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4697BC61-759E-40B2-A0EE-923A9E1DC650}" xr6:coauthVersionLast="47" xr6:coauthVersionMax="47" xr10:uidLastSave="{00000000-0000-0000-0000-000000000000}"/>
  <bookViews>
    <workbookView xWindow="0" yWindow="0" windowWidth="25200" windowHeight="11985" xr2:uid="{00000000-000D-0000-FFFF-FFFF00000000}"/>
  </bookViews>
  <sheets>
    <sheet name="Februa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G8" i="1"/>
  <c r="H8" i="1"/>
  <c r="G9" i="1"/>
  <c r="H9" i="1"/>
  <c r="G10" i="1"/>
  <c r="H10" i="1"/>
  <c r="G11" i="1"/>
  <c r="H11" i="1"/>
  <c r="G12" i="1"/>
  <c r="H12" i="1"/>
  <c r="G19" i="1"/>
  <c r="H19" i="1"/>
  <c r="G20" i="1"/>
  <c r="H20" i="1"/>
  <c r="G21" i="1"/>
  <c r="H21" i="1"/>
  <c r="G22" i="1"/>
  <c r="H22" i="1" s="1"/>
  <c r="G23" i="1"/>
  <c r="H23" i="1"/>
  <c r="G24" i="1"/>
  <c r="H24" i="1"/>
  <c r="G31" i="1"/>
  <c r="H31" i="1" s="1"/>
  <c r="G32" i="1"/>
  <c r="H32" i="1"/>
  <c r="G33" i="1"/>
  <c r="H33" i="1"/>
  <c r="G34" i="1"/>
  <c r="H34" i="1" s="1"/>
  <c r="G35" i="1"/>
  <c r="H35" i="1"/>
  <c r="G36" i="1"/>
  <c r="H36" i="1"/>
  <c r="G37" i="1"/>
  <c r="H37" i="1" s="1"/>
  <c r="G38" i="1"/>
  <c r="H38" i="1"/>
  <c r="G39" i="1"/>
  <c r="H39" i="1"/>
  <c r="G40" i="1"/>
  <c r="H40" i="1" s="1"/>
  <c r="G41" i="1"/>
  <c r="H41" i="1"/>
  <c r="G42" i="1"/>
  <c r="H42" i="1"/>
  <c r="G43" i="1"/>
  <c r="H43" i="1" s="1"/>
  <c r="G44" i="1"/>
  <c r="H44" i="1"/>
  <c r="G45" i="1"/>
  <c r="H45" i="1"/>
  <c r="E46" i="1"/>
  <c r="F46" i="1"/>
  <c r="G46" i="1"/>
  <c r="H46" i="1"/>
  <c r="G47" i="1"/>
  <c r="H47" i="1"/>
  <c r="G48" i="1"/>
  <c r="H48" i="1" s="1"/>
  <c r="G49" i="1"/>
  <c r="H49" i="1"/>
  <c r="G50" i="1"/>
  <c r="H50" i="1"/>
  <c r="G51" i="1"/>
  <c r="H51" i="1" s="1"/>
  <c r="G52" i="1"/>
  <c r="H52" i="1"/>
  <c r="G53" i="1"/>
  <c r="H53" i="1"/>
  <c r="G54" i="1"/>
  <c r="H54" i="1" s="1"/>
  <c r="G55" i="1"/>
  <c r="H55" i="1"/>
  <c r="G56" i="1"/>
  <c r="H56" i="1"/>
  <c r="G57" i="1"/>
  <c r="H57" i="1" s="1"/>
  <c r="G58" i="1"/>
  <c r="H58" i="1"/>
  <c r="G59" i="1"/>
  <c r="H59" i="1"/>
  <c r="G60" i="1"/>
  <c r="H60" i="1" s="1"/>
  <c r="E61" i="1"/>
  <c r="F61" i="1"/>
  <c r="G61" i="1" s="1"/>
  <c r="H61" i="1" s="1"/>
  <c r="G62" i="1"/>
  <c r="H62" i="1" s="1"/>
  <c r="G63" i="1"/>
  <c r="H63" i="1"/>
  <c r="G64" i="1"/>
  <c r="H64" i="1"/>
  <c r="G65" i="1"/>
  <c r="H65" i="1" s="1"/>
  <c r="G66" i="1"/>
  <c r="H66" i="1"/>
  <c r="G67" i="1"/>
  <c r="H67" i="1"/>
  <c r="E68" i="1"/>
  <c r="F68" i="1"/>
  <c r="G68" i="1"/>
  <c r="H68" i="1"/>
  <c r="G69" i="1"/>
  <c r="H69" i="1"/>
  <c r="G70" i="1"/>
  <c r="H70" i="1" s="1"/>
  <c r="G71" i="1"/>
  <c r="H71" i="1"/>
  <c r="G72" i="1"/>
  <c r="H72" i="1"/>
  <c r="G73" i="1"/>
  <c r="H73" i="1" s="1"/>
  <c r="G74" i="1"/>
  <c r="H74" i="1"/>
  <c r="G75" i="1"/>
  <c r="H75" i="1"/>
  <c r="E76" i="1"/>
  <c r="F76" i="1"/>
  <c r="G76" i="1"/>
  <c r="H76" i="1"/>
  <c r="G77" i="1"/>
  <c r="H77" i="1"/>
  <c r="G78" i="1"/>
  <c r="H78" i="1" s="1"/>
  <c r="G79" i="1"/>
  <c r="H79" i="1"/>
  <c r="G80" i="1"/>
  <c r="H80" i="1"/>
  <c r="G81" i="1"/>
  <c r="H81" i="1" s="1"/>
  <c r="G88" i="1"/>
  <c r="H88" i="1"/>
  <c r="G89" i="1"/>
  <c r="H89" i="1"/>
  <c r="G90" i="1"/>
  <c r="H90" i="1" s="1"/>
  <c r="G91" i="1"/>
  <c r="H91" i="1"/>
  <c r="G92" i="1"/>
  <c r="H92" i="1"/>
  <c r="G93" i="1"/>
  <c r="H93" i="1" s="1"/>
  <c r="G94" i="1"/>
  <c r="H94" i="1"/>
  <c r="G95" i="1"/>
  <c r="H95" i="1"/>
  <c r="G96" i="1"/>
  <c r="H96" i="1" s="1"/>
  <c r="G97" i="1"/>
  <c r="H97" i="1"/>
  <c r="G98" i="1"/>
  <c r="H98" i="1"/>
  <c r="G99" i="1"/>
  <c r="H99" i="1" s="1"/>
  <c r="G100" i="1"/>
  <c r="H100" i="1"/>
  <c r="G107" i="1"/>
  <c r="H107" i="1"/>
  <c r="G108" i="1"/>
  <c r="H108" i="1" s="1"/>
  <c r="G109" i="1"/>
  <c r="H109" i="1"/>
  <c r="G110" i="1"/>
  <c r="H110" i="1"/>
  <c r="G111" i="1"/>
  <c r="H111" i="1" s="1"/>
  <c r="G112" i="1"/>
  <c r="H112" i="1"/>
  <c r="G113" i="1"/>
  <c r="H113" i="1"/>
  <c r="G114" i="1"/>
  <c r="H114" i="1" s="1"/>
  <c r="G115" i="1"/>
  <c r="H115" i="1"/>
  <c r="G116" i="1"/>
  <c r="H116" i="1"/>
  <c r="G117" i="1"/>
  <c r="H117" i="1" s="1"/>
  <c r="G118" i="1"/>
  <c r="H118" i="1"/>
  <c r="G119" i="1"/>
  <c r="H119" i="1"/>
  <c r="G120" i="1"/>
  <c r="H120" i="1" s="1"/>
  <c r="G121" i="1"/>
  <c r="H121" i="1"/>
  <c r="G122" i="1"/>
  <c r="H122" i="1"/>
  <c r="G123" i="1"/>
  <c r="H123" i="1" s="1"/>
  <c r="G124" i="1"/>
  <c r="H124" i="1"/>
  <c r="G125" i="1"/>
  <c r="H125" i="1"/>
</calcChain>
</file>

<file path=xl/sharedStrings.xml><?xml version="1.0" encoding="utf-8"?>
<sst xmlns="http://schemas.openxmlformats.org/spreadsheetml/2006/main" count="135" uniqueCount="68">
  <si>
    <t>Totalt salg</t>
  </si>
  <si>
    <t>Liter</t>
  </si>
  <si>
    <t>Januar - februar</t>
  </si>
  <si>
    <t>Endring</t>
  </si>
  <si>
    <t>2017</t>
  </si>
  <si>
    <t>2018</t>
  </si>
  <si>
    <t>Prosent</t>
  </si>
  <si>
    <t>Svakvin</t>
  </si>
  <si>
    <t>Brennevin</t>
  </si>
  <si>
    <t>Øl</t>
  </si>
  <si>
    <t>Sterkvin</t>
  </si>
  <si>
    <t>Alkoholfritt</t>
  </si>
  <si>
    <t>Totalsum</t>
  </si>
  <si>
    <t>Februar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</si>
  <si>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</si>
  <si>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</si>
  <si>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</si>
  <si>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</si>
  <si>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</si>
  <si>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</si>
  <si>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</si>
  <si>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</si>
  <si>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</si>
  <si>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</si>
  <si>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</si>
  <si>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Libanon</t>
  </si>
  <si>
    <t>New Zealand</t>
  </si>
  <si>
    <t>Ungarn</t>
  </si>
  <si>
    <t>Tyskland</t>
  </si>
  <si>
    <t>Andre land</t>
  </si>
  <si>
    <t>Hvitvin</t>
  </si>
  <si>
    <t>Musserende vin</t>
  </si>
  <si>
    <t>Rosévin</t>
  </si>
  <si>
    <t>Perlende vin</t>
  </si>
  <si>
    <t>Sider</t>
  </si>
  <si>
    <t>Aromatisert vin</t>
  </si>
  <si>
    <t>Fruktvin</t>
  </si>
  <si>
    <t>Vodka</t>
  </si>
  <si>
    <t>Druebrennevin</t>
  </si>
  <si>
    <t>Whisky</t>
  </si>
  <si>
    <t>Likør</t>
  </si>
  <si>
    <t>Akevitt</t>
  </si>
  <si>
    <t>Bitter</t>
  </si>
  <si>
    <t>Brennevin, annet</t>
  </si>
  <si>
    <t>Gin</t>
  </si>
  <si>
    <t>Brennevin, nøytralt &lt; 37,5 %</t>
  </si>
  <si>
    <t>Rom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</si>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</sst>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_ * #,##0_ ;_ * \-#,##0_ ;_ * &quot;-&quot;??_ ;_ @_ 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2" fillId="2" borderId="1" xfId="1" applyNumberFormat="1" applyFont="1" applyFill="1" applyBorder="1"/>
    <xf numFmtId="165" fontId="2" fillId="2" borderId="1" xfId="0" applyNumberFormat="1" applyFont="1" applyFill="1" applyBorder="1"/>
    <xf numFmtId="165" fontId="3" fillId="3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164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164" fontId="2" fillId="0" borderId="1" xfId="1" applyNumberFormat="1" applyFont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H125"/>
  <sheetViews>
    <sheetView tabSelected="1" workbookViewId="0">
      <selection activeCell="B14" sqref="B14"/>
    </sheetView>
  </sheetViews>
  <sheetFormatPr defaultColWidth="11.42578125" defaultRowHeight="12.75"/>
  <cols>
    <col min="4" max="4" width="24.7109375" bestFit="1" customWidth="1"/>
  </cols>
  <sheetData>
    <row r="4" spans="4:8">
      <c r="D4" s="18" t="s">
        <v>0</v>
      </c>
      <c r="E4" s="18"/>
      <c r="F4" s="18"/>
      <c r="G4" s="18"/>
      <c r="H4" s="18"/>
    </row>
    <row r="5" spans="4:8">
      <c r="D5" s="19" t="s">
        <v>1</v>
      </c>
      <c r="E5" s="18" t="s">
        <v>2</v>
      </c>
      <c r="F5" s="18"/>
      <c r="G5" s="18" t="s">
        <v>3</v>
      </c>
      <c r="H5" s="18"/>
    </row>
    <row r="6" spans="4:8">
      <c r="D6" s="19"/>
      <c r="E6" s="9" t="s">
        <v>4</v>
      </c>
      <c r="F6" s="9" t="s">
        <v>5</v>
      </c>
      <c r="G6" s="8" t="s">
        <v>1</v>
      </c>
      <c r="H6" s="8" t="s">
        <v>6</v>
      </c>
    </row>
    <row r="7" spans="4:8">
      <c r="D7" s="7" t="s">
        <v>7</v>
      </c>
      <c r="E7" s="6">
        <v>8513811.2690000236</v>
      </c>
      <c r="F7" s="6">
        <v>8640492.71300002</v>
      </c>
      <c r="G7" s="6">
        <f>F7-E7</f>
        <v>126681.44399999641</v>
      </c>
      <c r="H7" s="5">
        <f>G7/E7</f>
        <v>1.4879522225405823E-2</v>
      </c>
    </row>
    <row r="8" spans="4:8">
      <c r="D8" s="7" t="s">
        <v>8</v>
      </c>
      <c r="E8" s="6">
        <v>1415250.894999987</v>
      </c>
      <c r="F8" s="6">
        <v>1417217.7749999869</v>
      </c>
      <c r="G8" s="6">
        <f>F8-E8</f>
        <v>1966.8799999998882</v>
      </c>
      <c r="H8" s="5">
        <f>G8/E8</f>
        <v>1.3897747791213417E-3</v>
      </c>
    </row>
    <row r="9" spans="4:8">
      <c r="D9" s="7" t="s">
        <v>9</v>
      </c>
      <c r="E9" s="6">
        <v>295605.77699999965</v>
      </c>
      <c r="F9" s="6">
        <v>295695.72099999979</v>
      </c>
      <c r="G9" s="6">
        <f>F9-E9</f>
        <v>89.94400000013411</v>
      </c>
      <c r="H9" s="5">
        <f>G9/E9</f>
        <v>3.042701022725081E-4</v>
      </c>
    </row>
    <row r="10" spans="4:8">
      <c r="D10" s="7" t="s">
        <v>10</v>
      </c>
      <c r="E10" s="6">
        <v>64818.549999999996</v>
      </c>
      <c r="F10" s="6">
        <v>63432.724999999999</v>
      </c>
      <c r="G10" s="6">
        <f>F10-E10</f>
        <v>-1385.8249999999971</v>
      </c>
      <c r="H10" s="5">
        <f>G10/E10</f>
        <v>-2.1380067897229994E-2</v>
      </c>
    </row>
    <row r="11" spans="4:8">
      <c r="D11" s="7" t="s">
        <v>11</v>
      </c>
      <c r="E11" s="6">
        <v>50588.689999999981</v>
      </c>
      <c r="F11" s="6">
        <v>54790.525000000038</v>
      </c>
      <c r="G11" s="6">
        <f>F11-E11</f>
        <v>4201.8350000000573</v>
      </c>
      <c r="H11" s="5">
        <f>G11/E11</f>
        <v>8.3058782506525847E-2</v>
      </c>
    </row>
    <row r="12" spans="4:8">
      <c r="D12" s="4" t="s">
        <v>12</v>
      </c>
      <c r="E12" s="3">
        <v>10340075.181000009</v>
      </c>
      <c r="F12" s="3">
        <v>10471629.459000006</v>
      </c>
      <c r="G12" s="2">
        <f>F12-E12</f>
        <v>131554.27799999714</v>
      </c>
      <c r="H12" s="1">
        <f>G12/E12</f>
        <v>1.2722758364632535E-2</v>
      </c>
    </row>
    <row r="13" spans="4:8">
      <c r="G13" s="11"/>
      <c r="H13" s="10"/>
    </row>
    <row r="14" spans="4:8">
      <c r="G14" s="11"/>
      <c r="H14" s="10"/>
    </row>
    <row r="15" spans="4:8">
      <c r="G15" s="11"/>
      <c r="H15" s="10"/>
    </row>
    <row r="16" spans="4:8">
      <c r="D16" s="18" t="s">
        <v>0</v>
      </c>
      <c r="E16" s="18"/>
      <c r="F16" s="18"/>
      <c r="G16" s="18"/>
      <c r="H16" s="18"/>
    </row>
    <row r="17" spans="4:8">
      <c r="D17" s="19" t="s">
        <v>1</v>
      </c>
      <c r="E17" s="18" t="s">
        <v>13</v>
      </c>
      <c r="F17" s="18"/>
      <c r="G17" s="18" t="s">
        <v>3</v>
      </c>
      <c r="H17" s="18"/>
    </row>
    <row r="18" spans="4:8">
      <c r="D18" s="19"/>
      <c r="E18" s="9" t="s">
        <v>4</v>
      </c>
      <c r="F18" s="9" t="s">
        <v>5</v>
      </c>
      <c r="G18" s="8" t="s">
        <v>1</v>
      </c>
      <c r="H18" s="8" t="s">
        <v>6</v>
      </c>
    </row>
    <row r="19" spans="4:8">
      <c r="D19" s="7" t="s">
        <v>7</v>
      </c>
      <c r="E19" s="6">
        <v>4550517.8390000006</v>
      </c>
      <c r="F19" s="6">
        <v>4585429.4990000064</v>
      </c>
      <c r="G19" s="6">
        <f>F19-E19</f>
        <v>34911.660000005737</v>
      </c>
      <c r="H19" s="5">
        <f>G19/E19</f>
        <v>7.6720191492926334E-3</v>
      </c>
    </row>
    <row r="20" spans="4:8">
      <c r="D20" s="7" t="s">
        <v>8</v>
      </c>
      <c r="E20" s="6">
        <v>744295.42500000133</v>
      </c>
      <c r="F20" s="6">
        <v>740502.48499999964</v>
      </c>
      <c r="G20" s="6">
        <f>F20-E20</f>
        <v>-3792.9400000016904</v>
      </c>
      <c r="H20" s="5">
        <f>G20/E20</f>
        <v>-5.0960141263822539E-3</v>
      </c>
    </row>
    <row r="21" spans="4:8">
      <c r="D21" s="7" t="s">
        <v>9</v>
      </c>
      <c r="E21" s="6">
        <v>157275.9359999999</v>
      </c>
      <c r="F21" s="6">
        <v>158165.6310000002</v>
      </c>
      <c r="G21" s="6">
        <f>F21-E21</f>
        <v>889.69500000029802</v>
      </c>
      <c r="H21" s="5">
        <f>G21/E21</f>
        <v>5.6569048172779501E-3</v>
      </c>
    </row>
    <row r="22" spans="4:8">
      <c r="D22" s="7" t="s">
        <v>10</v>
      </c>
      <c r="E22" s="6">
        <v>33253.199999999997</v>
      </c>
      <c r="F22" s="6">
        <v>32460.874999999996</v>
      </c>
      <c r="G22" s="6">
        <f>F22-E22</f>
        <v>-792.32500000000073</v>
      </c>
      <c r="H22" s="5">
        <f>G22/E22</f>
        <v>-2.3827030180554074E-2</v>
      </c>
    </row>
    <row r="23" spans="4:8">
      <c r="D23" s="7" t="s">
        <v>11</v>
      </c>
      <c r="E23" s="6">
        <v>25360.800000000003</v>
      </c>
      <c r="F23" s="6">
        <v>27668.185000000001</v>
      </c>
      <c r="G23" s="6">
        <f>F23-E23</f>
        <v>2307.3849999999984</v>
      </c>
      <c r="H23" s="5">
        <f>G23/E23</f>
        <v>9.0982342828301879E-2</v>
      </c>
    </row>
    <row r="24" spans="4:8">
      <c r="D24" s="4" t="s">
        <v>12</v>
      </c>
      <c r="E24" s="3">
        <v>5510703.200000002</v>
      </c>
      <c r="F24" s="3">
        <v>5544226.6750000063</v>
      </c>
      <c r="G24" s="2">
        <f>F24-E24</f>
        <v>33523.475000004284</v>
      </c>
      <c r="H24" s="1">
        <f>G24/E24</f>
        <v>6.0833388740667927E-3</v>
      </c>
    </row>
    <row r="25" spans="4:8">
      <c r="G25" s="11"/>
      <c r="H25" s="10"/>
    </row>
    <row r="26" spans="4:8">
      <c r="G26" s="11"/>
      <c r="H26" s="10"/>
    </row>
    <row r="27" spans="4:8">
      <c r="G27" s="11"/>
      <c r="H27" s="10"/>
    </row>
    <row r="28" spans="4:8">
      <c r="D28" s="18" t="s">
        <v>7</v>
      </c>
      <c r="E28" s="18"/>
      <c r="F28" s="18"/>
      <c r="G28" s="18"/>
      <c r="H28" s="18"/>
    </row>
    <row r="29" spans="4:8">
      <c r="D29" s="19" t="s">
        <v>1</v>
      </c>
      <c r="E29" s="18" t="s">
        <v>13</v>
      </c>
      <c r="F29" s="18"/>
      <c r="G29" s="18" t="s">
        <v>3</v>
      </c>
      <c r="H29" s="18"/>
    </row>
    <row r="30" spans="4:8">
      <c r="D30" s="19"/>
      <c r="E30" s="9" t="s">
        <v>4</v>
      </c>
      <c r="F30" s="9" t="s">
        <v>5</v>
      </c>
      <c r="G30" s="8" t="s">
        <v>1</v>
      </c>
      <c r="H30" s="8" t="s">
        <v>6</v>
      </c>
    </row>
    <row r="31" spans="4:8">
      <c r="D31" s="15" t="s">
        <v>14</v>
      </c>
      <c r="E31" s="14">
        <v>3058214.7069999999</v>
      </c>
      <c r="F31" s="14">
        <v>3063851.193</v>
      </c>
      <c r="G31" s="13">
        <f>F31-E31</f>
        <v>5636.4860000000335</v>
      </c>
      <c r="H31" s="12">
        <f>G31/E31</f>
        <v>1.8430641861405558E-3</v>
      </c>
    </row>
    <row r="32" spans="4:8">
      <c r="D32" s="17" t="s">
        <v>15</v>
      </c>
      <c r="E32" s="6">
        <v>1214337.9109999998</v>
      </c>
      <c r="F32" s="6">
        <v>1151277.507</v>
      </c>
      <c r="G32" s="6">
        <f>F32-E32</f>
        <v>-63060.403999999864</v>
      </c>
      <c r="H32" s="5">
        <f>G32/E32</f>
        <v>-5.1929865179017598E-2</v>
      </c>
    </row>
    <row r="33" spans="4:8">
      <c r="D33" s="17" t="s">
        <v>16</v>
      </c>
      <c r="E33" s="6">
        <v>424092.375</v>
      </c>
      <c r="F33" s="6">
        <v>446453.875</v>
      </c>
      <c r="G33" s="6">
        <f>F33-E33</f>
        <v>22361.5</v>
      </c>
      <c r="H33" s="5">
        <f>G33/E33</f>
        <v>5.2727899198847891E-2</v>
      </c>
    </row>
    <row r="34" spans="4:8">
      <c r="D34" s="17" t="s">
        <v>17</v>
      </c>
      <c r="E34" s="6">
        <v>337998.55699999991</v>
      </c>
      <c r="F34" s="6">
        <v>390583.71500000003</v>
      </c>
      <c r="G34" s="6">
        <f>F34-E34</f>
        <v>52585.158000000112</v>
      </c>
      <c r="H34" s="5">
        <f>G34/E34</f>
        <v>0.15557805473116301</v>
      </c>
    </row>
    <row r="35" spans="4:8">
      <c r="D35" s="17" t="s">
        <v>18</v>
      </c>
      <c r="E35" s="6">
        <v>321642.239</v>
      </c>
      <c r="F35" s="6">
        <v>291318.67099999997</v>
      </c>
      <c r="G35" s="6">
        <f>F35-E35</f>
        <v>-30323.568000000028</v>
      </c>
      <c r="H35" s="5">
        <f>G35/E35</f>
        <v>-9.4277319093031275E-2</v>
      </c>
    </row>
    <row r="36" spans="4:8">
      <c r="D36" s="17" t="s">
        <v>19</v>
      </c>
      <c r="E36" s="6">
        <v>220807.5</v>
      </c>
      <c r="F36" s="6">
        <v>225051.75</v>
      </c>
      <c r="G36" s="6">
        <f>F36-E36</f>
        <v>4244.25</v>
      </c>
      <c r="H36" s="5">
        <f>G36/E36</f>
        <v>1.9221493835127883E-2</v>
      </c>
    </row>
    <row r="37" spans="4:8">
      <c r="D37" s="17" t="s">
        <v>20</v>
      </c>
      <c r="E37" s="6">
        <v>194056.25</v>
      </c>
      <c r="F37" s="6">
        <v>219506.42499999999</v>
      </c>
      <c r="G37" s="6">
        <f>F37-E37</f>
        <v>25450.174999999988</v>
      </c>
      <c r="H37" s="5">
        <f>G37/E37</f>
        <v>0.13114844278398655</v>
      </c>
    </row>
    <row r="38" spans="4:8">
      <c r="D38" s="17" t="s">
        <v>21</v>
      </c>
      <c r="E38" s="6">
        <v>184046.25</v>
      </c>
      <c r="F38" s="6">
        <v>184769.25</v>
      </c>
      <c r="G38" s="6">
        <f>F38-E38</f>
        <v>723</v>
      </c>
      <c r="H38" s="5">
        <f>G38/E38</f>
        <v>3.9283603985411277E-3</v>
      </c>
    </row>
    <row r="39" spans="4:8">
      <c r="D39" s="17" t="s">
        <v>22</v>
      </c>
      <c r="E39" s="6">
        <v>69923</v>
      </c>
      <c r="F39" s="6">
        <v>63391.75</v>
      </c>
      <c r="G39" s="6">
        <f>F39-E39</f>
        <v>-6531.25</v>
      </c>
      <c r="H39" s="5">
        <f>G39/E39</f>
        <v>-9.34063183787881E-2</v>
      </c>
    </row>
    <row r="40" spans="4:8">
      <c r="D40" s="17" t="s">
        <v>23</v>
      </c>
      <c r="E40" s="6">
        <v>63337.875</v>
      </c>
      <c r="F40" s="6">
        <v>55462.5</v>
      </c>
      <c r="G40" s="6">
        <f>F40-E40</f>
        <v>-7875.375</v>
      </c>
      <c r="H40" s="5">
        <f>G40/E40</f>
        <v>-0.12433910989277742</v>
      </c>
    </row>
    <row r="41" spans="4:8">
      <c r="D41" s="17" t="s">
        <v>24</v>
      </c>
      <c r="E41" s="6">
        <v>8344.5</v>
      </c>
      <c r="F41" s="6">
        <v>10993.125</v>
      </c>
      <c r="G41" s="6">
        <f>F41-E41</f>
        <v>2648.625</v>
      </c>
      <c r="H41" s="5">
        <f>G41/E41</f>
        <v>0.31740967104080531</v>
      </c>
    </row>
    <row r="42" spans="4:8">
      <c r="D42" s="17" t="s">
        <v>25</v>
      </c>
      <c r="E42" s="6">
        <v>2776.5</v>
      </c>
      <c r="F42" s="6">
        <v>8667.375</v>
      </c>
      <c r="G42" s="6">
        <f>F42-E42</f>
        <v>5890.875</v>
      </c>
      <c r="H42" s="5">
        <f>G42/E42</f>
        <v>2.121690977849811</v>
      </c>
    </row>
    <row r="43" spans="4:8">
      <c r="D43" s="17" t="s">
        <v>26</v>
      </c>
      <c r="E43" s="6">
        <v>9668.25</v>
      </c>
      <c r="F43" s="6">
        <v>7699.5</v>
      </c>
      <c r="G43" s="6">
        <f>F43-E43</f>
        <v>-1968.75</v>
      </c>
      <c r="H43" s="5">
        <f>G43/E43</f>
        <v>-0.20363043984175005</v>
      </c>
    </row>
    <row r="44" spans="4:8">
      <c r="D44" s="17" t="s">
        <v>27</v>
      </c>
      <c r="E44" s="6">
        <v>4854</v>
      </c>
      <c r="F44" s="6">
        <v>5706</v>
      </c>
      <c r="G44" s="6">
        <f>F44-E44</f>
        <v>852</v>
      </c>
      <c r="H44" s="5">
        <f>G44/E44</f>
        <v>0.17552533992583436</v>
      </c>
    </row>
    <row r="45" spans="4:8">
      <c r="D45" s="17" t="s">
        <v>28</v>
      </c>
      <c r="E45" s="6">
        <v>433.5</v>
      </c>
      <c r="F45" s="6">
        <v>1544.75</v>
      </c>
      <c r="G45" s="6">
        <f>F45-E45</f>
        <v>1111.25</v>
      </c>
      <c r="H45" s="5">
        <f>G45/E45</f>
        <v>2.563437139561707</v>
      </c>
    </row>
    <row r="46" spans="4:8">
      <c r="D46" s="16" t="s">
        <v>29</v>
      </c>
      <c r="E46" s="6">
        <f>E31-SUM(E32:E45)</f>
        <v>1896</v>
      </c>
      <c r="F46" s="6">
        <f>F31-SUM(F32:F45)</f>
        <v>1425</v>
      </c>
      <c r="G46" s="6">
        <f>F46-E46</f>
        <v>-471</v>
      </c>
      <c r="H46" s="5">
        <f>G46/E46</f>
        <v>-0.24841772151898733</v>
      </c>
    </row>
    <row r="47" spans="4:8">
      <c r="D47" s="15" t="s">
        <v>30</v>
      </c>
      <c r="E47" s="14">
        <v>1108705.385</v>
      </c>
      <c r="F47" s="14">
        <v>1117969.4989999998</v>
      </c>
      <c r="G47" s="13">
        <f>F47-E47</f>
        <v>9264.1139999998268</v>
      </c>
      <c r="H47" s="12">
        <f>G47/E47</f>
        <v>8.3557941770074709E-3</v>
      </c>
    </row>
    <row r="48" spans="4:8">
      <c r="D48" s="17" t="s">
        <v>28</v>
      </c>
      <c r="E48" s="6">
        <v>294673.625</v>
      </c>
      <c r="F48" s="6">
        <v>288488.48499999999</v>
      </c>
      <c r="G48" s="6">
        <f>F48-E48</f>
        <v>-6185.140000000014</v>
      </c>
      <c r="H48" s="5">
        <f>G48/E48</f>
        <v>-2.0989798459227608E-2</v>
      </c>
    </row>
    <row r="49" spans="4:8">
      <c r="D49" s="17" t="s">
        <v>17</v>
      </c>
      <c r="E49" s="6">
        <v>295424.88099999999</v>
      </c>
      <c r="F49" s="6">
        <v>286559.46699999995</v>
      </c>
      <c r="G49" s="6">
        <f>F49-E49</f>
        <v>-8865.414000000048</v>
      </c>
      <c r="H49" s="5">
        <f>G49/E49</f>
        <v>-3.0009029605059055E-2</v>
      </c>
    </row>
    <row r="50" spans="4:8">
      <c r="D50" s="17" t="s">
        <v>15</v>
      </c>
      <c r="E50" s="6">
        <v>119099.58200000001</v>
      </c>
      <c r="F50" s="6">
        <v>127326.757</v>
      </c>
      <c r="G50" s="6">
        <f>F50-E50</f>
        <v>8227.1749999999884</v>
      </c>
      <c r="H50" s="5">
        <f>G50/E50</f>
        <v>6.9078118175091394E-2</v>
      </c>
    </row>
    <row r="51" spans="4:8">
      <c r="D51" s="17" t="s">
        <v>18</v>
      </c>
      <c r="E51" s="6">
        <v>102728.25</v>
      </c>
      <c r="F51" s="6">
        <v>103382.25</v>
      </c>
      <c r="G51" s="6">
        <f>F51-E51</f>
        <v>654</v>
      </c>
      <c r="H51" s="5">
        <f>G51/E51</f>
        <v>6.3663111169517637E-3</v>
      </c>
    </row>
    <row r="52" spans="4:8">
      <c r="D52" s="17" t="s">
        <v>21</v>
      </c>
      <c r="E52" s="6">
        <v>85233.375</v>
      </c>
      <c r="F52" s="6">
        <v>79778.625</v>
      </c>
      <c r="G52" s="6">
        <f>F52-E52</f>
        <v>-5454.75</v>
      </c>
      <c r="H52" s="5">
        <f>G52/E52</f>
        <v>-6.3997817756248659E-2</v>
      </c>
    </row>
    <row r="53" spans="4:8">
      <c r="D53" s="17" t="s">
        <v>24</v>
      </c>
      <c r="E53" s="6">
        <v>31578.625</v>
      </c>
      <c r="F53" s="6">
        <v>40278.25</v>
      </c>
      <c r="G53" s="6">
        <f>F53-E53</f>
        <v>8699.625</v>
      </c>
      <c r="H53" s="5">
        <f>G53/E53</f>
        <v>0.27549093730331831</v>
      </c>
    </row>
    <row r="54" spans="4:8">
      <c r="D54" s="17" t="s">
        <v>27</v>
      </c>
      <c r="E54" s="6">
        <v>38531</v>
      </c>
      <c r="F54" s="6">
        <v>36734.5</v>
      </c>
      <c r="G54" s="6">
        <f>F54-E54</f>
        <v>-1796.5</v>
      </c>
      <c r="H54" s="5">
        <f>G54/E54</f>
        <v>-4.6624795619111883E-2</v>
      </c>
    </row>
    <row r="55" spans="4:8">
      <c r="D55" s="17" t="s">
        <v>26</v>
      </c>
      <c r="E55" s="6">
        <v>35300.25</v>
      </c>
      <c r="F55" s="6">
        <v>36209.625</v>
      </c>
      <c r="G55" s="6">
        <f>F55-E55</f>
        <v>909.375</v>
      </c>
      <c r="H55" s="5">
        <f>G55/E55</f>
        <v>2.5761149000361187E-2</v>
      </c>
    </row>
    <row r="56" spans="4:8">
      <c r="D56" s="17" t="s">
        <v>22</v>
      </c>
      <c r="E56" s="6">
        <v>25003.625</v>
      </c>
      <c r="F56" s="6">
        <v>32205.75</v>
      </c>
      <c r="G56" s="6">
        <f>F56-E56</f>
        <v>7202.125</v>
      </c>
      <c r="H56" s="5">
        <f>G56/E56</f>
        <v>0.28804323373110902</v>
      </c>
    </row>
    <row r="57" spans="4:8">
      <c r="D57" s="17" t="s">
        <v>16</v>
      </c>
      <c r="E57" s="6">
        <v>25442</v>
      </c>
      <c r="F57" s="6">
        <v>29117.125</v>
      </c>
      <c r="G57" s="6">
        <f>F57-E57</f>
        <v>3675.125</v>
      </c>
      <c r="H57" s="5">
        <f>G57/E57</f>
        <v>0.14445110447291878</v>
      </c>
    </row>
    <row r="58" spans="4:8">
      <c r="D58" s="17" t="s">
        <v>20</v>
      </c>
      <c r="E58" s="6">
        <v>20855.422000000002</v>
      </c>
      <c r="F58" s="6">
        <v>21938.04</v>
      </c>
      <c r="G58" s="6">
        <f>F58-E58</f>
        <v>1082.6179999999986</v>
      </c>
      <c r="H58" s="5">
        <f>G58/E58</f>
        <v>5.1910625447905034E-2</v>
      </c>
    </row>
    <row r="59" spans="4:8">
      <c r="D59" s="17" t="s">
        <v>23</v>
      </c>
      <c r="E59" s="6">
        <v>21884.5</v>
      </c>
      <c r="F59" s="6">
        <v>18887.625</v>
      </c>
      <c r="G59" s="6">
        <f>F59-E59</f>
        <v>-2996.875</v>
      </c>
      <c r="H59" s="5">
        <f>G59/E59</f>
        <v>-0.13694052868468551</v>
      </c>
    </row>
    <row r="60" spans="4:8">
      <c r="D60" s="17" t="s">
        <v>19</v>
      </c>
      <c r="E60" s="6">
        <v>11648.5</v>
      </c>
      <c r="F60" s="6">
        <v>15815.5</v>
      </c>
      <c r="G60" s="6">
        <f>F60-E60</f>
        <v>4167</v>
      </c>
      <c r="H60" s="5">
        <f>G60/E60</f>
        <v>0.35772846289221788</v>
      </c>
    </row>
    <row r="61" spans="4:8">
      <c r="D61" s="16" t="s">
        <v>29</v>
      </c>
      <c r="E61" s="6">
        <f>E47-SUM(E48:E60)</f>
        <v>1301.75</v>
      </c>
      <c r="F61" s="6">
        <f>F47-SUM(F48:F60)</f>
        <v>1247.5</v>
      </c>
      <c r="G61" s="6">
        <f>F61-E61</f>
        <v>-54.25</v>
      </c>
      <c r="H61" s="5">
        <f>G61/E61</f>
        <v>-4.1674668715191092E-2</v>
      </c>
    </row>
    <row r="62" spans="4:8">
      <c r="D62" s="15" t="s">
        <v>31</v>
      </c>
      <c r="E62" s="14">
        <v>257311.5</v>
      </c>
      <c r="F62" s="14">
        <v>263883.99999999994</v>
      </c>
      <c r="G62" s="13">
        <f>F62-E62</f>
        <v>6572.4999999999418</v>
      </c>
      <c r="H62" s="12">
        <f>G62/E62</f>
        <v>2.5542970290872897E-2</v>
      </c>
    </row>
    <row r="63" spans="4:8">
      <c r="D63" s="17" t="s">
        <v>15</v>
      </c>
      <c r="E63" s="6">
        <v>126708.57500000001</v>
      </c>
      <c r="F63" s="6">
        <v>123496.075</v>
      </c>
      <c r="G63" s="6">
        <f>F63-E63</f>
        <v>-3212.5000000000146</v>
      </c>
      <c r="H63" s="5">
        <f>G63/E63</f>
        <v>-2.5353453781640386E-2</v>
      </c>
    </row>
    <row r="64" spans="4:8">
      <c r="D64" s="17" t="s">
        <v>17</v>
      </c>
      <c r="E64" s="6">
        <v>55556.3</v>
      </c>
      <c r="F64" s="6">
        <v>67194.674999999988</v>
      </c>
      <c r="G64" s="6">
        <f>F64-E64</f>
        <v>11638.374999999985</v>
      </c>
      <c r="H64" s="5">
        <f>G64/E64</f>
        <v>0.20948794286156538</v>
      </c>
    </row>
    <row r="65" spans="4:8">
      <c r="D65" s="17" t="s">
        <v>16</v>
      </c>
      <c r="E65" s="6">
        <v>63016.65</v>
      </c>
      <c r="F65" s="6">
        <v>61067.024999999994</v>
      </c>
      <c r="G65" s="6">
        <f>F65-E65</f>
        <v>-1949.6250000000073</v>
      </c>
      <c r="H65" s="5">
        <f>G65/E65</f>
        <v>-3.0938252033391289E-2</v>
      </c>
    </row>
    <row r="66" spans="4:8">
      <c r="D66" s="17" t="s">
        <v>21</v>
      </c>
      <c r="E66" s="6">
        <v>7488.5</v>
      </c>
      <c r="F66" s="6">
        <v>6420.0999999999995</v>
      </c>
      <c r="G66" s="6">
        <f>F66-E66</f>
        <v>-1068.4000000000005</v>
      </c>
      <c r="H66" s="5">
        <f>G66/E66</f>
        <v>-0.14267209721573085</v>
      </c>
    </row>
    <row r="67" spans="4:8">
      <c r="D67" s="17" t="s">
        <v>28</v>
      </c>
      <c r="E67" s="6">
        <v>2309.125</v>
      </c>
      <c r="F67" s="6">
        <v>2412.2249999999999</v>
      </c>
      <c r="G67" s="6">
        <f>F67-E67</f>
        <v>103.09999999999991</v>
      </c>
      <c r="H67" s="5">
        <f>G67/E67</f>
        <v>4.4648947112001257E-2</v>
      </c>
    </row>
    <row r="68" spans="4:8">
      <c r="D68" s="16" t="s">
        <v>29</v>
      </c>
      <c r="E68" s="6">
        <f>E62-SUM(E63:E67)</f>
        <v>2232.3500000000058</v>
      </c>
      <c r="F68" s="6">
        <f>F62-SUM(F63:F67)</f>
        <v>3293.899999999936</v>
      </c>
      <c r="G68" s="6">
        <f>F68-E68</f>
        <v>1061.5499999999302</v>
      </c>
      <c r="H68" s="5">
        <f>G68/E68</f>
        <v>0.47553027079083809</v>
      </c>
    </row>
    <row r="69" spans="4:8">
      <c r="D69" s="15" t="s">
        <v>32</v>
      </c>
      <c r="E69" s="14">
        <v>74903.051999999996</v>
      </c>
      <c r="F69" s="14">
        <v>84451.046999999991</v>
      </c>
      <c r="G69" s="13">
        <f>F69-E69</f>
        <v>9547.9949999999953</v>
      </c>
      <c r="H69" s="12">
        <f>G69/E69</f>
        <v>0.12747137459765986</v>
      </c>
    </row>
    <row r="70" spans="4:8">
      <c r="D70" s="17" t="s">
        <v>17</v>
      </c>
      <c r="E70" s="6">
        <v>32424.657999999999</v>
      </c>
      <c r="F70" s="6">
        <v>43741.983</v>
      </c>
      <c r="G70" s="6">
        <f>F70-E70</f>
        <v>11317.325000000001</v>
      </c>
      <c r="H70" s="5">
        <f>G70/E70</f>
        <v>0.34903452181361483</v>
      </c>
    </row>
    <row r="71" spans="4:8">
      <c r="D71" s="17" t="s">
        <v>19</v>
      </c>
      <c r="E71" s="6">
        <v>15654.75</v>
      </c>
      <c r="F71" s="6">
        <v>15024</v>
      </c>
      <c r="G71" s="6">
        <f>F71-E71</f>
        <v>-630.75</v>
      </c>
      <c r="H71" s="5">
        <f>G71/E71</f>
        <v>-4.0291285392612466E-2</v>
      </c>
    </row>
    <row r="72" spans="4:8">
      <c r="D72" s="17" t="s">
        <v>15</v>
      </c>
      <c r="E72" s="6">
        <v>8931.1440000000002</v>
      </c>
      <c r="F72" s="6">
        <v>12328.813999999998</v>
      </c>
      <c r="G72" s="6">
        <f>F72-E72</f>
        <v>3397.6699999999983</v>
      </c>
      <c r="H72" s="5">
        <f>G72/E72</f>
        <v>0.38042942762987564</v>
      </c>
    </row>
    <row r="73" spans="4:8">
      <c r="D73" s="17" t="s">
        <v>16</v>
      </c>
      <c r="E73" s="6">
        <v>7797</v>
      </c>
      <c r="F73" s="6">
        <v>8084.25</v>
      </c>
      <c r="G73" s="6">
        <f>F73-E73</f>
        <v>287.25</v>
      </c>
      <c r="H73" s="5">
        <f>G73/E73</f>
        <v>3.6841092727972299E-2</v>
      </c>
    </row>
    <row r="74" spans="4:8">
      <c r="D74" s="17" t="s">
        <v>18</v>
      </c>
      <c r="E74" s="6">
        <v>6499.5</v>
      </c>
      <c r="F74" s="6">
        <v>2944.5</v>
      </c>
      <c r="G74" s="6">
        <f>F74-E74</f>
        <v>-3555</v>
      </c>
      <c r="H74" s="5">
        <f>G74/E74</f>
        <v>-0.54696515116547428</v>
      </c>
    </row>
    <row r="75" spans="4:8">
      <c r="D75" s="17" t="s">
        <v>28</v>
      </c>
      <c r="E75" s="6">
        <v>1518.5</v>
      </c>
      <c r="F75" s="6">
        <v>1204</v>
      </c>
      <c r="G75" s="6">
        <f>F75-E75</f>
        <v>-314.5</v>
      </c>
      <c r="H75" s="5">
        <f>G75/E75</f>
        <v>-0.20711228185709582</v>
      </c>
    </row>
    <row r="76" spans="4:8">
      <c r="D76" s="16" t="s">
        <v>29</v>
      </c>
      <c r="E76" s="6">
        <f>E69-SUM(E70:E75)</f>
        <v>2077.5</v>
      </c>
      <c r="F76" s="6">
        <f>F69-SUM(F70:F75)</f>
        <v>1123.5</v>
      </c>
      <c r="G76" s="6">
        <f>F76-E76</f>
        <v>-954</v>
      </c>
      <c r="H76" s="5">
        <f>G76/E76</f>
        <v>-0.45920577617328517</v>
      </c>
    </row>
    <row r="77" spans="4:8">
      <c r="D77" s="15" t="s">
        <v>33</v>
      </c>
      <c r="E77" s="14">
        <v>30813.224999999999</v>
      </c>
      <c r="F77" s="14">
        <v>30050.95</v>
      </c>
      <c r="G77" s="13">
        <f>F77-E77</f>
        <v>-762.27499999999782</v>
      </c>
      <c r="H77" s="12">
        <f>G77/E77</f>
        <v>-2.4738565989116616E-2</v>
      </c>
    </row>
    <row r="78" spans="4:8">
      <c r="D78" s="15" t="s">
        <v>34</v>
      </c>
      <c r="E78" s="14">
        <v>5313.880000000001</v>
      </c>
      <c r="F78" s="14">
        <v>11207.085000000003</v>
      </c>
      <c r="G78" s="13">
        <f>F78-E78</f>
        <v>5893.2050000000017</v>
      </c>
      <c r="H78" s="12">
        <f>G78/E78</f>
        <v>1.1090210919328252</v>
      </c>
    </row>
    <row r="79" spans="4:8">
      <c r="D79" s="15" t="s">
        <v>35</v>
      </c>
      <c r="E79" s="14">
        <v>10991.14</v>
      </c>
      <c r="F79" s="14">
        <v>9968.35</v>
      </c>
      <c r="G79" s="13">
        <f>F79-E79</f>
        <v>-1022.7899999999991</v>
      </c>
      <c r="H79" s="12">
        <f>G79/E79</f>
        <v>-9.3055861357420527E-2</v>
      </c>
    </row>
    <row r="80" spans="4:8">
      <c r="D80" s="15" t="s">
        <v>36</v>
      </c>
      <c r="E80" s="14">
        <v>4264.95</v>
      </c>
      <c r="F80" s="14">
        <v>4047.3750000000005</v>
      </c>
      <c r="G80" s="13">
        <f>F80-E80</f>
        <v>-217.57499999999936</v>
      </c>
      <c r="H80" s="12">
        <f>G80/E80</f>
        <v>-5.1014666057046243E-2</v>
      </c>
    </row>
    <row r="81" spans="4:8">
      <c r="D81" s="4" t="s">
        <v>12</v>
      </c>
      <c r="E81" s="3">
        <v>4550517.8390000006</v>
      </c>
      <c r="F81" s="3">
        <v>4585429.4989999998</v>
      </c>
      <c r="G81" s="2">
        <f>F81-E81</f>
        <v>34911.659999999218</v>
      </c>
      <c r="H81" s="1">
        <f>G81/E81</f>
        <v>7.6720191492912005E-3</v>
      </c>
    </row>
    <row r="82" spans="4:8">
      <c r="G82" s="11"/>
      <c r="H82" s="10"/>
    </row>
    <row r="83" spans="4:8">
      <c r="G83" s="11"/>
      <c r="H83" s="10"/>
    </row>
    <row r="84" spans="4:8">
      <c r="G84" s="11"/>
      <c r="H84" s="10"/>
    </row>
    <row r="85" spans="4:8">
      <c r="D85" s="18" t="s">
        <v>8</v>
      </c>
      <c r="E85" s="18"/>
      <c r="F85" s="18"/>
      <c r="G85" s="18"/>
      <c r="H85" s="18"/>
    </row>
    <row r="86" spans="4:8">
      <c r="D86" s="19" t="s">
        <v>1</v>
      </c>
      <c r="E86" s="18" t="s">
        <v>13</v>
      </c>
      <c r="F86" s="18"/>
      <c r="G86" s="18" t="s">
        <v>3</v>
      </c>
      <c r="H86" s="18"/>
    </row>
    <row r="87" spans="4:8">
      <c r="D87" s="19"/>
      <c r="E87" s="9" t="s">
        <v>4</v>
      </c>
      <c r="F87" s="9" t="s">
        <v>5</v>
      </c>
      <c r="G87" s="8" t="s">
        <v>1</v>
      </c>
      <c r="H87" s="8" t="s">
        <v>6</v>
      </c>
    </row>
    <row r="88" spans="4:8">
      <c r="D88" s="7" t="s">
        <v>37</v>
      </c>
      <c r="E88" s="6">
        <v>243828.44999999995</v>
      </c>
      <c r="F88" s="6">
        <v>239237.03999999992</v>
      </c>
      <c r="G88" s="6">
        <f>F88-E88</f>
        <v>-4591.4100000000326</v>
      </c>
      <c r="H88" s="5">
        <f>G88/E88</f>
        <v>-1.883049332430253E-2</v>
      </c>
    </row>
    <row r="89" spans="4:8">
      <c r="D89" s="7" t="s">
        <v>38</v>
      </c>
      <c r="E89" s="6">
        <v>108019.9499999999</v>
      </c>
      <c r="F89" s="6">
        <v>102968.27999999994</v>
      </c>
      <c r="G89" s="6">
        <f>F89-E89</f>
        <v>-5051.6699999999546</v>
      </c>
      <c r="H89" s="5">
        <f>G89/E89</f>
        <v>-4.6766083487355434E-2</v>
      </c>
    </row>
    <row r="90" spans="4:8">
      <c r="D90" s="7" t="s">
        <v>39</v>
      </c>
      <c r="E90" s="6">
        <v>98049.799999999959</v>
      </c>
      <c r="F90" s="6">
        <v>99474.89999999998</v>
      </c>
      <c r="G90" s="6">
        <f>F90-E90</f>
        <v>1425.1000000000204</v>
      </c>
      <c r="H90" s="5">
        <f>G90/E90</f>
        <v>1.4534450860685295E-2</v>
      </c>
    </row>
    <row r="91" spans="4:8">
      <c r="D91" s="7" t="s">
        <v>40</v>
      </c>
      <c r="E91" s="6">
        <v>85100.389999999825</v>
      </c>
      <c r="F91" s="6">
        <v>85530.869999999966</v>
      </c>
      <c r="G91" s="6">
        <f>F91-E91</f>
        <v>430.48000000014144</v>
      </c>
      <c r="H91" s="5">
        <f>G91/E91</f>
        <v>5.0584962066583051E-3</v>
      </c>
    </row>
    <row r="92" spans="4:8">
      <c r="D92" s="7" t="s">
        <v>41</v>
      </c>
      <c r="E92" s="6">
        <v>63499.369999999995</v>
      </c>
      <c r="F92" s="6">
        <v>65024.449999999946</v>
      </c>
      <c r="G92" s="6">
        <f>F92-E92</f>
        <v>1525.0799999999508</v>
      </c>
      <c r="H92" s="5">
        <f>G92/E92</f>
        <v>2.4017246155354784E-2</v>
      </c>
    </row>
    <row r="93" spans="4:8">
      <c r="D93" s="7" t="s">
        <v>42</v>
      </c>
      <c r="E93" s="6">
        <v>45433.845000000016</v>
      </c>
      <c r="F93" s="6">
        <v>45898.689999999981</v>
      </c>
      <c r="G93" s="6">
        <f>F93-E93</f>
        <v>464.84499999996478</v>
      </c>
      <c r="H93" s="5">
        <f>G93/E93</f>
        <v>1.023124941329453E-2</v>
      </c>
    </row>
    <row r="94" spans="4:8">
      <c r="D94" s="7" t="s">
        <v>43</v>
      </c>
      <c r="E94" s="6">
        <v>41703.949999999975</v>
      </c>
      <c r="F94" s="6">
        <v>42263.965000000011</v>
      </c>
      <c r="G94" s="6">
        <f>F94-E94</f>
        <v>560.0150000000358</v>
      </c>
      <c r="H94" s="5">
        <f>G94/E94</f>
        <v>1.3428344317505564E-2</v>
      </c>
    </row>
    <row r="95" spans="4:8">
      <c r="D95" s="7" t="s">
        <v>44</v>
      </c>
      <c r="E95" s="6">
        <v>31757.400000000031</v>
      </c>
      <c r="F95" s="6">
        <v>34069.049999999996</v>
      </c>
      <c r="G95" s="6">
        <f>F95-E95</f>
        <v>2311.6499999999651</v>
      </c>
      <c r="H95" s="5">
        <f>G95/E95</f>
        <v>7.27909085756379E-2</v>
      </c>
    </row>
    <row r="96" spans="4:8">
      <c r="D96" s="7" t="s">
        <v>45</v>
      </c>
      <c r="E96" s="6">
        <v>11364.8</v>
      </c>
      <c r="F96" s="6">
        <v>10390.5</v>
      </c>
      <c r="G96" s="6">
        <f>F96-E96</f>
        <v>-974.29999999999927</v>
      </c>
      <c r="H96" s="5">
        <f>G96/E96</f>
        <v>-8.5729621286780175E-2</v>
      </c>
    </row>
    <row r="97" spans="4:8">
      <c r="D97" s="7" t="s">
        <v>46</v>
      </c>
      <c r="E97" s="6">
        <v>9965.2000000000062</v>
      </c>
      <c r="F97" s="6">
        <v>10377.499999999995</v>
      </c>
      <c r="G97" s="6">
        <f>F97-E97</f>
        <v>412.29999999998836</v>
      </c>
      <c r="H97" s="5">
        <f>G97/E97</f>
        <v>4.1373981455463824E-2</v>
      </c>
    </row>
    <row r="98" spans="4:8">
      <c r="D98" s="7" t="s">
        <v>47</v>
      </c>
      <c r="E98" s="6">
        <v>4504.7700000000013</v>
      </c>
      <c r="F98" s="6">
        <v>4228.3399999999983</v>
      </c>
      <c r="G98" s="6">
        <f>F98-E98</f>
        <v>-276.43000000000302</v>
      </c>
      <c r="H98" s="5">
        <f>G98/E98</f>
        <v>-6.1363843215081558E-2</v>
      </c>
    </row>
    <row r="99" spans="4:8">
      <c r="D99" s="7" t="s">
        <v>48</v>
      </c>
      <c r="E99" s="6">
        <v>1067.5000000000002</v>
      </c>
      <c r="F99" s="6">
        <v>1038.9000000000001</v>
      </c>
      <c r="G99" s="6">
        <f>F99-E99</f>
        <v>-28.600000000000136</v>
      </c>
      <c r="H99" s="5">
        <f>G99/E99</f>
        <v>-2.6791569086651177E-2</v>
      </c>
    </row>
    <row r="100" spans="4:8">
      <c r="D100" s="4" t="s">
        <v>12</v>
      </c>
      <c r="E100" s="3">
        <v>744295.4249999997</v>
      </c>
      <c r="F100" s="3">
        <v>740502.48499999987</v>
      </c>
      <c r="G100" s="2">
        <f>F100-E100</f>
        <v>-3792.9399999998277</v>
      </c>
      <c r="H100" s="1">
        <f>G100/E100</f>
        <v>-5.0960141263797628E-3</v>
      </c>
    </row>
    <row r="101" spans="4:8">
      <c r="G101" s="11"/>
      <c r="H101" s="10"/>
    </row>
    <row r="102" spans="4:8">
      <c r="G102" s="11"/>
      <c r="H102" s="10"/>
    </row>
    <row r="103" spans="4:8">
      <c r="G103" s="11"/>
      <c r="H103" s="10"/>
    </row>
    <row r="104" spans="4:8">
      <c r="D104" s="18" t="s">
        <v>49</v>
      </c>
      <c r="E104" s="18"/>
      <c r="F104" s="18"/>
      <c r="G104" s="18"/>
      <c r="H104" s="18"/>
    </row>
    <row r="105" spans="4:8">
      <c r="D105" s="19" t="s">
        <v>1</v>
      </c>
      <c r="E105" s="18" t="s">
        <v>13</v>
      </c>
      <c r="F105" s="18"/>
      <c r="G105" s="18" t="s">
        <v>3</v>
      </c>
      <c r="H105" s="18"/>
    </row>
    <row r="106" spans="4:8">
      <c r="D106" s="19"/>
      <c r="E106" s="9" t="s">
        <v>4</v>
      </c>
      <c r="F106" s="9" t="s">
        <v>5</v>
      </c>
      <c r="G106" s="8" t="s">
        <v>1</v>
      </c>
      <c r="H106" s="8" t="s">
        <v>6</v>
      </c>
    </row>
    <row r="107" spans="4:8">
      <c r="D107" s="7" t="s">
        <v>50</v>
      </c>
      <c r="E107" s="6">
        <v>657878.09100000001</v>
      </c>
      <c r="F107" s="6">
        <v>686086.74399999913</v>
      </c>
      <c r="G107" s="6">
        <f>F107-E107</f>
        <v>28208.652999999118</v>
      </c>
      <c r="H107" s="5">
        <f>G107/E107</f>
        <v>4.287823745144162E-2</v>
      </c>
    </row>
    <row r="108" spans="4:8">
      <c r="D108" s="7" t="s">
        <v>51</v>
      </c>
      <c r="E108" s="6">
        <v>103829.98800000003</v>
      </c>
      <c r="F108" s="6">
        <v>103045.30899999991</v>
      </c>
      <c r="G108" s="6">
        <f>F108-E108</f>
        <v>-784.67900000012014</v>
      </c>
      <c r="H108" s="5">
        <f>G108/E108</f>
        <v>-7.5573446083815393E-3</v>
      </c>
    </row>
    <row r="109" spans="4:8">
      <c r="D109" s="7" t="s">
        <v>52</v>
      </c>
      <c r="E109" s="6">
        <v>296917.38599999977</v>
      </c>
      <c r="F109" s="6">
        <v>301684.0190000002</v>
      </c>
      <c r="G109" s="6">
        <f>F109-E109</f>
        <v>4766.6330000004382</v>
      </c>
      <c r="H109" s="5">
        <f>G109/E109</f>
        <v>1.6053734893114149E-2</v>
      </c>
    </row>
    <row r="110" spans="4:8">
      <c r="D110" s="7" t="s">
        <v>53</v>
      </c>
      <c r="E110" s="6">
        <v>71246.386000000028</v>
      </c>
      <c r="F110" s="6">
        <v>72816.229999999923</v>
      </c>
      <c r="G110" s="6">
        <f>F110-E110</f>
        <v>1569.8439999998955</v>
      </c>
      <c r="H110" s="5">
        <f>G110/E110</f>
        <v>2.2034015872747493E-2</v>
      </c>
    </row>
    <row r="111" spans="4:8">
      <c r="D111" s="7" t="s">
        <v>54</v>
      </c>
      <c r="E111" s="6">
        <v>179408.62499999997</v>
      </c>
      <c r="F111" s="6">
        <v>183980.74000000005</v>
      </c>
      <c r="G111" s="6">
        <f>F111-E111</f>
        <v>4572.115000000078</v>
      </c>
      <c r="H111" s="5">
        <f>G111/E111</f>
        <v>2.5484365648530436E-2</v>
      </c>
    </row>
    <row r="112" spans="4:8">
      <c r="D112" s="7" t="s">
        <v>55</v>
      </c>
      <c r="E112" s="6">
        <v>548126.21700000006</v>
      </c>
      <c r="F112" s="6">
        <v>557565.58500000031</v>
      </c>
      <c r="G112" s="6">
        <f>F112-E112</f>
        <v>9439.3680000002496</v>
      </c>
      <c r="H112" s="5">
        <f>G112/E112</f>
        <v>1.7221157659021897E-2</v>
      </c>
    </row>
    <row r="113" spans="4:8">
      <c r="D113" s="7" t="s">
        <v>56</v>
      </c>
      <c r="E113" s="6">
        <v>253729.34500000003</v>
      </c>
      <c r="F113" s="6">
        <v>251018.03100000031</v>
      </c>
      <c r="G113" s="6">
        <f>F113-E113</f>
        <v>-2711.313999999722</v>
      </c>
      <c r="H113" s="5">
        <f>G113/E113</f>
        <v>-1.0685851098538569E-2</v>
      </c>
    </row>
    <row r="114" spans="4:8">
      <c r="D114" s="7" t="s">
        <v>57</v>
      </c>
      <c r="E114" s="6">
        <v>269280.31099999981</v>
      </c>
      <c r="F114" s="6">
        <v>266564.20299999998</v>
      </c>
      <c r="G114" s="6">
        <f>F114-E114</f>
        <v>-2716.1079999998328</v>
      </c>
      <c r="H114" s="5">
        <f>G114/E114</f>
        <v>-1.0086545094638704E-2</v>
      </c>
    </row>
    <row r="115" spans="4:8">
      <c r="D115" s="7" t="s">
        <v>58</v>
      </c>
      <c r="E115" s="6">
        <v>216802.46499999994</v>
      </c>
      <c r="F115" s="6">
        <v>217571.07400000005</v>
      </c>
      <c r="G115" s="6">
        <f>F115-E115</f>
        <v>768.60900000011316</v>
      </c>
      <c r="H115" s="5">
        <f>G115/E115</f>
        <v>3.5452041562355546E-3</v>
      </c>
    </row>
    <row r="116" spans="4:8">
      <c r="D116" s="7" t="s">
        <v>59</v>
      </c>
      <c r="E116" s="6">
        <v>918777.87600000016</v>
      </c>
      <c r="F116" s="6">
        <v>911596.61400000018</v>
      </c>
      <c r="G116" s="6">
        <f>F116-E116</f>
        <v>-7181.2619999999879</v>
      </c>
      <c r="H116" s="5">
        <f>G116/E116</f>
        <v>-7.8161024417179002E-3</v>
      </c>
    </row>
    <row r="117" spans="4:8">
      <c r="D117" s="7" t="s">
        <v>60</v>
      </c>
      <c r="E117" s="6">
        <v>481664.79599999997</v>
      </c>
      <c r="F117" s="6">
        <v>475537.29200000025</v>
      </c>
      <c r="G117" s="6">
        <f>F117-E117</f>
        <v>-6127.5039999997243</v>
      </c>
      <c r="H117" s="5">
        <f>G117/E117</f>
        <v>-1.2721510998698201E-2</v>
      </c>
    </row>
    <row r="118" spans="4:8">
      <c r="D118" s="7" t="s">
        <v>61</v>
      </c>
      <c r="E118" s="6">
        <v>86636.808999999994</v>
      </c>
      <c r="F118" s="6">
        <v>84446.345999999918</v>
      </c>
      <c r="G118" s="6">
        <f>F118-E118</f>
        <v>-2190.4630000000761</v>
      </c>
      <c r="H118" s="5">
        <f>G118/E118</f>
        <v>-2.5283283459806054E-2</v>
      </c>
    </row>
    <row r="119" spans="4:8">
      <c r="D119" s="7" t="s">
        <v>62</v>
      </c>
      <c r="E119" s="6">
        <v>161615.965</v>
      </c>
      <c r="F119" s="6">
        <v>159952.88500000036</v>
      </c>
      <c r="G119" s="6">
        <f>F119-E119</f>
        <v>-1663.0799999996379</v>
      </c>
      <c r="H119" s="5">
        <f>G119/E119</f>
        <v>-1.0290320018815208E-2</v>
      </c>
    </row>
    <row r="120" spans="4:8">
      <c r="D120" s="7" t="s">
        <v>63</v>
      </c>
      <c r="E120" s="6">
        <v>202712.67999999993</v>
      </c>
      <c r="F120" s="6">
        <v>201944.33900000007</v>
      </c>
      <c r="G120" s="6">
        <f>F120-E120</f>
        <v>-768.34099999986938</v>
      </c>
      <c r="H120" s="5">
        <f>G120/E120</f>
        <v>-3.7902957032577814E-3</v>
      </c>
    </row>
    <row r="121" spans="4:8">
      <c r="D121" s="7" t="s">
        <v>64</v>
      </c>
      <c r="E121" s="6">
        <v>464134.78600000014</v>
      </c>
      <c r="F121" s="6">
        <v>466837.63200000016</v>
      </c>
      <c r="G121" s="6">
        <f>F121-E121</f>
        <v>2702.8460000000196</v>
      </c>
      <c r="H121" s="5">
        <f>G121/E121</f>
        <v>5.8234075133511299E-3</v>
      </c>
    </row>
    <row r="122" spans="4:8">
      <c r="D122" s="7" t="s">
        <v>65</v>
      </c>
      <c r="E122" s="6">
        <v>155081.09199999995</v>
      </c>
      <c r="F122" s="6">
        <v>156697.98300000015</v>
      </c>
      <c r="G122" s="6">
        <f>F122-E122</f>
        <v>1616.891000000207</v>
      </c>
      <c r="H122" s="5">
        <f>G122/E122</f>
        <v>1.0426100172161591E-2</v>
      </c>
    </row>
    <row r="123" spans="4:8">
      <c r="D123" s="7" t="s">
        <v>66</v>
      </c>
      <c r="E123" s="6">
        <v>261684.97699999996</v>
      </c>
      <c r="F123" s="6">
        <v>262419.81200000009</v>
      </c>
      <c r="G123" s="6">
        <f>F123-E123</f>
        <v>734.83500000013737</v>
      </c>
      <c r="H123" s="5">
        <f>G123/E123</f>
        <v>2.8080901258620496E-3</v>
      </c>
    </row>
    <row r="124" spans="4:8">
      <c r="D124" s="7" t="s">
        <v>67</v>
      </c>
      <c r="E124" s="6">
        <v>181175.40499999985</v>
      </c>
      <c r="F124" s="6">
        <v>184461.83700000003</v>
      </c>
      <c r="G124" s="6">
        <f>F124-E124</f>
        <v>3286.4320000001753</v>
      </c>
      <c r="H124" s="5">
        <f>G124/E124</f>
        <v>1.8139504089973901E-2</v>
      </c>
    </row>
    <row r="125" spans="4:8">
      <c r="D125" s="4" t="s">
        <v>12</v>
      </c>
      <c r="E125" s="3">
        <v>5510703.2000000002</v>
      </c>
      <c r="F125" s="3">
        <v>5544226.6750000007</v>
      </c>
      <c r="G125" s="2">
        <f>F125-E125</f>
        <v>33523.475000000559</v>
      </c>
      <c r="H125" s="1">
        <f>G125/E125</f>
        <v>6.0833388740661187E-3</v>
      </c>
    </row>
  </sheetData>
  <mergeCells count="20">
    <mergeCell ref="D104:H104"/>
    <mergeCell ref="D105:D106"/>
    <mergeCell ref="E105:F105"/>
    <mergeCell ref="G105:H105"/>
    <mergeCell ref="D28:H28"/>
    <mergeCell ref="D29:D30"/>
    <mergeCell ref="E29:F29"/>
    <mergeCell ref="G29:H29"/>
    <mergeCell ref="D85:H85"/>
    <mergeCell ref="D86:D87"/>
    <mergeCell ref="D4:H4"/>
    <mergeCell ref="D16:H16"/>
    <mergeCell ref="D17:D18"/>
    <mergeCell ref="E17:F17"/>
    <mergeCell ref="G17:H17"/>
    <mergeCell ref="E86:F86"/>
    <mergeCell ref="G86:H86"/>
    <mergeCell ref="E5:F5"/>
    <mergeCell ref="D5:D6"/>
    <mergeCell ref="G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b9e497e-50d1-499c-ab9b-a1dd365e5d32">
      <UserInfo>
        <DisplayName>Strand, Svein</DisplayName>
        <AccountId>12</AccountId>
        <AccountType/>
      </UserInfo>
    </SharedWithUsers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2B9AFB-DB52-4B32-A6D5-B7FCC56E6F18}"/>
</file>

<file path=customXml/itemProps2.xml><?xml version="1.0" encoding="utf-8"?>
<ds:datastoreItem xmlns:ds="http://schemas.openxmlformats.org/officeDocument/2006/customXml" ds:itemID="{D8AB022A-E0C0-4A2D-9978-25CA33FFCBF5}"/>
</file>

<file path=customXml/itemProps3.xml><?xml version="1.0" encoding="utf-8"?>
<ds:datastoreItem xmlns:ds="http://schemas.openxmlformats.org/officeDocument/2006/customXml" ds:itemID="{3267BCE3-06E9-4AA2-A87D-971DEC1B2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2018-03-01T11:45:22Z</dcterms:created>
  <dcterms:modified xsi:type="dcterms:W3CDTF">2025-02-03T10:37:12Z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