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U:\SALG\Salg 2018\Web\"/>
    </mc:Choice>
  </mc:AlternateContent>
  <xr:revisionPtr revIDLastSave="0" documentId="8_{1E5471A8-D4A6-4FD7-A4CF-FA9EF0AB0ACE}" xr6:coauthVersionLast="47" xr6:coauthVersionMax="47" xr10:uidLastSave="{00000000-0000-0000-0000-000000000000}"/>
  <bookViews>
    <workbookView xWindow="0" yWindow="0" windowWidth="20490" windowHeight="7155" xr2:uid="{00000000-000D-0000-FFFF-FFFF00000000}"/>
  </bookViews>
  <sheets>
    <sheet name="Desember 201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6" i="1" l="1"/>
  <c r="E116" i="1"/>
  <c r="D115" i="1"/>
  <c r="E115" i="1"/>
  <c r="D114" i="1"/>
  <c r="E114" i="1"/>
  <c r="D113" i="1"/>
  <c r="E113" i="1"/>
  <c r="D112" i="1"/>
  <c r="E112" i="1"/>
  <c r="D111" i="1"/>
  <c r="E111" i="1"/>
  <c r="D110" i="1"/>
  <c r="E110" i="1"/>
  <c r="D109" i="1"/>
  <c r="E109" i="1"/>
  <c r="D108" i="1"/>
  <c r="E108" i="1"/>
  <c r="D107" i="1"/>
  <c r="E107" i="1"/>
  <c r="D106" i="1"/>
  <c r="E106" i="1"/>
  <c r="D105" i="1"/>
  <c r="E105" i="1"/>
  <c r="D104" i="1"/>
  <c r="E104" i="1"/>
  <c r="D103" i="1"/>
  <c r="E103" i="1"/>
  <c r="D102" i="1"/>
  <c r="E102" i="1"/>
  <c r="D101" i="1"/>
  <c r="E101" i="1"/>
  <c r="D100" i="1"/>
  <c r="E100" i="1"/>
  <c r="D99" i="1"/>
  <c r="E99" i="1"/>
  <c r="D98" i="1"/>
  <c r="E98" i="1"/>
  <c r="D91" i="1"/>
  <c r="E91" i="1"/>
  <c r="D90" i="1"/>
  <c r="E90" i="1"/>
  <c r="D89" i="1"/>
  <c r="E89" i="1"/>
  <c r="D88" i="1"/>
  <c r="E88" i="1"/>
  <c r="D87" i="1"/>
  <c r="E87" i="1"/>
  <c r="D86" i="1"/>
  <c r="E86" i="1"/>
  <c r="D85" i="1"/>
  <c r="E85" i="1"/>
  <c r="D84" i="1"/>
  <c r="E84" i="1"/>
  <c r="D83" i="1"/>
  <c r="E83" i="1"/>
  <c r="D82" i="1"/>
  <c r="E82" i="1"/>
  <c r="D81" i="1"/>
  <c r="E81" i="1"/>
  <c r="D80" i="1"/>
  <c r="E80" i="1"/>
  <c r="D79" i="1"/>
  <c r="E79" i="1"/>
  <c r="D72" i="1"/>
  <c r="E72" i="1"/>
  <c r="D71" i="1"/>
  <c r="E71" i="1"/>
  <c r="D70" i="1"/>
  <c r="E70" i="1"/>
  <c r="D69" i="1"/>
  <c r="E69" i="1"/>
  <c r="D68" i="1"/>
  <c r="E68" i="1"/>
  <c r="D67" i="1"/>
  <c r="E67" i="1"/>
  <c r="D66" i="1"/>
  <c r="E66" i="1"/>
  <c r="D65" i="1"/>
  <c r="E65" i="1"/>
  <c r="D64" i="1"/>
  <c r="E64" i="1"/>
  <c r="D63" i="1"/>
  <c r="E63" i="1"/>
  <c r="D62" i="1"/>
  <c r="E62" i="1"/>
  <c r="D61" i="1"/>
  <c r="E61" i="1"/>
  <c r="D60" i="1"/>
  <c r="E60" i="1"/>
  <c r="D59" i="1"/>
  <c r="E59" i="1"/>
  <c r="D58" i="1"/>
  <c r="E58" i="1"/>
  <c r="D57" i="1"/>
  <c r="E57" i="1"/>
  <c r="D56" i="1"/>
  <c r="E56" i="1"/>
  <c r="D55" i="1"/>
  <c r="E55" i="1"/>
  <c r="D54" i="1"/>
  <c r="E54" i="1"/>
  <c r="D53" i="1"/>
  <c r="E53" i="1"/>
  <c r="D52" i="1"/>
  <c r="E52" i="1"/>
  <c r="D51" i="1"/>
  <c r="E51" i="1"/>
  <c r="D50" i="1"/>
  <c r="E50" i="1"/>
  <c r="D49" i="1"/>
  <c r="E49" i="1"/>
  <c r="D48" i="1"/>
  <c r="E48" i="1"/>
  <c r="D47" i="1"/>
  <c r="E47" i="1"/>
  <c r="D46" i="1"/>
  <c r="E46" i="1"/>
  <c r="D45" i="1"/>
  <c r="E45" i="1"/>
  <c r="D44" i="1"/>
  <c r="E44" i="1"/>
  <c r="D43" i="1"/>
  <c r="E43" i="1"/>
  <c r="D42" i="1"/>
  <c r="E42" i="1"/>
  <c r="D41" i="1"/>
  <c r="E41" i="1"/>
  <c r="D40" i="1"/>
  <c r="E40" i="1"/>
  <c r="D39" i="1"/>
  <c r="E39" i="1"/>
  <c r="D38" i="1"/>
  <c r="E38" i="1"/>
  <c r="D37" i="1"/>
  <c r="E37" i="1"/>
  <c r="D36" i="1"/>
  <c r="E36" i="1"/>
  <c r="D35" i="1"/>
  <c r="E35" i="1"/>
  <c r="D34" i="1"/>
  <c r="E34" i="1"/>
  <c r="D33" i="1"/>
  <c r="E33" i="1"/>
  <c r="D32" i="1"/>
  <c r="E32" i="1"/>
  <c r="D31" i="1"/>
  <c r="E31" i="1"/>
  <c r="D30" i="1"/>
  <c r="E30" i="1"/>
  <c r="D29" i="1"/>
  <c r="E29" i="1"/>
  <c r="D28" i="1"/>
  <c r="E28" i="1"/>
  <c r="D27" i="1"/>
  <c r="E27" i="1"/>
  <c r="D26" i="1"/>
  <c r="E26" i="1"/>
  <c r="D25" i="1"/>
  <c r="E25" i="1"/>
  <c r="D24" i="1"/>
  <c r="E24" i="1"/>
  <c r="D23" i="1"/>
  <c r="E23" i="1"/>
  <c r="D16" i="1"/>
  <c r="E16" i="1"/>
  <c r="D15" i="1"/>
  <c r="E15" i="1"/>
  <c r="D14" i="1"/>
  <c r="E14" i="1"/>
  <c r="D13" i="1"/>
  <c r="E13" i="1"/>
  <c r="D12" i="1"/>
  <c r="E12" i="1"/>
  <c r="D11" i="1"/>
  <c r="E11" i="1"/>
</calcChain>
</file>

<file path=xl/sharedStrings.xml><?xml version="1.0" encoding="utf-8"?>
<sst xmlns="http://schemas.openxmlformats.org/spreadsheetml/2006/main" count="121" uniqueCount="71">
  <si>
    <t>Det var en salgsdag (fredag: 550.000 liter) mindre i desember i år enn i fjor. Kalenderkorrigert salgsutvikling for desember blir dermed en vekst på drøyt 320.000 liter eller 2,7 prosent.</t>
  </si>
  <si>
    <t>Totalt salg, liter</t>
  </si>
  <si>
    <t>Kategori</t>
  </si>
  <si>
    <t>Desember</t>
  </si>
  <si>
    <t>Endring</t>
  </si>
  <si>
    <t>2017</t>
  </si>
  <si>
    <t>2018</t>
  </si>
  <si>
    <t>Liter</t>
  </si>
  <si>
    <t>Prosent</t>
  </si>
  <si>
    <t>Svakvin</t>
  </si>
  <si>
    <t>Brennevin</t>
  </si>
  <si>
    <t>Øl</t>
  </si>
  <si>
    <t>Alkoholfritt</t>
  </si>
  <si>
    <t>Sterkvin</t>
  </si>
  <si>
    <t>Totalsum</t>
  </si>
  <si>
    <t>Svakvin, liter</t>
  </si>
  <si>
    <t>Rødvin</t>
  </si>
  <si>
    <t>Italia</t>
  </si>
  <si>
    <t>Spania</t>
  </si>
  <si>
    <t>Frankrike</t>
  </si>
  <si>
    <t>Chile</t>
  </si>
  <si>
    <t>USA</t>
  </si>
  <si>
    <t>Australia</t>
  </si>
  <si>
    <t>Portugal</t>
  </si>
  <si>
    <t>Sør-Afrika</t>
  </si>
  <si>
    <t>Argentina</t>
  </si>
  <si>
    <t>Østerrike</t>
  </si>
  <si>
    <t>New Zealand</t>
  </si>
  <si>
    <t>Libanon</t>
  </si>
  <si>
    <t>Tyskland</t>
  </si>
  <si>
    <t>Hvitvin</t>
  </si>
  <si>
    <t>Ungarn</t>
  </si>
  <si>
    <t>Musserende vin</t>
  </si>
  <si>
    <t>England</t>
  </si>
  <si>
    <t>Rosévin</t>
  </si>
  <si>
    <t>Perlende vin</t>
  </si>
  <si>
    <t>Aromatisert vin</t>
  </si>
  <si>
    <t>Sider</t>
  </si>
  <si>
    <t>Fruktvin</t>
  </si>
  <si>
    <t>Brennevin, liter</t>
  </si>
  <si>
    <t>Akevitt</t>
  </si>
  <si>
    <t>Vodka</t>
  </si>
  <si>
    <t>Likør</t>
  </si>
  <si>
    <t>Druebrennevin</t>
  </si>
  <si>
    <t>Whisky</t>
  </si>
  <si>
    <t>Brennevin, annet</t>
  </si>
  <si>
    <t>Bitter</t>
  </si>
  <si>
    <t>Gin</t>
  </si>
  <si>
    <t>Rom</t>
  </si>
  <si>
    <t>Brennevin, nøytralt &lt; 37,5 %</t>
  </si>
  <si>
    <t>Fruktbrennevin</t>
  </si>
  <si>
    <t>Genever</t>
  </si>
  <si>
    <t>Fylkene, liter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</si>
  <si>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</si>
  <si>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</si>
  <si>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</si>
  <si>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</si>
  <si>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</si>
  <si>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</si>
  <si>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</si>
  <si>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</si>
  <si>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Oppland</t>
  </si>
  <si>
    <t>Oslo</t>
  </si>
  <si>
    <t>Rogaland</t>
  </si>
  <si>
    <t>Sogn og Fjordane</t>
  </si>
  <si>
    <t>Telemark</t>
  </si>
  <si>
    <t>Troms</t>
  </si>
  <si>
    <t>Trøndelag</t>
  </si>
  <si>
    <t>Vest-Agder</t>
  </si>
  <si>
    <t>Vestfold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</si>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</sst>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\ %"/>
    <numFmt numFmtId="166" formatCode="_ * #,##0_ ;_ * \-#,##0_ ;_ * &quot;-&quot;??_ ;_ @_ "/>
  </numFmts>
  <fonts count="4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3" fillId="3" borderId="9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166" fontId="0" fillId="0" borderId="9" xfId="0" applyNumberFormat="1" applyBorder="1"/>
    <xf numFmtId="164" fontId="0" fillId="0" borderId="9" xfId="0" applyNumberFormat="1" applyBorder="1"/>
    <xf numFmtId="165" fontId="0" fillId="0" borderId="9" xfId="1" applyNumberFormat="1" applyFont="1" applyBorder="1"/>
    <xf numFmtId="0" fontId="3" fillId="3" borderId="9" xfId="0" applyFont="1" applyFill="1" applyBorder="1" applyAlignment="1">
      <alignment horizontal="left"/>
    </xf>
    <xf numFmtId="166" fontId="3" fillId="3" borderId="9" xfId="0" applyNumberFormat="1" applyFont="1" applyFill="1" applyBorder="1"/>
    <xf numFmtId="164" fontId="2" fillId="2" borderId="9" xfId="0" applyNumberFormat="1" applyFont="1" applyFill="1" applyBorder="1"/>
    <xf numFmtId="165" fontId="2" fillId="2" borderId="9" xfId="1" applyNumberFormat="1" applyFont="1" applyFill="1" applyBorder="1"/>
    <xf numFmtId="165" fontId="0" fillId="0" borderId="0" xfId="1" applyNumberFormat="1" applyFont="1"/>
    <xf numFmtId="0" fontId="3" fillId="0" borderId="9" xfId="0" applyFont="1" applyBorder="1" applyAlignment="1">
      <alignment horizontal="left"/>
    </xf>
    <xf numFmtId="166" fontId="3" fillId="0" borderId="9" xfId="0" applyNumberFormat="1" applyFont="1" applyBorder="1"/>
    <xf numFmtId="164" fontId="2" fillId="0" borderId="9" xfId="0" applyNumberFormat="1" applyFont="1" applyBorder="1"/>
    <xf numFmtId="165" fontId="2" fillId="0" borderId="9" xfId="1" applyNumberFormat="1" applyFont="1" applyBorder="1"/>
    <xf numFmtId="0" fontId="0" fillId="0" borderId="9" xfId="0" applyBorder="1" applyAlignment="1">
      <alignment horizontal="left" indent="1"/>
    </xf>
    <xf numFmtId="164" fontId="2" fillId="4" borderId="0" xfId="0" applyNumberFormat="1" applyFont="1" applyFill="1"/>
    <xf numFmtId="0" fontId="2" fillId="4" borderId="0" xfId="0" applyFont="1" applyFill="1"/>
    <xf numFmtId="0" fontId="2" fillId="2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17"/>
  <sheetViews>
    <sheetView tabSelected="1" topLeftCell="A60" workbookViewId="0">
      <selection activeCell="K6" sqref="K6"/>
    </sheetView>
  </sheetViews>
  <sheetFormatPr defaultColWidth="11.42578125" defaultRowHeight="12.75"/>
  <cols>
    <col min="1" max="1" width="24.7109375" bestFit="1" customWidth="1"/>
    <col min="4" max="4" width="11.42578125" style="1"/>
  </cols>
  <sheetData>
    <row r="3" spans="1:5">
      <c r="A3" s="24" t="s">
        <v>0</v>
      </c>
      <c r="B3" s="25"/>
      <c r="C3" s="25"/>
      <c r="D3" s="25"/>
      <c r="E3" s="26"/>
    </row>
    <row r="4" spans="1:5">
      <c r="A4" s="27"/>
      <c r="B4" s="28"/>
      <c r="C4" s="28"/>
      <c r="D4" s="28"/>
      <c r="E4" s="29"/>
    </row>
    <row r="5" spans="1:5">
      <c r="A5" s="30"/>
      <c r="B5" s="31"/>
      <c r="C5" s="31"/>
      <c r="D5" s="31"/>
      <c r="E5" s="32"/>
    </row>
    <row r="8" spans="1:5">
      <c r="A8" s="21" t="s">
        <v>1</v>
      </c>
      <c r="B8" s="21"/>
      <c r="C8" s="21"/>
      <c r="D8" s="21"/>
      <c r="E8" s="21"/>
    </row>
    <row r="9" spans="1:5">
      <c r="A9" s="22" t="s">
        <v>2</v>
      </c>
      <c r="B9" s="21" t="s">
        <v>3</v>
      </c>
      <c r="C9" s="21"/>
      <c r="D9" s="23" t="s">
        <v>4</v>
      </c>
      <c r="E9" s="23"/>
    </row>
    <row r="10" spans="1:5">
      <c r="A10" s="22"/>
      <c r="B10" s="2" t="s">
        <v>5</v>
      </c>
      <c r="C10" s="2" t="s">
        <v>6</v>
      </c>
      <c r="D10" s="3" t="s">
        <v>7</v>
      </c>
      <c r="E10" s="4" t="s">
        <v>8</v>
      </c>
    </row>
    <row r="11" spans="1:5">
      <c r="A11" s="5" t="s">
        <v>9</v>
      </c>
      <c r="B11" s="6">
        <v>8634786.2990000099</v>
      </c>
      <c r="C11" s="6">
        <v>8493645.3369999994</v>
      </c>
      <c r="D11" s="7">
        <f>C11-B11</f>
        <v>-141140.96200001054</v>
      </c>
      <c r="E11" s="8">
        <f>D11/B11</f>
        <v>-1.6345623054545774E-2</v>
      </c>
    </row>
    <row r="12" spans="1:5">
      <c r="A12" s="5" t="s">
        <v>10</v>
      </c>
      <c r="B12" s="6">
        <v>1720509.8749999951</v>
      </c>
      <c r="C12" s="6">
        <v>1646368.524999998</v>
      </c>
      <c r="D12" s="7">
        <f t="shared" ref="D12:D16" si="0">C12-B12</f>
        <v>-74141.349999997066</v>
      </c>
      <c r="E12" s="8">
        <f t="shared" ref="E12:E16" si="1">D12/B12</f>
        <v>-4.3092661702971789E-2</v>
      </c>
    </row>
    <row r="13" spans="1:5">
      <c r="A13" s="5" t="s">
        <v>11</v>
      </c>
      <c r="B13" s="6">
        <v>635761.35799999943</v>
      </c>
      <c r="C13" s="6">
        <v>625342.79400000058</v>
      </c>
      <c r="D13" s="7">
        <f t="shared" si="0"/>
        <v>-10418.563999998849</v>
      </c>
      <c r="E13" s="8">
        <f t="shared" si="1"/>
        <v>-1.63875389230543E-2</v>
      </c>
    </row>
    <row r="14" spans="1:5">
      <c r="A14" s="5" t="s">
        <v>12</v>
      </c>
      <c r="B14" s="6">
        <v>103304.34000000004</v>
      </c>
      <c r="C14" s="6">
        <v>107079.86499999998</v>
      </c>
      <c r="D14" s="7">
        <f t="shared" si="0"/>
        <v>3775.524999999936</v>
      </c>
      <c r="E14" s="8">
        <f t="shared" si="1"/>
        <v>3.6547593256971919E-2</v>
      </c>
    </row>
    <row r="15" spans="1:5">
      <c r="A15" s="5" t="s">
        <v>13</v>
      </c>
      <c r="B15" s="6">
        <v>103690.1</v>
      </c>
      <c r="C15" s="6">
        <v>95658.900000000038</v>
      </c>
      <c r="D15" s="7">
        <f t="shared" si="0"/>
        <v>-8031.199999999968</v>
      </c>
      <c r="E15" s="8">
        <f t="shared" si="1"/>
        <v>-7.745387457433224E-2</v>
      </c>
    </row>
    <row r="16" spans="1:5">
      <c r="A16" s="9" t="s">
        <v>14</v>
      </c>
      <c r="B16" s="10">
        <v>11198051.972000005</v>
      </c>
      <c r="C16" s="10">
        <v>10968095.420999996</v>
      </c>
      <c r="D16" s="11">
        <f t="shared" si="0"/>
        <v>-229956.55100000836</v>
      </c>
      <c r="E16" s="12">
        <f t="shared" si="1"/>
        <v>-2.0535406655996923E-2</v>
      </c>
    </row>
    <row r="17" spans="1:5">
      <c r="E17" s="13"/>
    </row>
    <row r="18" spans="1:5">
      <c r="E18" s="13"/>
    </row>
    <row r="19" spans="1:5">
      <c r="E19" s="13"/>
    </row>
    <row r="20" spans="1:5">
      <c r="A20" s="21" t="s">
        <v>15</v>
      </c>
      <c r="B20" s="21"/>
      <c r="C20" s="21"/>
      <c r="D20" s="21"/>
      <c r="E20" s="21"/>
    </row>
    <row r="21" spans="1:5">
      <c r="A21" s="22" t="s">
        <v>2</v>
      </c>
      <c r="B21" s="21" t="s">
        <v>3</v>
      </c>
      <c r="C21" s="21"/>
      <c r="D21" s="23" t="s">
        <v>4</v>
      </c>
      <c r="E21" s="23"/>
    </row>
    <row r="22" spans="1:5">
      <c r="A22" s="22"/>
      <c r="B22" s="2" t="s">
        <v>5</v>
      </c>
      <c r="C22" s="2" t="s">
        <v>6</v>
      </c>
      <c r="D22" s="3" t="s">
        <v>7</v>
      </c>
      <c r="E22" s="4" t="s">
        <v>8</v>
      </c>
    </row>
    <row r="23" spans="1:5">
      <c r="A23" s="14" t="s">
        <v>16</v>
      </c>
      <c r="B23" s="15">
        <v>5679821.2259999998</v>
      </c>
      <c r="C23" s="15">
        <v>5465473.9059999995</v>
      </c>
      <c r="D23" s="16">
        <f t="shared" ref="D23:D72" si="2">C23-B23</f>
        <v>-214347.3200000003</v>
      </c>
      <c r="E23" s="17">
        <f t="shared" ref="E23:E72" si="3">D23/B23</f>
        <v>-3.7738392014664494E-2</v>
      </c>
    </row>
    <row r="24" spans="1:5">
      <c r="A24" s="18" t="s">
        <v>17</v>
      </c>
      <c r="B24" s="6">
        <v>2460829.6669999999</v>
      </c>
      <c r="C24" s="6">
        <v>2325253.4509999999</v>
      </c>
      <c r="D24" s="7">
        <f t="shared" si="2"/>
        <v>-135576.21600000001</v>
      </c>
      <c r="E24" s="8">
        <f t="shared" si="3"/>
        <v>-5.5093701859211218E-2</v>
      </c>
    </row>
    <row r="25" spans="1:5">
      <c r="A25" s="18" t="s">
        <v>18</v>
      </c>
      <c r="B25" s="6">
        <v>772628</v>
      </c>
      <c r="C25" s="6">
        <v>790166.75</v>
      </c>
      <c r="D25" s="7">
        <f t="shared" si="2"/>
        <v>17538.75</v>
      </c>
      <c r="E25" s="8">
        <f t="shared" si="3"/>
        <v>2.270012218040247E-2</v>
      </c>
    </row>
    <row r="26" spans="1:5">
      <c r="A26" s="18" t="s">
        <v>19</v>
      </c>
      <c r="B26" s="6">
        <v>688621.304</v>
      </c>
      <c r="C26" s="6">
        <v>703578.05499999993</v>
      </c>
      <c r="D26" s="7">
        <f t="shared" si="2"/>
        <v>14956.750999999931</v>
      </c>
      <c r="E26" s="8">
        <f t="shared" si="3"/>
        <v>2.1719849376022109E-2</v>
      </c>
    </row>
    <row r="27" spans="1:5">
      <c r="A27" s="18" t="s">
        <v>20</v>
      </c>
      <c r="B27" s="6">
        <v>468647.91899999999</v>
      </c>
      <c r="C27" s="6">
        <v>424442.25</v>
      </c>
      <c r="D27" s="7">
        <f t="shared" si="2"/>
        <v>-44205.668999999994</v>
      </c>
      <c r="E27" s="8">
        <f t="shared" si="3"/>
        <v>-9.4325968830344886E-2</v>
      </c>
    </row>
    <row r="28" spans="1:5">
      <c r="A28" s="18" t="s">
        <v>21</v>
      </c>
      <c r="B28" s="6">
        <v>378735.25</v>
      </c>
      <c r="C28" s="6">
        <v>393790.64</v>
      </c>
      <c r="D28" s="7">
        <f t="shared" si="2"/>
        <v>15055.390000000014</v>
      </c>
      <c r="E28" s="8">
        <f t="shared" si="3"/>
        <v>3.9751752708521361E-2</v>
      </c>
    </row>
    <row r="29" spans="1:5">
      <c r="A29" s="18" t="s">
        <v>22</v>
      </c>
      <c r="B29" s="6">
        <v>332671.5</v>
      </c>
      <c r="C29" s="6">
        <v>306121.10500000004</v>
      </c>
      <c r="D29" s="7">
        <f t="shared" si="2"/>
        <v>-26550.39499999996</v>
      </c>
      <c r="E29" s="8">
        <f t="shared" si="3"/>
        <v>-7.9809647054226052E-2</v>
      </c>
    </row>
    <row r="30" spans="1:5">
      <c r="A30" s="18" t="s">
        <v>23</v>
      </c>
      <c r="B30" s="6">
        <v>335391.27499999997</v>
      </c>
      <c r="C30" s="6">
        <v>304475.22500000003</v>
      </c>
      <c r="D30" s="7">
        <f t="shared" si="2"/>
        <v>-30916.04999999993</v>
      </c>
      <c r="E30" s="8">
        <f t="shared" si="3"/>
        <v>-9.2179052660209884E-2</v>
      </c>
    </row>
    <row r="31" spans="1:5">
      <c r="A31" s="18" t="s">
        <v>24</v>
      </c>
      <c r="B31" s="6">
        <v>87254.25</v>
      </c>
      <c r="C31" s="6">
        <v>83696.995999999999</v>
      </c>
      <c r="D31" s="7">
        <f t="shared" si="2"/>
        <v>-3557.2540000000008</v>
      </c>
      <c r="E31" s="8">
        <f t="shared" si="3"/>
        <v>-4.0768833609824175E-2</v>
      </c>
    </row>
    <row r="32" spans="1:5">
      <c r="A32" s="18" t="s">
        <v>25</v>
      </c>
      <c r="B32" s="6">
        <v>88987.125</v>
      </c>
      <c r="C32" s="6">
        <v>71953.125</v>
      </c>
      <c r="D32" s="7">
        <f t="shared" si="2"/>
        <v>-17034</v>
      </c>
      <c r="E32" s="8">
        <f t="shared" si="3"/>
        <v>-0.19142094994079201</v>
      </c>
    </row>
    <row r="33" spans="1:5">
      <c r="A33" s="18" t="s">
        <v>26</v>
      </c>
      <c r="B33" s="6">
        <v>23649</v>
      </c>
      <c r="C33" s="6">
        <v>20278.5</v>
      </c>
      <c r="D33" s="7">
        <f t="shared" si="2"/>
        <v>-3370.5</v>
      </c>
      <c r="E33" s="8">
        <f t="shared" si="3"/>
        <v>-0.14252188253203096</v>
      </c>
    </row>
    <row r="34" spans="1:5">
      <c r="A34" s="18" t="s">
        <v>27</v>
      </c>
      <c r="B34" s="6">
        <v>18093</v>
      </c>
      <c r="C34" s="6">
        <v>18351</v>
      </c>
      <c r="D34" s="7">
        <f t="shared" si="2"/>
        <v>258</v>
      </c>
      <c r="E34" s="8">
        <f t="shared" si="3"/>
        <v>1.4259658431437573E-2</v>
      </c>
    </row>
    <row r="35" spans="1:5">
      <c r="A35" s="18" t="s">
        <v>28</v>
      </c>
      <c r="B35" s="6">
        <v>10892.625</v>
      </c>
      <c r="C35" s="6">
        <v>14570.25</v>
      </c>
      <c r="D35" s="7">
        <f t="shared" si="2"/>
        <v>3677.625</v>
      </c>
      <c r="E35" s="8">
        <f t="shared" si="3"/>
        <v>0.33762522807863116</v>
      </c>
    </row>
    <row r="36" spans="1:5">
      <c r="A36" s="18" t="s">
        <v>29</v>
      </c>
      <c r="B36" s="6">
        <v>1563</v>
      </c>
      <c r="C36" s="6">
        <v>5754</v>
      </c>
      <c r="D36" s="7">
        <f t="shared" si="2"/>
        <v>4191</v>
      </c>
      <c r="E36" s="8">
        <f t="shared" si="3"/>
        <v>2.6813819577735125</v>
      </c>
    </row>
    <row r="37" spans="1:5">
      <c r="A37" s="14" t="s">
        <v>30</v>
      </c>
      <c r="B37" s="15">
        <v>1804123.3639999998</v>
      </c>
      <c r="C37" s="15">
        <v>1808126.1739999999</v>
      </c>
      <c r="D37" s="16">
        <f t="shared" si="2"/>
        <v>4002.8100000000559</v>
      </c>
      <c r="E37" s="17">
        <f t="shared" si="3"/>
        <v>2.2187008271569927E-3</v>
      </c>
    </row>
    <row r="38" spans="1:5">
      <c r="A38" s="18" t="s">
        <v>29</v>
      </c>
      <c r="B38" s="6">
        <v>610386.44999999995</v>
      </c>
      <c r="C38" s="6">
        <v>590884.723</v>
      </c>
      <c r="D38" s="7">
        <f t="shared" si="2"/>
        <v>-19501.726999999955</v>
      </c>
      <c r="E38" s="8">
        <f t="shared" si="3"/>
        <v>-3.1949803276268597E-2</v>
      </c>
    </row>
    <row r="39" spans="1:5">
      <c r="A39" s="18" t="s">
        <v>19</v>
      </c>
      <c r="B39" s="6">
        <v>455443.46600000007</v>
      </c>
      <c r="C39" s="6">
        <v>450483.01699999993</v>
      </c>
      <c r="D39" s="7">
        <f t="shared" si="2"/>
        <v>-4960.4490000001388</v>
      </c>
      <c r="E39" s="8">
        <f t="shared" si="3"/>
        <v>-1.0891470336737992E-2</v>
      </c>
    </row>
    <row r="40" spans="1:5">
      <c r="A40" s="18" t="s">
        <v>17</v>
      </c>
      <c r="B40" s="6">
        <v>184215.29200000002</v>
      </c>
      <c r="C40" s="6">
        <v>172332.89299999998</v>
      </c>
      <c r="D40" s="7">
        <f t="shared" si="2"/>
        <v>-11882.399000000034</v>
      </c>
      <c r="E40" s="8">
        <f t="shared" si="3"/>
        <v>-6.4502782972002307E-2</v>
      </c>
    </row>
    <row r="41" spans="1:5">
      <c r="A41" s="18" t="s">
        <v>20</v>
      </c>
      <c r="B41" s="6">
        <v>125391.375</v>
      </c>
      <c r="C41" s="6">
        <v>136323.25</v>
      </c>
      <c r="D41" s="7">
        <f t="shared" si="2"/>
        <v>10931.875</v>
      </c>
      <c r="E41" s="8">
        <f t="shared" si="3"/>
        <v>8.7182033054506336E-2</v>
      </c>
    </row>
    <row r="42" spans="1:5">
      <c r="A42" s="18" t="s">
        <v>22</v>
      </c>
      <c r="B42" s="6">
        <v>114067.125</v>
      </c>
      <c r="C42" s="6">
        <v>110569.1</v>
      </c>
      <c r="D42" s="7">
        <f t="shared" si="2"/>
        <v>-3498.0249999999942</v>
      </c>
      <c r="E42" s="8">
        <f t="shared" si="3"/>
        <v>-3.0666372979944873E-2</v>
      </c>
    </row>
    <row r="43" spans="1:5">
      <c r="A43" s="18" t="s">
        <v>23</v>
      </c>
      <c r="B43" s="6">
        <v>32720.406000000003</v>
      </c>
      <c r="C43" s="6">
        <v>58198.5</v>
      </c>
      <c r="D43" s="7">
        <f t="shared" si="2"/>
        <v>25478.093999999997</v>
      </c>
      <c r="E43" s="8">
        <f t="shared" si="3"/>
        <v>0.77866069265766436</v>
      </c>
    </row>
    <row r="44" spans="1:5">
      <c r="A44" s="18" t="s">
        <v>18</v>
      </c>
      <c r="B44" s="6">
        <v>48256.625</v>
      </c>
      <c r="C44" s="6">
        <v>53161.5</v>
      </c>
      <c r="D44" s="7">
        <f t="shared" si="2"/>
        <v>4904.875</v>
      </c>
      <c r="E44" s="8">
        <f t="shared" si="3"/>
        <v>0.1016414844593877</v>
      </c>
    </row>
    <row r="45" spans="1:5">
      <c r="A45" s="18" t="s">
        <v>26</v>
      </c>
      <c r="B45" s="6">
        <v>46006.125</v>
      </c>
      <c r="C45" s="6">
        <v>51288.375</v>
      </c>
      <c r="D45" s="7">
        <f t="shared" si="2"/>
        <v>5282.25</v>
      </c>
      <c r="E45" s="8">
        <f t="shared" si="3"/>
        <v>0.11481623370801171</v>
      </c>
    </row>
    <row r="46" spans="1:5">
      <c r="A46" s="18" t="s">
        <v>31</v>
      </c>
      <c r="B46" s="6">
        <v>53529.25</v>
      </c>
      <c r="C46" s="6">
        <v>50911.75</v>
      </c>
      <c r="D46" s="7">
        <f t="shared" si="2"/>
        <v>-2617.5</v>
      </c>
      <c r="E46" s="8">
        <f t="shared" si="3"/>
        <v>-4.8898499418542199E-2</v>
      </c>
    </row>
    <row r="47" spans="1:5">
      <c r="A47" s="18" t="s">
        <v>27</v>
      </c>
      <c r="B47" s="6">
        <v>51665.625</v>
      </c>
      <c r="C47" s="6">
        <v>49063.167999999998</v>
      </c>
      <c r="D47" s="7">
        <f t="shared" si="2"/>
        <v>-2602.4570000000022</v>
      </c>
      <c r="E47" s="8">
        <f t="shared" si="3"/>
        <v>-5.0371151031270836E-2</v>
      </c>
    </row>
    <row r="48" spans="1:5">
      <c r="A48" s="18" t="s">
        <v>24</v>
      </c>
      <c r="B48" s="6">
        <v>39778</v>
      </c>
      <c r="C48" s="6">
        <v>40232.125</v>
      </c>
      <c r="D48" s="7">
        <f t="shared" si="2"/>
        <v>454.125</v>
      </c>
      <c r="E48" s="8">
        <f t="shared" si="3"/>
        <v>1.1416486500075419E-2</v>
      </c>
    </row>
    <row r="49" spans="1:5">
      <c r="A49" s="18" t="s">
        <v>21</v>
      </c>
      <c r="B49" s="6">
        <v>17675.625</v>
      </c>
      <c r="C49" s="6">
        <v>24734.898000000001</v>
      </c>
      <c r="D49" s="7">
        <f t="shared" si="2"/>
        <v>7059.273000000001</v>
      </c>
      <c r="E49" s="8">
        <f t="shared" si="3"/>
        <v>0.39937897528375949</v>
      </c>
    </row>
    <row r="50" spans="1:5">
      <c r="A50" s="18" t="s">
        <v>25</v>
      </c>
      <c r="B50" s="6">
        <v>23020</v>
      </c>
      <c r="C50" s="6">
        <v>17037.75</v>
      </c>
      <c r="D50" s="7">
        <f t="shared" si="2"/>
        <v>-5982.25</v>
      </c>
      <c r="E50" s="8">
        <f t="shared" si="3"/>
        <v>-0.25987185056472634</v>
      </c>
    </row>
    <row r="51" spans="1:5">
      <c r="A51" s="14" t="s">
        <v>32</v>
      </c>
      <c r="B51" s="15">
        <v>863961.59999999998</v>
      </c>
      <c r="C51" s="15">
        <v>912637.07499999995</v>
      </c>
      <c r="D51" s="16">
        <f t="shared" si="2"/>
        <v>48675.474999999977</v>
      </c>
      <c r="E51" s="17">
        <f t="shared" si="3"/>
        <v>5.6339859317821504E-2</v>
      </c>
    </row>
    <row r="52" spans="1:5">
      <c r="A52" s="18" t="s">
        <v>17</v>
      </c>
      <c r="B52" s="6">
        <v>420886.99999999994</v>
      </c>
      <c r="C52" s="6">
        <v>426390.3249999999</v>
      </c>
      <c r="D52" s="7">
        <f t="shared" si="2"/>
        <v>5503.3249999999534</v>
      </c>
      <c r="E52" s="8">
        <f t="shared" si="3"/>
        <v>1.3075540465730598E-2</v>
      </c>
    </row>
    <row r="53" spans="1:5">
      <c r="A53" s="18" t="s">
        <v>19</v>
      </c>
      <c r="B53" s="6">
        <v>242080.32500000001</v>
      </c>
      <c r="C53" s="6">
        <v>276719.625</v>
      </c>
      <c r="D53" s="7">
        <f t="shared" si="2"/>
        <v>34639.299999999988</v>
      </c>
      <c r="E53" s="8">
        <f t="shared" si="3"/>
        <v>0.14309010862406926</v>
      </c>
    </row>
    <row r="54" spans="1:5">
      <c r="A54" s="18" t="s">
        <v>18</v>
      </c>
      <c r="B54" s="6">
        <v>165447.4</v>
      </c>
      <c r="C54" s="6">
        <v>174095.35</v>
      </c>
      <c r="D54" s="7">
        <f t="shared" si="2"/>
        <v>8647.9500000000116</v>
      </c>
      <c r="E54" s="8">
        <f t="shared" si="3"/>
        <v>5.2270087048814376E-2</v>
      </c>
    </row>
    <row r="55" spans="1:5">
      <c r="A55" s="18" t="s">
        <v>22</v>
      </c>
      <c r="B55" s="6">
        <v>15493.65</v>
      </c>
      <c r="C55" s="6">
        <v>17382.500000000004</v>
      </c>
      <c r="D55" s="7">
        <f t="shared" si="2"/>
        <v>1888.850000000004</v>
      </c>
      <c r="E55" s="8">
        <f t="shared" si="3"/>
        <v>0.12191123460256324</v>
      </c>
    </row>
    <row r="56" spans="1:5">
      <c r="A56" s="18" t="s">
        <v>29</v>
      </c>
      <c r="B56" s="6">
        <v>10581.625</v>
      </c>
      <c r="C56" s="6">
        <v>8965.1000000000022</v>
      </c>
      <c r="D56" s="7">
        <f t="shared" si="2"/>
        <v>-1616.5249999999978</v>
      </c>
      <c r="E56" s="8">
        <f t="shared" si="3"/>
        <v>-0.15276717895408293</v>
      </c>
    </row>
    <row r="57" spans="1:5">
      <c r="A57" s="18" t="s">
        <v>33</v>
      </c>
      <c r="B57" s="6">
        <v>809.25</v>
      </c>
      <c r="C57" s="6">
        <v>3660</v>
      </c>
      <c r="D57" s="7">
        <f t="shared" si="2"/>
        <v>2850.75</v>
      </c>
      <c r="E57" s="8">
        <f t="shared" si="3"/>
        <v>3.5227062094531973</v>
      </c>
    </row>
    <row r="58" spans="1:5">
      <c r="A58" s="18" t="s">
        <v>24</v>
      </c>
      <c r="B58" s="6">
        <v>3474</v>
      </c>
      <c r="C58" s="6">
        <v>1761</v>
      </c>
      <c r="D58" s="7">
        <f t="shared" si="2"/>
        <v>-1713</v>
      </c>
      <c r="E58" s="8">
        <f t="shared" si="3"/>
        <v>-0.49309153713298792</v>
      </c>
    </row>
    <row r="59" spans="1:5">
      <c r="A59" s="18" t="s">
        <v>27</v>
      </c>
      <c r="B59" s="6">
        <v>1129.5</v>
      </c>
      <c r="C59" s="6">
        <v>1422.75</v>
      </c>
      <c r="D59" s="7">
        <f t="shared" si="2"/>
        <v>293.25</v>
      </c>
      <c r="E59" s="8">
        <f t="shared" si="3"/>
        <v>0.2596281540504648</v>
      </c>
    </row>
    <row r="60" spans="1:5">
      <c r="A60" s="14" t="s">
        <v>34</v>
      </c>
      <c r="B60" s="15">
        <v>115082.63399999999</v>
      </c>
      <c r="C60" s="15">
        <v>129351.53699999998</v>
      </c>
      <c r="D60" s="16">
        <f t="shared" si="2"/>
        <v>14268.902999999991</v>
      </c>
      <c r="E60" s="17">
        <f t="shared" si="3"/>
        <v>0.12398832477191991</v>
      </c>
    </row>
    <row r="61" spans="1:5">
      <c r="A61" s="18" t="s">
        <v>19</v>
      </c>
      <c r="B61" s="6">
        <v>57944.283999999992</v>
      </c>
      <c r="C61" s="6">
        <v>70042.940999999992</v>
      </c>
      <c r="D61" s="7">
        <f t="shared" si="2"/>
        <v>12098.656999999999</v>
      </c>
      <c r="E61" s="8">
        <f t="shared" si="3"/>
        <v>0.20879811026744244</v>
      </c>
    </row>
    <row r="62" spans="1:5">
      <c r="A62" s="18" t="s">
        <v>21</v>
      </c>
      <c r="B62" s="6">
        <v>21002.25</v>
      </c>
      <c r="C62" s="6">
        <v>20257.5</v>
      </c>
      <c r="D62" s="7">
        <f t="shared" si="2"/>
        <v>-744.75</v>
      </c>
      <c r="E62" s="8">
        <f t="shared" si="3"/>
        <v>-3.5460486376459668E-2</v>
      </c>
    </row>
    <row r="63" spans="1:5">
      <c r="A63" s="18" t="s">
        <v>17</v>
      </c>
      <c r="B63" s="6">
        <v>18046.224999999999</v>
      </c>
      <c r="C63" s="6">
        <v>18937.970999999998</v>
      </c>
      <c r="D63" s="7">
        <f t="shared" si="2"/>
        <v>891.74599999999919</v>
      </c>
      <c r="E63" s="8">
        <f t="shared" si="3"/>
        <v>4.9414545147253748E-2</v>
      </c>
    </row>
    <row r="64" spans="1:5">
      <c r="A64" s="18" t="s">
        <v>18</v>
      </c>
      <c r="B64" s="6">
        <v>9657.75</v>
      </c>
      <c r="C64" s="6">
        <v>11246.25</v>
      </c>
      <c r="D64" s="7">
        <f t="shared" si="2"/>
        <v>1588.5</v>
      </c>
      <c r="E64" s="8">
        <f t="shared" si="3"/>
        <v>0.16447930418575754</v>
      </c>
    </row>
    <row r="65" spans="1:5">
      <c r="A65" s="18" t="s">
        <v>29</v>
      </c>
      <c r="B65" s="6">
        <v>2135.5</v>
      </c>
      <c r="C65" s="6">
        <v>3319.25</v>
      </c>
      <c r="D65" s="7">
        <f t="shared" si="2"/>
        <v>1183.75</v>
      </c>
      <c r="E65" s="8">
        <f t="shared" si="3"/>
        <v>0.55431983142121288</v>
      </c>
    </row>
    <row r="66" spans="1:5">
      <c r="A66" s="18" t="s">
        <v>20</v>
      </c>
      <c r="B66" s="6">
        <v>4392.75</v>
      </c>
      <c r="C66" s="6">
        <v>2320</v>
      </c>
      <c r="D66" s="7">
        <f t="shared" si="2"/>
        <v>-2072.75</v>
      </c>
      <c r="E66" s="8">
        <f t="shared" si="3"/>
        <v>-0.47185703716350808</v>
      </c>
    </row>
    <row r="67" spans="1:5">
      <c r="A67" s="18" t="s">
        <v>25</v>
      </c>
      <c r="B67" s="6">
        <v>3.75</v>
      </c>
      <c r="C67" s="6">
        <v>1050.75</v>
      </c>
      <c r="D67" s="7">
        <f t="shared" si="2"/>
        <v>1047</v>
      </c>
      <c r="E67" s="8">
        <f t="shared" si="3"/>
        <v>279.2</v>
      </c>
    </row>
    <row r="68" spans="1:5">
      <c r="A68" s="14" t="s">
        <v>35</v>
      </c>
      <c r="B68" s="15">
        <v>68102.05</v>
      </c>
      <c r="C68" s="15">
        <v>67430.150000000009</v>
      </c>
      <c r="D68" s="16">
        <f t="shared" si="2"/>
        <v>-671.89999999999418</v>
      </c>
      <c r="E68" s="17">
        <f t="shared" si="3"/>
        <v>-9.86607598449671E-3</v>
      </c>
    </row>
    <row r="69" spans="1:5">
      <c r="A69" s="14" t="s">
        <v>36</v>
      </c>
      <c r="B69" s="15">
        <v>63534.604999999989</v>
      </c>
      <c r="C69" s="15">
        <v>65220.020000000019</v>
      </c>
      <c r="D69" s="16">
        <f t="shared" si="2"/>
        <v>1685.41500000003</v>
      </c>
      <c r="E69" s="17">
        <f t="shared" si="3"/>
        <v>2.6527512054258153E-2</v>
      </c>
    </row>
    <row r="70" spans="1:5">
      <c r="A70" s="14" t="s">
        <v>37</v>
      </c>
      <c r="B70" s="15">
        <v>30094.49500000001</v>
      </c>
      <c r="C70" s="15">
        <v>35579.490000000005</v>
      </c>
      <c r="D70" s="16">
        <f t="shared" si="2"/>
        <v>5484.9949999999953</v>
      </c>
      <c r="E70" s="17">
        <f t="shared" si="3"/>
        <v>0.18225908093822454</v>
      </c>
    </row>
    <row r="71" spans="1:5">
      <c r="A71" s="14" t="s">
        <v>38</v>
      </c>
      <c r="B71" s="15">
        <v>10066.324999999999</v>
      </c>
      <c r="C71" s="15">
        <v>9826.9850000000006</v>
      </c>
      <c r="D71" s="16">
        <f t="shared" si="2"/>
        <v>-239.33999999999833</v>
      </c>
      <c r="E71" s="17">
        <f t="shared" si="3"/>
        <v>-2.3776303665935517E-2</v>
      </c>
    </row>
    <row r="72" spans="1:5">
      <c r="A72" s="9" t="s">
        <v>14</v>
      </c>
      <c r="B72" s="10">
        <v>8634786.2989999987</v>
      </c>
      <c r="C72" s="10">
        <v>8493645.3369999994</v>
      </c>
      <c r="D72" s="11">
        <f t="shared" si="2"/>
        <v>-141140.96199999936</v>
      </c>
      <c r="E72" s="12">
        <f t="shared" si="3"/>
        <v>-1.6345623054544501E-2</v>
      </c>
    </row>
    <row r="73" spans="1:5">
      <c r="E73" s="13"/>
    </row>
    <row r="74" spans="1:5">
      <c r="E74" s="13"/>
    </row>
    <row r="75" spans="1:5">
      <c r="E75" s="13"/>
    </row>
    <row r="76" spans="1:5">
      <c r="A76" s="21" t="s">
        <v>39</v>
      </c>
      <c r="B76" s="21"/>
      <c r="C76" s="21"/>
      <c r="D76" s="21"/>
      <c r="E76" s="21"/>
    </row>
    <row r="77" spans="1:5">
      <c r="A77" s="22" t="s">
        <v>2</v>
      </c>
      <c r="B77" s="21" t="s">
        <v>3</v>
      </c>
      <c r="C77" s="21"/>
      <c r="D77" s="23" t="s">
        <v>4</v>
      </c>
      <c r="E77" s="23"/>
    </row>
    <row r="78" spans="1:5">
      <c r="A78" s="22"/>
      <c r="B78" s="2" t="s">
        <v>5</v>
      </c>
      <c r="C78" s="2" t="s">
        <v>6</v>
      </c>
      <c r="D78" s="3" t="s">
        <v>7</v>
      </c>
      <c r="E78" s="4" t="s">
        <v>8</v>
      </c>
    </row>
    <row r="79" spans="1:5">
      <c r="A79" s="5" t="s">
        <v>40</v>
      </c>
      <c r="B79" s="6">
        <v>400753.20000000007</v>
      </c>
      <c r="C79" s="6">
        <v>377976.84999999992</v>
      </c>
      <c r="D79" s="7">
        <f t="shared" ref="D79:D116" si="4">C79-B79</f>
        <v>-22776.350000000151</v>
      </c>
      <c r="E79" s="8">
        <f t="shared" ref="E79:E116" si="5">D79/B79</f>
        <v>-5.6833856847556423E-2</v>
      </c>
    </row>
    <row r="80" spans="1:5">
      <c r="A80" s="5" t="s">
        <v>41</v>
      </c>
      <c r="B80" s="6">
        <v>355728.74</v>
      </c>
      <c r="C80" s="6">
        <v>343925.94000000012</v>
      </c>
      <c r="D80" s="7">
        <f t="shared" si="4"/>
        <v>-11802.799999999872</v>
      </c>
      <c r="E80" s="8">
        <f t="shared" si="5"/>
        <v>-3.3179214026957372E-2</v>
      </c>
    </row>
    <row r="81" spans="1:5">
      <c r="A81" s="5" t="s">
        <v>42</v>
      </c>
      <c r="B81" s="6">
        <v>248946.74000000017</v>
      </c>
      <c r="C81" s="6">
        <v>241362.11000000019</v>
      </c>
      <c r="D81" s="7">
        <f t="shared" si="4"/>
        <v>-7584.6299999999756</v>
      </c>
      <c r="E81" s="8">
        <f t="shared" si="5"/>
        <v>-3.0466878176432319E-2</v>
      </c>
    </row>
    <row r="82" spans="1:5">
      <c r="A82" s="5" t="s">
        <v>43</v>
      </c>
      <c r="B82" s="6">
        <v>263602.69000000006</v>
      </c>
      <c r="C82" s="6">
        <v>237112.0500000001</v>
      </c>
      <c r="D82" s="7">
        <f t="shared" si="4"/>
        <v>-26490.639999999956</v>
      </c>
      <c r="E82" s="8">
        <f t="shared" si="5"/>
        <v>-0.10049457386038037</v>
      </c>
    </row>
    <row r="83" spans="1:5">
      <c r="A83" s="5" t="s">
        <v>44</v>
      </c>
      <c r="B83" s="6">
        <v>173663.24999999994</v>
      </c>
      <c r="C83" s="6">
        <v>165106.55000000005</v>
      </c>
      <c r="D83" s="7">
        <f t="shared" si="4"/>
        <v>-8556.6999999998952</v>
      </c>
      <c r="E83" s="8">
        <f t="shared" si="5"/>
        <v>-4.9271794694616726E-2</v>
      </c>
    </row>
    <row r="84" spans="1:5">
      <c r="A84" s="5" t="s">
        <v>45</v>
      </c>
      <c r="B84" s="6">
        <v>84049.069999999963</v>
      </c>
      <c r="C84" s="6">
        <v>85377.595000000045</v>
      </c>
      <c r="D84" s="7">
        <f t="shared" si="4"/>
        <v>1328.5250000000815</v>
      </c>
      <c r="E84" s="8">
        <f t="shared" si="5"/>
        <v>1.5806540155650528E-2</v>
      </c>
    </row>
    <row r="85" spans="1:5">
      <c r="A85" s="5" t="s">
        <v>46</v>
      </c>
      <c r="B85" s="6">
        <v>81756.584999999977</v>
      </c>
      <c r="C85" s="6">
        <v>77049.509999999951</v>
      </c>
      <c r="D85" s="7">
        <f t="shared" si="4"/>
        <v>-4707.0750000000262</v>
      </c>
      <c r="E85" s="8">
        <f t="shared" si="5"/>
        <v>-5.7574261449399186E-2</v>
      </c>
    </row>
    <row r="86" spans="1:5">
      <c r="A86" s="5" t="s">
        <v>47</v>
      </c>
      <c r="B86" s="6">
        <v>62349.5</v>
      </c>
      <c r="C86" s="6">
        <v>65990.099999999977</v>
      </c>
      <c r="D86" s="7">
        <f t="shared" si="4"/>
        <v>3640.5999999999767</v>
      </c>
      <c r="E86" s="8">
        <f t="shared" si="5"/>
        <v>5.8390203610293213E-2</v>
      </c>
    </row>
    <row r="87" spans="1:5">
      <c r="A87" s="5" t="s">
        <v>48</v>
      </c>
      <c r="B87" s="6">
        <v>21590.500000000015</v>
      </c>
      <c r="C87" s="6">
        <v>21702.350000000013</v>
      </c>
      <c r="D87" s="7">
        <f t="shared" si="4"/>
        <v>111.84999999999854</v>
      </c>
      <c r="E87" s="8">
        <f t="shared" si="5"/>
        <v>5.1805192098375889E-3</v>
      </c>
    </row>
    <row r="88" spans="1:5">
      <c r="A88" s="5" t="s">
        <v>49</v>
      </c>
      <c r="B88" s="6">
        <v>17324.699999999997</v>
      </c>
      <c r="C88" s="6">
        <v>19824.400000000005</v>
      </c>
      <c r="D88" s="7">
        <f t="shared" si="4"/>
        <v>2499.700000000008</v>
      </c>
      <c r="E88" s="8">
        <f t="shared" si="5"/>
        <v>0.14428532673004488</v>
      </c>
    </row>
    <row r="89" spans="1:5">
      <c r="A89" s="5" t="s">
        <v>50</v>
      </c>
      <c r="B89" s="6">
        <v>8722.9999999999982</v>
      </c>
      <c r="C89" s="6">
        <v>8998.6699999999983</v>
      </c>
      <c r="D89" s="7">
        <f t="shared" si="4"/>
        <v>275.67000000000007</v>
      </c>
      <c r="E89" s="8">
        <f t="shared" si="5"/>
        <v>3.1602659635446534E-2</v>
      </c>
    </row>
    <row r="90" spans="1:5">
      <c r="A90" s="5" t="s">
        <v>51</v>
      </c>
      <c r="B90" s="6">
        <v>2021.9</v>
      </c>
      <c r="C90" s="6">
        <v>1942.3999999999999</v>
      </c>
      <c r="D90" s="7">
        <f t="shared" si="4"/>
        <v>-79.500000000000227</v>
      </c>
      <c r="E90" s="8">
        <f t="shared" si="5"/>
        <v>-3.9319452000593613E-2</v>
      </c>
    </row>
    <row r="91" spans="1:5">
      <c r="A91" s="9" t="s">
        <v>14</v>
      </c>
      <c r="B91" s="10">
        <v>1720509.8750000002</v>
      </c>
      <c r="C91" s="10">
        <v>1646368.5250000006</v>
      </c>
      <c r="D91" s="11">
        <f t="shared" si="4"/>
        <v>-74141.349999999627</v>
      </c>
      <c r="E91" s="12">
        <f t="shared" si="5"/>
        <v>-4.3092661702973149E-2</v>
      </c>
    </row>
    <row r="92" spans="1:5">
      <c r="E92" s="13"/>
    </row>
    <row r="93" spans="1:5">
      <c r="E93" s="13"/>
    </row>
    <row r="94" spans="1:5">
      <c r="E94" s="13"/>
    </row>
    <row r="95" spans="1:5">
      <c r="A95" s="21" t="s">
        <v>52</v>
      </c>
      <c r="B95" s="21"/>
      <c r="C95" s="21"/>
      <c r="D95" s="21"/>
      <c r="E95" s="21"/>
    </row>
    <row r="96" spans="1:5">
      <c r="A96" s="22" t="s">
        <v>2</v>
      </c>
      <c r="B96" s="21" t="s">
        <v>3</v>
      </c>
      <c r="C96" s="21"/>
      <c r="D96" s="23" t="s">
        <v>4</v>
      </c>
      <c r="E96" s="23"/>
    </row>
    <row r="97" spans="1:5">
      <c r="A97" s="22"/>
      <c r="B97" s="2" t="s">
        <v>5</v>
      </c>
      <c r="C97" s="2" t="s">
        <v>6</v>
      </c>
      <c r="D97" s="3" t="s">
        <v>7</v>
      </c>
      <c r="E97" s="4" t="s">
        <v>8</v>
      </c>
    </row>
    <row r="98" spans="1:5">
      <c r="A98" s="5" t="s">
        <v>53</v>
      </c>
      <c r="B98" s="6">
        <v>1387929.5130000017</v>
      </c>
      <c r="C98" s="6">
        <v>1364116.9840000011</v>
      </c>
      <c r="D98" s="7">
        <f t="shared" si="4"/>
        <v>-23812.529000000563</v>
      </c>
      <c r="E98" s="8">
        <f t="shared" si="5"/>
        <v>-1.7156872000315002E-2</v>
      </c>
    </row>
    <row r="99" spans="1:5">
      <c r="A99" s="5" t="s">
        <v>54</v>
      </c>
      <c r="B99" s="6">
        <v>197483.46400000015</v>
      </c>
      <c r="C99" s="6">
        <v>196396.98100000003</v>
      </c>
      <c r="D99" s="7">
        <f t="shared" si="4"/>
        <v>-1086.4830000001239</v>
      </c>
      <c r="E99" s="8">
        <f t="shared" si="5"/>
        <v>-5.5016403803820405E-3</v>
      </c>
    </row>
    <row r="100" spans="1:5">
      <c r="A100" s="5" t="s">
        <v>55</v>
      </c>
      <c r="B100" s="6">
        <v>586668.88199999987</v>
      </c>
      <c r="C100" s="6">
        <v>579131.29499999969</v>
      </c>
      <c r="D100" s="7">
        <f t="shared" si="4"/>
        <v>-7537.5870000001742</v>
      </c>
      <c r="E100" s="8">
        <f t="shared" si="5"/>
        <v>-1.2848111142871519E-2</v>
      </c>
    </row>
    <row r="101" spans="1:5">
      <c r="A101" s="5" t="s">
        <v>56</v>
      </c>
      <c r="B101" s="6">
        <v>162916.91199999989</v>
      </c>
      <c r="C101" s="6">
        <v>161418.70900000009</v>
      </c>
      <c r="D101" s="7">
        <f t="shared" si="4"/>
        <v>-1498.2029999998049</v>
      </c>
      <c r="E101" s="8">
        <f t="shared" si="5"/>
        <v>-9.1961170980199153E-3</v>
      </c>
    </row>
    <row r="102" spans="1:5">
      <c r="A102" s="5" t="s">
        <v>57</v>
      </c>
      <c r="B102" s="6">
        <v>353588.53800000023</v>
      </c>
      <c r="C102" s="6">
        <v>344768.98299999989</v>
      </c>
      <c r="D102" s="7">
        <f t="shared" si="4"/>
        <v>-8819.5550000003423</v>
      </c>
      <c r="E102" s="8">
        <f t="shared" si="5"/>
        <v>-2.4942988960802617E-2</v>
      </c>
    </row>
    <row r="103" spans="1:5">
      <c r="A103" s="5" t="s">
        <v>58</v>
      </c>
      <c r="B103" s="6">
        <v>1112401.9479999994</v>
      </c>
      <c r="C103" s="6">
        <v>1098474.577</v>
      </c>
      <c r="D103" s="7">
        <f t="shared" si="4"/>
        <v>-13927.370999999344</v>
      </c>
      <c r="E103" s="8">
        <f t="shared" si="5"/>
        <v>-1.2520088646949539E-2</v>
      </c>
    </row>
    <row r="104" spans="1:5">
      <c r="A104" s="5" t="s">
        <v>59</v>
      </c>
      <c r="B104" s="6">
        <v>572524.38399999985</v>
      </c>
      <c r="C104" s="6">
        <v>557010.96400000004</v>
      </c>
      <c r="D104" s="7">
        <f t="shared" si="4"/>
        <v>-15513.419999999809</v>
      </c>
      <c r="E104" s="8">
        <f t="shared" si="5"/>
        <v>-2.7096522757011191E-2</v>
      </c>
    </row>
    <row r="105" spans="1:5">
      <c r="A105" s="5" t="s">
        <v>60</v>
      </c>
      <c r="B105" s="6">
        <v>623505.71999999962</v>
      </c>
      <c r="C105" s="6">
        <v>597138.05899999989</v>
      </c>
      <c r="D105" s="7">
        <f t="shared" si="4"/>
        <v>-26367.660999999731</v>
      </c>
      <c r="E105" s="8">
        <f t="shared" si="5"/>
        <v>-4.2289365043835916E-2</v>
      </c>
    </row>
    <row r="106" spans="1:5">
      <c r="A106" s="5" t="s">
        <v>61</v>
      </c>
      <c r="B106" s="6">
        <v>428496.88200000016</v>
      </c>
      <c r="C106" s="6">
        <v>416557.14000000036</v>
      </c>
      <c r="D106" s="7">
        <f t="shared" si="4"/>
        <v>-11939.741999999795</v>
      </c>
      <c r="E106" s="8">
        <f t="shared" si="5"/>
        <v>-2.7864244762461982E-2</v>
      </c>
    </row>
    <row r="107" spans="1:5">
      <c r="A107" s="5" t="s">
        <v>62</v>
      </c>
      <c r="B107" s="6">
        <v>1641116.7159999982</v>
      </c>
      <c r="C107" s="6">
        <v>1608164.541</v>
      </c>
      <c r="D107" s="7">
        <f t="shared" si="4"/>
        <v>-32952.174999998184</v>
      </c>
      <c r="E107" s="8">
        <f t="shared" si="5"/>
        <v>-2.007911727345919E-2</v>
      </c>
    </row>
    <row r="108" spans="1:5">
      <c r="A108" s="5" t="s">
        <v>63</v>
      </c>
      <c r="B108" s="6">
        <v>941070.93999999983</v>
      </c>
      <c r="C108" s="6">
        <v>925611.85299999942</v>
      </c>
      <c r="D108" s="7">
        <f t="shared" si="4"/>
        <v>-15459.087000000407</v>
      </c>
      <c r="E108" s="8">
        <f t="shared" si="5"/>
        <v>-1.6427121849071667E-2</v>
      </c>
    </row>
    <row r="109" spans="1:5">
      <c r="A109" s="5" t="s">
        <v>64</v>
      </c>
      <c r="B109" s="6">
        <v>205649.21400000004</v>
      </c>
      <c r="C109" s="6">
        <v>200761.91100000014</v>
      </c>
      <c r="D109" s="7">
        <f t="shared" si="4"/>
        <v>-4887.302999999898</v>
      </c>
      <c r="E109" s="8">
        <f t="shared" si="5"/>
        <v>-2.3765240357300356E-2</v>
      </c>
    </row>
    <row r="110" spans="1:5">
      <c r="A110" s="5" t="s">
        <v>65</v>
      </c>
      <c r="B110" s="6">
        <v>314131.97900000022</v>
      </c>
      <c r="C110" s="6">
        <v>309016.17599999998</v>
      </c>
      <c r="D110" s="7">
        <f t="shared" si="4"/>
        <v>-5115.8030000002473</v>
      </c>
      <c r="E110" s="8">
        <f t="shared" si="5"/>
        <v>-1.6285521188532808E-2</v>
      </c>
    </row>
    <row r="111" spans="1:5">
      <c r="A111" s="5" t="s">
        <v>66</v>
      </c>
      <c r="B111" s="6">
        <v>443938.26100000006</v>
      </c>
      <c r="C111" s="6">
        <v>437132.60000000009</v>
      </c>
      <c r="D111" s="7">
        <f t="shared" si="4"/>
        <v>-6805.6609999999637</v>
      </c>
      <c r="E111" s="8">
        <f t="shared" si="5"/>
        <v>-1.5330197006831008E-2</v>
      </c>
    </row>
    <row r="112" spans="1:5">
      <c r="A112" s="5" t="s">
        <v>67</v>
      </c>
      <c r="B112" s="6">
        <v>1028135.5239999992</v>
      </c>
      <c r="C112" s="6">
        <v>1003822.3080000001</v>
      </c>
      <c r="D112" s="7">
        <f t="shared" si="4"/>
        <v>-24313.215999999084</v>
      </c>
      <c r="E112" s="8">
        <f t="shared" si="5"/>
        <v>-2.3647870764554095E-2</v>
      </c>
    </row>
    <row r="113" spans="1:5">
      <c r="A113" s="5" t="s">
        <v>68</v>
      </c>
      <c r="B113" s="6">
        <v>301811.37499999994</v>
      </c>
      <c r="C113" s="6">
        <v>297832.63100000023</v>
      </c>
      <c r="D113" s="7">
        <f t="shared" si="4"/>
        <v>-3978.743999999715</v>
      </c>
      <c r="E113" s="8">
        <f t="shared" si="5"/>
        <v>-1.3182882851912775E-2</v>
      </c>
    </row>
    <row r="114" spans="1:5">
      <c r="A114" s="5" t="s">
        <v>69</v>
      </c>
      <c r="B114" s="6">
        <v>517919.84800000023</v>
      </c>
      <c r="C114" s="6">
        <v>503364.84300000005</v>
      </c>
      <c r="D114" s="7">
        <f t="shared" si="4"/>
        <v>-14555.005000000179</v>
      </c>
      <c r="E114" s="8">
        <f t="shared" si="5"/>
        <v>-2.8102813700239138E-2</v>
      </c>
    </row>
    <row r="115" spans="1:5">
      <c r="A115" s="5" t="s">
        <v>70</v>
      </c>
      <c r="B115" s="6">
        <v>378761.87200000026</v>
      </c>
      <c r="C115" s="6">
        <v>367374.86599999986</v>
      </c>
      <c r="D115" s="7">
        <f t="shared" si="4"/>
        <v>-11387.006000000401</v>
      </c>
      <c r="E115" s="8">
        <f t="shared" si="5"/>
        <v>-3.0063759955226945E-2</v>
      </c>
    </row>
    <row r="116" spans="1:5">
      <c r="A116" s="9" t="s">
        <v>14</v>
      </c>
      <c r="B116" s="10">
        <v>11198051.971999997</v>
      </c>
      <c r="C116" s="10">
        <v>10968095.421000004</v>
      </c>
      <c r="D116" s="11">
        <f t="shared" si="4"/>
        <v>-229956.55099999346</v>
      </c>
      <c r="E116" s="12">
        <f t="shared" si="5"/>
        <v>-2.0535406655995604E-2</v>
      </c>
    </row>
    <row r="117" spans="1:5">
      <c r="D117" s="19"/>
      <c r="E117" s="20"/>
    </row>
  </sheetData>
  <mergeCells count="17">
    <mergeCell ref="A20:E20"/>
    <mergeCell ref="A3:E5"/>
    <mergeCell ref="A8:E8"/>
    <mergeCell ref="A9:A10"/>
    <mergeCell ref="B9:C9"/>
    <mergeCell ref="D9:E9"/>
    <mergeCell ref="A95:E95"/>
    <mergeCell ref="A96:A97"/>
    <mergeCell ref="B96:C96"/>
    <mergeCell ref="D96:E96"/>
    <mergeCell ref="A21:A22"/>
    <mergeCell ref="B21:C21"/>
    <mergeCell ref="D21:E21"/>
    <mergeCell ref="A76:E76"/>
    <mergeCell ref="A77:A78"/>
    <mergeCell ref="B77:C77"/>
    <mergeCell ref="D77:E7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63dd0323b00081c59b4c61fb611c905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2787b651c0e81e83d85509309ef1a6b8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1337D1-36F7-41CE-B8FF-A16B89CCFB85}"/>
</file>

<file path=customXml/itemProps2.xml><?xml version="1.0" encoding="utf-8"?>
<ds:datastoreItem xmlns:ds="http://schemas.openxmlformats.org/officeDocument/2006/customXml" ds:itemID="{AF5006D7-0336-4079-9EA6-39A34C01F8FD}"/>
</file>

<file path=customXml/itemProps3.xml><?xml version="1.0" encoding="utf-8"?>
<ds:datastoreItem xmlns:ds="http://schemas.openxmlformats.org/officeDocument/2006/customXml" ds:itemID="{4BC22DBC-F23A-40D6-AA40-7210262AE7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2019-01-01T19:16:46Z</dcterms:created>
  <dcterms:modified xsi:type="dcterms:W3CDTF">2025-02-03T10:41:29Z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</Properties>
</file>