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/>
  <mc:AlternateContent xmlns:mc="http://schemas.openxmlformats.org/markup-compatibility/2006">
    <mc:Choice Requires="x15">
      <x15ac:absPath xmlns:x15ac="http://schemas.microsoft.com/office/spreadsheetml/2010/11/ac" url="https://vmp-my.sharepoint.com/personal/jens_nordahl_vinmonopolet_no/Documents/2 SALG/Salg 2024/Web salgstall/"/>
    </mc:Choice>
  </mc:AlternateContent>
  <xr:revisionPtr revIDLastSave="0" documentId="8_{55D65700-6D27-4B8D-B98C-ADC0E29626EA}" xr6:coauthVersionLast="47" xr6:coauthVersionMax="47" xr10:uidLastSave="{00000000-0000-0000-0000-000000000000}"/>
  <bookViews>
    <workbookView xWindow="-120" yWindow="-120" windowWidth="51840" windowHeight="21240" xr2:uid="{C10BE28D-9366-496E-9E23-5F3D2F3C6252}"/>
  </bookViews>
  <sheets>
    <sheet name="September 202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0" i="1" l="1"/>
  <c r="E150" i="1" s="1"/>
  <c r="D149" i="1"/>
  <c r="E149" i="1" s="1"/>
  <c r="D148" i="1"/>
  <c r="E148" i="1" s="1"/>
  <c r="D147" i="1"/>
  <c r="E147" i="1" s="1"/>
  <c r="D146" i="1"/>
  <c r="E146" i="1" s="1"/>
  <c r="D145" i="1"/>
  <c r="E145" i="1" s="1"/>
  <c r="D144" i="1"/>
  <c r="E144" i="1" s="1"/>
  <c r="D143" i="1"/>
  <c r="E143" i="1" s="1"/>
  <c r="D142" i="1"/>
  <c r="E142" i="1" s="1"/>
  <c r="D141" i="1"/>
  <c r="E141" i="1" s="1"/>
  <c r="D140" i="1"/>
  <c r="E140" i="1" s="1"/>
  <c r="D139" i="1"/>
  <c r="E139" i="1" s="1"/>
  <c r="D138" i="1"/>
  <c r="E138" i="1" s="1"/>
  <c r="D137" i="1"/>
  <c r="E137" i="1" s="1"/>
  <c r="D136" i="1"/>
  <c r="E136" i="1" s="1"/>
  <c r="D135" i="1"/>
  <c r="E135" i="1" s="1"/>
  <c r="D134" i="1"/>
  <c r="E134" i="1" s="1"/>
  <c r="D133" i="1"/>
  <c r="E133" i="1" s="1"/>
  <c r="D132" i="1"/>
  <c r="E132" i="1" s="1"/>
  <c r="D131" i="1"/>
  <c r="E131" i="1" s="1"/>
  <c r="D130" i="1"/>
  <c r="E130" i="1" s="1"/>
  <c r="D129" i="1"/>
  <c r="E129" i="1" s="1"/>
  <c r="D128" i="1"/>
  <c r="E128" i="1" s="1"/>
  <c r="D127" i="1"/>
  <c r="E127" i="1" s="1"/>
  <c r="D126" i="1"/>
  <c r="E126" i="1" s="1"/>
  <c r="D125" i="1"/>
  <c r="E125" i="1" s="1"/>
  <c r="D124" i="1"/>
  <c r="E124" i="1" s="1"/>
  <c r="D123" i="1"/>
  <c r="E123" i="1" s="1"/>
  <c r="D122" i="1"/>
  <c r="E122" i="1" s="1"/>
  <c r="D121" i="1"/>
  <c r="E121" i="1" s="1"/>
  <c r="D120" i="1"/>
  <c r="E120" i="1" s="1"/>
  <c r="D119" i="1"/>
  <c r="E119" i="1" s="1"/>
  <c r="D118" i="1"/>
  <c r="E118" i="1" s="1"/>
  <c r="D117" i="1"/>
  <c r="E117" i="1" s="1"/>
  <c r="D116" i="1"/>
  <c r="E116" i="1" s="1"/>
  <c r="D115" i="1"/>
  <c r="E115" i="1" s="1"/>
  <c r="D114" i="1"/>
  <c r="E114" i="1" s="1"/>
  <c r="D113" i="1"/>
  <c r="E113" i="1" s="1"/>
  <c r="D112" i="1"/>
  <c r="E112" i="1" s="1"/>
  <c r="D111" i="1"/>
  <c r="E111" i="1" s="1"/>
  <c r="D110" i="1"/>
  <c r="E110" i="1" s="1"/>
  <c r="D109" i="1"/>
  <c r="E109" i="1" s="1"/>
  <c r="D108" i="1"/>
  <c r="E108" i="1" s="1"/>
  <c r="D107" i="1"/>
  <c r="E107" i="1" s="1"/>
  <c r="D106" i="1"/>
  <c r="E106" i="1" s="1"/>
  <c r="D105" i="1"/>
  <c r="E105" i="1" s="1"/>
  <c r="D104" i="1"/>
  <c r="E104" i="1" s="1"/>
  <c r="D103" i="1"/>
  <c r="E103" i="1" s="1"/>
  <c r="D102" i="1"/>
  <c r="E102" i="1" s="1"/>
  <c r="D101" i="1"/>
  <c r="E101" i="1" s="1"/>
  <c r="D100" i="1"/>
  <c r="E100" i="1" s="1"/>
  <c r="E99" i="1"/>
  <c r="D99" i="1"/>
  <c r="D92" i="1"/>
  <c r="E92" i="1" s="1"/>
  <c r="D91" i="1"/>
  <c r="E91" i="1" s="1"/>
  <c r="D90" i="1"/>
  <c r="E90" i="1" s="1"/>
  <c r="D89" i="1"/>
  <c r="E89" i="1" s="1"/>
  <c r="D88" i="1"/>
  <c r="E88" i="1" s="1"/>
  <c r="D87" i="1"/>
  <c r="E87" i="1" s="1"/>
  <c r="D86" i="1"/>
  <c r="E86" i="1" s="1"/>
  <c r="E85" i="1"/>
  <c r="D85" i="1"/>
  <c r="D84" i="1"/>
  <c r="E84" i="1" s="1"/>
  <c r="D83" i="1"/>
  <c r="E83" i="1" s="1"/>
  <c r="D82" i="1"/>
  <c r="E82" i="1" s="1"/>
  <c r="D81" i="1"/>
  <c r="E81" i="1" s="1"/>
  <c r="D80" i="1"/>
  <c r="E80" i="1" s="1"/>
  <c r="D79" i="1"/>
  <c r="E79" i="1" s="1"/>
  <c r="D78" i="1"/>
  <c r="E78" i="1" s="1"/>
  <c r="E77" i="1"/>
  <c r="D77" i="1"/>
  <c r="D70" i="1"/>
  <c r="E70" i="1" s="1"/>
  <c r="D69" i="1"/>
  <c r="E69" i="1" s="1"/>
  <c r="D68" i="1"/>
  <c r="E68" i="1" s="1"/>
  <c r="D67" i="1"/>
  <c r="E67" i="1" s="1"/>
  <c r="D66" i="1"/>
  <c r="E66" i="1" s="1"/>
  <c r="D65" i="1"/>
  <c r="E65" i="1" s="1"/>
  <c r="D64" i="1"/>
  <c r="E64" i="1" s="1"/>
  <c r="E63" i="1"/>
  <c r="D63" i="1"/>
  <c r="D62" i="1"/>
  <c r="E62" i="1" s="1"/>
  <c r="D61" i="1"/>
  <c r="E61" i="1" s="1"/>
  <c r="D60" i="1"/>
  <c r="E60" i="1" s="1"/>
  <c r="D59" i="1"/>
  <c r="E59" i="1" s="1"/>
  <c r="D58" i="1"/>
  <c r="E58" i="1" s="1"/>
  <c r="D57" i="1"/>
  <c r="E57" i="1" s="1"/>
  <c r="D56" i="1"/>
  <c r="E56" i="1" s="1"/>
  <c r="E55" i="1"/>
  <c r="D55" i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E47" i="1"/>
  <c r="D47" i="1"/>
  <c r="D46" i="1"/>
  <c r="E46" i="1" s="1"/>
  <c r="D45" i="1"/>
  <c r="E45" i="1" s="1"/>
  <c r="D38" i="1"/>
  <c r="E38" i="1" s="1"/>
  <c r="D37" i="1"/>
  <c r="E37" i="1" s="1"/>
  <c r="D36" i="1"/>
  <c r="E36" i="1" s="1"/>
  <c r="D35" i="1"/>
  <c r="E35" i="1" s="1"/>
  <c r="D34" i="1"/>
  <c r="E34" i="1" s="1"/>
  <c r="E33" i="1"/>
  <c r="D33" i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E25" i="1"/>
  <c r="D25" i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E17" i="1"/>
  <c r="D17" i="1"/>
  <c r="D16" i="1"/>
  <c r="E16" i="1" s="1"/>
  <c r="D15" i="1"/>
  <c r="E15" i="1" s="1"/>
  <c r="D14" i="1"/>
  <c r="E14" i="1" s="1"/>
  <c r="D13" i="1"/>
  <c r="E13" i="1" s="1"/>
</calcChain>
</file>

<file path=xl/sharedStrings.xml><?xml version="1.0" encoding="utf-8"?>
<sst xmlns="http://schemas.openxmlformats.org/spreadsheetml/2006/main" count="153" uniqueCount="73">
  <si>
    <t>Salget gikk ned med 10 prosent i september målt mot september i fjor. Det var 25 salgsdager i september i år mot 26 i fjor, en fredag og lørdag mer i fjor (720.000 liter) mot en mandag (130.000 liter) mer i år; kalenderkorrigert salgsutvikling for september blir med dette en nedgang rundt 2 prosent.</t>
  </si>
  <si>
    <t>Totalt salg</t>
  </si>
  <si>
    <t>Kategori</t>
  </si>
  <si>
    <t>Januar - september</t>
  </si>
  <si>
    <t>Endring</t>
  </si>
  <si>
    <t>2023</t>
  </si>
  <si>
    <t>2024</t>
  </si>
  <si>
    <t>Liter</t>
  </si>
  <si>
    <t>Prosent</t>
  </si>
  <si>
    <t>Svakvin</t>
  </si>
  <si>
    <t>Rødvin</t>
  </si>
  <si>
    <t>Hvitvin</t>
  </si>
  <si>
    <t>Musserende vin</t>
  </si>
  <si>
    <t>Rosévin</t>
  </si>
  <si>
    <t>Perlende vin</t>
  </si>
  <si>
    <t>Aromatisert vin</t>
  </si>
  <si>
    <t>Sider</t>
  </si>
  <si>
    <t>Fruktvin</t>
  </si>
  <si>
    <t>Brennevin</t>
  </si>
  <si>
    <t>Vodka</t>
  </si>
  <si>
    <t>Likør</t>
  </si>
  <si>
    <t>Whisky</t>
  </si>
  <si>
    <t>Akevitt</t>
  </si>
  <si>
    <t>Druebrennevin</t>
  </si>
  <si>
    <t>Brennevin, annet</t>
  </si>
  <si>
    <t>Gin</t>
  </si>
  <si>
    <t>Bitter</t>
  </si>
  <si>
    <t>Brennevin, nøytralt &lt; 37,5 %</t>
  </si>
  <si>
    <t>Rom</t>
  </si>
  <si>
    <t>Fruktbrennevin</t>
  </si>
  <si>
    <t>Genever</t>
  </si>
  <si>
    <t>Øl</t>
  </si>
  <si>
    <t>Alkoholfritt</t>
  </si>
  <si>
    <t>Sterkvin</t>
  </si>
  <si>
    <t>Totalsum</t>
  </si>
  <si>
    <t>September</t>
  </si>
  <si>
    <t>Fylke</t>
  </si>
  <si>
    <t>Agder</t>
  </si>
  <si>
    <t>Akershus</t>
  </si>
  <si>
    <t>Buskerud</t>
  </si>
  <si>
    <t>Finnmark</t>
  </si>
  <si>
    <t>Innlandet</t>
  </si>
  <si>
    <t>Møre og Romsdal</t>
  </si>
  <si>
    <t>Nordland</t>
  </si>
  <si>
    <t>Oslo</t>
  </si>
  <si>
    <t>Rogaland</t>
  </si>
  <si>
    <t>Telemark</t>
  </si>
  <si>
    <t>Troms</t>
  </si>
  <si>
    <t>Trøndelag</t>
  </si>
  <si>
    <t>Vestfold</t>
  </si>
  <si>
    <t>Vestland</t>
  </si>
  <si>
    <t>Østfold</t>
  </si>
  <si>
    <t>Kategori/land</t>
  </si>
  <si>
    <t>Italia</t>
  </si>
  <si>
    <t>Spania</t>
  </si>
  <si>
    <t>Frankrike</t>
  </si>
  <si>
    <t>USA</t>
  </si>
  <si>
    <t>Chile</t>
  </si>
  <si>
    <t>Australia</t>
  </si>
  <si>
    <t>Portugal</t>
  </si>
  <si>
    <t>Argentina</t>
  </si>
  <si>
    <t>Sør-Afrika</t>
  </si>
  <si>
    <t>Libanon</t>
  </si>
  <si>
    <t>Tyskland</t>
  </si>
  <si>
    <t>Østerrike</t>
  </si>
  <si>
    <t>Georgia</t>
  </si>
  <si>
    <t>Hellas</t>
  </si>
  <si>
    <t>New Zealand</t>
  </si>
  <si>
    <t>Ungarn</t>
  </si>
  <si>
    <t>Romania</t>
  </si>
  <si>
    <t>England</t>
  </si>
  <si>
    <t>Norge</t>
  </si>
  <si>
    <t>Sverige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</si>
</sst>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9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164" fontId="3" fillId="4" borderId="9" xfId="0" applyNumberFormat="1" applyFont="1" applyFill="1" applyBorder="1"/>
    <xf numFmtId="164" fontId="2" fillId="4" borderId="9" xfId="0" applyNumberFormat="1" applyFont="1" applyFill="1" applyBorder="1"/>
    <xf numFmtId="9" fontId="2" fillId="4" borderId="9" xfId="1" applyFont="1" applyFill="1" applyBorder="1"/>
    <xf numFmtId="0" fontId="0" fillId="0" borderId="9" xfId="0" applyBorder="1" applyAlignment="1">
      <alignment horizontal="left" indent="1"/>
    </xf>
    <xf numFmtId="164" fontId="0" fillId="0" borderId="9" xfId="0" applyNumberFormat="1" applyBorder="1"/>
    <xf numFmtId="9" fontId="0" fillId="0" borderId="9" xfId="1" applyFont="1" applyBorder="1"/>
    <xf numFmtId="0" fontId="3" fillId="3" borderId="9" xfId="0" applyFont="1" applyFill="1" applyBorder="1" applyAlignment="1">
      <alignment horizontal="left"/>
    </xf>
    <xf numFmtId="164" fontId="3" fillId="3" borderId="9" xfId="0" applyNumberFormat="1" applyFont="1" applyFill="1" applyBorder="1"/>
    <xf numFmtId="164" fontId="2" fillId="2" borderId="9" xfId="0" applyNumberFormat="1" applyFont="1" applyFill="1" applyBorder="1"/>
    <xf numFmtId="9" fontId="2" fillId="2" borderId="9" xfId="1" applyFont="1" applyFill="1" applyBorder="1"/>
    <xf numFmtId="164" fontId="0" fillId="0" borderId="0" xfId="0" applyNumberFormat="1"/>
    <xf numFmtId="9" fontId="0" fillId="0" borderId="0" xfId="1" applyFont="1"/>
    <xf numFmtId="0" fontId="0" fillId="0" borderId="9" xfId="0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B1BDA-EEBD-4AC3-A9F1-13039F4BD998}">
  <dimension ref="A1:E150"/>
  <sheetViews>
    <sheetView tabSelected="1" workbookViewId="0">
      <selection sqref="A1:E6"/>
    </sheetView>
  </sheetViews>
  <sheetFormatPr defaultColWidth="11.42578125" defaultRowHeight="12.75"/>
  <cols>
    <col min="1" max="1" width="32.7109375" customWidth="1"/>
    <col min="2" max="3" width="13.5703125" customWidth="1"/>
  </cols>
  <sheetData>
    <row r="1" spans="1:5">
      <c r="A1" s="18" t="s">
        <v>0</v>
      </c>
      <c r="B1" s="19"/>
      <c r="C1" s="19"/>
      <c r="D1" s="19"/>
      <c r="E1" s="20"/>
    </row>
    <row r="2" spans="1:5">
      <c r="A2" s="21"/>
      <c r="B2" s="22"/>
      <c r="C2" s="22"/>
      <c r="D2" s="22"/>
      <c r="E2" s="23"/>
    </row>
    <row r="3" spans="1:5">
      <c r="A3" s="21"/>
      <c r="B3" s="22"/>
      <c r="C3" s="22"/>
      <c r="D3" s="22"/>
      <c r="E3" s="23"/>
    </row>
    <row r="4" spans="1:5">
      <c r="A4" s="21"/>
      <c r="B4" s="22"/>
      <c r="C4" s="22"/>
      <c r="D4" s="22"/>
      <c r="E4" s="23"/>
    </row>
    <row r="5" spans="1:5">
      <c r="A5" s="21"/>
      <c r="B5" s="22"/>
      <c r="C5" s="22"/>
      <c r="D5" s="22"/>
      <c r="E5" s="23"/>
    </row>
    <row r="6" spans="1:5" ht="13.5" thickBot="1">
      <c r="A6" s="24"/>
      <c r="B6" s="25"/>
      <c r="C6" s="25"/>
      <c r="D6" s="25"/>
      <c r="E6" s="26"/>
    </row>
    <row r="10" spans="1:5">
      <c r="A10" s="17" t="s">
        <v>1</v>
      </c>
      <c r="B10" s="17"/>
      <c r="C10" s="17"/>
      <c r="D10" s="17"/>
      <c r="E10" s="17"/>
    </row>
    <row r="11" spans="1:5">
      <c r="A11" s="27" t="s">
        <v>2</v>
      </c>
      <c r="B11" s="17" t="s">
        <v>3</v>
      </c>
      <c r="C11" s="17"/>
      <c r="D11" s="17" t="s">
        <v>4</v>
      </c>
      <c r="E11" s="17"/>
    </row>
    <row r="12" spans="1:5">
      <c r="A12" s="27"/>
      <c r="B12" s="2" t="s">
        <v>5</v>
      </c>
      <c r="C12" s="2" t="s">
        <v>6</v>
      </c>
      <c r="D12" s="1" t="s">
        <v>7</v>
      </c>
      <c r="E12" s="1" t="s">
        <v>8</v>
      </c>
    </row>
    <row r="13" spans="1:5">
      <c r="A13" s="3" t="s">
        <v>9</v>
      </c>
      <c r="B13" s="4">
        <v>56438924.520000033</v>
      </c>
      <c r="C13" s="4">
        <v>53403417.197999984</v>
      </c>
      <c r="D13" s="5">
        <f>C13-B13</f>
        <v>-3035507.3220000491</v>
      </c>
      <c r="E13" s="6">
        <f>D13/B13</f>
        <v>-5.3783932770093246E-2</v>
      </c>
    </row>
    <row r="14" spans="1:5">
      <c r="A14" s="7" t="s">
        <v>10</v>
      </c>
      <c r="B14" s="8">
        <v>28122038.660000015</v>
      </c>
      <c r="C14" s="8">
        <v>26013118.692999981</v>
      </c>
      <c r="D14" s="8">
        <f t="shared" ref="D14:D38" si="0">C14-B14</f>
        <v>-2108919.9670000337</v>
      </c>
      <c r="E14" s="9">
        <f t="shared" ref="E14:E38" si="1">D14/B14</f>
        <v>-7.4991717083431123E-2</v>
      </c>
    </row>
    <row r="15" spans="1:5">
      <c r="A15" s="7" t="s">
        <v>11</v>
      </c>
      <c r="B15" s="8">
        <v>18371829.605000008</v>
      </c>
      <c r="C15" s="8">
        <v>17795219.020999998</v>
      </c>
      <c r="D15" s="8">
        <f t="shared" si="0"/>
        <v>-576610.58400001004</v>
      </c>
      <c r="E15" s="9">
        <f t="shared" si="1"/>
        <v>-3.1385583058264478E-2</v>
      </c>
    </row>
    <row r="16" spans="1:5">
      <c r="A16" s="7" t="s">
        <v>12</v>
      </c>
      <c r="B16" s="8">
        <v>4900818.7500000056</v>
      </c>
      <c r="C16" s="8">
        <v>4646447.375</v>
      </c>
      <c r="D16" s="8">
        <f t="shared" si="0"/>
        <v>-254371.37500000559</v>
      </c>
      <c r="E16" s="9">
        <f t="shared" si="1"/>
        <v>-5.1903852800107189E-2</v>
      </c>
    </row>
    <row r="17" spans="1:5">
      <c r="A17" s="7" t="s">
        <v>13</v>
      </c>
      <c r="B17" s="8">
        <v>3658488.0810000007</v>
      </c>
      <c r="C17" s="8">
        <v>3613422.8110000002</v>
      </c>
      <c r="D17" s="8">
        <f t="shared" si="0"/>
        <v>-45065.270000000484</v>
      </c>
      <c r="E17" s="9">
        <f t="shared" si="1"/>
        <v>-1.2318003777036353E-2</v>
      </c>
    </row>
    <row r="18" spans="1:5">
      <c r="A18" s="7" t="s">
        <v>14</v>
      </c>
      <c r="B18" s="8">
        <v>644983.22500000021</v>
      </c>
      <c r="C18" s="8">
        <v>601470.90000000026</v>
      </c>
      <c r="D18" s="8">
        <f t="shared" si="0"/>
        <v>-43512.324999999953</v>
      </c>
      <c r="E18" s="9">
        <f t="shared" si="1"/>
        <v>-6.7462723546027017E-2</v>
      </c>
    </row>
    <row r="19" spans="1:5">
      <c r="A19" s="7" t="s">
        <v>15</v>
      </c>
      <c r="B19" s="8">
        <v>456490.08900000027</v>
      </c>
      <c r="C19" s="8">
        <v>423612.66799999971</v>
      </c>
      <c r="D19" s="8">
        <f t="shared" si="0"/>
        <v>-32877.421000000555</v>
      </c>
      <c r="E19" s="9">
        <f t="shared" si="1"/>
        <v>-7.2022201121655749E-2</v>
      </c>
    </row>
    <row r="20" spans="1:5">
      <c r="A20" s="7" t="s">
        <v>16</v>
      </c>
      <c r="B20" s="8">
        <v>276368.95999999985</v>
      </c>
      <c r="C20" s="8">
        <v>301236.77999999974</v>
      </c>
      <c r="D20" s="8">
        <f t="shared" si="0"/>
        <v>24867.819999999891</v>
      </c>
      <c r="E20" s="9">
        <f t="shared" si="1"/>
        <v>8.9980510112278547E-2</v>
      </c>
    </row>
    <row r="21" spans="1:5">
      <c r="A21" s="7" t="s">
        <v>17</v>
      </c>
      <c r="B21" s="8">
        <v>7907.1499999999978</v>
      </c>
      <c r="C21" s="8">
        <v>8888.9499999999971</v>
      </c>
      <c r="D21" s="8">
        <f t="shared" si="0"/>
        <v>981.79999999999927</v>
      </c>
      <c r="E21" s="9">
        <f t="shared" si="1"/>
        <v>0.12416610283098203</v>
      </c>
    </row>
    <row r="22" spans="1:5">
      <c r="A22" s="3" t="s">
        <v>18</v>
      </c>
      <c r="B22" s="4">
        <v>9125851.4949999899</v>
      </c>
      <c r="C22" s="4">
        <v>8684197.7539999969</v>
      </c>
      <c r="D22" s="5">
        <f t="shared" si="0"/>
        <v>-441653.74099999294</v>
      </c>
      <c r="E22" s="6">
        <f t="shared" si="1"/>
        <v>-4.8395893932963174E-2</v>
      </c>
    </row>
    <row r="23" spans="1:5">
      <c r="A23" s="7" t="s">
        <v>19</v>
      </c>
      <c r="B23" s="8">
        <v>2623020.4999999995</v>
      </c>
      <c r="C23" s="8">
        <v>2492729.8299999968</v>
      </c>
      <c r="D23" s="8">
        <f t="shared" si="0"/>
        <v>-130290.67000000272</v>
      </c>
      <c r="E23" s="9">
        <f t="shared" si="1"/>
        <v>-4.9671998369819351E-2</v>
      </c>
    </row>
    <row r="24" spans="1:5">
      <c r="A24" s="7" t="s">
        <v>20</v>
      </c>
      <c r="B24" s="8">
        <v>1283536.9099999983</v>
      </c>
      <c r="C24" s="8">
        <v>1252957.9799999986</v>
      </c>
      <c r="D24" s="8">
        <f t="shared" si="0"/>
        <v>-30578.929999999702</v>
      </c>
      <c r="E24" s="9">
        <f t="shared" si="1"/>
        <v>-2.3823958439963946E-2</v>
      </c>
    </row>
    <row r="25" spans="1:5">
      <c r="A25" s="7" t="s">
        <v>21</v>
      </c>
      <c r="B25" s="8">
        <v>1155688.1499999957</v>
      </c>
      <c r="C25" s="8">
        <v>1140865.289999997</v>
      </c>
      <c r="D25" s="8">
        <f t="shared" si="0"/>
        <v>-14822.859999998705</v>
      </c>
      <c r="E25" s="9">
        <f t="shared" si="1"/>
        <v>-1.2826003277786279E-2</v>
      </c>
    </row>
    <row r="26" spans="1:5">
      <c r="A26" s="7" t="s">
        <v>22</v>
      </c>
      <c r="B26" s="8">
        <v>828684.96000000031</v>
      </c>
      <c r="C26" s="8">
        <v>802051.65000000014</v>
      </c>
      <c r="D26" s="8">
        <f t="shared" si="0"/>
        <v>-26633.310000000172</v>
      </c>
      <c r="E26" s="9">
        <f t="shared" si="1"/>
        <v>-3.2139246258312881E-2</v>
      </c>
    </row>
    <row r="27" spans="1:5">
      <c r="A27" s="7" t="s">
        <v>23</v>
      </c>
      <c r="B27" s="8">
        <v>833671.69999999925</v>
      </c>
      <c r="C27" s="8">
        <v>748017.90000000014</v>
      </c>
      <c r="D27" s="8">
        <f t="shared" si="0"/>
        <v>-85653.799999999115</v>
      </c>
      <c r="E27" s="9">
        <f t="shared" si="1"/>
        <v>-0.10274284229631303</v>
      </c>
    </row>
    <row r="28" spans="1:5">
      <c r="A28" s="7" t="s">
        <v>24</v>
      </c>
      <c r="B28" s="8">
        <v>765948.29999999749</v>
      </c>
      <c r="C28" s="8">
        <v>709277.2690000023</v>
      </c>
      <c r="D28" s="8">
        <f t="shared" si="0"/>
        <v>-56671.030999995186</v>
      </c>
      <c r="E28" s="9">
        <f t="shared" si="1"/>
        <v>-7.3988062901889556E-2</v>
      </c>
    </row>
    <row r="29" spans="1:5">
      <c r="A29" s="7" t="s">
        <v>25</v>
      </c>
      <c r="B29" s="8">
        <v>646925.02999999933</v>
      </c>
      <c r="C29" s="8">
        <v>594734.80000000075</v>
      </c>
      <c r="D29" s="8">
        <f t="shared" si="0"/>
        <v>-52190.229999998584</v>
      </c>
      <c r="E29" s="9">
        <f t="shared" si="1"/>
        <v>-8.0674309355442064E-2</v>
      </c>
    </row>
    <row r="30" spans="1:5">
      <c r="A30" s="7" t="s">
        <v>26</v>
      </c>
      <c r="B30" s="8">
        <v>532409.33000000019</v>
      </c>
      <c r="C30" s="8">
        <v>500102.41000000027</v>
      </c>
      <c r="D30" s="8">
        <f t="shared" si="0"/>
        <v>-32306.919999999925</v>
      </c>
      <c r="E30" s="9">
        <f t="shared" si="1"/>
        <v>-6.0680604526595947E-2</v>
      </c>
    </row>
    <row r="31" spans="1:5">
      <c r="A31" s="7" t="s">
        <v>27</v>
      </c>
      <c r="B31" s="8">
        <v>223190.42500000008</v>
      </c>
      <c r="C31" s="8">
        <v>224286.17500000016</v>
      </c>
      <c r="D31" s="8">
        <f t="shared" si="0"/>
        <v>1095.7500000000873</v>
      </c>
      <c r="E31" s="9">
        <f t="shared" si="1"/>
        <v>4.909484804288029E-3</v>
      </c>
    </row>
    <row r="32" spans="1:5">
      <c r="A32" s="7" t="s">
        <v>28</v>
      </c>
      <c r="B32" s="8">
        <v>164841.45000000027</v>
      </c>
      <c r="C32" s="8">
        <v>151835.64999999994</v>
      </c>
      <c r="D32" s="8">
        <f t="shared" si="0"/>
        <v>-13005.800000000338</v>
      </c>
      <c r="E32" s="9">
        <f t="shared" si="1"/>
        <v>-7.8898844920378436E-2</v>
      </c>
    </row>
    <row r="33" spans="1:5">
      <c r="A33" s="7" t="s">
        <v>29</v>
      </c>
      <c r="B33" s="8">
        <v>60628.139999999948</v>
      </c>
      <c r="C33" s="8">
        <v>60859.599999999911</v>
      </c>
      <c r="D33" s="8">
        <f t="shared" si="0"/>
        <v>231.45999999996275</v>
      </c>
      <c r="E33" s="9">
        <f t="shared" si="1"/>
        <v>3.8176991740133037E-3</v>
      </c>
    </row>
    <row r="34" spans="1:5">
      <c r="A34" s="7" t="s">
        <v>30</v>
      </c>
      <c r="B34" s="8">
        <v>7306.5999999999985</v>
      </c>
      <c r="C34" s="8">
        <v>6479.2</v>
      </c>
      <c r="D34" s="8">
        <f t="shared" si="0"/>
        <v>-827.39999999999873</v>
      </c>
      <c r="E34" s="9">
        <f t="shared" si="1"/>
        <v>-0.11324008430733842</v>
      </c>
    </row>
    <row r="35" spans="1:5">
      <c r="A35" s="3" t="s">
        <v>31</v>
      </c>
      <c r="B35" s="4">
        <v>2160757.7770000026</v>
      </c>
      <c r="C35" s="4">
        <v>2284212.0839999989</v>
      </c>
      <c r="D35" s="5">
        <f t="shared" si="0"/>
        <v>123454.3069999963</v>
      </c>
      <c r="E35" s="6">
        <f t="shared" si="1"/>
        <v>5.7134727600703275E-2</v>
      </c>
    </row>
    <row r="36" spans="1:5">
      <c r="A36" s="3" t="s">
        <v>32</v>
      </c>
      <c r="B36" s="4">
        <v>743610.66000000038</v>
      </c>
      <c r="C36" s="4">
        <v>877709.55499999633</v>
      </c>
      <c r="D36" s="5">
        <f t="shared" si="0"/>
        <v>134098.89499999594</v>
      </c>
      <c r="E36" s="6">
        <f t="shared" si="1"/>
        <v>0.18033482064390507</v>
      </c>
    </row>
    <row r="37" spans="1:5">
      <c r="A37" s="3" t="s">
        <v>33</v>
      </c>
      <c r="B37" s="4">
        <v>313304.82500000001</v>
      </c>
      <c r="C37" s="4">
        <v>296697.5500000001</v>
      </c>
      <c r="D37" s="5">
        <f t="shared" si="0"/>
        <v>-16607.274999999907</v>
      </c>
      <c r="E37" s="6">
        <f t="shared" si="1"/>
        <v>-5.3006764259056358E-2</v>
      </c>
    </row>
    <row r="38" spans="1:5">
      <c r="A38" s="10" t="s">
        <v>34</v>
      </c>
      <c r="B38" s="11">
        <v>68782449.277000025</v>
      </c>
      <c r="C38" s="11">
        <v>65546234.140999965</v>
      </c>
      <c r="D38" s="12">
        <f t="shared" si="0"/>
        <v>-3236215.1360000595</v>
      </c>
      <c r="E38" s="13">
        <f t="shared" si="1"/>
        <v>-4.7050013048636936E-2</v>
      </c>
    </row>
    <row r="39" spans="1:5">
      <c r="D39" s="14"/>
      <c r="E39" s="15"/>
    </row>
    <row r="40" spans="1:5">
      <c r="D40" s="14"/>
      <c r="E40" s="15"/>
    </row>
    <row r="41" spans="1:5">
      <c r="D41" s="14"/>
      <c r="E41" s="15"/>
    </row>
    <row r="42" spans="1:5">
      <c r="A42" s="17" t="s">
        <v>1</v>
      </c>
      <c r="B42" s="17"/>
      <c r="C42" s="17"/>
      <c r="D42" s="17"/>
      <c r="E42" s="17"/>
    </row>
    <row r="43" spans="1:5">
      <c r="A43" s="27" t="s">
        <v>2</v>
      </c>
      <c r="B43" s="17" t="s">
        <v>35</v>
      </c>
      <c r="C43" s="17"/>
      <c r="D43" s="17" t="s">
        <v>4</v>
      </c>
      <c r="E43" s="17"/>
    </row>
    <row r="44" spans="1:5">
      <c r="A44" s="27"/>
      <c r="B44" s="2" t="s">
        <v>5</v>
      </c>
      <c r="C44" s="2" t="s">
        <v>6</v>
      </c>
      <c r="D44" s="1" t="s">
        <v>7</v>
      </c>
      <c r="E44" s="1" t="s">
        <v>8</v>
      </c>
    </row>
    <row r="45" spans="1:5">
      <c r="A45" s="3" t="s">
        <v>9</v>
      </c>
      <c r="B45" s="4">
        <v>5596796.5080000004</v>
      </c>
      <c r="C45" s="4">
        <v>5030892.3830000004</v>
      </c>
      <c r="D45" s="5">
        <f t="shared" ref="D45:D108" si="2">C45-B45</f>
        <v>-565904.125</v>
      </c>
      <c r="E45" s="6">
        <f t="shared" ref="E45:E108" si="3">D45/B45</f>
        <v>-0.10111214945748032</v>
      </c>
    </row>
    <row r="46" spans="1:5">
      <c r="A46" s="7" t="s">
        <v>10</v>
      </c>
      <c r="B46" s="8">
        <v>3056390.4210000006</v>
      </c>
      <c r="C46" s="8">
        <v>2646256.1380000003</v>
      </c>
      <c r="D46" s="8">
        <f t="shared" si="2"/>
        <v>-410134.28300000029</v>
      </c>
      <c r="E46" s="9">
        <f t="shared" si="3"/>
        <v>-0.1341891010330451</v>
      </c>
    </row>
    <row r="47" spans="1:5">
      <c r="A47" s="7" t="s">
        <v>11</v>
      </c>
      <c r="B47" s="8">
        <v>1736021.0329999998</v>
      </c>
      <c r="C47" s="8">
        <v>1629991.662</v>
      </c>
      <c r="D47" s="8">
        <f t="shared" si="2"/>
        <v>-106029.37099999981</v>
      </c>
      <c r="E47" s="9">
        <f t="shared" si="3"/>
        <v>-6.1076086628265996E-2</v>
      </c>
    </row>
    <row r="48" spans="1:5">
      <c r="A48" s="7" t="s">
        <v>12</v>
      </c>
      <c r="B48" s="8">
        <v>412216.70000000019</v>
      </c>
      <c r="C48" s="8">
        <v>373105.47500000009</v>
      </c>
      <c r="D48" s="8">
        <f t="shared" si="2"/>
        <v>-39111.225000000093</v>
      </c>
      <c r="E48" s="9">
        <f t="shared" si="3"/>
        <v>-9.4880253517142993E-2</v>
      </c>
    </row>
    <row r="49" spans="1:5">
      <c r="A49" s="7" t="s">
        <v>13</v>
      </c>
      <c r="B49" s="8">
        <v>261680.00200000007</v>
      </c>
      <c r="C49" s="8">
        <v>267331.10400000005</v>
      </c>
      <c r="D49" s="8">
        <f t="shared" si="2"/>
        <v>5651.1019999999844</v>
      </c>
      <c r="E49" s="9">
        <f t="shared" si="3"/>
        <v>2.1595467581813847E-2</v>
      </c>
    </row>
    <row r="50" spans="1:5">
      <c r="A50" s="7" t="s">
        <v>14</v>
      </c>
      <c r="B50" s="8">
        <v>58530.42500000001</v>
      </c>
      <c r="C50" s="8">
        <v>51076.799999999988</v>
      </c>
      <c r="D50" s="8">
        <f t="shared" si="2"/>
        <v>-7453.6250000000218</v>
      </c>
      <c r="E50" s="9">
        <f t="shared" si="3"/>
        <v>-0.12734616227372381</v>
      </c>
    </row>
    <row r="51" spans="1:5">
      <c r="A51" s="7" t="s">
        <v>15</v>
      </c>
      <c r="B51" s="8">
        <v>41954.557000000001</v>
      </c>
      <c r="C51" s="8">
        <v>34465.483999999997</v>
      </c>
      <c r="D51" s="8">
        <f t="shared" si="2"/>
        <v>-7489.073000000004</v>
      </c>
      <c r="E51" s="9">
        <f t="shared" si="3"/>
        <v>-0.1785043994148241</v>
      </c>
    </row>
    <row r="52" spans="1:5">
      <c r="A52" s="7" t="s">
        <v>16</v>
      </c>
      <c r="B52" s="8">
        <v>29123.620000000006</v>
      </c>
      <c r="C52" s="8">
        <v>27788.37000000001</v>
      </c>
      <c r="D52" s="8">
        <f t="shared" si="2"/>
        <v>-1335.2499999999964</v>
      </c>
      <c r="E52" s="9">
        <f t="shared" si="3"/>
        <v>-4.584766591515739E-2</v>
      </c>
    </row>
    <row r="53" spans="1:5">
      <c r="A53" s="7" t="s">
        <v>17</v>
      </c>
      <c r="B53" s="8">
        <v>879.75000000000034</v>
      </c>
      <c r="C53" s="8">
        <v>877.35</v>
      </c>
      <c r="D53" s="8">
        <f t="shared" si="2"/>
        <v>-2.4000000000003183</v>
      </c>
      <c r="E53" s="9">
        <f t="shared" si="3"/>
        <v>-2.7280477408358253E-3</v>
      </c>
    </row>
    <row r="54" spans="1:5">
      <c r="A54" s="3" t="s">
        <v>18</v>
      </c>
      <c r="B54" s="4">
        <v>976769.66700000002</v>
      </c>
      <c r="C54" s="4">
        <v>856373.70999999973</v>
      </c>
      <c r="D54" s="5">
        <f t="shared" si="2"/>
        <v>-120395.95700000029</v>
      </c>
      <c r="E54" s="6">
        <f t="shared" si="3"/>
        <v>-0.12325931185985557</v>
      </c>
    </row>
    <row r="55" spans="1:5">
      <c r="A55" s="7" t="s">
        <v>19</v>
      </c>
      <c r="B55" s="8">
        <v>290248.73000000004</v>
      </c>
      <c r="C55" s="8">
        <v>250387.32000000007</v>
      </c>
      <c r="D55" s="8">
        <f t="shared" si="2"/>
        <v>-39861.409999999974</v>
      </c>
      <c r="E55" s="9">
        <f t="shared" si="3"/>
        <v>-0.13733534682477325</v>
      </c>
    </row>
    <row r="56" spans="1:5">
      <c r="A56" s="7" t="s">
        <v>21</v>
      </c>
      <c r="B56" s="8">
        <v>130798.49999999988</v>
      </c>
      <c r="C56" s="8">
        <v>117751.67999999995</v>
      </c>
      <c r="D56" s="8">
        <f t="shared" si="2"/>
        <v>-13046.819999999934</v>
      </c>
      <c r="E56" s="9">
        <f t="shared" si="3"/>
        <v>-9.9747474168281336E-2</v>
      </c>
    </row>
    <row r="57" spans="1:5">
      <c r="A57" s="7" t="s">
        <v>20</v>
      </c>
      <c r="B57" s="8">
        <v>132131.73000000007</v>
      </c>
      <c r="C57" s="8">
        <v>115933.52999999993</v>
      </c>
      <c r="D57" s="8">
        <f t="shared" si="2"/>
        <v>-16198.200000000143</v>
      </c>
      <c r="E57" s="9">
        <f t="shared" si="3"/>
        <v>-0.12259129582273792</v>
      </c>
    </row>
    <row r="58" spans="1:5">
      <c r="A58" s="7" t="s">
        <v>22</v>
      </c>
      <c r="B58" s="8">
        <v>100392.81000000001</v>
      </c>
      <c r="C58" s="8">
        <v>89676.459999999992</v>
      </c>
      <c r="D58" s="8">
        <f t="shared" si="2"/>
        <v>-10716.35000000002</v>
      </c>
      <c r="E58" s="9">
        <f t="shared" si="3"/>
        <v>-0.10674419811538316</v>
      </c>
    </row>
    <row r="59" spans="1:5">
      <c r="A59" s="7" t="s">
        <v>23</v>
      </c>
      <c r="B59" s="8">
        <v>87996.999999999971</v>
      </c>
      <c r="C59" s="8">
        <v>75839.250000000015</v>
      </c>
      <c r="D59" s="8">
        <f t="shared" si="2"/>
        <v>-12157.749999999956</v>
      </c>
      <c r="E59" s="9">
        <f t="shared" si="3"/>
        <v>-0.13816096003272793</v>
      </c>
    </row>
    <row r="60" spans="1:5">
      <c r="A60" s="7" t="s">
        <v>24</v>
      </c>
      <c r="B60" s="8">
        <v>69821.091999999931</v>
      </c>
      <c r="C60" s="8">
        <v>62663.12999999999</v>
      </c>
      <c r="D60" s="8">
        <f t="shared" si="2"/>
        <v>-7157.9619999999413</v>
      </c>
      <c r="E60" s="9">
        <f t="shared" si="3"/>
        <v>-0.10251862001814506</v>
      </c>
    </row>
    <row r="61" spans="1:5">
      <c r="A61" s="7" t="s">
        <v>25</v>
      </c>
      <c r="B61" s="8">
        <v>62510.949999999968</v>
      </c>
      <c r="C61" s="8">
        <v>53831.01999999996</v>
      </c>
      <c r="D61" s="8">
        <f t="shared" si="2"/>
        <v>-8679.9300000000076</v>
      </c>
      <c r="E61" s="9">
        <f t="shared" si="3"/>
        <v>-0.13885455268237024</v>
      </c>
    </row>
    <row r="62" spans="1:5">
      <c r="A62" s="7" t="s">
        <v>26</v>
      </c>
      <c r="B62" s="8">
        <v>55144.09</v>
      </c>
      <c r="C62" s="8">
        <v>50158.619999999974</v>
      </c>
      <c r="D62" s="8">
        <f t="shared" si="2"/>
        <v>-4985.470000000023</v>
      </c>
      <c r="E62" s="9">
        <f t="shared" si="3"/>
        <v>-9.040805642091515E-2</v>
      </c>
    </row>
    <row r="63" spans="1:5">
      <c r="A63" s="7" t="s">
        <v>27</v>
      </c>
      <c r="B63" s="8">
        <v>24192.524999999998</v>
      </c>
      <c r="C63" s="8">
        <v>20076.8</v>
      </c>
      <c r="D63" s="8">
        <f t="shared" si="2"/>
        <v>-4115.7249999999985</v>
      </c>
      <c r="E63" s="9">
        <f t="shared" si="3"/>
        <v>-0.17012382957132416</v>
      </c>
    </row>
    <row r="64" spans="1:5">
      <c r="A64" s="7" t="s">
        <v>28</v>
      </c>
      <c r="B64" s="8">
        <v>16016.200000000013</v>
      </c>
      <c r="C64" s="8">
        <v>13446.700000000015</v>
      </c>
      <c r="D64" s="8">
        <f t="shared" si="2"/>
        <v>-2569.4999999999982</v>
      </c>
      <c r="E64" s="9">
        <f t="shared" si="3"/>
        <v>-0.16043131329528826</v>
      </c>
    </row>
    <row r="65" spans="1:5">
      <c r="A65" s="7" t="s">
        <v>29</v>
      </c>
      <c r="B65" s="8">
        <v>6746.7399999999989</v>
      </c>
      <c r="C65" s="8">
        <v>5938.0999999999995</v>
      </c>
      <c r="D65" s="8">
        <f t="shared" si="2"/>
        <v>-808.63999999999942</v>
      </c>
      <c r="E65" s="9">
        <f t="shared" si="3"/>
        <v>-0.1198564047228735</v>
      </c>
    </row>
    <row r="66" spans="1:5">
      <c r="A66" s="7" t="s">
        <v>30</v>
      </c>
      <c r="B66" s="8">
        <v>769.30000000000018</v>
      </c>
      <c r="C66" s="8">
        <v>671.09999999999991</v>
      </c>
      <c r="D66" s="8">
        <f t="shared" si="2"/>
        <v>-98.200000000000273</v>
      </c>
      <c r="E66" s="9">
        <f t="shared" si="3"/>
        <v>-0.12764851163395327</v>
      </c>
    </row>
    <row r="67" spans="1:5">
      <c r="A67" s="3" t="s">
        <v>31</v>
      </c>
      <c r="B67" s="4">
        <v>242551.30099999998</v>
      </c>
      <c r="C67" s="4">
        <v>228965.21799999988</v>
      </c>
      <c r="D67" s="5">
        <f t="shared" si="2"/>
        <v>-13586.083000000101</v>
      </c>
      <c r="E67" s="6">
        <f t="shared" si="3"/>
        <v>-5.6013234907365442E-2</v>
      </c>
    </row>
    <row r="68" spans="1:5">
      <c r="A68" s="3" t="s">
        <v>32</v>
      </c>
      <c r="B68" s="4">
        <v>75067.985000000059</v>
      </c>
      <c r="C68" s="4">
        <v>77459.765000000072</v>
      </c>
      <c r="D68" s="5">
        <f t="shared" si="2"/>
        <v>2391.7800000000134</v>
      </c>
      <c r="E68" s="6">
        <f t="shared" si="3"/>
        <v>3.1861518595444005E-2</v>
      </c>
    </row>
    <row r="69" spans="1:5">
      <c r="A69" s="3" t="s">
        <v>33</v>
      </c>
      <c r="B69" s="4">
        <v>32325.475000000002</v>
      </c>
      <c r="C69" s="4">
        <v>28739.125</v>
      </c>
      <c r="D69" s="5">
        <f t="shared" si="2"/>
        <v>-3586.3500000000022</v>
      </c>
      <c r="E69" s="6">
        <f t="shared" si="3"/>
        <v>-0.11094500544848922</v>
      </c>
    </row>
    <row r="70" spans="1:5">
      <c r="A70" s="10" t="s">
        <v>34</v>
      </c>
      <c r="B70" s="11">
        <v>6923510.9360000007</v>
      </c>
      <c r="C70" s="11">
        <v>6222430.2009999994</v>
      </c>
      <c r="D70" s="12">
        <f t="shared" si="2"/>
        <v>-701080.73500000127</v>
      </c>
      <c r="E70" s="13">
        <f t="shared" si="3"/>
        <v>-0.10126086915738226</v>
      </c>
    </row>
    <row r="71" spans="1:5">
      <c r="D71" s="14"/>
      <c r="E71" s="15"/>
    </row>
    <row r="72" spans="1:5">
      <c r="D72" s="14"/>
      <c r="E72" s="15"/>
    </row>
    <row r="73" spans="1:5">
      <c r="D73" s="14"/>
      <c r="E73" s="15"/>
    </row>
    <row r="74" spans="1:5">
      <c r="A74" s="17" t="s">
        <v>1</v>
      </c>
      <c r="B74" s="17"/>
      <c r="C74" s="17"/>
      <c r="D74" s="17"/>
      <c r="E74" s="17"/>
    </row>
    <row r="75" spans="1:5">
      <c r="A75" s="27" t="s">
        <v>36</v>
      </c>
      <c r="B75" s="17" t="s">
        <v>35</v>
      </c>
      <c r="C75" s="17"/>
      <c r="D75" s="17" t="s">
        <v>4</v>
      </c>
      <c r="E75" s="17"/>
    </row>
    <row r="76" spans="1:5">
      <c r="A76" s="27"/>
      <c r="B76" s="2" t="s">
        <v>5</v>
      </c>
      <c r="C76" s="2" t="s">
        <v>6</v>
      </c>
      <c r="D76" s="1" t="s">
        <v>7</v>
      </c>
      <c r="E76" s="1" t="s">
        <v>8</v>
      </c>
    </row>
    <row r="77" spans="1:5">
      <c r="A77" s="16" t="s">
        <v>37</v>
      </c>
      <c r="B77" s="8">
        <v>353204.58300000062</v>
      </c>
      <c r="C77" s="8">
        <v>322050.13799999974</v>
      </c>
      <c r="D77" s="8">
        <f t="shared" si="2"/>
        <v>-31154.44500000088</v>
      </c>
      <c r="E77" s="9">
        <f t="shared" si="3"/>
        <v>-8.8205098403269663E-2</v>
      </c>
    </row>
    <row r="78" spans="1:5">
      <c r="A78" s="16" t="s">
        <v>38</v>
      </c>
      <c r="B78" s="8">
        <v>919454.26099999866</v>
      </c>
      <c r="C78" s="8">
        <v>817691.44199999899</v>
      </c>
      <c r="D78" s="8">
        <f t="shared" si="2"/>
        <v>-101762.81899999967</v>
      </c>
      <c r="E78" s="9">
        <f t="shared" si="3"/>
        <v>-0.11067741302250576</v>
      </c>
    </row>
    <row r="79" spans="1:5">
      <c r="A79" s="16" t="s">
        <v>39</v>
      </c>
      <c r="B79" s="8">
        <v>349062.3029999999</v>
      </c>
      <c r="C79" s="8">
        <v>306129.65200000023</v>
      </c>
      <c r="D79" s="8">
        <f t="shared" si="2"/>
        <v>-42932.650999999663</v>
      </c>
      <c r="E79" s="9">
        <f t="shared" si="3"/>
        <v>-0.12299423521536691</v>
      </c>
    </row>
    <row r="80" spans="1:5">
      <c r="A80" s="16" t="s">
        <v>40</v>
      </c>
      <c r="B80" s="8">
        <v>98574.050999999876</v>
      </c>
      <c r="C80" s="8">
        <v>91087.718999999983</v>
      </c>
      <c r="D80" s="8">
        <f t="shared" si="2"/>
        <v>-7486.331999999893</v>
      </c>
      <c r="E80" s="9">
        <f t="shared" si="3"/>
        <v>-7.5946275151052706E-2</v>
      </c>
    </row>
    <row r="81" spans="1:5">
      <c r="A81" s="16" t="s">
        <v>41</v>
      </c>
      <c r="B81" s="8">
        <v>483459.93800000014</v>
      </c>
      <c r="C81" s="8">
        <v>432641.55600000027</v>
      </c>
      <c r="D81" s="8">
        <f t="shared" si="2"/>
        <v>-50818.381999999867</v>
      </c>
      <c r="E81" s="9">
        <f t="shared" si="3"/>
        <v>-0.10511394638039244</v>
      </c>
    </row>
    <row r="82" spans="1:5">
      <c r="A82" s="16" t="s">
        <v>42</v>
      </c>
      <c r="B82" s="8">
        <v>313590.78600000031</v>
      </c>
      <c r="C82" s="8">
        <v>279900.80100000015</v>
      </c>
      <c r="D82" s="8">
        <f t="shared" si="2"/>
        <v>-33689.985000000161</v>
      </c>
      <c r="E82" s="9">
        <f t="shared" si="3"/>
        <v>-0.10743295563537421</v>
      </c>
    </row>
    <row r="83" spans="1:5">
      <c r="A83" s="16" t="s">
        <v>43</v>
      </c>
      <c r="B83" s="8">
        <v>338191.60000000015</v>
      </c>
      <c r="C83" s="8">
        <v>309949.00700000027</v>
      </c>
      <c r="D83" s="8">
        <f t="shared" si="2"/>
        <v>-28242.592999999877</v>
      </c>
      <c r="E83" s="9">
        <f t="shared" si="3"/>
        <v>-8.3510628294729564E-2</v>
      </c>
    </row>
    <row r="84" spans="1:5">
      <c r="A84" s="16" t="s">
        <v>44</v>
      </c>
      <c r="B84" s="8">
        <v>1054951.9949999994</v>
      </c>
      <c r="C84" s="8">
        <v>926541.73999999987</v>
      </c>
      <c r="D84" s="8">
        <f t="shared" si="2"/>
        <v>-128410.25499999954</v>
      </c>
      <c r="E84" s="9">
        <f t="shared" si="3"/>
        <v>-0.12172142012964259</v>
      </c>
    </row>
    <row r="85" spans="1:5">
      <c r="A85" s="16" t="s">
        <v>45</v>
      </c>
      <c r="B85" s="8">
        <v>573992.32199999958</v>
      </c>
      <c r="C85" s="8">
        <v>526232.22600000049</v>
      </c>
      <c r="D85" s="8">
        <f t="shared" si="2"/>
        <v>-47760.095999999088</v>
      </c>
      <c r="E85" s="9">
        <f t="shared" si="3"/>
        <v>-8.3206855160684753E-2</v>
      </c>
    </row>
    <row r="86" spans="1:5">
      <c r="A86" s="16" t="s">
        <v>46</v>
      </c>
      <c r="B86" s="8">
        <v>209144.64199999999</v>
      </c>
      <c r="C86" s="8">
        <v>191119.37000000023</v>
      </c>
      <c r="D86" s="8">
        <f t="shared" si="2"/>
        <v>-18025.271999999764</v>
      </c>
      <c r="E86" s="9">
        <f t="shared" si="3"/>
        <v>-8.6185674314332966E-2</v>
      </c>
    </row>
    <row r="87" spans="1:5">
      <c r="A87" s="16" t="s">
        <v>47</v>
      </c>
      <c r="B87" s="8">
        <v>249533.99499999979</v>
      </c>
      <c r="C87" s="8">
        <v>229190.67500000013</v>
      </c>
      <c r="D87" s="8">
        <f t="shared" si="2"/>
        <v>-20343.319999999658</v>
      </c>
      <c r="E87" s="9">
        <f t="shared" si="3"/>
        <v>-8.1525244686599413E-2</v>
      </c>
    </row>
    <row r="88" spans="1:5">
      <c r="A88" s="16" t="s">
        <v>48</v>
      </c>
      <c r="B88" s="8">
        <v>601104.82899999991</v>
      </c>
      <c r="C88" s="8">
        <v>534048.86899999983</v>
      </c>
      <c r="D88" s="8">
        <f t="shared" si="2"/>
        <v>-67055.960000000079</v>
      </c>
      <c r="E88" s="9">
        <f t="shared" si="3"/>
        <v>-0.11155451888742036</v>
      </c>
    </row>
    <row r="89" spans="1:5">
      <c r="A89" s="16" t="s">
        <v>49</v>
      </c>
      <c r="B89" s="8">
        <v>340212.94500000024</v>
      </c>
      <c r="C89" s="8">
        <v>317373.56400000007</v>
      </c>
      <c r="D89" s="8">
        <f t="shared" si="2"/>
        <v>-22839.381000000169</v>
      </c>
      <c r="E89" s="9">
        <f t="shared" si="3"/>
        <v>-6.7132604257607406E-2</v>
      </c>
    </row>
    <row r="90" spans="1:5">
      <c r="A90" s="16" t="s">
        <v>50</v>
      </c>
      <c r="B90" s="8">
        <v>774606.85399999889</v>
      </c>
      <c r="C90" s="8">
        <v>701239.98799999908</v>
      </c>
      <c r="D90" s="8">
        <f t="shared" si="2"/>
        <v>-73366.865999999805</v>
      </c>
      <c r="E90" s="9">
        <f t="shared" si="3"/>
        <v>-9.4714971370495921E-2</v>
      </c>
    </row>
    <row r="91" spans="1:5">
      <c r="A91" s="16" t="s">
        <v>51</v>
      </c>
      <c r="B91" s="8">
        <v>264425.83199999988</v>
      </c>
      <c r="C91" s="8">
        <v>237233.45400000023</v>
      </c>
      <c r="D91" s="8">
        <f t="shared" si="2"/>
        <v>-27192.377999999648</v>
      </c>
      <c r="E91" s="9">
        <f t="shared" si="3"/>
        <v>-0.10283555806302487</v>
      </c>
    </row>
    <row r="92" spans="1:5">
      <c r="A92" s="10" t="s">
        <v>34</v>
      </c>
      <c r="B92" s="11">
        <v>6923510.9359999979</v>
      </c>
      <c r="C92" s="11">
        <v>6222430.2009999985</v>
      </c>
      <c r="D92" s="12">
        <f t="shared" si="2"/>
        <v>-701080.7349999994</v>
      </c>
      <c r="E92" s="13">
        <f t="shared" si="3"/>
        <v>-0.10126086915738203</v>
      </c>
    </row>
    <row r="93" spans="1:5">
      <c r="D93" s="14"/>
      <c r="E93" s="15"/>
    </row>
    <row r="94" spans="1:5">
      <c r="D94" s="14"/>
      <c r="E94" s="15"/>
    </row>
    <row r="95" spans="1:5">
      <c r="D95" s="14"/>
      <c r="E95" s="15"/>
    </row>
    <row r="96" spans="1:5">
      <c r="A96" s="17" t="s">
        <v>9</v>
      </c>
      <c r="B96" s="17"/>
      <c r="C96" s="17"/>
      <c r="D96" s="17"/>
      <c r="E96" s="17"/>
    </row>
    <row r="97" spans="1:5">
      <c r="A97" s="27" t="s">
        <v>52</v>
      </c>
      <c r="B97" s="17" t="s">
        <v>35</v>
      </c>
      <c r="C97" s="17"/>
      <c r="D97" s="17" t="s">
        <v>4</v>
      </c>
      <c r="E97" s="17"/>
    </row>
    <row r="98" spans="1:5">
      <c r="A98" s="27"/>
      <c r="B98" s="2" t="s">
        <v>5</v>
      </c>
      <c r="C98" s="2" t="s">
        <v>6</v>
      </c>
      <c r="D98" s="1" t="s">
        <v>7</v>
      </c>
      <c r="E98" s="1" t="s">
        <v>8</v>
      </c>
    </row>
    <row r="99" spans="1:5">
      <c r="A99" s="3" t="s">
        <v>10</v>
      </c>
      <c r="B99" s="4">
        <v>3056390.4210000001</v>
      </c>
      <c r="C99" s="4">
        <v>2646256.1379999998</v>
      </c>
      <c r="D99" s="5">
        <f t="shared" si="2"/>
        <v>-410134.28300000029</v>
      </c>
      <c r="E99" s="6">
        <f t="shared" si="3"/>
        <v>-0.1341891010330451</v>
      </c>
    </row>
    <row r="100" spans="1:5">
      <c r="A100" s="7" t="s">
        <v>53</v>
      </c>
      <c r="B100" s="8">
        <v>1036037.366</v>
      </c>
      <c r="C100" s="8">
        <v>890563.20899999992</v>
      </c>
      <c r="D100" s="8">
        <f t="shared" si="2"/>
        <v>-145474.15700000012</v>
      </c>
      <c r="E100" s="9">
        <f t="shared" si="3"/>
        <v>-0.14041400607166915</v>
      </c>
    </row>
    <row r="101" spans="1:5">
      <c r="A101" s="7" t="s">
        <v>54</v>
      </c>
      <c r="B101" s="8">
        <v>446908.125</v>
      </c>
      <c r="C101" s="8">
        <v>384491.80599999998</v>
      </c>
      <c r="D101" s="8">
        <f t="shared" si="2"/>
        <v>-62416.319000000018</v>
      </c>
      <c r="E101" s="9">
        <f t="shared" si="3"/>
        <v>-0.13966252907127169</v>
      </c>
    </row>
    <row r="102" spans="1:5">
      <c r="A102" s="7" t="s">
        <v>55</v>
      </c>
      <c r="B102" s="8">
        <v>428518.64600000007</v>
      </c>
      <c r="C102" s="8">
        <v>373298.99799999996</v>
      </c>
      <c r="D102" s="8">
        <f t="shared" si="2"/>
        <v>-55219.648000000103</v>
      </c>
      <c r="E102" s="9">
        <f t="shared" si="3"/>
        <v>-0.12886171585635062</v>
      </c>
    </row>
    <row r="103" spans="1:5">
      <c r="A103" s="7" t="s">
        <v>56</v>
      </c>
      <c r="B103" s="8">
        <v>284907.375</v>
      </c>
      <c r="C103" s="8">
        <v>241894.75</v>
      </c>
      <c r="D103" s="8">
        <f t="shared" si="2"/>
        <v>-43012.625</v>
      </c>
      <c r="E103" s="9">
        <f t="shared" si="3"/>
        <v>-0.15097055665898435</v>
      </c>
    </row>
    <row r="104" spans="1:5">
      <c r="A104" s="7" t="s">
        <v>57</v>
      </c>
      <c r="B104" s="8">
        <v>243255</v>
      </c>
      <c r="C104" s="8">
        <v>223820.375</v>
      </c>
      <c r="D104" s="8">
        <f t="shared" si="2"/>
        <v>-19434.625</v>
      </c>
      <c r="E104" s="9">
        <f t="shared" si="3"/>
        <v>-7.9894041232451543E-2</v>
      </c>
    </row>
    <row r="105" spans="1:5">
      <c r="A105" s="7" t="s">
        <v>58</v>
      </c>
      <c r="B105" s="8">
        <v>212618.125</v>
      </c>
      <c r="C105" s="8">
        <v>176631.625</v>
      </c>
      <c r="D105" s="8">
        <f t="shared" si="2"/>
        <v>-35986.5</v>
      </c>
      <c r="E105" s="9">
        <f t="shared" si="3"/>
        <v>-0.16925414989902671</v>
      </c>
    </row>
    <row r="106" spans="1:5">
      <c r="A106" s="7" t="s">
        <v>59</v>
      </c>
      <c r="B106" s="8">
        <v>190999.6</v>
      </c>
      <c r="C106" s="8">
        <v>163423.5</v>
      </c>
      <c r="D106" s="8">
        <f t="shared" si="2"/>
        <v>-27576.100000000006</v>
      </c>
      <c r="E106" s="9">
        <f t="shared" si="3"/>
        <v>-0.14437778927285713</v>
      </c>
    </row>
    <row r="107" spans="1:5">
      <c r="A107" s="7" t="s">
        <v>60</v>
      </c>
      <c r="B107" s="8">
        <v>54674.625</v>
      </c>
      <c r="C107" s="8">
        <v>51670.875</v>
      </c>
      <c r="D107" s="8">
        <f t="shared" si="2"/>
        <v>-3003.75</v>
      </c>
      <c r="E107" s="9">
        <f t="shared" si="3"/>
        <v>-5.4938648413226425E-2</v>
      </c>
    </row>
    <row r="108" spans="1:5">
      <c r="A108" s="7" t="s">
        <v>61</v>
      </c>
      <c r="B108" s="8">
        <v>55227</v>
      </c>
      <c r="C108" s="8">
        <v>45850</v>
      </c>
      <c r="D108" s="8">
        <f t="shared" si="2"/>
        <v>-9377</v>
      </c>
      <c r="E108" s="9">
        <f t="shared" si="3"/>
        <v>-0.16979013888134428</v>
      </c>
    </row>
    <row r="109" spans="1:5">
      <c r="A109" s="7" t="s">
        <v>62</v>
      </c>
      <c r="B109" s="8">
        <v>26685.75</v>
      </c>
      <c r="C109" s="8">
        <v>31776</v>
      </c>
      <c r="D109" s="8">
        <f t="shared" ref="D109:D150" si="4">C109-B109</f>
        <v>5090.25</v>
      </c>
      <c r="E109" s="9">
        <f t="shared" ref="E109:E150" si="5">D109/B109</f>
        <v>0.19074787105477642</v>
      </c>
    </row>
    <row r="110" spans="1:5">
      <c r="A110" s="7" t="s">
        <v>63</v>
      </c>
      <c r="B110" s="8">
        <v>25909.5</v>
      </c>
      <c r="C110" s="8">
        <v>26349.5</v>
      </c>
      <c r="D110" s="8">
        <f t="shared" si="4"/>
        <v>440</v>
      </c>
      <c r="E110" s="9">
        <f t="shared" si="5"/>
        <v>1.6982188000540341E-2</v>
      </c>
    </row>
    <row r="111" spans="1:5">
      <c r="A111" s="7" t="s">
        <v>64</v>
      </c>
      <c r="B111" s="8">
        <v>10880.25</v>
      </c>
      <c r="C111" s="8">
        <v>10316</v>
      </c>
      <c r="D111" s="8">
        <f t="shared" si="4"/>
        <v>-564.25</v>
      </c>
      <c r="E111" s="9">
        <f t="shared" si="5"/>
        <v>-5.1860021598768409E-2</v>
      </c>
    </row>
    <row r="112" spans="1:5">
      <c r="A112" s="7" t="s">
        <v>65</v>
      </c>
      <c r="B112" s="8">
        <v>5920.5</v>
      </c>
      <c r="C112" s="8">
        <v>9201.75</v>
      </c>
      <c r="D112" s="8">
        <f t="shared" si="4"/>
        <v>3281.25</v>
      </c>
      <c r="E112" s="9">
        <f t="shared" si="5"/>
        <v>0.55421839371674686</v>
      </c>
    </row>
    <row r="113" spans="1:5">
      <c r="A113" s="7" t="s">
        <v>66</v>
      </c>
      <c r="B113" s="8">
        <v>10359</v>
      </c>
      <c r="C113" s="8">
        <v>8173.5</v>
      </c>
      <c r="D113" s="8">
        <f t="shared" si="4"/>
        <v>-2185.5</v>
      </c>
      <c r="E113" s="9">
        <f t="shared" si="5"/>
        <v>-0.21097596293078483</v>
      </c>
    </row>
    <row r="114" spans="1:5">
      <c r="A114" s="3" t="s">
        <v>11</v>
      </c>
      <c r="B114" s="4">
        <v>1736021.0330000001</v>
      </c>
      <c r="C114" s="4">
        <v>1629991.662</v>
      </c>
      <c r="D114" s="5">
        <f t="shared" si="4"/>
        <v>-106029.37100000004</v>
      </c>
      <c r="E114" s="6">
        <f t="shared" si="5"/>
        <v>-6.1076086628266121E-2</v>
      </c>
    </row>
    <row r="115" spans="1:5">
      <c r="A115" s="7" t="s">
        <v>55</v>
      </c>
      <c r="B115" s="8">
        <v>429963.84800000006</v>
      </c>
      <c r="C115" s="8">
        <v>414369.18299999996</v>
      </c>
      <c r="D115" s="8">
        <f t="shared" si="4"/>
        <v>-15594.665000000095</v>
      </c>
      <c r="E115" s="9">
        <f t="shared" si="5"/>
        <v>-3.6269712145659494E-2</v>
      </c>
    </row>
    <row r="116" spans="1:5">
      <c r="A116" s="7" t="s">
        <v>63</v>
      </c>
      <c r="B116" s="8">
        <v>433832.80300000001</v>
      </c>
      <c r="C116" s="8">
        <v>390903.5</v>
      </c>
      <c r="D116" s="8">
        <f t="shared" si="4"/>
        <v>-42929.303000000014</v>
      </c>
      <c r="E116" s="9">
        <f t="shared" si="5"/>
        <v>-9.8953566219841638E-2</v>
      </c>
    </row>
    <row r="117" spans="1:5">
      <c r="A117" s="7" t="s">
        <v>57</v>
      </c>
      <c r="B117" s="8">
        <v>168991.25</v>
      </c>
      <c r="C117" s="8">
        <v>187735.625</v>
      </c>
      <c r="D117" s="8">
        <f t="shared" si="4"/>
        <v>18744.375</v>
      </c>
      <c r="E117" s="9">
        <f t="shared" si="5"/>
        <v>0.11091920439667734</v>
      </c>
    </row>
    <row r="118" spans="1:5">
      <c r="A118" s="7" t="s">
        <v>53</v>
      </c>
      <c r="B118" s="8">
        <v>166961.30799999999</v>
      </c>
      <c r="C118" s="8">
        <v>147974.22999999998</v>
      </c>
      <c r="D118" s="8">
        <f t="shared" si="4"/>
        <v>-18987.078000000009</v>
      </c>
      <c r="E118" s="9">
        <f t="shared" si="5"/>
        <v>-0.11372142580483384</v>
      </c>
    </row>
    <row r="119" spans="1:5">
      <c r="A119" s="7" t="s">
        <v>58</v>
      </c>
      <c r="B119" s="8">
        <v>99240</v>
      </c>
      <c r="C119" s="8">
        <v>97505.625</v>
      </c>
      <c r="D119" s="8">
        <f t="shared" si="4"/>
        <v>-1734.375</v>
      </c>
      <c r="E119" s="9">
        <f t="shared" si="5"/>
        <v>-1.7476571946795649E-2</v>
      </c>
    </row>
    <row r="120" spans="1:5">
      <c r="A120" s="7" t="s">
        <v>59</v>
      </c>
      <c r="B120" s="8">
        <v>106414.25</v>
      </c>
      <c r="C120" s="8">
        <v>93684.5</v>
      </c>
      <c r="D120" s="8">
        <f t="shared" si="4"/>
        <v>-12729.75</v>
      </c>
      <c r="E120" s="9">
        <f t="shared" si="5"/>
        <v>-0.11962448638222795</v>
      </c>
    </row>
    <row r="121" spans="1:5">
      <c r="A121" s="7" t="s">
        <v>67</v>
      </c>
      <c r="B121" s="8">
        <v>52638.125</v>
      </c>
      <c r="C121" s="8">
        <v>50497.625</v>
      </c>
      <c r="D121" s="8">
        <f t="shared" si="4"/>
        <v>-2140.5</v>
      </c>
      <c r="E121" s="9">
        <f t="shared" si="5"/>
        <v>-4.0664442359981477E-2</v>
      </c>
    </row>
    <row r="122" spans="1:5">
      <c r="A122" s="7" t="s">
        <v>61</v>
      </c>
      <c r="B122" s="8">
        <v>47655.25</v>
      </c>
      <c r="C122" s="8">
        <v>48459.25</v>
      </c>
      <c r="D122" s="8">
        <f t="shared" si="4"/>
        <v>804</v>
      </c>
      <c r="E122" s="9">
        <f t="shared" si="5"/>
        <v>1.6871173690202024E-2</v>
      </c>
    </row>
    <row r="123" spans="1:5">
      <c r="A123" s="7" t="s">
        <v>68</v>
      </c>
      <c r="B123" s="8">
        <v>50329.25</v>
      </c>
      <c r="C123" s="8">
        <v>47421.875</v>
      </c>
      <c r="D123" s="8">
        <f t="shared" si="4"/>
        <v>-2907.375</v>
      </c>
      <c r="E123" s="9">
        <f t="shared" si="5"/>
        <v>-5.776710362264488E-2</v>
      </c>
    </row>
    <row r="124" spans="1:5">
      <c r="A124" s="7" t="s">
        <v>54</v>
      </c>
      <c r="B124" s="8">
        <v>46610.123999999996</v>
      </c>
      <c r="C124" s="8">
        <v>47097.184000000001</v>
      </c>
      <c r="D124" s="8">
        <f t="shared" si="4"/>
        <v>487.06000000000495</v>
      </c>
      <c r="E124" s="9">
        <f t="shared" si="5"/>
        <v>1.0449661107960258E-2</v>
      </c>
    </row>
    <row r="125" spans="1:5">
      <c r="A125" s="7" t="s">
        <v>64</v>
      </c>
      <c r="B125" s="8">
        <v>40433.625</v>
      </c>
      <c r="C125" s="8">
        <v>34598.125</v>
      </c>
      <c r="D125" s="8">
        <f t="shared" si="4"/>
        <v>-5835.5</v>
      </c>
      <c r="E125" s="9">
        <f t="shared" si="5"/>
        <v>-0.14432294903066445</v>
      </c>
    </row>
    <row r="126" spans="1:5">
      <c r="A126" s="7" t="s">
        <v>56</v>
      </c>
      <c r="B126" s="8">
        <v>35613</v>
      </c>
      <c r="C126" s="8">
        <v>29786.75</v>
      </c>
      <c r="D126" s="8">
        <f t="shared" si="4"/>
        <v>-5826.25</v>
      </c>
      <c r="E126" s="9">
        <f t="shared" si="5"/>
        <v>-0.16359896666947463</v>
      </c>
    </row>
    <row r="127" spans="1:5">
      <c r="A127" s="7" t="s">
        <v>69</v>
      </c>
      <c r="B127" s="8">
        <v>36433.875</v>
      </c>
      <c r="C127" s="8">
        <v>24658.5</v>
      </c>
      <c r="D127" s="8">
        <f t="shared" si="4"/>
        <v>-11775.375</v>
      </c>
      <c r="E127" s="9">
        <f t="shared" si="5"/>
        <v>-0.32319853433103124</v>
      </c>
    </row>
    <row r="128" spans="1:5">
      <c r="A128" s="3" t="s">
        <v>12</v>
      </c>
      <c r="B128" s="4">
        <v>412216.7</v>
      </c>
      <c r="C128" s="4">
        <v>373105.47500000003</v>
      </c>
      <c r="D128" s="5">
        <f t="shared" si="4"/>
        <v>-39111.224999999977</v>
      </c>
      <c r="E128" s="6">
        <f t="shared" si="5"/>
        <v>-9.4880253517142743E-2</v>
      </c>
    </row>
    <row r="129" spans="1:5">
      <c r="A129" s="7" t="s">
        <v>55</v>
      </c>
      <c r="B129" s="8">
        <v>165774.40000000002</v>
      </c>
      <c r="C129" s="8">
        <v>158592.375</v>
      </c>
      <c r="D129" s="8">
        <f t="shared" si="4"/>
        <v>-7182.0250000000233</v>
      </c>
      <c r="E129" s="9">
        <f t="shared" si="5"/>
        <v>-4.332408984740721E-2</v>
      </c>
    </row>
    <row r="130" spans="1:5">
      <c r="A130" s="7" t="s">
        <v>53</v>
      </c>
      <c r="B130" s="8">
        <v>147915.125</v>
      </c>
      <c r="C130" s="8">
        <v>125910.05000000002</v>
      </c>
      <c r="D130" s="8">
        <f t="shared" si="4"/>
        <v>-22005.074999999983</v>
      </c>
      <c r="E130" s="9">
        <f t="shared" si="5"/>
        <v>-0.14876825476772562</v>
      </c>
    </row>
    <row r="131" spans="1:5">
      <c r="A131" s="7" t="s">
        <v>54</v>
      </c>
      <c r="B131" s="8">
        <v>75907.3</v>
      </c>
      <c r="C131" s="8">
        <v>61896.924999999996</v>
      </c>
      <c r="D131" s="8">
        <f t="shared" si="4"/>
        <v>-14010.375000000007</v>
      </c>
      <c r="E131" s="9">
        <f t="shared" si="5"/>
        <v>-0.18457216894817766</v>
      </c>
    </row>
    <row r="132" spans="1:5">
      <c r="A132" s="7" t="s">
        <v>58</v>
      </c>
      <c r="B132" s="8">
        <v>8931.75</v>
      </c>
      <c r="C132" s="8">
        <v>9042.75</v>
      </c>
      <c r="D132" s="8">
        <f t="shared" si="4"/>
        <v>111</v>
      </c>
      <c r="E132" s="9">
        <f t="shared" si="5"/>
        <v>1.2427575783021245E-2</v>
      </c>
    </row>
    <row r="133" spans="1:5">
      <c r="A133" s="7" t="s">
        <v>70</v>
      </c>
      <c r="B133" s="8">
        <v>5790</v>
      </c>
      <c r="C133" s="8">
        <v>6933</v>
      </c>
      <c r="D133" s="8">
        <f t="shared" si="4"/>
        <v>1143</v>
      </c>
      <c r="E133" s="9">
        <f t="shared" si="5"/>
        <v>0.19740932642487047</v>
      </c>
    </row>
    <row r="134" spans="1:5">
      <c r="A134" s="3" t="s">
        <v>13</v>
      </c>
      <c r="B134" s="4">
        <v>261680.00199999998</v>
      </c>
      <c r="C134" s="4">
        <v>267331.10399999999</v>
      </c>
      <c r="D134" s="5">
        <f t="shared" si="4"/>
        <v>5651.1020000000135</v>
      </c>
      <c r="E134" s="6">
        <f t="shared" si="5"/>
        <v>2.1595467581813965E-2</v>
      </c>
    </row>
    <row r="135" spans="1:5">
      <c r="A135" s="7" t="s">
        <v>55</v>
      </c>
      <c r="B135" s="8">
        <v>122997.522</v>
      </c>
      <c r="C135" s="8">
        <v>117147.06</v>
      </c>
      <c r="D135" s="8">
        <f t="shared" si="4"/>
        <v>-5850.4619999999995</v>
      </c>
      <c r="E135" s="9">
        <f t="shared" si="5"/>
        <v>-4.7565689981949391E-2</v>
      </c>
    </row>
    <row r="136" spans="1:5">
      <c r="A136" s="7" t="s">
        <v>53</v>
      </c>
      <c r="B136" s="8">
        <v>46477.729999999996</v>
      </c>
      <c r="C136" s="8">
        <v>49727.293999999994</v>
      </c>
      <c r="D136" s="8">
        <f t="shared" si="4"/>
        <v>3249.5639999999985</v>
      </c>
      <c r="E136" s="9">
        <f t="shared" si="5"/>
        <v>6.9916581554219592E-2</v>
      </c>
    </row>
    <row r="137" spans="1:5">
      <c r="A137" s="7" t="s">
        <v>57</v>
      </c>
      <c r="B137" s="8">
        <v>26221</v>
      </c>
      <c r="C137" s="8">
        <v>30045</v>
      </c>
      <c r="D137" s="8">
        <f t="shared" si="4"/>
        <v>3824</v>
      </c>
      <c r="E137" s="9">
        <f t="shared" si="5"/>
        <v>0.14583730597612601</v>
      </c>
    </row>
    <row r="138" spans="1:5">
      <c r="A138" s="7" t="s">
        <v>63</v>
      </c>
      <c r="B138" s="8">
        <v>16736.75</v>
      </c>
      <c r="C138" s="8">
        <v>21816.5</v>
      </c>
      <c r="D138" s="8">
        <f t="shared" si="4"/>
        <v>5079.75</v>
      </c>
      <c r="E138" s="9">
        <f t="shared" si="5"/>
        <v>0.30350874572422959</v>
      </c>
    </row>
    <row r="139" spans="1:5">
      <c r="A139" s="7" t="s">
        <v>56</v>
      </c>
      <c r="B139" s="8">
        <v>16749</v>
      </c>
      <c r="C139" s="8">
        <v>14893.125</v>
      </c>
      <c r="D139" s="8">
        <f t="shared" si="4"/>
        <v>-1855.875</v>
      </c>
      <c r="E139" s="9">
        <f t="shared" si="5"/>
        <v>-0.11080512269389217</v>
      </c>
    </row>
    <row r="140" spans="1:5">
      <c r="A140" s="7" t="s">
        <v>54</v>
      </c>
      <c r="B140" s="8">
        <v>10057.5</v>
      </c>
      <c r="C140" s="8">
        <v>12038.5</v>
      </c>
      <c r="D140" s="8">
        <f t="shared" si="4"/>
        <v>1981</v>
      </c>
      <c r="E140" s="9">
        <f t="shared" si="5"/>
        <v>0.19696743723589361</v>
      </c>
    </row>
    <row r="141" spans="1:5">
      <c r="A141" s="7" t="s">
        <v>67</v>
      </c>
      <c r="B141" s="8">
        <v>7680.75</v>
      </c>
      <c r="C141" s="8">
        <v>6037.5</v>
      </c>
      <c r="D141" s="8">
        <f t="shared" si="4"/>
        <v>-1643.25</v>
      </c>
      <c r="E141" s="9">
        <f t="shared" si="5"/>
        <v>-0.21394395078605605</v>
      </c>
    </row>
    <row r="142" spans="1:5">
      <c r="A142" s="7" t="s">
        <v>58</v>
      </c>
      <c r="B142" s="8">
        <v>2841.5</v>
      </c>
      <c r="C142" s="8">
        <v>4748.5</v>
      </c>
      <c r="D142" s="8">
        <f t="shared" si="4"/>
        <v>1907</v>
      </c>
      <c r="E142" s="9">
        <f t="shared" si="5"/>
        <v>0.67112440612352631</v>
      </c>
    </row>
    <row r="143" spans="1:5">
      <c r="A143" s="3" t="s">
        <v>14</v>
      </c>
      <c r="B143" s="4">
        <v>58530.42500000001</v>
      </c>
      <c r="C143" s="4">
        <v>51076.799999999988</v>
      </c>
      <c r="D143" s="5">
        <f t="shared" si="4"/>
        <v>-7453.6250000000218</v>
      </c>
      <c r="E143" s="6">
        <f t="shared" si="5"/>
        <v>-0.12734616227372381</v>
      </c>
    </row>
    <row r="144" spans="1:5">
      <c r="A144" s="3" t="s">
        <v>15</v>
      </c>
      <c r="B144" s="4">
        <v>41954.557000000001</v>
      </c>
      <c r="C144" s="4">
        <v>34465.483999999997</v>
      </c>
      <c r="D144" s="5">
        <f t="shared" si="4"/>
        <v>-7489.073000000004</v>
      </c>
      <c r="E144" s="6">
        <f t="shared" si="5"/>
        <v>-0.1785043994148241</v>
      </c>
    </row>
    <row r="145" spans="1:5">
      <c r="A145" s="3" t="s">
        <v>16</v>
      </c>
      <c r="B145" s="4">
        <v>29123.620000000003</v>
      </c>
      <c r="C145" s="4">
        <v>27788.37</v>
      </c>
      <c r="D145" s="5">
        <f t="shared" si="4"/>
        <v>-1335.2500000000036</v>
      </c>
      <c r="E145" s="6">
        <f t="shared" si="5"/>
        <v>-4.5847665915157647E-2</v>
      </c>
    </row>
    <row r="146" spans="1:5">
      <c r="A146" s="7" t="s">
        <v>71</v>
      </c>
      <c r="B146" s="8">
        <v>22589.965000000004</v>
      </c>
      <c r="C146" s="8">
        <v>21648.935000000001</v>
      </c>
      <c r="D146" s="8">
        <f t="shared" si="4"/>
        <v>-941.03000000000247</v>
      </c>
      <c r="E146" s="9">
        <f t="shared" si="5"/>
        <v>-4.1656992385778475E-2</v>
      </c>
    </row>
    <row r="147" spans="1:5">
      <c r="A147" s="7" t="s">
        <v>72</v>
      </c>
      <c r="B147" s="8">
        <v>3015.165</v>
      </c>
      <c r="C147" s="8">
        <v>3794.53</v>
      </c>
      <c r="D147" s="8">
        <f t="shared" si="4"/>
        <v>779.36500000000024</v>
      </c>
      <c r="E147" s="9">
        <f t="shared" si="5"/>
        <v>0.25848170829788758</v>
      </c>
    </row>
    <row r="148" spans="1:5">
      <c r="A148" s="7" t="s">
        <v>70</v>
      </c>
      <c r="B148" s="8">
        <v>1887.4549999999997</v>
      </c>
      <c r="C148" s="8">
        <v>1645.9500000000003</v>
      </c>
      <c r="D148" s="8">
        <f t="shared" si="4"/>
        <v>-241.50499999999943</v>
      </c>
      <c r="E148" s="9">
        <f t="shared" si="5"/>
        <v>-0.12795271940258149</v>
      </c>
    </row>
    <row r="149" spans="1:5">
      <c r="A149" s="3" t="s">
        <v>17</v>
      </c>
      <c r="B149" s="4">
        <v>879.75000000000034</v>
      </c>
      <c r="C149" s="4">
        <v>877.35</v>
      </c>
      <c r="D149" s="5">
        <f t="shared" si="4"/>
        <v>-2.4000000000003183</v>
      </c>
      <c r="E149" s="6">
        <f t="shared" si="5"/>
        <v>-2.7280477408358253E-3</v>
      </c>
    </row>
    <row r="150" spans="1:5">
      <c r="A150" s="10" t="s">
        <v>34</v>
      </c>
      <c r="B150" s="11">
        <v>5596796.5079999985</v>
      </c>
      <c r="C150" s="11">
        <v>5030892.3829999994</v>
      </c>
      <c r="D150" s="12">
        <f t="shared" si="4"/>
        <v>-565904.12499999907</v>
      </c>
      <c r="E150" s="13">
        <f t="shared" si="5"/>
        <v>-0.10111214945748019</v>
      </c>
    </row>
  </sheetData>
  <mergeCells count="17">
    <mergeCell ref="A96:E96"/>
    <mergeCell ref="A97:A98"/>
    <mergeCell ref="B97:C97"/>
    <mergeCell ref="D97:E97"/>
    <mergeCell ref="A43:A44"/>
    <mergeCell ref="B43:C43"/>
    <mergeCell ref="D43:E43"/>
    <mergeCell ref="A74:E74"/>
    <mergeCell ref="A75:A76"/>
    <mergeCell ref="B75:C75"/>
    <mergeCell ref="D75:E75"/>
    <mergeCell ref="A42:E42"/>
    <mergeCell ref="A1:E6"/>
    <mergeCell ref="A10:E10"/>
    <mergeCell ref="A11:A12"/>
    <mergeCell ref="B11:C11"/>
    <mergeCell ref="D11:E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a1eca6f9b352c17f72cdb55be20bd6b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0fda6fa9531ed6536c8173d3f51091a1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751F4F-1DA4-4B85-9341-7E5DD28FC6A7}"/>
</file>

<file path=customXml/itemProps2.xml><?xml version="1.0" encoding="utf-8"?>
<ds:datastoreItem xmlns:ds="http://schemas.openxmlformats.org/officeDocument/2006/customXml" ds:itemID="{6C01C42E-F497-4292-81DC-15A37EDD16D0}"/>
</file>

<file path=customXml/itemProps3.xml><?xml version="1.0" encoding="utf-8"?>
<ds:datastoreItem xmlns:ds="http://schemas.openxmlformats.org/officeDocument/2006/customXml" ds:itemID="{981537A9-3764-444B-B045-45BB2ED703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/>
  <cp:revision/>
  <dcterms:created xsi:type="dcterms:W3CDTF">2024-10-09T06:37:26Z</dcterms:created>
  <dcterms:modified xsi:type="dcterms:W3CDTF">2025-01-31T15:50:44Z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</Properties>
</file>