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NES All\Zeno2\"/>
    </mc:Choice>
  </mc:AlternateContent>
  <bookViews>
    <workbookView xWindow="480" yWindow="120" windowWidth="22995" windowHeight="10035"/>
  </bookViews>
  <sheets>
    <sheet name="Wing measurement" sheetId="1" r:id="rId1"/>
    <sheet name="Wing left right " sheetId="6" r:id="rId2"/>
    <sheet name="manual value" sheetId="2" r:id="rId3"/>
    <sheet name="Sheet3" sheetId="3" r:id="rId4"/>
  </sheets>
  <calcPr calcId="162913" concurrentCalc="0"/>
</workbook>
</file>

<file path=xl/calcChain.xml><?xml version="1.0" encoding="utf-8"?>
<calcChain xmlns="http://schemas.openxmlformats.org/spreadsheetml/2006/main">
  <c r="L10" i="6" l="1"/>
  <c r="O10" i="6"/>
  <c r="Q10" i="6"/>
  <c r="T10" i="6"/>
  <c r="G10" i="6"/>
  <c r="J10" i="6"/>
  <c r="B10" i="6"/>
  <c r="E10" i="6"/>
  <c r="W10" i="6"/>
  <c r="L12" i="6"/>
  <c r="O12" i="6"/>
  <c r="B12" i="6"/>
  <c r="E12" i="6"/>
  <c r="W12" i="6"/>
  <c r="L13" i="6"/>
  <c r="O13" i="6"/>
  <c r="B13" i="6"/>
  <c r="E13" i="6"/>
  <c r="W13" i="6"/>
  <c r="L14" i="6"/>
  <c r="O14" i="6"/>
  <c r="B14" i="6"/>
  <c r="E14" i="6"/>
  <c r="W14" i="6"/>
  <c r="X14" i="6"/>
  <c r="Q5" i="6"/>
  <c r="Q6" i="6"/>
  <c r="Q7" i="6"/>
  <c r="Q8" i="6"/>
  <c r="Q9" i="6"/>
  <c r="Q11" i="6"/>
  <c r="Q4" i="6"/>
  <c r="L5" i="6"/>
  <c r="L6" i="6"/>
  <c r="L7" i="6"/>
  <c r="L8" i="6"/>
  <c r="L9" i="6"/>
  <c r="L11" i="6"/>
  <c r="L15" i="6"/>
  <c r="L16" i="6"/>
  <c r="L17" i="6"/>
  <c r="L4" i="6"/>
  <c r="G5" i="6"/>
  <c r="G6" i="6"/>
  <c r="G7" i="6"/>
  <c r="G8" i="6"/>
  <c r="G9" i="6"/>
  <c r="G11" i="6"/>
  <c r="G4" i="6"/>
  <c r="B5" i="6"/>
  <c r="B6" i="6"/>
  <c r="B7" i="6"/>
  <c r="B8" i="6"/>
  <c r="B9" i="6"/>
  <c r="B11" i="6"/>
  <c r="B15" i="6"/>
  <c r="B16" i="6"/>
  <c r="B17" i="6"/>
  <c r="B4" i="6"/>
  <c r="L14" i="1"/>
  <c r="P14" i="1"/>
  <c r="B14" i="1"/>
  <c r="F14" i="1"/>
  <c r="W14" i="1"/>
  <c r="L12" i="1"/>
  <c r="P12" i="1"/>
  <c r="B12" i="1"/>
  <c r="F12" i="1"/>
  <c r="W12" i="1"/>
  <c r="L13" i="1"/>
  <c r="P13" i="1"/>
  <c r="B13" i="1"/>
  <c r="F13" i="1"/>
  <c r="W13" i="1"/>
  <c r="X14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Q5" i="1"/>
  <c r="Q6" i="1"/>
  <c r="Q7" i="1"/>
  <c r="Q8" i="1"/>
  <c r="Q9" i="1"/>
  <c r="Q10" i="1"/>
  <c r="Q11" i="1"/>
  <c r="Q4" i="1"/>
  <c r="L5" i="1"/>
  <c r="L6" i="1"/>
  <c r="L7" i="1"/>
  <c r="L8" i="1"/>
  <c r="L9" i="1"/>
  <c r="L10" i="1"/>
  <c r="L11" i="1"/>
  <c r="L15" i="1"/>
  <c r="L16" i="1"/>
  <c r="L17" i="1"/>
  <c r="L4" i="1"/>
  <c r="G5" i="1"/>
  <c r="G6" i="1"/>
  <c r="G7" i="1"/>
  <c r="G8" i="1"/>
  <c r="G9" i="1"/>
  <c r="G10" i="1"/>
  <c r="G11" i="1"/>
  <c r="G4" i="1"/>
  <c r="B5" i="1"/>
  <c r="B6" i="1"/>
  <c r="B7" i="1"/>
  <c r="B8" i="1"/>
  <c r="B9" i="1"/>
  <c r="B10" i="1"/>
  <c r="B11" i="1"/>
  <c r="B15" i="1"/>
  <c r="B16" i="1"/>
  <c r="B17" i="1"/>
  <c r="B4" i="1"/>
  <c r="F5" i="1"/>
  <c r="F4" i="1"/>
  <c r="R5" i="6"/>
  <c r="S5" i="6"/>
  <c r="R6" i="6"/>
  <c r="S6" i="6"/>
  <c r="U6" i="6"/>
  <c r="R7" i="6"/>
  <c r="S7" i="6"/>
  <c r="R8" i="6"/>
  <c r="S8" i="6"/>
  <c r="U8" i="6"/>
  <c r="R9" i="6"/>
  <c r="S9" i="6"/>
  <c r="R10" i="6"/>
  <c r="S10" i="6"/>
  <c r="U10" i="6"/>
  <c r="R11" i="6"/>
  <c r="S11" i="6"/>
  <c r="S4" i="6"/>
  <c r="U4" i="6"/>
  <c r="R4" i="6"/>
  <c r="T4" i="6"/>
  <c r="M5" i="6"/>
  <c r="O5" i="6"/>
  <c r="N5" i="6"/>
  <c r="M6" i="6"/>
  <c r="O6" i="6"/>
  <c r="N6" i="6"/>
  <c r="M7" i="6"/>
  <c r="N7" i="6"/>
  <c r="M8" i="6"/>
  <c r="O8" i="6"/>
  <c r="N8" i="6"/>
  <c r="M9" i="6"/>
  <c r="O9" i="6"/>
  <c r="N9" i="6"/>
  <c r="M10" i="6"/>
  <c r="N10" i="6"/>
  <c r="M11" i="6"/>
  <c r="O11" i="6"/>
  <c r="N11" i="6"/>
  <c r="M12" i="6"/>
  <c r="N12" i="6"/>
  <c r="M13" i="6"/>
  <c r="N13" i="6"/>
  <c r="M14" i="6"/>
  <c r="N14" i="6"/>
  <c r="M15" i="6"/>
  <c r="O15" i="6"/>
  <c r="N15" i="6"/>
  <c r="M16" i="6"/>
  <c r="N16" i="6"/>
  <c r="M17" i="6"/>
  <c r="O17" i="6"/>
  <c r="N17" i="6"/>
  <c r="N4" i="6"/>
  <c r="M4" i="6"/>
  <c r="O4" i="6"/>
  <c r="H11" i="6"/>
  <c r="J11" i="6"/>
  <c r="I11" i="6"/>
  <c r="H5" i="6"/>
  <c r="J5" i="6"/>
  <c r="I5" i="6"/>
  <c r="K5" i="6"/>
  <c r="H6" i="6"/>
  <c r="I6" i="6"/>
  <c r="H7" i="6"/>
  <c r="J7" i="6"/>
  <c r="I7" i="6"/>
  <c r="K7" i="6"/>
  <c r="H8" i="6"/>
  <c r="I8" i="6"/>
  <c r="H9" i="6"/>
  <c r="J9" i="6"/>
  <c r="I9" i="6"/>
  <c r="K9" i="6"/>
  <c r="H10" i="6"/>
  <c r="I10" i="6"/>
  <c r="I4" i="6"/>
  <c r="H4" i="6"/>
  <c r="C5" i="6"/>
  <c r="E5" i="6"/>
  <c r="D5" i="6"/>
  <c r="C6" i="6"/>
  <c r="E6" i="6"/>
  <c r="D6" i="6"/>
  <c r="F6" i="6"/>
  <c r="C7" i="6"/>
  <c r="E7" i="6"/>
  <c r="D7" i="6"/>
  <c r="C8" i="6"/>
  <c r="E8" i="6"/>
  <c r="D8" i="6"/>
  <c r="F8" i="6"/>
  <c r="C9" i="6"/>
  <c r="E9" i="6"/>
  <c r="D9" i="6"/>
  <c r="C10" i="6"/>
  <c r="D10" i="6"/>
  <c r="F10" i="6"/>
  <c r="C11" i="6"/>
  <c r="E11" i="6"/>
  <c r="D11" i="6"/>
  <c r="C12" i="6"/>
  <c r="D12" i="6"/>
  <c r="F12" i="6"/>
  <c r="C13" i="6"/>
  <c r="D13" i="6"/>
  <c r="C14" i="6"/>
  <c r="D14" i="6"/>
  <c r="F14" i="6"/>
  <c r="C15" i="6"/>
  <c r="E15" i="6"/>
  <c r="D15" i="6"/>
  <c r="C16" i="6"/>
  <c r="E16" i="6"/>
  <c r="D16" i="6"/>
  <c r="F16" i="6"/>
  <c r="C17" i="6"/>
  <c r="E17" i="6"/>
  <c r="D17" i="6"/>
  <c r="D4" i="6"/>
  <c r="F4" i="6"/>
  <c r="C4" i="6"/>
  <c r="E4" i="6"/>
  <c r="U6" i="1"/>
  <c r="U7" i="1"/>
  <c r="U10" i="1"/>
  <c r="U11" i="1"/>
  <c r="P6" i="1"/>
  <c r="P7" i="1"/>
  <c r="P10" i="1"/>
  <c r="P11" i="1"/>
  <c r="F11" i="1"/>
  <c r="K11" i="1"/>
  <c r="W11" i="1"/>
  <c r="P15" i="1"/>
  <c r="K5" i="1"/>
  <c r="K9" i="1"/>
  <c r="F7" i="1"/>
  <c r="F8" i="1"/>
  <c r="F16" i="1"/>
  <c r="F17" i="1"/>
  <c r="P4" i="6"/>
  <c r="P5" i="6"/>
  <c r="F7" i="6"/>
  <c r="O7" i="6"/>
  <c r="P7" i="6"/>
  <c r="F9" i="6"/>
  <c r="P9" i="6"/>
  <c r="K11" i="6"/>
  <c r="P11" i="6"/>
  <c r="P13" i="6"/>
  <c r="P15" i="6"/>
  <c r="O16" i="6"/>
  <c r="F17" i="6"/>
  <c r="P17" i="6"/>
  <c r="T6" i="6"/>
  <c r="T8" i="6"/>
  <c r="P16" i="1"/>
  <c r="P17" i="1"/>
  <c r="U5" i="1"/>
  <c r="U8" i="1"/>
  <c r="U9" i="1"/>
  <c r="U4" i="1"/>
  <c r="P5" i="1"/>
  <c r="P8" i="1"/>
  <c r="P9" i="1"/>
  <c r="P4" i="1"/>
  <c r="K6" i="1"/>
  <c r="K7" i="1"/>
  <c r="K8" i="1"/>
  <c r="K10" i="1"/>
  <c r="K4" i="1"/>
  <c r="F15" i="1"/>
  <c r="F6" i="1"/>
  <c r="F9" i="1"/>
  <c r="F10" i="1"/>
  <c r="T11" i="6"/>
  <c r="T5" i="6"/>
  <c r="W5" i="6"/>
  <c r="P6" i="6"/>
  <c r="P10" i="6"/>
  <c r="F13" i="6"/>
  <c r="Z13" i="6"/>
  <c r="F11" i="6"/>
  <c r="F5" i="6"/>
  <c r="F15" i="6"/>
  <c r="W4" i="1"/>
  <c r="W8" i="1"/>
  <c r="J6" i="6"/>
  <c r="W6" i="6"/>
  <c r="P8" i="6"/>
  <c r="J8" i="6"/>
  <c r="T9" i="6"/>
  <c r="T7" i="6"/>
  <c r="J4" i="6"/>
  <c r="W4" i="6"/>
  <c r="U11" i="6"/>
  <c r="U9" i="6"/>
  <c r="U7" i="6"/>
  <c r="Z7" i="6"/>
  <c r="U5" i="6"/>
  <c r="P16" i="6"/>
  <c r="P14" i="6"/>
  <c r="P12" i="6"/>
  <c r="K10" i="6"/>
  <c r="K8" i="6"/>
  <c r="K6" i="6"/>
  <c r="K4" i="6"/>
  <c r="Z4" i="6"/>
  <c r="W9" i="6"/>
  <c r="W17" i="6"/>
  <c r="Z17" i="6"/>
  <c r="W16" i="1"/>
  <c r="Z11" i="6"/>
  <c r="Z15" i="6"/>
  <c r="Z9" i="6"/>
  <c r="Z5" i="6"/>
  <c r="W15" i="6"/>
  <c r="W11" i="6"/>
  <c r="W7" i="6"/>
  <c r="Z16" i="6"/>
  <c r="Z14" i="6"/>
  <c r="Z12" i="6"/>
  <c r="Z10" i="6"/>
  <c r="Z8" i="6"/>
  <c r="Z6" i="6"/>
  <c r="W16" i="6"/>
  <c r="W8" i="6"/>
  <c r="W5" i="1"/>
  <c r="W6" i="1"/>
  <c r="W7" i="1"/>
  <c r="X7" i="1"/>
  <c r="W10" i="1"/>
  <c r="W17" i="1"/>
  <c r="W15" i="1"/>
  <c r="W9" i="1"/>
  <c r="X11" i="1"/>
  <c r="T5" i="1"/>
  <c r="T6" i="1"/>
  <c r="T7" i="1"/>
  <c r="T8" i="1"/>
  <c r="T9" i="1"/>
  <c r="T10" i="1"/>
  <c r="T11" i="1"/>
  <c r="T4" i="1"/>
  <c r="AA7" i="6"/>
  <c r="AA17" i="6"/>
  <c r="X7" i="6"/>
  <c r="AA11" i="6"/>
  <c r="X17" i="6"/>
  <c r="AA14" i="6"/>
  <c r="X11" i="6"/>
  <c r="X17" i="1"/>
  <c r="J5" i="1"/>
  <c r="J6" i="1"/>
  <c r="J7" i="1"/>
  <c r="J8" i="1"/>
  <c r="J9" i="1"/>
  <c r="J10" i="1"/>
  <c r="J11" i="1"/>
  <c r="J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4" i="1"/>
</calcChain>
</file>

<file path=xl/sharedStrings.xml><?xml version="1.0" encoding="utf-8"?>
<sst xmlns="http://schemas.openxmlformats.org/spreadsheetml/2006/main" count="91" uniqueCount="38">
  <si>
    <t>A</t>
  </si>
  <si>
    <t>B</t>
  </si>
  <si>
    <t>C</t>
  </si>
  <si>
    <t>D</t>
  </si>
  <si>
    <t>Left</t>
  </si>
  <si>
    <t>Right</t>
  </si>
  <si>
    <t>Wing1</t>
  </si>
  <si>
    <t>Manual</t>
  </si>
  <si>
    <t>sym</t>
  </si>
  <si>
    <t>Diff</t>
  </si>
  <si>
    <t>neg = faster</t>
  </si>
  <si>
    <t>pos = faster</t>
  </si>
  <si>
    <t>Total trim</t>
  </si>
  <si>
    <t>left</t>
  </si>
  <si>
    <t>right</t>
  </si>
  <si>
    <t>Aa</t>
  </si>
  <si>
    <t>Ab</t>
  </si>
  <si>
    <t>K</t>
  </si>
  <si>
    <t>Riser leg length *</t>
  </si>
  <si>
    <t>neutral</t>
  </si>
  <si>
    <t>accelerated</t>
  </si>
  <si>
    <t>speed range</t>
  </si>
  <si>
    <t>*</t>
  </si>
  <si>
    <t>on inside of maillon</t>
  </si>
  <si>
    <t>measure A</t>
  </si>
  <si>
    <t>Measure B</t>
  </si>
  <si>
    <t>Measure C</t>
  </si>
  <si>
    <t>Measure D</t>
  </si>
  <si>
    <t>result by Group</t>
  </si>
  <si>
    <t>Group result</t>
  </si>
  <si>
    <t>G1</t>
  </si>
  <si>
    <t>G2</t>
  </si>
  <si>
    <t>G3</t>
  </si>
  <si>
    <t>Stab</t>
  </si>
  <si>
    <t>Note: all measurements with risers included</t>
  </si>
  <si>
    <t>Linked line check sheet including risers</t>
  </si>
  <si>
    <t>Note: measure only once in first tab "wing measurement"</t>
  </si>
  <si>
    <t>Zeno2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</si>
</sst>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2"/>
      <name val="VNI-Times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3" xfId="0" applyFont="1" applyBorder="1"/>
    <xf numFmtId="0" fontId="1" fillId="0" borderId="5" xfId="0" applyFont="1" applyBorder="1"/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4" borderId="7" xfId="0" applyFill="1" applyBorder="1"/>
    <xf numFmtId="0" fontId="0" fillId="4" borderId="7" xfId="0" applyFont="1" applyFill="1" applyBorder="1"/>
    <xf numFmtId="0" fontId="0" fillId="5" borderId="7" xfId="0" applyFill="1" applyBorder="1"/>
    <xf numFmtId="0" fontId="0" fillId="5" borderId="7" xfId="0" applyFont="1" applyFill="1" applyBorder="1"/>
    <xf numFmtId="0" fontId="1" fillId="3" borderId="8" xfId="0" applyFont="1" applyFill="1" applyBorder="1"/>
    <xf numFmtId="0" fontId="1" fillId="3" borderId="1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0" xfId="0" applyFont="1" applyFill="1" applyBorder="1"/>
    <xf numFmtId="0" fontId="1" fillId="3" borderId="11" xfId="0" applyFont="1" applyFill="1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12" xfId="0" applyNumberFormat="1" applyBorder="1"/>
    <xf numFmtId="0" fontId="1" fillId="3" borderId="17" xfId="0" applyFont="1" applyFill="1" applyBorder="1"/>
    <xf numFmtId="0" fontId="1" fillId="3" borderId="18" xfId="0" applyFont="1" applyFill="1" applyBorder="1"/>
    <xf numFmtId="0" fontId="0" fillId="2" borderId="7" xfId="0" applyFill="1" applyBorder="1"/>
    <xf numFmtId="0" fontId="0" fillId="0" borderId="0" xfId="0"/>
    <xf numFmtId="0" fontId="0" fillId="3" borderId="8" xfId="0" applyFill="1" applyBorder="1"/>
    <xf numFmtId="0" fontId="7" fillId="3" borderId="10" xfId="0" applyFont="1" applyFill="1" applyBorder="1"/>
    <xf numFmtId="0" fontId="0" fillId="3" borderId="10" xfId="0" applyFill="1" applyBorder="1"/>
    <xf numFmtId="0" fontId="7" fillId="3" borderId="17" xfId="0" applyFont="1" applyFill="1" applyBorder="1"/>
    <xf numFmtId="0" fontId="0" fillId="3" borderId="1" xfId="0" applyFill="1" applyBorder="1"/>
    <xf numFmtId="0" fontId="10" fillId="3" borderId="0" xfId="3" applyFont="1" applyFill="1" applyBorder="1" applyAlignment="1">
      <alignment horizontal="left"/>
    </xf>
    <xf numFmtId="0" fontId="0" fillId="3" borderId="0" xfId="0" applyFill="1" applyBorder="1"/>
    <xf numFmtId="0" fontId="9" fillId="3" borderId="0" xfId="0" applyFont="1" applyFill="1" applyBorder="1"/>
    <xf numFmtId="0" fontId="11" fillId="3" borderId="18" xfId="0" applyFont="1" applyFill="1" applyBorder="1" applyAlignment="1">
      <alignment horizontal="right"/>
    </xf>
    <xf numFmtId="0" fontId="0" fillId="3" borderId="18" xfId="0" applyFill="1" applyBorder="1"/>
    <xf numFmtId="0" fontId="0" fillId="3" borderId="0" xfId="0" applyFill="1" applyBorder="1" applyAlignment="1">
      <alignment horizontal="center"/>
    </xf>
    <xf numFmtId="0" fontId="1" fillId="3" borderId="19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3" xfId="0" applyFont="1" applyFill="1" applyBorder="1"/>
    <xf numFmtId="0" fontId="0" fillId="3" borderId="24" xfId="0" applyFill="1" applyBorder="1"/>
    <xf numFmtId="0" fontId="0" fillId="3" borderId="0" xfId="0" applyFill="1" applyBorder="1" applyAlignment="1">
      <alignment horizontal="right"/>
    </xf>
    <xf numFmtId="0" fontId="0" fillId="3" borderId="9" xfId="0" applyFill="1" applyBorder="1"/>
    <xf numFmtId="0" fontId="0" fillId="3" borderId="11" xfId="0" applyFill="1" applyBorder="1"/>
    <xf numFmtId="0" fontId="0" fillId="3" borderId="19" xfId="0" applyFill="1" applyBorder="1"/>
    <xf numFmtId="0" fontId="1" fillId="3" borderId="7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9" xfId="0" applyFont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4" borderId="22" xfId="0" applyFill="1" applyBorder="1"/>
    <xf numFmtId="0" fontId="0" fillId="4" borderId="22" xfId="0" applyFont="1" applyFill="1" applyBorder="1"/>
    <xf numFmtId="0" fontId="0" fillId="5" borderId="20" xfId="0" applyFont="1" applyFill="1" applyBorder="1"/>
    <xf numFmtId="0" fontId="0" fillId="5" borderId="20" xfId="0" applyFill="1" applyBorder="1"/>
    <xf numFmtId="1" fontId="0" fillId="0" borderId="0" xfId="0" applyNumberFormat="1" applyBorder="1" applyAlignment="1">
      <alignment horizontal="left"/>
    </xf>
  </cellXfs>
  <cellStyles count="4">
    <cellStyle name="Excel Built-in Normal" xfId="2"/>
    <cellStyle name="Normal" xfId="0" builtinId="0"/>
    <cellStyle name="Normal 2" xfId="1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5"/>
  <sheetViews>
    <sheetView tabSelected="1" topLeftCell="A2" zoomScaleNormal="100" workbookViewId="0">
      <pane ySplit="2" topLeftCell="A4" activePane="bottomLeft" state="frozen"/>
      <selection activeCell="A2" sqref="A2"/>
      <selection pane="bottomLeft" activeCell="H15" sqref="H15"/>
    </sheetView>
  </sheetViews>
  <sheetFormatPr defaultRowHeight="15"/>
  <cols>
    <col min="3" max="3" width="9.140625" style="2"/>
    <col min="4" max="4" width="9.140625" style="3"/>
    <col min="5" max="6" width="9.140625" style="20"/>
    <col min="7" max="9" width="9.140625" style="3"/>
    <col min="10" max="11" width="9.140625" style="20"/>
    <col min="12" max="13" width="9.140625" style="3"/>
    <col min="15" max="16" width="9.140625" style="22"/>
    <col min="20" max="21" width="9.140625" style="22"/>
    <col min="22" max="22" width="9.140625" style="28"/>
    <col min="23" max="23" width="10" style="24" bestFit="1" customWidth="1"/>
    <col min="24" max="24" width="10.28515625" style="24" customWidth="1"/>
    <col min="25" max="25" width="9.140625" style="22"/>
  </cols>
  <sheetData>
    <row r="1" spans="1:25" ht="15.75" thickBot="1"/>
    <row r="2" spans="1:25" s="6" customFormat="1" ht="21">
      <c r="A2" s="6" t="s">
        <v>6</v>
      </c>
      <c r="C2" s="7" t="s">
        <v>24</v>
      </c>
      <c r="D2" s="8"/>
      <c r="E2" s="9"/>
      <c r="F2" s="23" t="s">
        <v>10</v>
      </c>
      <c r="G2" s="9"/>
      <c r="H2" s="7" t="s">
        <v>25</v>
      </c>
      <c r="I2" s="8"/>
      <c r="J2" s="9"/>
      <c r="K2" s="23" t="s">
        <v>10</v>
      </c>
      <c r="L2" s="9"/>
      <c r="M2" s="7" t="s">
        <v>26</v>
      </c>
      <c r="N2" s="8"/>
      <c r="O2" s="9"/>
      <c r="P2" s="23" t="s">
        <v>11</v>
      </c>
      <c r="Q2" s="9"/>
      <c r="R2" s="7" t="s">
        <v>27</v>
      </c>
      <c r="S2" s="8"/>
      <c r="U2" s="23" t="s">
        <v>11</v>
      </c>
      <c r="W2" s="29"/>
      <c r="X2" s="25"/>
      <c r="Y2" s="25"/>
    </row>
    <row r="3" spans="1:25" ht="15.75" thickBot="1">
      <c r="B3" t="s">
        <v>7</v>
      </c>
      <c r="C3" s="5" t="s">
        <v>4</v>
      </c>
      <c r="D3" s="4" t="s">
        <v>5</v>
      </c>
      <c r="E3" s="21" t="s">
        <v>8</v>
      </c>
      <c r="F3" s="21" t="s">
        <v>9</v>
      </c>
      <c r="G3" t="s">
        <v>7</v>
      </c>
      <c r="H3" s="5" t="s">
        <v>4</v>
      </c>
      <c r="I3" s="4" t="s">
        <v>5</v>
      </c>
      <c r="J3" s="21" t="s">
        <v>8</v>
      </c>
      <c r="K3" s="21" t="s">
        <v>9</v>
      </c>
      <c r="L3" t="s">
        <v>7</v>
      </c>
      <c r="M3" s="5" t="s">
        <v>4</v>
      </c>
      <c r="N3" s="4" t="s">
        <v>5</v>
      </c>
      <c r="O3" s="21" t="s">
        <v>8</v>
      </c>
      <c r="P3" s="21" t="s">
        <v>9</v>
      </c>
      <c r="Q3" t="s">
        <v>7</v>
      </c>
      <c r="R3" s="5" t="s">
        <v>4</v>
      </c>
      <c r="S3" s="4" t="s">
        <v>5</v>
      </c>
      <c r="T3" s="21" t="s">
        <v>8</v>
      </c>
      <c r="U3" s="21" t="s">
        <v>9</v>
      </c>
      <c r="V3" s="26"/>
      <c r="W3" s="30" t="s">
        <v>12</v>
      </c>
      <c r="X3" s="21" t="s">
        <v>28</v>
      </c>
      <c r="Y3" s="26"/>
    </row>
    <row r="4" spans="1:25" ht="16.5" customHeight="1">
      <c r="A4" s="1">
        <v>1</v>
      </c>
      <c r="B4" s="72">
        <f>'manual value'!B5</f>
        <v>7651</v>
      </c>
      <c r="C4" s="84">
        <v>7913</v>
      </c>
      <c r="D4" s="84">
        <v>7913</v>
      </c>
      <c r="E4" s="20">
        <f>C4-D4</f>
        <v>0</v>
      </c>
      <c r="F4" s="88">
        <f>AVERAGE(C4:D4)-B4</f>
        <v>262</v>
      </c>
      <c r="G4" s="72">
        <f>'manual value'!C5</f>
        <v>7636</v>
      </c>
      <c r="H4" s="85">
        <v>7899</v>
      </c>
      <c r="I4" s="85">
        <v>7900</v>
      </c>
      <c r="J4" s="20">
        <f>H4-I4</f>
        <v>-1</v>
      </c>
      <c r="K4" s="88">
        <f>AVERAGE(H4:I4)-G4</f>
        <v>263.5</v>
      </c>
      <c r="L4" s="72">
        <f>'manual value'!D5</f>
        <v>7614</v>
      </c>
      <c r="M4" s="84">
        <v>7876</v>
      </c>
      <c r="N4" s="84">
        <v>7872</v>
      </c>
      <c r="O4" s="20">
        <f t="shared" ref="O4:O17" si="0">M4-N4</f>
        <v>4</v>
      </c>
      <c r="P4" s="88">
        <f>AVERAGE(M4:N4)-L4</f>
        <v>260</v>
      </c>
      <c r="Q4" s="72">
        <f>'manual value'!E5</f>
        <v>7680</v>
      </c>
      <c r="R4" s="84">
        <v>7948</v>
      </c>
      <c r="S4" s="84">
        <v>7945</v>
      </c>
      <c r="T4" s="22">
        <f>R4-S4</f>
        <v>3</v>
      </c>
      <c r="U4" s="88">
        <f>AVERAGE(R4:S4)-Q4</f>
        <v>266.5</v>
      </c>
      <c r="V4" s="27"/>
      <c r="W4" s="38">
        <f t="shared" ref="W4:W11" si="1">(P4+U4)*0.5-(F4+K4)*0.5</f>
        <v>0.5</v>
      </c>
      <c r="X4" s="27"/>
      <c r="Y4" s="27"/>
    </row>
    <row r="5" spans="1:25" ht="16.5" customHeight="1">
      <c r="A5" s="1">
        <v>2</v>
      </c>
      <c r="B5" s="72">
        <f>'manual value'!B6</f>
        <v>7543</v>
      </c>
      <c r="C5" s="10">
        <v>7801</v>
      </c>
      <c r="D5" s="10">
        <v>7801</v>
      </c>
      <c r="E5" s="20">
        <f t="shared" ref="E5:E17" si="2">C5-D5</f>
        <v>0</v>
      </c>
      <c r="F5" s="88">
        <f>AVERAGE(C5:D5)-B5</f>
        <v>258</v>
      </c>
      <c r="G5" s="72">
        <f>'manual value'!C6</f>
        <v>7528</v>
      </c>
      <c r="H5" s="11">
        <v>7787</v>
      </c>
      <c r="I5" s="11">
        <v>7789</v>
      </c>
      <c r="J5" s="20">
        <f t="shared" ref="J5:J11" si="3">H5-I5</f>
        <v>-2</v>
      </c>
      <c r="K5" s="88">
        <f t="shared" ref="K5:K11" si="4">AVERAGE(H5:I5)-G5</f>
        <v>260</v>
      </c>
      <c r="L5" s="72">
        <f>'manual value'!D6</f>
        <v>7517</v>
      </c>
      <c r="M5" s="10">
        <v>7775</v>
      </c>
      <c r="N5" s="10">
        <v>7774</v>
      </c>
      <c r="O5" s="20">
        <f t="shared" si="0"/>
        <v>1</v>
      </c>
      <c r="P5" s="88">
        <f t="shared" ref="P5:P17" si="5">AVERAGE(M5:N5)-L5</f>
        <v>257.5</v>
      </c>
      <c r="Q5" s="72">
        <f>'manual value'!E6</f>
        <v>7586</v>
      </c>
      <c r="R5" s="10">
        <v>7851</v>
      </c>
      <c r="S5" s="10">
        <v>7847</v>
      </c>
      <c r="T5" s="22">
        <f t="shared" ref="T5:T11" si="6">R5-S5</f>
        <v>4</v>
      </c>
      <c r="U5" s="88">
        <f t="shared" ref="U5:U11" si="7">AVERAGE(R5:S5)-Q5</f>
        <v>263</v>
      </c>
      <c r="V5" s="27"/>
      <c r="W5" s="39">
        <f t="shared" si="1"/>
        <v>1.25</v>
      </c>
      <c r="X5" s="27"/>
      <c r="Y5" s="27"/>
    </row>
    <row r="6" spans="1:25" ht="16.5" customHeight="1" thickBot="1">
      <c r="A6" s="1">
        <v>3</v>
      </c>
      <c r="B6" s="72">
        <f>'manual value'!B7</f>
        <v>7506</v>
      </c>
      <c r="C6" s="10">
        <v>7763</v>
      </c>
      <c r="D6" s="10">
        <v>7764</v>
      </c>
      <c r="E6" s="20">
        <f t="shared" si="2"/>
        <v>-1</v>
      </c>
      <c r="F6" s="88">
        <f t="shared" ref="F6:F17" si="8">AVERAGE(C6:D6)-B6</f>
        <v>257.5</v>
      </c>
      <c r="G6" s="72">
        <f>'manual value'!C7</f>
        <v>7492</v>
      </c>
      <c r="H6" s="11">
        <v>7749</v>
      </c>
      <c r="I6" s="11">
        <v>7750</v>
      </c>
      <c r="J6" s="20">
        <f t="shared" si="3"/>
        <v>-1</v>
      </c>
      <c r="K6" s="88">
        <f t="shared" si="4"/>
        <v>257.5</v>
      </c>
      <c r="L6" s="72">
        <f>'manual value'!D7</f>
        <v>7481</v>
      </c>
      <c r="M6" s="10">
        <v>7737</v>
      </c>
      <c r="N6" s="10">
        <v>7740</v>
      </c>
      <c r="O6" s="20">
        <f t="shared" si="0"/>
        <v>-3</v>
      </c>
      <c r="P6" s="88">
        <f t="shared" si="5"/>
        <v>257.5</v>
      </c>
      <c r="Q6" s="72">
        <f>'manual value'!E7</f>
        <v>7548</v>
      </c>
      <c r="R6" s="10">
        <v>7810</v>
      </c>
      <c r="S6" s="10">
        <v>7810</v>
      </c>
      <c r="T6" s="22">
        <f t="shared" si="6"/>
        <v>0</v>
      </c>
      <c r="U6" s="88">
        <f t="shared" si="7"/>
        <v>262</v>
      </c>
      <c r="V6" s="27"/>
      <c r="W6" s="39">
        <f t="shared" si="1"/>
        <v>2.25</v>
      </c>
      <c r="X6" s="27"/>
      <c r="Y6" s="27"/>
    </row>
    <row r="7" spans="1:25" ht="16.5" customHeight="1" thickBot="1">
      <c r="A7" s="1">
        <v>4</v>
      </c>
      <c r="B7" s="72">
        <f>'manual value'!B8</f>
        <v>7539</v>
      </c>
      <c r="C7" s="10">
        <v>7798</v>
      </c>
      <c r="D7" s="10">
        <v>7798</v>
      </c>
      <c r="E7" s="20">
        <f t="shared" si="2"/>
        <v>0</v>
      </c>
      <c r="F7" s="88">
        <f t="shared" si="8"/>
        <v>259</v>
      </c>
      <c r="G7" s="72">
        <f>'manual value'!C8</f>
        <v>7526</v>
      </c>
      <c r="H7" s="11">
        <v>7781</v>
      </c>
      <c r="I7" s="11">
        <v>7783</v>
      </c>
      <c r="J7" s="20">
        <f t="shared" si="3"/>
        <v>-2</v>
      </c>
      <c r="K7" s="88">
        <f t="shared" si="4"/>
        <v>256</v>
      </c>
      <c r="L7" s="72">
        <f>'manual value'!D8</f>
        <v>7502</v>
      </c>
      <c r="M7" s="10">
        <v>7749</v>
      </c>
      <c r="N7" s="10">
        <v>7756</v>
      </c>
      <c r="O7" s="20">
        <f t="shared" si="0"/>
        <v>-7</v>
      </c>
      <c r="P7" s="88">
        <f t="shared" si="5"/>
        <v>250.5</v>
      </c>
      <c r="Q7" s="72">
        <f>'manual value'!E8</f>
        <v>7565</v>
      </c>
      <c r="R7" s="10">
        <v>7823</v>
      </c>
      <c r="S7" s="10">
        <v>7823</v>
      </c>
      <c r="T7" s="22">
        <f t="shared" si="6"/>
        <v>0</v>
      </c>
      <c r="U7" s="88">
        <f t="shared" si="7"/>
        <v>258</v>
      </c>
      <c r="V7" s="77" t="s">
        <v>30</v>
      </c>
      <c r="W7" s="40">
        <f t="shared" si="1"/>
        <v>-3.25</v>
      </c>
      <c r="X7" s="34">
        <f>AVERAGE(W4:W7)</f>
        <v>0.1875</v>
      </c>
      <c r="Y7" s="32" t="s">
        <v>30</v>
      </c>
    </row>
    <row r="8" spans="1:25" ht="16.5" customHeight="1">
      <c r="A8" s="1">
        <v>5</v>
      </c>
      <c r="B8" s="72">
        <f>'manual value'!B9</f>
        <v>7435</v>
      </c>
      <c r="C8" s="12">
        <v>7691</v>
      </c>
      <c r="D8" s="12">
        <v>7692</v>
      </c>
      <c r="E8" s="20">
        <f t="shared" si="2"/>
        <v>-1</v>
      </c>
      <c r="F8" s="88">
        <f t="shared" si="8"/>
        <v>256.5</v>
      </c>
      <c r="G8" s="72">
        <f>'manual value'!C9</f>
        <v>7425</v>
      </c>
      <c r="H8" s="13">
        <v>7677</v>
      </c>
      <c r="I8" s="13">
        <v>7680</v>
      </c>
      <c r="J8" s="20">
        <f t="shared" si="3"/>
        <v>-3</v>
      </c>
      <c r="K8" s="88">
        <f t="shared" si="4"/>
        <v>253.5</v>
      </c>
      <c r="L8" s="72">
        <f>'manual value'!D9</f>
        <v>7399</v>
      </c>
      <c r="M8" s="12">
        <v>7652</v>
      </c>
      <c r="N8" s="12">
        <v>7655</v>
      </c>
      <c r="O8" s="20">
        <f t="shared" si="0"/>
        <v>-3</v>
      </c>
      <c r="P8" s="88">
        <f t="shared" si="5"/>
        <v>254.5</v>
      </c>
      <c r="Q8" s="72">
        <f>'manual value'!E9</f>
        <v>7475</v>
      </c>
      <c r="R8" s="12">
        <v>7733</v>
      </c>
      <c r="S8" s="12">
        <v>7736</v>
      </c>
      <c r="T8" s="22">
        <f t="shared" si="6"/>
        <v>-3</v>
      </c>
      <c r="U8" s="88">
        <f t="shared" si="7"/>
        <v>259.5</v>
      </c>
      <c r="V8" s="78"/>
      <c r="W8" s="35">
        <f t="shared" si="1"/>
        <v>2</v>
      </c>
      <c r="X8" s="27"/>
      <c r="Y8" s="27"/>
    </row>
    <row r="9" spans="1:25" ht="16.5" customHeight="1">
      <c r="A9" s="1">
        <v>6</v>
      </c>
      <c r="B9" s="72">
        <f>'manual value'!B10</f>
        <v>7281</v>
      </c>
      <c r="C9" s="12">
        <v>7532</v>
      </c>
      <c r="D9" s="12">
        <v>7533</v>
      </c>
      <c r="E9" s="20">
        <f t="shared" si="2"/>
        <v>-1</v>
      </c>
      <c r="F9" s="88">
        <f t="shared" si="8"/>
        <v>251.5</v>
      </c>
      <c r="G9" s="72">
        <f>'manual value'!C10</f>
        <v>7273</v>
      </c>
      <c r="H9" s="13">
        <v>7522</v>
      </c>
      <c r="I9" s="13">
        <v>7522</v>
      </c>
      <c r="J9" s="20">
        <f t="shared" si="3"/>
        <v>0</v>
      </c>
      <c r="K9" s="88">
        <f t="shared" si="4"/>
        <v>249</v>
      </c>
      <c r="L9" s="72">
        <f>'manual value'!D10</f>
        <v>7262</v>
      </c>
      <c r="M9" s="12">
        <v>7515</v>
      </c>
      <c r="N9" s="12">
        <v>7514</v>
      </c>
      <c r="O9" s="20">
        <f t="shared" si="0"/>
        <v>1</v>
      </c>
      <c r="P9" s="88">
        <f t="shared" si="5"/>
        <v>252.5</v>
      </c>
      <c r="Q9" s="72">
        <f>'manual value'!E10</f>
        <v>7336</v>
      </c>
      <c r="R9" s="12">
        <v>7591</v>
      </c>
      <c r="S9" s="12">
        <v>7592</v>
      </c>
      <c r="T9" s="22">
        <f t="shared" si="6"/>
        <v>-1</v>
      </c>
      <c r="U9" s="88">
        <f t="shared" si="7"/>
        <v>255.5</v>
      </c>
      <c r="V9" s="78"/>
      <c r="W9" s="36">
        <f t="shared" si="1"/>
        <v>3.75</v>
      </c>
      <c r="X9" s="27"/>
      <c r="Y9" s="27"/>
    </row>
    <row r="10" spans="1:25" ht="16.5" customHeight="1" thickBot="1">
      <c r="A10" s="1">
        <v>7</v>
      </c>
      <c r="B10" s="72">
        <f>'manual value'!B11</f>
        <v>7206</v>
      </c>
      <c r="C10" s="12">
        <v>7460</v>
      </c>
      <c r="D10" s="12">
        <v>7461</v>
      </c>
      <c r="E10" s="20">
        <f t="shared" si="2"/>
        <v>-1</v>
      </c>
      <c r="F10" s="88">
        <f t="shared" si="8"/>
        <v>254.5</v>
      </c>
      <c r="G10" s="72">
        <f>'manual value'!C11</f>
        <v>7201</v>
      </c>
      <c r="H10" s="13">
        <v>7452</v>
      </c>
      <c r="I10" s="13">
        <v>7450</v>
      </c>
      <c r="J10" s="20">
        <f t="shared" si="3"/>
        <v>2</v>
      </c>
      <c r="K10" s="88">
        <f t="shared" si="4"/>
        <v>250</v>
      </c>
      <c r="L10" s="72">
        <f>'manual value'!D11</f>
        <v>7186</v>
      </c>
      <c r="M10" s="12">
        <v>7433</v>
      </c>
      <c r="N10" s="12">
        <v>7438</v>
      </c>
      <c r="O10" s="20">
        <f t="shared" si="0"/>
        <v>-5</v>
      </c>
      <c r="P10" s="88">
        <f t="shared" si="5"/>
        <v>249.5</v>
      </c>
      <c r="Q10" s="72">
        <f>'manual value'!E11</f>
        <v>7255</v>
      </c>
      <c r="R10" s="12">
        <v>7504</v>
      </c>
      <c r="S10" s="12">
        <v>7509</v>
      </c>
      <c r="T10" s="22">
        <f t="shared" si="6"/>
        <v>-5</v>
      </c>
      <c r="U10" s="88">
        <f t="shared" si="7"/>
        <v>251.5</v>
      </c>
      <c r="V10" s="24"/>
      <c r="W10" s="36">
        <f t="shared" si="1"/>
        <v>-1.75</v>
      </c>
      <c r="X10" s="27"/>
      <c r="Y10" s="27"/>
    </row>
    <row r="11" spans="1:25" ht="16.5" customHeight="1" thickBot="1">
      <c r="A11" s="1">
        <v>8</v>
      </c>
      <c r="B11" s="72">
        <f>'manual value'!B12</f>
        <v>7233</v>
      </c>
      <c r="C11" s="12">
        <v>7483</v>
      </c>
      <c r="D11" s="12">
        <v>7483</v>
      </c>
      <c r="E11" s="20">
        <f t="shared" si="2"/>
        <v>0</v>
      </c>
      <c r="F11" s="88">
        <f t="shared" si="8"/>
        <v>250</v>
      </c>
      <c r="G11" s="72">
        <f>'manual value'!C12</f>
        <v>7230</v>
      </c>
      <c r="H11" s="86">
        <v>7480</v>
      </c>
      <c r="I11" s="86">
        <v>7481</v>
      </c>
      <c r="J11" s="20">
        <f t="shared" si="3"/>
        <v>-1</v>
      </c>
      <c r="K11" s="88">
        <f t="shared" si="4"/>
        <v>250.5</v>
      </c>
      <c r="L11" s="72">
        <f>'manual value'!D12</f>
        <v>7197</v>
      </c>
      <c r="M11" s="12">
        <v>7441</v>
      </c>
      <c r="N11" s="12">
        <v>7444</v>
      </c>
      <c r="O11" s="20">
        <f t="shared" si="0"/>
        <v>-3</v>
      </c>
      <c r="P11" s="88">
        <f t="shared" si="5"/>
        <v>245.5</v>
      </c>
      <c r="Q11" s="72">
        <f>'manual value'!E12</f>
        <v>7257</v>
      </c>
      <c r="R11" s="87">
        <v>7504</v>
      </c>
      <c r="S11" s="87">
        <v>7511</v>
      </c>
      <c r="T11" s="22">
        <f t="shared" si="6"/>
        <v>-7</v>
      </c>
      <c r="U11" s="88">
        <f t="shared" si="7"/>
        <v>250.5</v>
      </c>
      <c r="V11" s="79" t="s">
        <v>31</v>
      </c>
      <c r="W11" s="37">
        <f t="shared" si="1"/>
        <v>-2.25</v>
      </c>
      <c r="X11" s="34">
        <f>AVERAGE(W8:W11)</f>
        <v>0.4375</v>
      </c>
      <c r="Y11" s="32" t="s">
        <v>31</v>
      </c>
    </row>
    <row r="12" spans="1:25" ht="16.5" customHeight="1">
      <c r="A12" s="1">
        <v>9</v>
      </c>
      <c r="B12" s="72">
        <f>'manual value'!B13</f>
        <v>6992</v>
      </c>
      <c r="C12" s="46">
        <v>7234</v>
      </c>
      <c r="D12" s="46">
        <v>7233</v>
      </c>
      <c r="E12" s="20">
        <f t="shared" si="2"/>
        <v>1</v>
      </c>
      <c r="F12" s="88">
        <f t="shared" si="8"/>
        <v>241.5</v>
      </c>
      <c r="G12" s="73"/>
      <c r="H12" s="74"/>
      <c r="I12" s="74"/>
      <c r="J12" s="75"/>
      <c r="L12" s="72">
        <f>'manual value'!D13</f>
        <v>6992</v>
      </c>
      <c r="M12" s="46">
        <v>7235</v>
      </c>
      <c r="N12" s="46">
        <v>7235</v>
      </c>
      <c r="O12" s="20">
        <f t="shared" si="0"/>
        <v>0</v>
      </c>
      <c r="P12" s="88">
        <f t="shared" si="5"/>
        <v>243</v>
      </c>
      <c r="Q12" s="73"/>
      <c r="R12" s="74"/>
      <c r="S12" s="74"/>
      <c r="T12" s="73"/>
      <c r="V12" s="80"/>
      <c r="W12" s="38">
        <f t="shared" ref="W12:W17" si="9">P12-F12</f>
        <v>1.5</v>
      </c>
      <c r="Y12" s="24"/>
    </row>
    <row r="13" spans="1:25" ht="16.5" customHeight="1" thickBot="1">
      <c r="A13" s="1">
        <v>10</v>
      </c>
      <c r="B13" s="72">
        <f>'manual value'!B14</f>
        <v>6871</v>
      </c>
      <c r="C13" s="46">
        <v>7109</v>
      </c>
      <c r="D13" s="46">
        <v>7112</v>
      </c>
      <c r="E13" s="20">
        <f t="shared" si="2"/>
        <v>-3</v>
      </c>
      <c r="F13" s="88">
        <f>AVERAGE(C13:D13)-B13</f>
        <v>239.5</v>
      </c>
      <c r="G13" s="73"/>
      <c r="H13" s="74"/>
      <c r="I13" s="74"/>
      <c r="J13" s="75"/>
      <c r="L13" s="72">
        <f>'manual value'!D14</f>
        <v>6894</v>
      </c>
      <c r="M13" s="46">
        <v>7131</v>
      </c>
      <c r="N13" s="46">
        <v>7130</v>
      </c>
      <c r="O13" s="20">
        <f t="shared" si="0"/>
        <v>1</v>
      </c>
      <c r="P13" s="88">
        <f t="shared" si="5"/>
        <v>236.5</v>
      </c>
      <c r="Q13" s="73"/>
      <c r="R13" s="74"/>
      <c r="S13" s="74"/>
      <c r="T13" s="73"/>
      <c r="V13" s="80"/>
      <c r="W13" s="39">
        <f t="shared" si="9"/>
        <v>-3</v>
      </c>
      <c r="Y13" s="24"/>
    </row>
    <row r="14" spans="1:25" ht="16.5" customHeight="1" thickBot="1">
      <c r="A14" s="1">
        <v>11</v>
      </c>
      <c r="B14" s="72">
        <f>'manual value'!B15</f>
        <v>6806</v>
      </c>
      <c r="C14" s="46">
        <v>7042</v>
      </c>
      <c r="D14" s="46">
        <v>7043</v>
      </c>
      <c r="E14" s="20">
        <f t="shared" si="2"/>
        <v>-1</v>
      </c>
      <c r="F14" s="88">
        <f t="shared" si="8"/>
        <v>236.5</v>
      </c>
      <c r="G14" s="73"/>
      <c r="H14" s="74"/>
      <c r="I14" s="74"/>
      <c r="J14" s="75"/>
      <c r="L14" s="72">
        <f>'manual value'!D15</f>
        <v>6854</v>
      </c>
      <c r="M14" s="46">
        <v>7087</v>
      </c>
      <c r="N14" s="46">
        <v>7087</v>
      </c>
      <c r="O14" s="20">
        <f t="shared" si="0"/>
        <v>0</v>
      </c>
      <c r="P14" s="88">
        <f t="shared" si="5"/>
        <v>233</v>
      </c>
      <c r="Q14" s="73"/>
      <c r="R14" s="74"/>
      <c r="S14" s="74"/>
      <c r="T14" s="73"/>
      <c r="V14" s="79" t="s">
        <v>32</v>
      </c>
      <c r="W14" s="40">
        <f>P14-F14</f>
        <v>-3.5</v>
      </c>
      <c r="X14" s="34">
        <f>AVERAGE(W12:W14)</f>
        <v>-1.6666666666666667</v>
      </c>
      <c r="Y14" s="33" t="s">
        <v>32</v>
      </c>
    </row>
    <row r="15" spans="1:25" ht="16.5" customHeight="1">
      <c r="A15" s="1">
        <v>12</v>
      </c>
      <c r="B15" s="72">
        <f>'manual value'!B16</f>
        <v>6761</v>
      </c>
      <c r="C15" s="46">
        <v>6994</v>
      </c>
      <c r="D15" s="46">
        <v>6995</v>
      </c>
      <c r="E15" s="20">
        <f t="shared" si="2"/>
        <v>-1</v>
      </c>
      <c r="F15" s="88">
        <f t="shared" si="8"/>
        <v>233.5</v>
      </c>
      <c r="G15" s="73"/>
      <c r="H15" s="74"/>
      <c r="I15" s="74"/>
      <c r="J15" s="75"/>
      <c r="L15" s="72">
        <f>'manual value'!D16</f>
        <v>6769</v>
      </c>
      <c r="M15" s="46">
        <v>7006</v>
      </c>
      <c r="N15" s="46">
        <v>7004</v>
      </c>
      <c r="O15" s="20">
        <f t="shared" si="0"/>
        <v>2</v>
      </c>
      <c r="P15" s="88">
        <f t="shared" si="5"/>
        <v>236</v>
      </c>
      <c r="Q15" s="73"/>
      <c r="R15" s="74"/>
      <c r="S15" s="74"/>
      <c r="T15" s="73"/>
      <c r="V15" s="24"/>
      <c r="W15" s="35">
        <f t="shared" si="9"/>
        <v>2.5</v>
      </c>
      <c r="Y15" s="24"/>
    </row>
    <row r="16" spans="1:25" ht="16.5" customHeight="1" thickBot="1">
      <c r="A16" s="1">
        <v>13</v>
      </c>
      <c r="B16" s="72">
        <f>'manual value'!B17</f>
        <v>6742</v>
      </c>
      <c r="C16" s="46">
        <v>6977</v>
      </c>
      <c r="D16" s="46">
        <v>6978</v>
      </c>
      <c r="E16" s="20">
        <f t="shared" si="2"/>
        <v>-1</v>
      </c>
      <c r="F16" s="88">
        <f t="shared" si="8"/>
        <v>235.5</v>
      </c>
      <c r="G16" s="73"/>
      <c r="H16" s="74"/>
      <c r="I16" s="74"/>
      <c r="J16" s="75"/>
      <c r="L16" s="72">
        <f>'manual value'!D17</f>
        <v>6778</v>
      </c>
      <c r="M16" s="46">
        <v>7015</v>
      </c>
      <c r="N16" s="46">
        <v>7016</v>
      </c>
      <c r="O16" s="20">
        <f t="shared" si="0"/>
        <v>-1</v>
      </c>
      <c r="P16" s="88">
        <f t="shared" si="5"/>
        <v>237.5</v>
      </c>
      <c r="Q16" s="73"/>
      <c r="R16" s="74"/>
      <c r="S16" s="74"/>
      <c r="T16" s="73"/>
      <c r="V16" s="24"/>
      <c r="W16" s="36">
        <f t="shared" si="9"/>
        <v>2</v>
      </c>
      <c r="Y16" s="24"/>
    </row>
    <row r="17" spans="1:25" ht="16.5" customHeight="1" thickBot="1">
      <c r="A17" s="1">
        <v>14</v>
      </c>
      <c r="B17" s="72">
        <f>'manual value'!B18</f>
        <v>6782</v>
      </c>
      <c r="C17" s="46">
        <v>7018</v>
      </c>
      <c r="D17" s="46">
        <v>7019</v>
      </c>
      <c r="E17" s="20">
        <f t="shared" si="2"/>
        <v>-1</v>
      </c>
      <c r="F17" s="88">
        <f t="shared" si="8"/>
        <v>236.5</v>
      </c>
      <c r="G17" s="73"/>
      <c r="H17" s="74"/>
      <c r="I17" s="74"/>
      <c r="J17" s="75"/>
      <c r="L17" s="72">
        <f>'manual value'!D18</f>
        <v>6805</v>
      </c>
      <c r="M17" s="46">
        <v>7043</v>
      </c>
      <c r="N17" s="46">
        <v>7040</v>
      </c>
      <c r="O17" s="20">
        <f t="shared" si="0"/>
        <v>3</v>
      </c>
      <c r="P17" s="88">
        <f t="shared" si="5"/>
        <v>236.5</v>
      </c>
      <c r="Q17" s="73"/>
      <c r="R17" s="74"/>
      <c r="S17" s="74"/>
      <c r="T17" s="73"/>
      <c r="V17" s="79" t="s">
        <v>33</v>
      </c>
      <c r="W17" s="37">
        <f t="shared" si="9"/>
        <v>0</v>
      </c>
      <c r="X17" s="34">
        <f>SUM(W15:W17)/3</f>
        <v>1.5</v>
      </c>
      <c r="Y17" s="33" t="s">
        <v>33</v>
      </c>
    </row>
    <row r="18" spans="1:25">
      <c r="G18" s="73"/>
      <c r="H18" s="73"/>
      <c r="I18" s="73"/>
      <c r="J18" s="75"/>
      <c r="Q18" s="73"/>
      <c r="R18" s="73"/>
      <c r="S18" s="73"/>
      <c r="T18" s="73"/>
      <c r="V18" s="24"/>
    </row>
    <row r="19" spans="1:25">
      <c r="C19" s="81" t="s">
        <v>34</v>
      </c>
      <c r="D19" s="82"/>
      <c r="E19" s="83"/>
      <c r="F19" s="83"/>
      <c r="G19" s="82"/>
      <c r="Q19" s="73"/>
      <c r="R19" s="74"/>
      <c r="S19" s="74"/>
      <c r="T19" s="73"/>
      <c r="V19" s="31"/>
    </row>
    <row r="20" spans="1:25">
      <c r="Q20" s="73"/>
      <c r="R20" s="74"/>
      <c r="S20" s="74"/>
      <c r="T20" s="73"/>
      <c r="V20" s="31"/>
    </row>
    <row r="21" spans="1:25">
      <c r="V21" s="31"/>
    </row>
    <row r="22" spans="1:25">
      <c r="V22" s="31"/>
    </row>
    <row r="23" spans="1:25">
      <c r="V23" s="31"/>
    </row>
    <row r="24" spans="1:25">
      <c r="V24" s="31"/>
    </row>
    <row r="25" spans="1:25">
      <c r="V25" s="31"/>
    </row>
    <row r="26" spans="1:25">
      <c r="V26" s="31"/>
    </row>
    <row r="27" spans="1:25">
      <c r="V27" s="31"/>
    </row>
    <row r="28" spans="1:25">
      <c r="V28" s="31"/>
    </row>
    <row r="29" spans="1:25">
      <c r="V29" s="31"/>
    </row>
    <row r="30" spans="1:25">
      <c r="V30" s="31"/>
    </row>
    <row r="31" spans="1:25">
      <c r="V31" s="31"/>
    </row>
    <row r="32" spans="1:25">
      <c r="V32" s="31"/>
    </row>
    <row r="33" spans="22:22">
      <c r="V33" s="31"/>
    </row>
    <row r="34" spans="22:22">
      <c r="V34" s="31"/>
    </row>
    <row r="35" spans="22:22">
      <c r="V35" s="31"/>
    </row>
    <row r="36" spans="22:22">
      <c r="V36" s="31"/>
    </row>
    <row r="37" spans="22:22">
      <c r="V37" s="31"/>
    </row>
    <row r="38" spans="22:22">
      <c r="V38" s="31"/>
    </row>
    <row r="39" spans="22:22">
      <c r="V39" s="31"/>
    </row>
    <row r="40" spans="22:22">
      <c r="V40" s="31"/>
    </row>
    <row r="41" spans="22:22">
      <c r="V41" s="31"/>
    </row>
    <row r="42" spans="22:22">
      <c r="V42" s="31"/>
    </row>
    <row r="43" spans="22:22">
      <c r="V43" s="31"/>
    </row>
    <row r="44" spans="22:22">
      <c r="V44" s="31"/>
    </row>
    <row r="45" spans="22:22">
      <c r="V45" s="31"/>
    </row>
    <row r="46" spans="22:22">
      <c r="V46" s="31"/>
    </row>
    <row r="47" spans="22:22">
      <c r="V47" s="31"/>
    </row>
    <row r="48" spans="22:22">
      <c r="V48" s="31"/>
    </row>
    <row r="49" spans="22:22">
      <c r="V49" s="31"/>
    </row>
    <row r="50" spans="22:22">
      <c r="V50" s="31"/>
    </row>
    <row r="51" spans="22:22">
      <c r="V51" s="31"/>
    </row>
    <row r="52" spans="22:22">
      <c r="V52" s="31"/>
    </row>
    <row r="53" spans="22:22">
      <c r="V53" s="31"/>
    </row>
    <row r="54" spans="22:22">
      <c r="V54" s="31"/>
    </row>
    <row r="55" spans="22:22">
      <c r="V55" s="31"/>
    </row>
    <row r="56" spans="22:22">
      <c r="V56" s="31"/>
    </row>
    <row r="57" spans="22:22">
      <c r="V57" s="31"/>
    </row>
    <row r="58" spans="22:22">
      <c r="V58" s="31"/>
    </row>
    <row r="59" spans="22:22">
      <c r="V59" s="31"/>
    </row>
    <row r="60" spans="22:22">
      <c r="V60" s="31"/>
    </row>
    <row r="61" spans="22:22">
      <c r="V61" s="31"/>
    </row>
    <row r="62" spans="22:22">
      <c r="V62" s="31"/>
    </row>
    <row r="63" spans="22:22">
      <c r="V63" s="31"/>
    </row>
    <row r="64" spans="22:22">
      <c r="V64" s="31"/>
    </row>
    <row r="65" spans="22:22">
      <c r="V65" s="31"/>
    </row>
    <row r="66" spans="22:22">
      <c r="V66" s="31"/>
    </row>
    <row r="67" spans="22:22">
      <c r="V67" s="31"/>
    </row>
    <row r="68" spans="22:22">
      <c r="V68" s="31"/>
    </row>
    <row r="69" spans="22:22">
      <c r="V69" s="31"/>
    </row>
    <row r="70" spans="22:22">
      <c r="V70" s="31"/>
    </row>
    <row r="71" spans="22:22">
      <c r="V71" s="31"/>
    </row>
    <row r="72" spans="22:22">
      <c r="V72" s="31"/>
    </row>
    <row r="73" spans="22:22">
      <c r="V73" s="31"/>
    </row>
    <row r="74" spans="22:22">
      <c r="V74" s="31"/>
    </row>
    <row r="75" spans="22:22">
      <c r="V75" s="31"/>
    </row>
    <row r="76" spans="22:22">
      <c r="V76" s="31"/>
    </row>
    <row r="77" spans="22:22">
      <c r="V77" s="31"/>
    </row>
    <row r="78" spans="22:22">
      <c r="V78" s="31"/>
    </row>
    <row r="79" spans="22:22">
      <c r="V79" s="31"/>
    </row>
    <row r="80" spans="22:22">
      <c r="V80" s="31"/>
    </row>
    <row r="81" spans="22:22">
      <c r="V81" s="31"/>
    </row>
    <row r="82" spans="22:22">
      <c r="V82" s="31"/>
    </row>
    <row r="83" spans="22:22">
      <c r="V83" s="31"/>
    </row>
    <row r="84" spans="22:22">
      <c r="V84" s="31"/>
    </row>
    <row r="85" spans="22:22">
      <c r="V85" s="31"/>
    </row>
    <row r="86" spans="22:22">
      <c r="V86" s="31"/>
    </row>
    <row r="87" spans="22:22">
      <c r="V87" s="31"/>
    </row>
    <row r="88" spans="22:22">
      <c r="V88" s="31"/>
    </row>
    <row r="89" spans="22:22">
      <c r="V89" s="31"/>
    </row>
    <row r="90" spans="22:22">
      <c r="V90" s="31"/>
    </row>
    <row r="91" spans="22:22">
      <c r="V91" s="31"/>
    </row>
    <row r="92" spans="22:22">
      <c r="V92" s="31"/>
    </row>
    <row r="93" spans="22:22">
      <c r="V93" s="31"/>
    </row>
    <row r="94" spans="22:22">
      <c r="V94" s="31"/>
    </row>
    <row r="95" spans="22:22">
      <c r="V95" s="31"/>
    </row>
    <row r="96" spans="22:22">
      <c r="V96" s="31"/>
    </row>
    <row r="97" spans="22:22">
      <c r="V97" s="31"/>
    </row>
    <row r="98" spans="22:22">
      <c r="V98" s="31"/>
    </row>
    <row r="99" spans="22:22">
      <c r="V99" s="31"/>
    </row>
    <row r="100" spans="22:22">
      <c r="V100" s="31"/>
    </row>
    <row r="101" spans="22:22">
      <c r="V101" s="31"/>
    </row>
    <row r="102" spans="22:22">
      <c r="V102" s="31"/>
    </row>
    <row r="103" spans="22:22">
      <c r="V103" s="31"/>
    </row>
    <row r="104" spans="22:22">
      <c r="V104" s="31"/>
    </row>
    <row r="105" spans="22:22">
      <c r="V105" s="31"/>
    </row>
    <row r="106" spans="22:22">
      <c r="V106" s="31"/>
    </row>
    <row r="107" spans="22:22">
      <c r="V107" s="31"/>
    </row>
    <row r="108" spans="22:22">
      <c r="V108" s="31"/>
    </row>
    <row r="109" spans="22:22">
      <c r="V109" s="31"/>
    </row>
    <row r="110" spans="22:22">
      <c r="V110" s="31"/>
    </row>
    <row r="111" spans="22:22">
      <c r="V111" s="31"/>
    </row>
    <row r="112" spans="22:22">
      <c r="V112" s="31"/>
    </row>
    <row r="113" spans="22:22">
      <c r="V113" s="31"/>
    </row>
    <row r="114" spans="22:22">
      <c r="V114" s="31"/>
    </row>
    <row r="115" spans="22:22">
      <c r="V115" s="31"/>
    </row>
    <row r="116" spans="22:22">
      <c r="V116" s="31"/>
    </row>
    <row r="117" spans="22:22">
      <c r="V117" s="31"/>
    </row>
    <row r="118" spans="22:22">
      <c r="V118" s="31"/>
    </row>
    <row r="119" spans="22:22">
      <c r="V119" s="31"/>
    </row>
    <row r="120" spans="22:22">
      <c r="V120" s="31"/>
    </row>
    <row r="121" spans="22:22">
      <c r="V121" s="31"/>
    </row>
    <row r="122" spans="22:22">
      <c r="V122" s="31"/>
    </row>
    <row r="123" spans="22:22">
      <c r="V123" s="31"/>
    </row>
    <row r="124" spans="22:22">
      <c r="V124" s="31"/>
    </row>
    <row r="125" spans="22:22">
      <c r="V125" s="31"/>
    </row>
    <row r="126" spans="22:22">
      <c r="V126" s="31"/>
    </row>
    <row r="127" spans="22:22">
      <c r="V127" s="31"/>
    </row>
    <row r="128" spans="22:22">
      <c r="V128" s="31"/>
    </row>
    <row r="129" spans="22:22">
      <c r="V129" s="31"/>
    </row>
    <row r="130" spans="22:22">
      <c r="V130" s="31"/>
    </row>
    <row r="131" spans="22:22">
      <c r="V131" s="31"/>
    </row>
    <row r="132" spans="22:22">
      <c r="V132" s="31"/>
    </row>
    <row r="133" spans="22:22">
      <c r="V133" s="31"/>
    </row>
    <row r="134" spans="22:22">
      <c r="V134" s="31"/>
    </row>
    <row r="135" spans="22:22">
      <c r="V135" s="31"/>
    </row>
    <row r="136" spans="22:22">
      <c r="V136" s="31"/>
    </row>
    <row r="137" spans="22:22">
      <c r="V137" s="31"/>
    </row>
    <row r="138" spans="22:22">
      <c r="V138" s="31"/>
    </row>
    <row r="139" spans="22:22">
      <c r="V139" s="31"/>
    </row>
    <row r="140" spans="22:22">
      <c r="V140" s="31"/>
    </row>
    <row r="141" spans="22:22">
      <c r="V141" s="31"/>
    </row>
    <row r="142" spans="22:22">
      <c r="V142" s="31"/>
    </row>
    <row r="143" spans="22:22">
      <c r="V143" s="31"/>
    </row>
    <row r="144" spans="22:22">
      <c r="V144" s="31"/>
    </row>
    <row r="145" spans="22:22">
      <c r="V145" s="31"/>
    </row>
    <row r="146" spans="22:22">
      <c r="V146" s="31"/>
    </row>
    <row r="147" spans="22:22">
      <c r="V147" s="31"/>
    </row>
    <row r="148" spans="22:22">
      <c r="V148" s="31"/>
    </row>
    <row r="149" spans="22:22">
      <c r="V149" s="31"/>
    </row>
    <row r="150" spans="22:22">
      <c r="V150" s="31"/>
    </row>
    <row r="151" spans="22:22">
      <c r="V151" s="31"/>
    </row>
    <row r="152" spans="22:22">
      <c r="V152" s="31"/>
    </row>
    <row r="153" spans="22:22">
      <c r="V153" s="31"/>
    </row>
    <row r="154" spans="22:22">
      <c r="V154" s="31"/>
    </row>
    <row r="155" spans="22:22">
      <c r="V155" s="31"/>
    </row>
    <row r="156" spans="22:22">
      <c r="V156" s="31"/>
    </row>
    <row r="157" spans="22:22">
      <c r="V157" s="31"/>
    </row>
    <row r="158" spans="22:22">
      <c r="V158" s="31"/>
    </row>
    <row r="159" spans="22:22">
      <c r="V159" s="31"/>
    </row>
    <row r="160" spans="22:22">
      <c r="V160" s="31"/>
    </row>
    <row r="161" spans="22:22">
      <c r="V161" s="31"/>
    </row>
    <row r="162" spans="22:22">
      <c r="V162" s="31"/>
    </row>
    <row r="163" spans="22:22">
      <c r="V163" s="31"/>
    </row>
    <row r="164" spans="22:22">
      <c r="V164" s="31"/>
    </row>
    <row r="165" spans="22:22">
      <c r="V165" s="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opLeftCell="A2" zoomScaleNormal="100" workbookViewId="0">
      <pane ySplit="2" topLeftCell="A4" activePane="bottomLeft" state="frozen"/>
      <selection activeCell="A2" sqref="A2"/>
      <selection pane="bottomLeft" activeCell="G30" sqref="G30"/>
    </sheetView>
  </sheetViews>
  <sheetFormatPr defaultRowHeight="15"/>
  <cols>
    <col min="3" max="3" width="9.140625" style="2"/>
    <col min="4" max="4" width="9.140625" style="3"/>
    <col min="5" max="5" width="9.140625" style="27"/>
    <col min="6" max="6" width="9.140625" style="20"/>
    <col min="7" max="9" width="9.140625" style="3"/>
    <col min="10" max="11" width="9.140625" style="20"/>
    <col min="12" max="13" width="9.140625" style="3"/>
    <col min="15" max="16" width="9.140625" style="22"/>
    <col min="20" max="22" width="9.140625" style="24"/>
    <col min="23" max="23" width="9.140625" style="22"/>
    <col min="25" max="25" width="3.28515625" customWidth="1"/>
  </cols>
  <sheetData>
    <row r="1" spans="1:27" ht="15.75" thickBot="1"/>
    <row r="2" spans="1:27" s="6" customFormat="1" ht="21">
      <c r="A2" s="6" t="s">
        <v>6</v>
      </c>
      <c r="C2" s="7" t="s">
        <v>0</v>
      </c>
      <c r="D2" s="8"/>
      <c r="E2" s="9"/>
      <c r="F2" s="23" t="s">
        <v>10</v>
      </c>
      <c r="G2" s="9"/>
      <c r="H2" s="7" t="s">
        <v>1</v>
      </c>
      <c r="I2" s="8"/>
      <c r="J2" s="9"/>
      <c r="K2" s="23" t="s">
        <v>10</v>
      </c>
      <c r="L2" s="9"/>
      <c r="M2" s="7" t="s">
        <v>2</v>
      </c>
      <c r="N2" s="8"/>
      <c r="O2" s="9"/>
      <c r="P2" s="23" t="s">
        <v>11</v>
      </c>
      <c r="Q2" s="9"/>
      <c r="R2" s="7" t="s">
        <v>3</v>
      </c>
      <c r="S2" s="8"/>
      <c r="T2" s="25"/>
      <c r="U2" s="41" t="s">
        <v>11</v>
      </c>
      <c r="V2" s="25"/>
    </row>
    <row r="3" spans="1:27" ht="15.75" thickBot="1">
      <c r="A3" s="47"/>
      <c r="B3" s="47" t="s">
        <v>7</v>
      </c>
      <c r="C3" s="5" t="s">
        <v>4</v>
      </c>
      <c r="D3" s="4" t="s">
        <v>5</v>
      </c>
      <c r="E3" s="21" t="s">
        <v>13</v>
      </c>
      <c r="F3" s="21" t="s">
        <v>14</v>
      </c>
      <c r="G3" s="47" t="s">
        <v>7</v>
      </c>
      <c r="H3" s="5" t="s">
        <v>4</v>
      </c>
      <c r="I3" s="4" t="s">
        <v>5</v>
      </c>
      <c r="J3" s="21" t="s">
        <v>13</v>
      </c>
      <c r="K3" s="21" t="s">
        <v>14</v>
      </c>
      <c r="L3" s="47" t="s">
        <v>7</v>
      </c>
      <c r="M3" s="5" t="s">
        <v>4</v>
      </c>
      <c r="N3" s="4" t="s">
        <v>5</v>
      </c>
      <c r="O3" s="21" t="s">
        <v>13</v>
      </c>
      <c r="P3" s="21" t="s">
        <v>14</v>
      </c>
      <c r="Q3" s="47" t="s">
        <v>7</v>
      </c>
      <c r="R3" s="5" t="s">
        <v>4</v>
      </c>
      <c r="S3" s="4" t="s">
        <v>5</v>
      </c>
      <c r="T3" s="26" t="s">
        <v>13</v>
      </c>
      <c r="U3" s="26" t="s">
        <v>14</v>
      </c>
      <c r="V3" s="26"/>
      <c r="W3" s="21" t="s">
        <v>4</v>
      </c>
      <c r="X3" s="76" t="s">
        <v>29</v>
      </c>
      <c r="Y3" s="42"/>
      <c r="Z3" s="42" t="s">
        <v>5</v>
      </c>
      <c r="AA3" s="76" t="s">
        <v>29</v>
      </c>
    </row>
    <row r="4" spans="1:27" ht="16.5" customHeight="1">
      <c r="A4" s="1">
        <v>1</v>
      </c>
      <c r="B4" s="72">
        <f>'manual value'!B5</f>
        <v>7651</v>
      </c>
      <c r="C4" s="10">
        <f>'Wing measurement'!C4</f>
        <v>7913</v>
      </c>
      <c r="D4" s="10">
        <f>'Wing measurement'!D4</f>
        <v>7913</v>
      </c>
      <c r="E4" s="20">
        <f>C4-$B4</f>
        <v>262</v>
      </c>
      <c r="F4" s="20">
        <f>D4-$B4</f>
        <v>262</v>
      </c>
      <c r="G4" s="72">
        <f>'manual value'!C5</f>
        <v>7636</v>
      </c>
      <c r="H4" s="11">
        <f>'Wing measurement'!H4</f>
        <v>7899</v>
      </c>
      <c r="I4" s="11">
        <f>'Wing measurement'!I4</f>
        <v>7900</v>
      </c>
      <c r="J4" s="20">
        <f>H4-$G4</f>
        <v>263</v>
      </c>
      <c r="K4" s="20">
        <f>I4-$G4</f>
        <v>264</v>
      </c>
      <c r="L4" s="72">
        <f>'manual value'!D5</f>
        <v>7614</v>
      </c>
      <c r="M4" s="10">
        <f>'Wing measurement'!M4</f>
        <v>7876</v>
      </c>
      <c r="N4" s="10">
        <f>'Wing measurement'!N4</f>
        <v>7872</v>
      </c>
      <c r="O4" s="20">
        <f>M4-$L4</f>
        <v>262</v>
      </c>
      <c r="P4" s="20">
        <f>N4-$L4</f>
        <v>258</v>
      </c>
      <c r="Q4" s="72">
        <f>'manual value'!E5</f>
        <v>7680</v>
      </c>
      <c r="R4" s="10">
        <f>'Wing measurement'!R4</f>
        <v>7948</v>
      </c>
      <c r="S4" s="10">
        <f>'Wing measurement'!S4</f>
        <v>7945</v>
      </c>
      <c r="T4" s="24">
        <f>R4-$Q4</f>
        <v>268</v>
      </c>
      <c r="U4" s="24">
        <f>S4-$Q4</f>
        <v>265</v>
      </c>
      <c r="V4" s="27"/>
      <c r="W4" s="38">
        <f>($O4+$T4)*0.5-($J4+$E4)*0.5</f>
        <v>2.5</v>
      </c>
      <c r="Z4" s="38">
        <f>($P4+$U4)*0.5-($K4+$F4)*0.5</f>
        <v>-1.5</v>
      </c>
    </row>
    <row r="5" spans="1:27" ht="16.5" customHeight="1">
      <c r="A5" s="1">
        <v>2</v>
      </c>
      <c r="B5" s="72">
        <f>'manual value'!B6</f>
        <v>7543</v>
      </c>
      <c r="C5" s="10">
        <f>'Wing measurement'!C5</f>
        <v>7801</v>
      </c>
      <c r="D5" s="10">
        <f>'Wing measurement'!D5</f>
        <v>7801</v>
      </c>
      <c r="E5" s="20">
        <f>C5-$B5</f>
        <v>258</v>
      </c>
      <c r="F5" s="20">
        <f>D5-$B5</f>
        <v>258</v>
      </c>
      <c r="G5" s="72">
        <f>'manual value'!C6</f>
        <v>7528</v>
      </c>
      <c r="H5" s="11">
        <f>'Wing measurement'!H5</f>
        <v>7787</v>
      </c>
      <c r="I5" s="11">
        <f>'Wing measurement'!I5</f>
        <v>7789</v>
      </c>
      <c r="J5" s="20">
        <f t="shared" ref="J5:J11" si="0">H5-$G5</f>
        <v>259</v>
      </c>
      <c r="K5" s="20">
        <f t="shared" ref="K5:K11" si="1">I5-$G5</f>
        <v>261</v>
      </c>
      <c r="L5" s="72">
        <f>'manual value'!D6</f>
        <v>7517</v>
      </c>
      <c r="M5" s="10">
        <f>'Wing measurement'!M5</f>
        <v>7775</v>
      </c>
      <c r="N5" s="10">
        <f>'Wing measurement'!N5</f>
        <v>7774</v>
      </c>
      <c r="O5" s="20">
        <f t="shared" ref="O5:O17" si="2">M5-$L5</f>
        <v>258</v>
      </c>
      <c r="P5" s="20">
        <f>N5-$L5</f>
        <v>257</v>
      </c>
      <c r="Q5" s="72">
        <f>'manual value'!E6</f>
        <v>7586</v>
      </c>
      <c r="R5" s="10">
        <f>'Wing measurement'!R5</f>
        <v>7851</v>
      </c>
      <c r="S5" s="10">
        <f>'Wing measurement'!S5</f>
        <v>7847</v>
      </c>
      <c r="T5" s="24">
        <f t="shared" ref="T5:T11" si="3">R5-$Q5</f>
        <v>265</v>
      </c>
      <c r="U5" s="24">
        <f t="shared" ref="U5:U11" si="4">S5-$Q5</f>
        <v>261</v>
      </c>
      <c r="V5" s="27"/>
      <c r="W5" s="39">
        <f>($O5+$T5)*0.5-($J5+$E5)*0.5</f>
        <v>3</v>
      </c>
      <c r="Z5" s="39">
        <f t="shared" ref="Z5:Z11" si="5">($P5+$U5)*0.5-($K5+$F5)*0.5</f>
        <v>-0.5</v>
      </c>
    </row>
    <row r="6" spans="1:27" ht="16.5" customHeight="1" thickBot="1">
      <c r="A6" s="1">
        <v>3</v>
      </c>
      <c r="B6" s="72">
        <f>'manual value'!B7</f>
        <v>7506</v>
      </c>
      <c r="C6" s="10">
        <f>'Wing measurement'!C6</f>
        <v>7763</v>
      </c>
      <c r="D6" s="10">
        <f>'Wing measurement'!D6</f>
        <v>7764</v>
      </c>
      <c r="E6" s="20">
        <f t="shared" ref="E6:F17" si="6">C6-$B6</f>
        <v>257</v>
      </c>
      <c r="F6" s="20">
        <f t="shared" si="6"/>
        <v>258</v>
      </c>
      <c r="G6" s="72">
        <f>'manual value'!C7</f>
        <v>7492</v>
      </c>
      <c r="H6" s="11">
        <f>'Wing measurement'!H6</f>
        <v>7749</v>
      </c>
      <c r="I6" s="11">
        <f>'Wing measurement'!I6</f>
        <v>7750</v>
      </c>
      <c r="J6" s="20">
        <f t="shared" si="0"/>
        <v>257</v>
      </c>
      <c r="K6" s="20">
        <f t="shared" si="1"/>
        <v>258</v>
      </c>
      <c r="L6" s="72">
        <f>'manual value'!D7</f>
        <v>7481</v>
      </c>
      <c r="M6" s="10">
        <f>'Wing measurement'!M6</f>
        <v>7737</v>
      </c>
      <c r="N6" s="10">
        <f>'Wing measurement'!N6</f>
        <v>7740</v>
      </c>
      <c r="O6" s="20">
        <f t="shared" si="2"/>
        <v>256</v>
      </c>
      <c r="P6" s="20">
        <f t="shared" ref="P6:P17" si="7">N6-$L6</f>
        <v>259</v>
      </c>
      <c r="Q6" s="72">
        <f>'manual value'!E7</f>
        <v>7548</v>
      </c>
      <c r="R6" s="10">
        <f>'Wing measurement'!R6</f>
        <v>7810</v>
      </c>
      <c r="S6" s="10">
        <f>'Wing measurement'!S6</f>
        <v>7810</v>
      </c>
      <c r="T6" s="24">
        <f t="shared" si="3"/>
        <v>262</v>
      </c>
      <c r="U6" s="24">
        <f t="shared" si="4"/>
        <v>262</v>
      </c>
      <c r="V6" s="27"/>
      <c r="W6" s="39">
        <f t="shared" ref="W6:W11" si="8">($O6+$T6)*0.5-($J6+$E6)*0.5</f>
        <v>2</v>
      </c>
      <c r="Z6" s="39">
        <f t="shared" si="5"/>
        <v>2.5</v>
      </c>
    </row>
    <row r="7" spans="1:27" ht="16.5" customHeight="1" thickBot="1">
      <c r="A7" s="1">
        <v>4</v>
      </c>
      <c r="B7" s="72">
        <f>'manual value'!B8</f>
        <v>7539</v>
      </c>
      <c r="C7" s="10">
        <f>'Wing measurement'!C7</f>
        <v>7798</v>
      </c>
      <c r="D7" s="10">
        <f>'Wing measurement'!D7</f>
        <v>7798</v>
      </c>
      <c r="E7" s="20">
        <f t="shared" si="6"/>
        <v>259</v>
      </c>
      <c r="F7" s="20">
        <f t="shared" si="6"/>
        <v>259</v>
      </c>
      <c r="G7" s="72">
        <f>'manual value'!C8</f>
        <v>7526</v>
      </c>
      <c r="H7" s="11">
        <f>'Wing measurement'!H7</f>
        <v>7781</v>
      </c>
      <c r="I7" s="11">
        <f>'Wing measurement'!I7</f>
        <v>7783</v>
      </c>
      <c r="J7" s="20">
        <f t="shared" si="0"/>
        <v>255</v>
      </c>
      <c r="K7" s="20">
        <f t="shared" si="1"/>
        <v>257</v>
      </c>
      <c r="L7" s="72">
        <f>'manual value'!D8</f>
        <v>7502</v>
      </c>
      <c r="M7" s="10">
        <f>'Wing measurement'!M7</f>
        <v>7749</v>
      </c>
      <c r="N7" s="10">
        <f>'Wing measurement'!N7</f>
        <v>7756</v>
      </c>
      <c r="O7" s="20">
        <f t="shared" si="2"/>
        <v>247</v>
      </c>
      <c r="P7" s="20">
        <f t="shared" si="7"/>
        <v>254</v>
      </c>
      <c r="Q7" s="72">
        <f>'manual value'!E8</f>
        <v>7565</v>
      </c>
      <c r="R7" s="10">
        <f>'Wing measurement'!R7</f>
        <v>7823</v>
      </c>
      <c r="S7" s="10">
        <f>'Wing measurement'!S7</f>
        <v>7823</v>
      </c>
      <c r="T7" s="24">
        <f t="shared" si="3"/>
        <v>258</v>
      </c>
      <c r="U7" s="24">
        <f t="shared" si="4"/>
        <v>258</v>
      </c>
      <c r="V7" s="77" t="s">
        <v>30</v>
      </c>
      <c r="W7" s="40">
        <f t="shared" si="8"/>
        <v>-4.5</v>
      </c>
      <c r="X7" s="43">
        <f>AVERAGE(W4:W7)</f>
        <v>0.75</v>
      </c>
      <c r="Z7" s="40">
        <f t="shared" si="5"/>
        <v>-2</v>
      </c>
      <c r="AA7" s="43">
        <f>AVERAGE(Z4:Z7)</f>
        <v>-0.375</v>
      </c>
    </row>
    <row r="8" spans="1:27" ht="16.5" customHeight="1">
      <c r="A8" s="1">
        <v>5</v>
      </c>
      <c r="B8" s="72">
        <f>'manual value'!B9</f>
        <v>7435</v>
      </c>
      <c r="C8" s="12">
        <f>'Wing measurement'!C8</f>
        <v>7691</v>
      </c>
      <c r="D8" s="12">
        <f>'Wing measurement'!D8</f>
        <v>7692</v>
      </c>
      <c r="E8" s="20">
        <f t="shared" si="6"/>
        <v>256</v>
      </c>
      <c r="F8" s="20">
        <f t="shared" si="6"/>
        <v>257</v>
      </c>
      <c r="G8" s="72">
        <f>'manual value'!C9</f>
        <v>7425</v>
      </c>
      <c r="H8" s="13">
        <f>'Wing measurement'!H8</f>
        <v>7677</v>
      </c>
      <c r="I8" s="13">
        <f>'Wing measurement'!I8</f>
        <v>7680</v>
      </c>
      <c r="J8" s="20">
        <f t="shared" si="0"/>
        <v>252</v>
      </c>
      <c r="K8" s="20">
        <f t="shared" si="1"/>
        <v>255</v>
      </c>
      <c r="L8" s="72">
        <f>'manual value'!D9</f>
        <v>7399</v>
      </c>
      <c r="M8" s="12">
        <f>'Wing measurement'!M8</f>
        <v>7652</v>
      </c>
      <c r="N8" s="12">
        <f>'Wing measurement'!N8</f>
        <v>7655</v>
      </c>
      <c r="O8" s="20">
        <f t="shared" si="2"/>
        <v>253</v>
      </c>
      <c r="P8" s="20">
        <f t="shared" si="7"/>
        <v>256</v>
      </c>
      <c r="Q8" s="72">
        <f>'manual value'!E9</f>
        <v>7475</v>
      </c>
      <c r="R8" s="12">
        <f>'Wing measurement'!R8</f>
        <v>7733</v>
      </c>
      <c r="S8" s="12">
        <f>'Wing measurement'!S8</f>
        <v>7736</v>
      </c>
      <c r="T8" s="24">
        <f t="shared" si="3"/>
        <v>258</v>
      </c>
      <c r="U8" s="24">
        <f t="shared" si="4"/>
        <v>261</v>
      </c>
      <c r="V8" s="78"/>
      <c r="W8" s="35">
        <f t="shared" si="8"/>
        <v>1.5</v>
      </c>
      <c r="Z8" s="35">
        <f t="shared" si="5"/>
        <v>2.5</v>
      </c>
    </row>
    <row r="9" spans="1:27" ht="16.5" customHeight="1">
      <c r="A9" s="1">
        <v>6</v>
      </c>
      <c r="B9" s="72">
        <f>'manual value'!B10</f>
        <v>7281</v>
      </c>
      <c r="C9" s="12">
        <f>'Wing measurement'!C9</f>
        <v>7532</v>
      </c>
      <c r="D9" s="12">
        <f>'Wing measurement'!D9</f>
        <v>7533</v>
      </c>
      <c r="E9" s="20">
        <f t="shared" si="6"/>
        <v>251</v>
      </c>
      <c r="F9" s="20">
        <f t="shared" si="6"/>
        <v>252</v>
      </c>
      <c r="G9" s="72">
        <f>'manual value'!C10</f>
        <v>7273</v>
      </c>
      <c r="H9" s="13">
        <f>'Wing measurement'!H9</f>
        <v>7522</v>
      </c>
      <c r="I9" s="13">
        <f>'Wing measurement'!I9</f>
        <v>7522</v>
      </c>
      <c r="J9" s="20">
        <f t="shared" si="0"/>
        <v>249</v>
      </c>
      <c r="K9" s="20">
        <f t="shared" si="1"/>
        <v>249</v>
      </c>
      <c r="L9" s="72">
        <f>'manual value'!D10</f>
        <v>7262</v>
      </c>
      <c r="M9" s="12">
        <f>'Wing measurement'!M9</f>
        <v>7515</v>
      </c>
      <c r="N9" s="12">
        <f>'Wing measurement'!N9</f>
        <v>7514</v>
      </c>
      <c r="O9" s="20">
        <f t="shared" si="2"/>
        <v>253</v>
      </c>
      <c r="P9" s="20">
        <f t="shared" si="7"/>
        <v>252</v>
      </c>
      <c r="Q9" s="72">
        <f>'manual value'!E10</f>
        <v>7336</v>
      </c>
      <c r="R9" s="12">
        <f>'Wing measurement'!R9</f>
        <v>7591</v>
      </c>
      <c r="S9" s="12">
        <f>'Wing measurement'!S9</f>
        <v>7592</v>
      </c>
      <c r="T9" s="24">
        <f t="shared" si="3"/>
        <v>255</v>
      </c>
      <c r="U9" s="24">
        <f t="shared" si="4"/>
        <v>256</v>
      </c>
      <c r="V9" s="78"/>
      <c r="W9" s="36">
        <f t="shared" si="8"/>
        <v>4</v>
      </c>
      <c r="Z9" s="36">
        <f t="shared" si="5"/>
        <v>3.5</v>
      </c>
    </row>
    <row r="10" spans="1:27" ht="16.5" customHeight="1" thickBot="1">
      <c r="A10" s="1">
        <v>7</v>
      </c>
      <c r="B10" s="72">
        <f>'manual value'!B11</f>
        <v>7206</v>
      </c>
      <c r="C10" s="12">
        <f>'Wing measurement'!C10</f>
        <v>7460</v>
      </c>
      <c r="D10" s="12">
        <f>'Wing measurement'!D10</f>
        <v>7461</v>
      </c>
      <c r="E10" s="20">
        <f t="shared" si="6"/>
        <v>254</v>
      </c>
      <c r="F10" s="20">
        <f>D10-$B10</f>
        <v>255</v>
      </c>
      <c r="G10" s="72">
        <f>'manual value'!C11</f>
        <v>7201</v>
      </c>
      <c r="H10" s="13">
        <f>'Wing measurement'!H10</f>
        <v>7452</v>
      </c>
      <c r="I10" s="13">
        <f>'Wing measurement'!I10</f>
        <v>7450</v>
      </c>
      <c r="J10" s="20">
        <f t="shared" si="0"/>
        <v>251</v>
      </c>
      <c r="K10" s="20">
        <f t="shared" si="1"/>
        <v>249</v>
      </c>
      <c r="L10" s="72">
        <f>'manual value'!D11</f>
        <v>7186</v>
      </c>
      <c r="M10" s="12">
        <f>'Wing measurement'!M10</f>
        <v>7433</v>
      </c>
      <c r="N10" s="12">
        <f>'Wing measurement'!N10</f>
        <v>7438</v>
      </c>
      <c r="O10" s="20">
        <f t="shared" si="2"/>
        <v>247</v>
      </c>
      <c r="P10" s="20">
        <f t="shared" si="7"/>
        <v>252</v>
      </c>
      <c r="Q10" s="72">
        <f>'manual value'!E11</f>
        <v>7255</v>
      </c>
      <c r="R10" s="12">
        <f>'Wing measurement'!R10</f>
        <v>7504</v>
      </c>
      <c r="S10" s="12">
        <f>'Wing measurement'!S10</f>
        <v>7509</v>
      </c>
      <c r="T10" s="24">
        <f t="shared" si="3"/>
        <v>249</v>
      </c>
      <c r="U10" s="24">
        <f t="shared" si="4"/>
        <v>254</v>
      </c>
      <c r="W10" s="36">
        <f>($O10+$T10)*0.5-($J10+$E10)*0.5</f>
        <v>-4.5</v>
      </c>
      <c r="Z10" s="36">
        <f t="shared" si="5"/>
        <v>1</v>
      </c>
    </row>
    <row r="11" spans="1:27" ht="16.5" customHeight="1" thickBot="1">
      <c r="A11" s="1">
        <v>8</v>
      </c>
      <c r="B11" s="72">
        <f>'manual value'!B12</f>
        <v>7233</v>
      </c>
      <c r="C11" s="12">
        <f>'Wing measurement'!C11</f>
        <v>7483</v>
      </c>
      <c r="D11" s="12">
        <f>'Wing measurement'!D11</f>
        <v>7483</v>
      </c>
      <c r="E11" s="20">
        <f t="shared" si="6"/>
        <v>250</v>
      </c>
      <c r="F11" s="20">
        <f t="shared" si="6"/>
        <v>250</v>
      </c>
      <c r="G11" s="72">
        <f>'manual value'!C12</f>
        <v>7230</v>
      </c>
      <c r="H11" s="13">
        <f>'Wing measurement'!H11</f>
        <v>7480</v>
      </c>
      <c r="I11" s="13">
        <f>'Wing measurement'!I11</f>
        <v>7481</v>
      </c>
      <c r="J11" s="20">
        <f t="shared" si="0"/>
        <v>250</v>
      </c>
      <c r="K11" s="20">
        <f t="shared" si="1"/>
        <v>251</v>
      </c>
      <c r="L11" s="72">
        <f>'manual value'!D12</f>
        <v>7197</v>
      </c>
      <c r="M11" s="12">
        <f>'Wing measurement'!M11</f>
        <v>7441</v>
      </c>
      <c r="N11" s="12">
        <f>'Wing measurement'!N11</f>
        <v>7444</v>
      </c>
      <c r="O11" s="20">
        <f t="shared" si="2"/>
        <v>244</v>
      </c>
      <c r="P11" s="20">
        <f t="shared" si="7"/>
        <v>247</v>
      </c>
      <c r="Q11" s="72">
        <f>'manual value'!E12</f>
        <v>7257</v>
      </c>
      <c r="R11" s="12">
        <f>'Wing measurement'!R11</f>
        <v>7504</v>
      </c>
      <c r="S11" s="12">
        <f>'Wing measurement'!S11</f>
        <v>7511</v>
      </c>
      <c r="T11" s="24">
        <f t="shared" si="3"/>
        <v>247</v>
      </c>
      <c r="U11" s="24">
        <f t="shared" si="4"/>
        <v>254</v>
      </c>
      <c r="V11" s="79" t="s">
        <v>31</v>
      </c>
      <c r="W11" s="37">
        <f t="shared" si="8"/>
        <v>-4.5</v>
      </c>
      <c r="X11" s="43">
        <f>AVERAGE(W8:W11)</f>
        <v>-0.875</v>
      </c>
      <c r="Z11" s="37">
        <f t="shared" si="5"/>
        <v>0</v>
      </c>
      <c r="AA11" s="43">
        <f>AVERAGE(Z8:Z11)</f>
        <v>1.75</v>
      </c>
    </row>
    <row r="12" spans="1:27" ht="16.5" customHeight="1">
      <c r="A12" s="1">
        <v>9</v>
      </c>
      <c r="B12" s="72">
        <f>'manual value'!B13</f>
        <v>6992</v>
      </c>
      <c r="C12" s="46">
        <f>'Wing measurement'!C12</f>
        <v>7234</v>
      </c>
      <c r="D12" s="46">
        <f>'Wing measurement'!D12</f>
        <v>7233</v>
      </c>
      <c r="E12" s="20">
        <f t="shared" si="6"/>
        <v>242</v>
      </c>
      <c r="F12" s="20">
        <f t="shared" si="6"/>
        <v>241</v>
      </c>
      <c r="G12" s="73"/>
      <c r="H12" s="74"/>
      <c r="I12" s="74"/>
      <c r="J12" s="75"/>
      <c r="L12" s="72">
        <f>'manual value'!D13</f>
        <v>6992</v>
      </c>
      <c r="M12" s="46">
        <f>'Wing measurement'!M12</f>
        <v>7235</v>
      </c>
      <c r="N12" s="46">
        <f>'Wing measurement'!N12</f>
        <v>7235</v>
      </c>
      <c r="O12" s="20">
        <f t="shared" si="2"/>
        <v>243</v>
      </c>
      <c r="P12" s="20">
        <f t="shared" si="7"/>
        <v>243</v>
      </c>
      <c r="Q12" s="73"/>
      <c r="R12" s="74"/>
      <c r="S12" s="74"/>
      <c r="V12" s="80"/>
      <c r="W12" s="38">
        <f>$O12-$E12</f>
        <v>1</v>
      </c>
      <c r="Z12" s="38">
        <f>$P12-$F12</f>
        <v>2</v>
      </c>
    </row>
    <row r="13" spans="1:27" ht="16.5" customHeight="1" thickBot="1">
      <c r="A13" s="1">
        <v>10</v>
      </c>
      <c r="B13" s="72">
        <f>'manual value'!B14</f>
        <v>6871</v>
      </c>
      <c r="C13" s="46">
        <f>'Wing measurement'!C13</f>
        <v>7109</v>
      </c>
      <c r="D13" s="46">
        <f>'Wing measurement'!D13</f>
        <v>7112</v>
      </c>
      <c r="E13" s="20">
        <f t="shared" si="6"/>
        <v>238</v>
      </c>
      <c r="F13" s="20">
        <f t="shared" si="6"/>
        <v>241</v>
      </c>
      <c r="G13" s="73"/>
      <c r="H13" s="74"/>
      <c r="I13" s="74"/>
      <c r="J13" s="75"/>
      <c r="L13" s="72">
        <f>'manual value'!D14</f>
        <v>6894</v>
      </c>
      <c r="M13" s="46">
        <f>'Wing measurement'!M13</f>
        <v>7131</v>
      </c>
      <c r="N13" s="46">
        <f>'Wing measurement'!N13</f>
        <v>7130</v>
      </c>
      <c r="O13" s="20">
        <f t="shared" si="2"/>
        <v>237</v>
      </c>
      <c r="P13" s="20">
        <f t="shared" si="7"/>
        <v>236</v>
      </c>
      <c r="Q13" s="73"/>
      <c r="R13" s="74"/>
      <c r="S13" s="74"/>
      <c r="V13" s="80"/>
      <c r="W13" s="39">
        <f t="shared" ref="W13:W17" si="9">$O13-$E13</f>
        <v>-1</v>
      </c>
      <c r="Z13" s="39">
        <f t="shared" ref="Z13:Z17" si="10">$P13-$F13</f>
        <v>-5</v>
      </c>
    </row>
    <row r="14" spans="1:27" ht="16.5" customHeight="1" thickBot="1">
      <c r="A14" s="1">
        <v>11</v>
      </c>
      <c r="B14" s="72">
        <f>'manual value'!B15</f>
        <v>6806</v>
      </c>
      <c r="C14" s="46">
        <f>'Wing measurement'!C14</f>
        <v>7042</v>
      </c>
      <c r="D14" s="46">
        <f>'Wing measurement'!D14</f>
        <v>7043</v>
      </c>
      <c r="E14" s="20">
        <f t="shared" si="6"/>
        <v>236</v>
      </c>
      <c r="F14" s="20">
        <f>D14-$B14</f>
        <v>237</v>
      </c>
      <c r="G14" s="73"/>
      <c r="H14" s="74"/>
      <c r="I14" s="74"/>
      <c r="J14" s="75"/>
      <c r="L14" s="72">
        <f>'manual value'!D15</f>
        <v>6854</v>
      </c>
      <c r="M14" s="46">
        <f>'Wing measurement'!M14</f>
        <v>7087</v>
      </c>
      <c r="N14" s="46">
        <f>'Wing measurement'!N14</f>
        <v>7087</v>
      </c>
      <c r="O14" s="20">
        <f t="shared" si="2"/>
        <v>233</v>
      </c>
      <c r="P14" s="20">
        <f t="shared" si="7"/>
        <v>233</v>
      </c>
      <c r="Q14" s="73"/>
      <c r="R14" s="74"/>
      <c r="S14" s="74"/>
      <c r="V14" s="79" t="s">
        <v>32</v>
      </c>
      <c r="W14" s="40">
        <f>$O14-$E14</f>
        <v>-3</v>
      </c>
      <c r="X14" s="43">
        <f>AVERAGE(W12:W14)</f>
        <v>-1</v>
      </c>
      <c r="Z14" s="40">
        <f t="shared" si="10"/>
        <v>-4</v>
      </c>
      <c r="AA14" s="43">
        <f>AVERAGE(Z12:Z14)</f>
        <v>-2.3333333333333335</v>
      </c>
    </row>
    <row r="15" spans="1:27" ht="16.5" customHeight="1">
      <c r="A15" s="1">
        <v>12</v>
      </c>
      <c r="B15" s="72">
        <f>'manual value'!B16</f>
        <v>6761</v>
      </c>
      <c r="C15" s="46">
        <f>'Wing measurement'!C15</f>
        <v>6994</v>
      </c>
      <c r="D15" s="46">
        <f>'Wing measurement'!D15</f>
        <v>6995</v>
      </c>
      <c r="E15" s="20">
        <f t="shared" si="6"/>
        <v>233</v>
      </c>
      <c r="F15" s="20">
        <f t="shared" si="6"/>
        <v>234</v>
      </c>
      <c r="G15" s="73"/>
      <c r="H15" s="74"/>
      <c r="I15" s="74"/>
      <c r="J15" s="75"/>
      <c r="L15" s="72">
        <f>'manual value'!D16</f>
        <v>6769</v>
      </c>
      <c r="M15" s="46">
        <f>'Wing measurement'!M15</f>
        <v>7006</v>
      </c>
      <c r="N15" s="46">
        <f>'Wing measurement'!N15</f>
        <v>7004</v>
      </c>
      <c r="O15" s="20">
        <f t="shared" si="2"/>
        <v>237</v>
      </c>
      <c r="P15" s="20">
        <f t="shared" si="7"/>
        <v>235</v>
      </c>
      <c r="Q15" s="73"/>
      <c r="R15" s="74"/>
      <c r="S15" s="74"/>
      <c r="W15" s="35">
        <f t="shared" si="9"/>
        <v>4</v>
      </c>
      <c r="Z15" s="35">
        <f t="shared" si="10"/>
        <v>1</v>
      </c>
    </row>
    <row r="16" spans="1:27" ht="16.5" customHeight="1" thickBot="1">
      <c r="A16" s="1">
        <v>13</v>
      </c>
      <c r="B16" s="72">
        <f>'manual value'!B17</f>
        <v>6742</v>
      </c>
      <c r="C16" s="46">
        <f>'Wing measurement'!C16</f>
        <v>6977</v>
      </c>
      <c r="D16" s="46">
        <f>'Wing measurement'!D16</f>
        <v>6978</v>
      </c>
      <c r="E16" s="20">
        <f t="shared" si="6"/>
        <v>235</v>
      </c>
      <c r="F16" s="20">
        <f t="shared" si="6"/>
        <v>236</v>
      </c>
      <c r="G16" s="73"/>
      <c r="H16" s="74"/>
      <c r="I16" s="74"/>
      <c r="J16" s="75"/>
      <c r="L16" s="72">
        <f>'manual value'!D17</f>
        <v>6778</v>
      </c>
      <c r="M16" s="46">
        <f>'Wing measurement'!M16</f>
        <v>7015</v>
      </c>
      <c r="N16" s="46">
        <f>'Wing measurement'!N16</f>
        <v>7016</v>
      </c>
      <c r="O16" s="20">
        <f t="shared" si="2"/>
        <v>237</v>
      </c>
      <c r="P16" s="20">
        <f t="shared" si="7"/>
        <v>238</v>
      </c>
      <c r="Q16" s="73"/>
      <c r="R16" s="74"/>
      <c r="S16" s="74"/>
      <c r="W16" s="36">
        <f t="shared" si="9"/>
        <v>2</v>
      </c>
      <c r="Z16" s="36">
        <f t="shared" si="10"/>
        <v>2</v>
      </c>
    </row>
    <row r="17" spans="1:27" ht="16.5" customHeight="1" thickBot="1">
      <c r="A17" s="1">
        <v>14</v>
      </c>
      <c r="B17" s="72">
        <f>'manual value'!B18</f>
        <v>6782</v>
      </c>
      <c r="C17" s="46">
        <f>'Wing measurement'!C17</f>
        <v>7018</v>
      </c>
      <c r="D17" s="46">
        <f>'Wing measurement'!D17</f>
        <v>7019</v>
      </c>
      <c r="E17" s="20">
        <f t="shared" si="6"/>
        <v>236</v>
      </c>
      <c r="F17" s="20">
        <f t="shared" si="6"/>
        <v>237</v>
      </c>
      <c r="G17" s="73"/>
      <c r="H17" s="74"/>
      <c r="I17" s="74"/>
      <c r="J17" s="75"/>
      <c r="L17" s="72">
        <f>'manual value'!D18</f>
        <v>6805</v>
      </c>
      <c r="M17" s="46">
        <f>'Wing measurement'!M17</f>
        <v>7043</v>
      </c>
      <c r="N17" s="46">
        <f>'Wing measurement'!N17</f>
        <v>7040</v>
      </c>
      <c r="O17" s="20">
        <f t="shared" si="2"/>
        <v>238</v>
      </c>
      <c r="P17" s="20">
        <f t="shared" si="7"/>
        <v>235</v>
      </c>
      <c r="Q17" s="73"/>
      <c r="R17" s="74"/>
      <c r="S17" s="74"/>
      <c r="V17" s="79" t="s">
        <v>33</v>
      </c>
      <c r="W17" s="37">
        <f t="shared" si="9"/>
        <v>2</v>
      </c>
      <c r="X17" s="43">
        <f>AVERAGE(W15:W17)</f>
        <v>2.6666666666666665</v>
      </c>
      <c r="Z17" s="37">
        <f t="shared" si="10"/>
        <v>-2</v>
      </c>
      <c r="AA17" s="43">
        <f>AVERAGE(Z15:Z17)</f>
        <v>0.33333333333333331</v>
      </c>
    </row>
    <row r="19" spans="1:27">
      <c r="C19" s="81" t="s">
        <v>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K16" sqref="K16"/>
    </sheetView>
  </sheetViews>
  <sheetFormatPr defaultRowHeight="15"/>
  <sheetData>
    <row r="1" spans="1:7" ht="18.75">
      <c r="A1" s="48"/>
      <c r="B1" s="49" t="s">
        <v>37</v>
      </c>
      <c r="C1" s="50"/>
      <c r="D1" s="50"/>
      <c r="E1" s="50"/>
      <c r="F1" s="50"/>
      <c r="G1" s="51"/>
    </row>
    <row r="2" spans="1:7" ht="15.75">
      <c r="A2" s="52"/>
      <c r="B2" s="53"/>
      <c r="C2" s="54"/>
      <c r="D2" s="54"/>
      <c r="E2" s="55"/>
      <c r="F2" s="54"/>
      <c r="G2" s="56"/>
    </row>
    <row r="3" spans="1:7" ht="15.75">
      <c r="A3" s="52"/>
      <c r="B3" s="53" t="s">
        <v>35</v>
      </c>
      <c r="C3" s="54"/>
      <c r="D3" s="54"/>
      <c r="E3" s="54"/>
      <c r="F3" s="54"/>
      <c r="G3" s="57"/>
    </row>
    <row r="4" spans="1:7">
      <c r="A4" s="52"/>
      <c r="B4" s="58" t="s">
        <v>15</v>
      </c>
      <c r="C4" s="58" t="s">
        <v>16</v>
      </c>
      <c r="D4" s="58" t="s">
        <v>1</v>
      </c>
      <c r="E4" s="58" t="s">
        <v>2</v>
      </c>
      <c r="F4" s="58" t="s">
        <v>17</v>
      </c>
      <c r="G4" s="57"/>
    </row>
    <row r="5" spans="1:7">
      <c r="A5" s="52">
        <v>1</v>
      </c>
      <c r="B5" s="14">
        <v>7651</v>
      </c>
      <c r="C5" s="17">
        <v>7636</v>
      </c>
      <c r="D5" s="17">
        <v>7614</v>
      </c>
      <c r="E5" s="17">
        <v>7680</v>
      </c>
      <c r="F5" s="44">
        <v>8099</v>
      </c>
      <c r="G5" s="57"/>
    </row>
    <row r="6" spans="1:7">
      <c r="A6" s="52">
        <v>2</v>
      </c>
      <c r="B6" s="15">
        <v>7543</v>
      </c>
      <c r="C6" s="18">
        <v>7528</v>
      </c>
      <c r="D6" s="18">
        <v>7517</v>
      </c>
      <c r="E6" s="18">
        <v>7586</v>
      </c>
      <c r="F6" s="45">
        <v>7755</v>
      </c>
      <c r="G6" s="57"/>
    </row>
    <row r="7" spans="1:7">
      <c r="A7" s="52">
        <v>3</v>
      </c>
      <c r="B7" s="15">
        <v>7506</v>
      </c>
      <c r="C7" s="18">
        <v>7492</v>
      </c>
      <c r="D7" s="18">
        <v>7481</v>
      </c>
      <c r="E7" s="18">
        <v>7548</v>
      </c>
      <c r="F7" s="45">
        <v>7546</v>
      </c>
      <c r="G7" s="57"/>
    </row>
    <row r="8" spans="1:7">
      <c r="A8" s="52">
        <v>4</v>
      </c>
      <c r="B8" s="15">
        <v>7539</v>
      </c>
      <c r="C8" s="18">
        <v>7526</v>
      </c>
      <c r="D8" s="18">
        <v>7502</v>
      </c>
      <c r="E8" s="18">
        <v>7565</v>
      </c>
      <c r="F8" s="45">
        <v>7464</v>
      </c>
      <c r="G8" s="57"/>
    </row>
    <row r="9" spans="1:7">
      <c r="A9" s="52">
        <v>5</v>
      </c>
      <c r="B9" s="15">
        <v>7435</v>
      </c>
      <c r="C9" s="18">
        <v>7425</v>
      </c>
      <c r="D9" s="18">
        <v>7399</v>
      </c>
      <c r="E9" s="18">
        <v>7475</v>
      </c>
      <c r="F9" s="45">
        <v>7334</v>
      </c>
      <c r="G9" s="57"/>
    </row>
    <row r="10" spans="1:7">
      <c r="A10" s="52">
        <v>6</v>
      </c>
      <c r="B10" s="15">
        <v>7281</v>
      </c>
      <c r="C10" s="18">
        <v>7273</v>
      </c>
      <c r="D10" s="18">
        <v>7262</v>
      </c>
      <c r="E10" s="18">
        <v>7336</v>
      </c>
      <c r="F10" s="45">
        <v>7119</v>
      </c>
      <c r="G10" s="57"/>
    </row>
    <row r="11" spans="1:7">
      <c r="A11" s="52">
        <v>7</v>
      </c>
      <c r="B11" s="15">
        <v>7206</v>
      </c>
      <c r="C11" s="18">
        <v>7201</v>
      </c>
      <c r="D11" s="18">
        <v>7186</v>
      </c>
      <c r="E11" s="18">
        <v>7255</v>
      </c>
      <c r="F11" s="45">
        <v>7061</v>
      </c>
      <c r="G11" s="57"/>
    </row>
    <row r="12" spans="1:7">
      <c r="A12" s="52">
        <v>8</v>
      </c>
      <c r="B12" s="15">
        <v>7233</v>
      </c>
      <c r="C12" s="18">
        <v>7230</v>
      </c>
      <c r="D12" s="18">
        <v>7197</v>
      </c>
      <c r="E12" s="18">
        <v>7257</v>
      </c>
      <c r="F12" s="45">
        <v>7170</v>
      </c>
      <c r="G12" s="57"/>
    </row>
    <row r="13" spans="1:7">
      <c r="A13" s="52">
        <v>9</v>
      </c>
      <c r="B13" s="15">
        <v>6992</v>
      </c>
      <c r="C13" s="18"/>
      <c r="D13" s="18">
        <v>6992</v>
      </c>
      <c r="E13" s="18"/>
      <c r="F13" s="45">
        <v>6985</v>
      </c>
      <c r="G13" s="57"/>
    </row>
    <row r="14" spans="1:7">
      <c r="A14" s="52">
        <v>10</v>
      </c>
      <c r="B14" s="15">
        <v>6871</v>
      </c>
      <c r="C14" s="18"/>
      <c r="D14" s="18">
        <v>6894</v>
      </c>
      <c r="E14" s="18"/>
      <c r="F14" s="45">
        <v>6988</v>
      </c>
      <c r="G14" s="57"/>
    </row>
    <row r="15" spans="1:7">
      <c r="A15" s="52">
        <v>11</v>
      </c>
      <c r="B15" s="15">
        <v>6806</v>
      </c>
      <c r="C15" s="18"/>
      <c r="D15" s="18">
        <v>6854</v>
      </c>
      <c r="E15" s="18"/>
      <c r="F15" s="45">
        <v>7007</v>
      </c>
      <c r="G15" s="57"/>
    </row>
    <row r="16" spans="1:7">
      <c r="A16" s="52">
        <v>12</v>
      </c>
      <c r="B16" s="15">
        <v>6761</v>
      </c>
      <c r="C16" s="18"/>
      <c r="D16" s="18">
        <v>6769</v>
      </c>
      <c r="E16" s="18"/>
      <c r="F16" s="45">
        <v>7217</v>
      </c>
      <c r="G16" s="57"/>
    </row>
    <row r="17" spans="1:7">
      <c r="A17" s="52">
        <v>13</v>
      </c>
      <c r="B17" s="15">
        <v>6742</v>
      </c>
      <c r="C17" s="18"/>
      <c r="D17" s="18">
        <v>6778</v>
      </c>
      <c r="E17" s="18"/>
      <c r="F17" s="45"/>
      <c r="G17" s="57"/>
    </row>
    <row r="18" spans="1:7">
      <c r="A18" s="52">
        <v>14</v>
      </c>
      <c r="B18" s="16">
        <v>6782</v>
      </c>
      <c r="C18" s="19"/>
      <c r="D18" s="19">
        <v>6805</v>
      </c>
      <c r="E18" s="19"/>
      <c r="F18" s="59"/>
      <c r="G18" s="57"/>
    </row>
    <row r="19" spans="1:7">
      <c r="A19" s="52"/>
      <c r="B19" s="54"/>
      <c r="C19" s="54"/>
      <c r="D19" s="54"/>
      <c r="E19" s="54"/>
      <c r="F19" s="54"/>
      <c r="G19" s="57"/>
    </row>
    <row r="20" spans="1:7">
      <c r="A20" s="52"/>
      <c r="B20" s="54" t="s">
        <v>18</v>
      </c>
      <c r="C20" s="54"/>
      <c r="D20" s="54"/>
      <c r="E20" s="54"/>
      <c r="F20" s="54"/>
      <c r="G20" s="57"/>
    </row>
    <row r="21" spans="1:7">
      <c r="A21" s="52"/>
      <c r="B21" s="54" t="s">
        <v>19</v>
      </c>
      <c r="C21" s="54" t="s">
        <v>20</v>
      </c>
      <c r="D21" s="54"/>
      <c r="E21" s="54"/>
      <c r="F21" s="54"/>
      <c r="G21" s="57"/>
    </row>
    <row r="22" spans="1:7">
      <c r="A22" s="52"/>
      <c r="B22" s="60">
        <v>530</v>
      </c>
      <c r="C22" s="61">
        <v>370</v>
      </c>
      <c r="D22" s="54"/>
      <c r="E22" s="54"/>
      <c r="F22" s="54"/>
      <c r="G22" s="57"/>
    </row>
    <row r="23" spans="1:7">
      <c r="A23" s="52"/>
      <c r="B23" s="62">
        <v>522</v>
      </c>
      <c r="C23" s="63">
        <v>442.5</v>
      </c>
      <c r="D23" s="54"/>
      <c r="E23" s="54"/>
      <c r="F23" s="54"/>
      <c r="G23" s="57"/>
    </row>
    <row r="24" spans="1:7">
      <c r="A24" s="52"/>
      <c r="B24" s="64">
        <v>515</v>
      </c>
      <c r="C24" s="65">
        <v>515</v>
      </c>
      <c r="D24" s="54"/>
      <c r="E24" s="54"/>
      <c r="F24" s="54"/>
      <c r="G24" s="57"/>
    </row>
    <row r="25" spans="1:7">
      <c r="A25" s="52"/>
      <c r="B25" s="54" t="s">
        <v>21</v>
      </c>
      <c r="C25" s="54"/>
      <c r="D25" s="54"/>
      <c r="E25" s="54"/>
      <c r="F25" s="54"/>
      <c r="G25" s="57"/>
    </row>
    <row r="26" spans="1:7">
      <c r="A26" s="52"/>
      <c r="B26" s="66">
        <v>160</v>
      </c>
      <c r="C26" s="67"/>
      <c r="D26" s="68" t="s">
        <v>22</v>
      </c>
      <c r="E26" s="54" t="s">
        <v>23</v>
      </c>
      <c r="F26" s="54"/>
      <c r="G26" s="57"/>
    </row>
    <row r="27" spans="1:7">
      <c r="A27" s="69"/>
      <c r="B27" s="70"/>
      <c r="C27" s="70"/>
      <c r="D27" s="70"/>
      <c r="E27" s="70"/>
      <c r="F27" s="70"/>
      <c r="G27" s="7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Wing measurement</vt:lpstr>
      <vt:lpstr>Wing left right </vt:lpstr>
      <vt:lpstr>manual value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Marconi</dc:creator>
  <cp:lastModifiedBy>Luc Armant</cp:lastModifiedBy>
  <dcterms:created xsi:type="dcterms:W3CDTF">2013-09-18T08:51:00Z</dcterms:created>
  <dcterms:modified xsi:type="dcterms:W3CDTF">2022-07-15T14:39:43Z</dcterms:modified>
</cp:coreProperties>
</file>