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Line check" sheetId="1" r:id="rId2"/>
  </sheets>
  <calcPr fullCalcOnLoad="1"/>
</workbook>
</file>

<file path=xl/sharedStrings.xml><?xml version="1.0" encoding="utf-8"?>
<sst xmlns="http://schemas.openxmlformats.org/spreadsheetml/2006/main" count="39" uniqueCount="39">
  <si>
    <t>Linked line check sheet</t>
  </si>
  <si>
    <t>Prototype</t>
  </si>
  <si>
    <t>Session15_laser add trim</t>
  </si>
  <si>
    <t>Export name</t>
  </si>
  <si>
    <t>Session15_laseraddtrim</t>
  </si>
  <si>
    <t>Generated by</t>
  </si>
  <si>
    <t>luc</t>
  </si>
  <si>
    <t>Date</t>
  </si>
  <si>
    <t>04/04/2022 12:03:16 +02</t>
  </si>
  <si>
    <t>Program</t>
  </si>
  <si>
    <t>OzoneCAD 7.1.42</t>
  </si>
  <si>
    <t>Corrected check lengths</t>
  </si>
  <si>
    <t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</si>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</sst>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6"/>
      <color rgb="FF000000" tint="0"/>
      <name val="Arial"/>
    </font>
    <font>
      <b/>
      <sz val="10"/>
      <color rgb="FF000000" tint="0"/>
      <name val="Arial"/>
    </font>
    <font>
      <b/>
      <sz val="10"/>
      <color rgb="FFFF0000" tint="0"/>
      <name val="Arial"/>
    </font>
    <font>
      <sz val="10"/>
      <color rgb="FF000000" tint="0"/>
      <name val="Arial"/>
    </font>
  </fonts>
  <fills count="3">
    <fill>
      <patternFill patternType="none"/>
    </fill>
    <fill>
      <patternFill patternType="gray125"/>
    </fill>
    <fill>
      <patternFill patternType="solid">
        <fgColor rgb="00FFFFFF" tint="0"/>
      </patternFill>
    </fill>
  </fills>
  <borders count="1">
    <border>
      <left/>
      <right/>
      <top/>
      <bottom/>
      <diagonal/>
    </border>
  </borders>
  <cellStyleXfs count="12">
    <xf numFmtId="0" fontId="0"/>
    <xf numFmtId="0" fontId="1" fillId="2">
      <alignment horizontal="left"/>
    </xf>
    <xf numFmtId="0" fontId="2" fillId="2">
      <alignment horizontal="left"/>
    </xf>
    <xf numFmtId="0" fontId="2" fillId="2">
      <alignment horizontal="left"/>
    </xf>
    <xf numFmtId="0" fontId="2" fillId="2">
      <alignment horizontal="center"/>
    </xf>
    <xf numFmtId="0" fontId="3" fillId="2">
      <alignment horizontal="left"/>
    </xf>
    <xf numFmtId="0" fontId="4" fillId="2">
      <alignment horizontal="center"/>
    </xf>
    <xf numFmtId="0" fontId="2" fillId="2">
      <alignment horizontal="center"/>
    </xf>
    <xf numFmtId="0" fontId="4" fillId="2">
      <alignment horizontal="left"/>
    </xf>
    <xf numFmtId="0" fontId="2" fillId="2">
      <alignment horizontal="left"/>
    </xf>
    <xf numFmtId="0" fontId="4" fillId="2">
      <alignment horizontal="left"/>
    </xf>
    <xf numFmtId="0" fontId="4" fillId="0">
      <alignment horizontal="left"/>
    </xf>
  </cellStyleXfs>
  <cellXfs count="12">
    <xf numFmtId="0" applyNumberFormat="1" fontId="0" applyFont="1" xfId="0" applyProtection="1"/>
    <xf numFmtId="0" applyNumberFormat="1" fontId="1" applyFont="1" fillId="2" applyFill="1" xfId="1" applyProtection="1" applyAlignment="1">
      <alignment horizontal="left"/>
    </xf>
    <xf numFmtId="0" applyNumberFormat="1" fontId="2" applyFont="1" fillId="2" applyFill="1" xfId="2" applyProtection="1" applyAlignment="1">
      <alignment horizontal="left"/>
    </xf>
    <xf numFmtId="0" applyNumberFormat="1" fontId="2" applyFont="1" fillId="2" applyFill="1" xfId="3" applyProtection="1" applyAlignment="1">
      <alignment horizontal="left"/>
    </xf>
    <xf numFmtId="0" applyNumberFormat="1" fontId="2" applyFont="1" fillId="2" applyFill="1" xfId="4" applyProtection="1" applyAlignment="1">
      <alignment horizontal="center"/>
    </xf>
    <xf numFmtId="0" applyNumberFormat="1" fontId="3" applyFont="1" fillId="2" applyFill="1" xfId="5" applyProtection="1" applyAlignment="1">
      <alignment horizontal="left"/>
    </xf>
    <xf numFmtId="0" applyNumberFormat="1" fontId="4" applyFont="1" fillId="2" applyFill="1" xfId="6" applyProtection="1" applyAlignment="1">
      <alignment horizontal="center"/>
    </xf>
    <xf numFmtId="0" applyNumberFormat="1" fontId="2" applyFont="1" fillId="2" applyFill="1" xfId="7" applyProtection="1" applyAlignment="1">
      <alignment horizontal="center"/>
    </xf>
    <xf numFmtId="0" applyNumberFormat="1" fontId="4" applyFont="1" fillId="2" applyFill="1" xfId="8" applyProtection="1" applyAlignment="1">
      <alignment horizontal="left"/>
    </xf>
    <xf numFmtId="0" applyNumberFormat="1" fontId="2" applyFont="1" fillId="2" applyFill="1" xfId="9" applyProtection="1" applyAlignment="1">
      <alignment horizontal="left"/>
    </xf>
    <xf numFmtId="0" applyNumberFormat="1" fontId="4" applyFont="1" fillId="2" applyFill="1" xfId="10" applyProtection="1" applyAlignment="1">
      <alignment horizontal="left"/>
    </xf>
    <xf numFmtId="0" applyNumberFormat="1" fontId="4" applyFont="1" fillId="0" applyFill="1" xfId="11" applyProtection="1" applyAlignment="1">
      <alignment horizontal="left"/>
    </xf>
  </cellXfs>
  <cellStyles count="12">
    <cellStyle name="Normal" xfId="0" builtinId="0"/>
    <cellStyle name="Title" xfId="1"/>
    <cellStyle name="Proto" xfId="2"/>
    <cellStyle name="Header" xfId="3"/>
    <cellStyle name="HeaderCenter" xfId="4"/>
    <cellStyle name="Remark" xfId="5"/>
    <cellStyle name="Center" xfId="6"/>
    <cellStyle name="TableTop" xfId="7"/>
    <cellStyle name="TableLeft" xfId="8"/>
    <cellStyle name="TableLeftCategory" xfId="9"/>
    <cellStyle name="Body" xfId="10"/>
    <cellStyle name="EntryField" xfId="1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24"/>
  <sheetViews>
    <sheetView workbookViewId="0"/>
  </sheetViews>
  <sheetFormatPr defaultRowHeight="15"/>
  <cols>
    <col min="1" max="1" width="14" customWidth="1"/>
  </cols>
  <sheetData>
    <row r="1">
      <c r="A1" s="1" t="s">
        <v>0</v>
      </c>
    </row>
    <row r="2">
      <c r="A2" s="2" t="s">
        <v>1</v>
      </c>
      <c r="B2" s="2" t="s">
        <v>2</v>
      </c>
    </row>
    <row r="3">
      <c r="A3" s="2" t="s">
        <v>3</v>
      </c>
      <c r="B3" s="2" t="s">
        <v>4</v>
      </c>
    </row>
    <row r="4">
      <c r="A4" s="3" t="s">
        <v>5</v>
      </c>
      <c r="B4" s="0" t="s">
        <v>6</v>
      </c>
    </row>
    <row r="5">
      <c r="A5" s="3" t="s">
        <v>7</v>
      </c>
      <c r="B5" s="0" t="s">
        <v>8</v>
      </c>
    </row>
    <row r="6">
      <c r="A6" s="3" t="s">
        <v>9</v>
      </c>
      <c r="B6" s="0" t="s">
        <v>10</v>
      </c>
    </row>
    <row r="8">
      <c r="A8" s="3" t="s">
        <v>11</v>
      </c>
    </row>
    <row r="9">
      <c r="A9" s="3" t="s">
        <v>12</v>
      </c>
      <c r="B9" s="3" t="s">
        <v>13</v>
      </c>
      <c r="C9" s="3" t="s">
        <v>14</v>
      </c>
      <c r="D9" s="3" t="s">
        <v>15</v>
      </c>
      <c r="E9" s="3" t="s">
        <v>16</v>
      </c>
      <c r="F9" s="3" t="s">
        <v>17</v>
      </c>
      <c r="G9" s="3" t="s">
        <v>18</v>
      </c>
      <c r="H9" s="3" t="s">
        <v>19</v>
      </c>
      <c r="I9" s="3" t="s">
        <v>20</v>
      </c>
      <c r="J9" s="3" t="s">
        <v>21</v>
      </c>
      <c r="K9" s="3" t="s">
        <v>22</v>
      </c>
      <c r="L9" s="3" t="s">
        <v>23</v>
      </c>
    </row>
    <row r="10">
      <c r="A10" s="0" t="s">
        <v>24</v>
      </c>
      <c r="B10" s="0">
        <f>=2800+3178+388+(-12+0++0)</f>
      </c>
      <c r="C10" s="0">
        <f>=2790+3178+331+(-7+0++0)</f>
      </c>
      <c r="D10" s="0">
        <f>=2800+846+2332+375+(-7+0+0++0)</f>
      </c>
      <c r="E10" s="0">
        <f>=2800+846+2332+464+(-7+0+0++0)</f>
      </c>
      <c r="L10" s="0">
        <f>=1340+3545+1189+832+(-11+0+0++0)</f>
      </c>
    </row>
    <row r="11">
      <c r="A11" s="0" t="s">
        <v>25</v>
      </c>
      <c r="B11" s="0">
        <f>=2800+3178+356+(-12+0++0)</f>
      </c>
      <c r="C11" s="0">
        <f>=2790+3178+298+(-7+0++0)</f>
      </c>
      <c r="D11" s="0">
        <f>=2800+846+2332+341+(-7+0+0++0)</f>
      </c>
      <c r="E11" s="0">
        <f>=2800+846+2332+431+(-7+0+0++0)</f>
      </c>
      <c r="L11" s="0">
        <f>=1340+3545+1189+708+(-11+0+0++0)</f>
      </c>
    </row>
    <row r="12">
      <c r="A12" s="0" t="s">
        <v>26</v>
      </c>
      <c r="B12" s="0">
        <f>=2800+3122+357+(-12+0++0)</f>
      </c>
      <c r="C12" s="0">
        <f>=2790+3122+300+(-7+0++0)</f>
      </c>
      <c r="D12" s="0">
        <f>=2800+846+2275+341+(-7+0+0++0)</f>
      </c>
      <c r="E12" s="0">
        <f>=2800+846+2275+428+(-7+0+0++0)</f>
      </c>
      <c r="L12" s="0">
        <f>=1340+3545+1062+768+(-11+0+0++0)</f>
      </c>
    </row>
    <row r="13">
      <c r="A13" s="0" t="s">
        <v>27</v>
      </c>
      <c r="B13" s="0">
        <f>=2800+3122+348+(-12+0++0)</f>
      </c>
      <c r="C13" s="0">
        <f>=2790+3122+292+(-7+0++0)</f>
      </c>
      <c r="D13" s="0">
        <f>=2800+846+2275+330+(-7+0+0++0)</f>
      </c>
      <c r="E13" s="0">
        <f>=2800+846+2275+415+(-7+0+0++0)</f>
      </c>
      <c r="L13" s="0">
        <f>=1340+3545+1062+732+(-11+0+0++0)</f>
      </c>
    </row>
    <row r="14">
      <c r="A14" s="0" t="s">
        <v>28</v>
      </c>
      <c r="B14" s="0">
        <f>=3148+2652+383+(-12+0++0)</f>
      </c>
      <c r="C14" s="0">
        <f>=3138+2652+332+(-7+0++0)</f>
      </c>
      <c r="D14" s="0">
        <f>=3148+470+2181+374+(-7+0+0++0)</f>
      </c>
      <c r="E14" s="0">
        <f>=3148+470+2181+454+(-7+0+0++0)</f>
      </c>
      <c r="L14" s="0">
        <f>=1340+3545+1025+734+(-11+0+0++0)</f>
      </c>
    </row>
    <row r="15">
      <c r="A15" s="0" t="s">
        <v>29</v>
      </c>
      <c r="B15" s="0">
        <f>=3148+2652+346+(-12+0++0)</f>
      </c>
      <c r="C15" s="0">
        <f>=3138+2652+296+(-7+0++0)</f>
      </c>
      <c r="D15" s="0">
        <f>=3148+470+2181+336+(-7+0+0++0)</f>
      </c>
      <c r="E15" s="0">
        <f>=3148+470+2181+414+(-7+0+0++0)</f>
      </c>
      <c r="L15" s="0">
        <f>=1340+3545+1025+625+(-11+0+0++0)</f>
      </c>
    </row>
    <row r="16">
      <c r="A16" s="0" t="s">
        <v>30</v>
      </c>
      <c r="B16" s="0">
        <f>=3148+2557+344+(-12+0++0)</f>
      </c>
      <c r="C16" s="0">
        <f>=3138+2557+295+(-7+0++0)</f>
      </c>
      <c r="D16" s="0">
        <f>=3148+470+2087+327+(-7+0+0++0)</f>
      </c>
      <c r="E16" s="0">
        <f>=3148+470+2087+393+(-7+0+0++0)</f>
      </c>
      <c r="L16" s="0">
        <f>=1340+3545+903+683+(-11+0+0++0)</f>
      </c>
    </row>
    <row r="17">
      <c r="A17" s="0" t="s">
        <v>31</v>
      </c>
      <c r="B17" s="0">
        <f>=3148+2557+327+(-12+0++0)</f>
      </c>
      <c r="C17" s="0">
        <f>=3138+2557+280+(-7+0++0)</f>
      </c>
      <c r="D17" s="0">
        <f>=3148+470+2087+306+(-7+0+0++0)</f>
      </c>
      <c r="E17" s="0">
        <f>=3148+470+2087+367+(-7+0+0++0)</f>
      </c>
      <c r="L17" s="0">
        <f>=1340+3545+903+649+(-11+0+0++0)</f>
      </c>
    </row>
    <row r="18">
      <c r="A18" s="0" t="s">
        <v>32</v>
      </c>
      <c r="B18" s="0">
        <f>=4326+1232+351+(-10+0++0)</f>
      </c>
      <c r="C18" s="0">
        <f>=4294+1232+307+(-7+0++0)</f>
      </c>
      <c r="D18" s="0">
        <f>=4296+1222+334+(-7+0++0)</f>
      </c>
      <c r="E18" s="0">
        <f>=4296+1232+380+(-7+0++0)</f>
      </c>
      <c r="L18" s="0">
        <f>=1340+3545+874+610+(-11+0+0++0)</f>
      </c>
    </row>
    <row r="19">
      <c r="A19" s="0" t="s">
        <v>33</v>
      </c>
      <c r="B19" s="0">
        <f>=4326+1232+300+(-10+0++0)</f>
      </c>
      <c r="C19" s="0">
        <f>=4294+1232+260+(-7+0++0)</f>
      </c>
      <c r="D19" s="0">
        <f>=4296+1222+282+(-7+0++0)</f>
      </c>
      <c r="E19" s="0">
        <f>=4296+1232+322+(-7+0++0)</f>
      </c>
      <c r="L19" s="0">
        <f>=1340+3545+874+509+(-11+0+0++0)</f>
      </c>
    </row>
    <row r="20">
      <c r="A20" s="0" t="s">
        <v>34</v>
      </c>
      <c r="B20" s="0">
        <f>=4326+1138+289+(-10+0++0)</f>
      </c>
      <c r="C20" s="0">
        <f>=4294+1138+255+(-7+0++0)</f>
      </c>
      <c r="D20" s="0">
        <f>=4296+1128+269+(-7+0++0)</f>
      </c>
      <c r="E20" s="0">
        <f>=4296+1138+300+(-7+0++0)</f>
      </c>
      <c r="L20" s="0">
        <f>=1340+3545+790+530+(-11+0+0++0)</f>
      </c>
    </row>
    <row r="21">
      <c r="A21" s="0" t="s">
        <v>35</v>
      </c>
      <c r="B21" s="0">
        <f>=4326+1138+254+(-10+0++0)</f>
      </c>
      <c r="C21" s="0">
        <f>=4294+1138+221+(-7+0++0)</f>
      </c>
      <c r="D21" s="0">
        <f>=4296+1128+229+(-7+0++0)</f>
      </c>
      <c r="E21" s="0">
        <f>=4296+1138+253+(-7+0++0)</f>
      </c>
      <c r="L21" s="0">
        <f>=1340+3545+790+499+(-11+0+0++0)</f>
      </c>
    </row>
    <row r="22">
      <c r="A22" s="0" t="s">
        <v>36</v>
      </c>
      <c r="B22" s="0">
        <f>=3883+1222+427+(-3+0++0)</f>
      </c>
      <c r="C22" s="0">
        <f>=3883+1222+403+(-3+0++0)</f>
      </c>
      <c r="D22" s="0">
        <f>=3883+1128+523+(-3+0++0)</f>
      </c>
      <c r="L22" s="0">
        <f>=1340+3855+852+(-11+0++0)</f>
      </c>
    </row>
    <row r="23">
      <c r="A23" s="0" t="s">
        <v>37</v>
      </c>
      <c r="B23" s="0">
        <f>=3883+1222+342+(-3+0++0)</f>
      </c>
      <c r="C23" s="0">
        <f>=3883+1222+335+(-3+0++0)</f>
      </c>
      <c r="D23" s="0">
        <f>=3883+1128+438+(-3+0++0)</f>
      </c>
      <c r="E23" s="0">
        <f>=3883+1128+463+(-3+0++0)</f>
      </c>
      <c r="L23" s="0">
        <f>=1340+3855+736+(-11+0++0)</f>
      </c>
    </row>
    <row r="24">
      <c r="A24" s="0" t="s">
        <v>38</v>
      </c>
      <c r="L24" s="0">
        <f>=1340+3855+700+(-11+0++0)</f>
      </c>
    </row>
  </sheetData>
  <headerFooter/>
</worksheet>
</file>