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 sheetId="1" r:id="rId4"/>
    <sheet state="visible" name="Supplier Information " sheetId="2" r:id="rId5"/>
    <sheet state="visible" name="Qual. Sys. Elements Assessment" sheetId="3" r:id="rId6"/>
    <sheet state="visible" name="Business Elements Assessment" sheetId="4" r:id="rId7"/>
    <sheet state="visible" name="Supplier Competencies Elements" sheetId="5" r:id="rId8"/>
    <sheet state="visible" name="Social and Environmental Respon" sheetId="6" r:id="rId9"/>
    <sheet state="visible" name="Score Summary" sheetId="7" r:id="rId10"/>
  </sheets>
  <definedNames>
    <definedName localSheetId="1" name="Text140">'Supplier Information '!$A$80</definedName>
    <definedName localSheetId="1" name="Text31">'Supplier Information '!$A$27</definedName>
    <definedName localSheetId="1" name="Text32">'Supplier Information '!$B$40</definedName>
    <definedName localSheetId="1" name="Text159">#REF!</definedName>
    <definedName localSheetId="1" name="Check2">#REF!</definedName>
    <definedName localSheetId="1" name="Check5">#REF!</definedName>
    <definedName localSheetId="1" name="Text101">#REF!</definedName>
    <definedName localSheetId="1" name="Text14">'Supplier Information '!$C$41</definedName>
    <definedName localSheetId="1" name="Text154">'Supplier Information '!$F$55</definedName>
    <definedName localSheetId="1" name="Text24">'Supplier Information '!$C$45</definedName>
    <definedName localSheetId="1" name="Text82">#REF!</definedName>
    <definedName localSheetId="1" name="Text161">#REF!</definedName>
    <definedName localSheetId="1" name="Text20">'Supplier Information '!$B$46</definedName>
    <definedName localSheetId="1" name="Text6">'Supplier Information '!$A$24</definedName>
    <definedName localSheetId="1" name="Text147">'Supplier Information '!$A$55</definedName>
    <definedName localSheetId="1" name="Text146">'Supplier Information '!$F$52</definedName>
    <definedName localSheetId="1" name="Text21">'Supplier Information '!$C$42</definedName>
    <definedName localSheetId="1" name="Text27">'Supplier Information '!$C$43</definedName>
    <definedName localSheetId="1" name="Text30">'Supplier Information '!$D$46</definedName>
    <definedName localSheetId="1" name="Text17">'Supplier Information '!$B$43</definedName>
    <definedName localSheetId="1" name="Text126">'Supplier Information '!$A$53</definedName>
    <definedName localSheetId="1" name="Text127">#REF!</definedName>
    <definedName localSheetId="1" name="Check4">#REF!</definedName>
    <definedName localSheetId="1" name="Check9">#REF!</definedName>
    <definedName localSheetId="1" name="Text143">'Supplier Information '!$C$81</definedName>
    <definedName localSheetId="1" name="Text10">'Supplier Information '!$D$27</definedName>
    <definedName localSheetId="1" name="Text13">'Supplier Information '!$B$41</definedName>
    <definedName localSheetId="1" name="Text106">#REF!</definedName>
    <definedName localSheetId="1" name="Check3">#REF!</definedName>
    <definedName localSheetId="1" name="Text105">#REF!</definedName>
    <definedName localSheetId="1" name="Text8">'Supplier Information '!$A$26</definedName>
    <definedName localSheetId="1" name="Text155">'Supplier Information '!$D$52</definedName>
    <definedName localSheetId="1" name="Text162">#REF!</definedName>
    <definedName localSheetId="1" name="Text152">#REF!</definedName>
    <definedName localSheetId="1" name="Text108">#REF!</definedName>
    <definedName localSheetId="1" name="Text54">#REF!</definedName>
    <definedName localSheetId="1" name="Text35">'Supplier Information '!$A$52</definedName>
    <definedName localSheetId="1" name="Text22">#REF!</definedName>
    <definedName localSheetId="1" name="Text153">'Supplier Information '!$C$55</definedName>
    <definedName localSheetId="1" name="Text23">'Supplier Information '!$C$44</definedName>
    <definedName localSheetId="1" name="Text133">#REF!</definedName>
    <definedName localSheetId="1" name="Text41">#REF!</definedName>
    <definedName localSheetId="1" name="Text144">'Supplier Information '!$A$82</definedName>
    <definedName localSheetId="1" name="Text96">#REF!</definedName>
    <definedName localSheetId="1" name="Text11">'Supplier Information '!$A$54</definedName>
    <definedName localSheetId="1" name="Text77">#REF!</definedName>
    <definedName localSheetId="1" name="Text120">#REF!</definedName>
    <definedName localSheetId="1" name="Check8">#REF!</definedName>
    <definedName localSheetId="1" name="Check7">#REF!</definedName>
    <definedName localSheetId="1" name="Text87">#REF!</definedName>
    <definedName localSheetId="1" name="Text16">'Supplier Information '!$B$42</definedName>
    <definedName localSheetId="1" name="Text18">'Supplier Information '!$B$44</definedName>
    <definedName localSheetId="1" name="Text15">'Supplier Information '!$D$41</definedName>
    <definedName localSheetId="1" name="Text38">'Supplier Information '!$F$53</definedName>
    <definedName localSheetId="1" name="Text19">'Supplier Information '!$B$45</definedName>
    <definedName localSheetId="1" name="Text55">#REF!</definedName>
    <definedName localSheetId="1" name="Text156">#REF!</definedName>
    <definedName localSheetId="1" name="Text29">'Supplier Information '!$D$45</definedName>
    <definedName localSheetId="1" name="Check10">#REF!</definedName>
    <definedName localSheetId="1" name="Text59">#REF!</definedName>
    <definedName localSheetId="1" name="Text26">'Supplier Information '!$D$42</definedName>
    <definedName localSheetId="1" name="Text145">'Supplier Information '!$C$82</definedName>
    <definedName localSheetId="1" name="Text157">#REF!</definedName>
    <definedName localSheetId="1" name="Text7">'Supplier Information '!$A$25</definedName>
    <definedName localSheetId="1" name="Text47">#REF!</definedName>
    <definedName localSheetId="1" name="Text68">#REF!</definedName>
    <definedName localSheetId="1" name="Text141">'Supplier Information '!$C$80</definedName>
    <definedName localSheetId="1" name="Text33">'Supplier Information '!$C$40</definedName>
    <definedName localSheetId="1" name="Text5">'Supplier Information '!$A$22</definedName>
    <definedName localSheetId="1" name="Text150">#REF!</definedName>
    <definedName localSheetId="1" name="Text2">'Supplier Information '!$D$22</definedName>
    <definedName localSheetId="1" name="Check1">#REF!</definedName>
    <definedName localSheetId="1" name="Text158">#REF!</definedName>
    <definedName localSheetId="1" name="Text34">'Supplier Information '!$D$40</definedName>
    <definedName localSheetId="1" name="Text163">#REF!</definedName>
    <definedName localSheetId="1" name="Text142">'Supplier Information '!$A$81</definedName>
    <definedName localSheetId="1" name="Text25">'Supplier Information '!$C$46</definedName>
    <definedName localSheetId="1" name="Text12">'Supplier Information '!$A$23</definedName>
    <definedName localSheetId="1" name="Text67">#REF!</definedName>
    <definedName localSheetId="1" name="Text9">'Supplier Information '!$D$26</definedName>
    <definedName localSheetId="1" name="Text28">'Supplier Information '!$D$44</definedName>
    <definedName localSheetId="1" name="Text139">#REF!</definedName>
    <definedName localSheetId="1" name="Text160">#REF!</definedName>
    <definedName localSheetId="1" name="Text70">#REF!</definedName>
  </definedNames>
  <calcPr/>
</workbook>
</file>

<file path=xl/sharedStrings.xml><?xml version="1.0" encoding="utf-8"?>
<sst xmlns="http://schemas.openxmlformats.org/spreadsheetml/2006/main" count="721" uniqueCount="441">
  <si>
    <r>
      <rPr>
        <rFont val="Times New Roman"/>
        <b/>
        <i/>
        <color theme="1"/>
        <sz val="20.0"/>
      </rPr>
      <t xml:space="preserve">DOCUMENTATION
</t>
    </r>
    <r>
      <rPr>
        <rFont val="Times New Roman"/>
        <b val="0"/>
        <i val="0"/>
        <color theme="1"/>
        <sz val="11.0"/>
      </rPr>
      <t xml:space="preserve">TITLE:   </t>
    </r>
    <r>
      <rPr>
        <rFont val="Times New Roman"/>
        <b/>
        <i val="0"/>
        <color theme="1"/>
        <sz val="11.0"/>
      </rPr>
      <t>SUPPLIER CAPABILITY ASSESSMENT QUESTIONNAIRE</t>
    </r>
  </si>
  <si>
    <t>APPROVALS</t>
  </si>
  <si>
    <t>FUNCTION</t>
  </si>
  <si>
    <t>APPROVED BY</t>
  </si>
  <si>
    <t>DATE</t>
  </si>
  <si>
    <t>Sr SQE Manager</t>
  </si>
  <si>
    <t>Ashkon Arhami</t>
  </si>
  <si>
    <t>REVISION HISTORY</t>
  </si>
  <si>
    <t>REV</t>
  </si>
  <si>
    <t>ECO</t>
  </si>
  <si>
    <t>CHANGE DESCRIPTION</t>
  </si>
  <si>
    <t xml:space="preserve"> ----</t>
  </si>
  <si>
    <t>Updated the document per recent MSE/ QMS requireements</t>
  </si>
  <si>
    <t>----</t>
  </si>
  <si>
    <t>Added Capacity to section 28</t>
  </si>
  <si>
    <t>Andrew Koonmen</t>
  </si>
  <si>
    <t>Added Human Rights, Forced Labor, FCPA and Environment to Capability Assesment</t>
  </si>
  <si>
    <t>Supplier Name:</t>
  </si>
  <si>
    <t>Date of Audit:</t>
  </si>
  <si>
    <t>Supplier Address:</t>
  </si>
  <si>
    <t>Supplier Primary Contact:</t>
  </si>
  <si>
    <t>Qualification Criteria:</t>
  </si>
  <si>
    <t xml:space="preserve">91-100% </t>
  </si>
  <si>
    <t xml:space="preserve"> =</t>
  </si>
  <si>
    <t>Due Diligence</t>
  </si>
  <si>
    <t xml:space="preserve">71-90% </t>
  </si>
  <si>
    <t>Due Diligence (Room for Improvement)</t>
  </si>
  <si>
    <t xml:space="preserve">51-70% </t>
  </si>
  <si>
    <t>Corrective Action Plan Required</t>
  </si>
  <si>
    <t xml:space="preserve">Below 50% </t>
  </si>
  <si>
    <t>Disqualified</t>
  </si>
  <si>
    <t>Qualification Status:</t>
  </si>
  <si>
    <t>Final Score:</t>
  </si>
  <si>
    <t>Status:</t>
  </si>
  <si>
    <t>Approved By:</t>
  </si>
  <si>
    <t>Name/Title:</t>
  </si>
  <si>
    <t>Signature:</t>
  </si>
  <si>
    <t xml:space="preserve">This document is the property of Mainspring Energy and contains confidential and proprietary information. The document submitted in confidence, shall not be </t>
  </si>
  <si>
    <t>reproduced, distributed or used in any manner without the prior written consent of an authorized representative of Mainspring Energy.</t>
  </si>
  <si>
    <t>www.mainspringenergy.com</t>
  </si>
  <si>
    <r>
      <rPr>
        <rFont val="Times New Roman"/>
        <b/>
        <i/>
        <color theme="1"/>
        <sz val="20.0"/>
      </rPr>
      <t xml:space="preserve">DOCUMENTATION
</t>
    </r>
    <r>
      <rPr>
        <rFont val="Times New Roman"/>
        <b val="0"/>
        <i val="0"/>
        <color theme="1"/>
        <sz val="11.0"/>
      </rPr>
      <t xml:space="preserve">TITLE:   </t>
    </r>
    <r>
      <rPr>
        <rFont val="Times New Roman"/>
        <b/>
        <i val="0"/>
        <color theme="1"/>
        <sz val="11.0"/>
      </rPr>
      <t>SUPPLIER CAPABILITY ASSESSMENT QUESTIONNAIRE</t>
    </r>
  </si>
  <si>
    <t>N/A</t>
  </si>
  <si>
    <t>A. Arhami</t>
  </si>
  <si>
    <r>
      <rPr>
        <rFont val="Arial"/>
        <b/>
        <color rgb="FF000000"/>
        <sz val="12.0"/>
      </rPr>
      <t>DIRECTIONS</t>
    </r>
    <r>
      <rPr>
        <rFont val="Arial"/>
        <b val="0"/>
        <color rgb="FF000000"/>
        <sz val="12.0"/>
      </rPr>
      <t xml:space="preserve">: </t>
    </r>
  </si>
  <si>
    <t xml:space="preserve">     PLEASE READ COMPLETELY BEFORE PROCEEDING</t>
  </si>
  <si>
    <t>This supplier self assessment questionnaire will help Mainspring Energy supply chain management personnel with better understanding of potential and existing supplier quality systems and capabilities.  Suppliers are requested to complete each section of the questionnaire to the best of their knowledge. This document is not intended to be a list of requirements. 
Suppliers filling out this document are encouraged to add additional comments to any section. Comments include but are not limited to control charts or other helpful diagrams. Please contact Mainspring Energy with any questions that you might have or to provide comments and/or suggestions about how this questionnaire might be improved, clarified, etc.
Additionally, please provide copies of the following documents with the completed questionnaire:
&gt; Quality Manual
&gt; ISO, AS or any equivalent Certificate
&gt; Organization Chart
&gt; Control Plan (Required prior to start of production if applicable)
&gt; PFMEA, Process Failure Mode and Effect Analysis (Required prior to start of production if applicable)
&gt; PPAP - Mainspring Energy Parts Approval Process (Mainspring Energy will provide the checklist to be completed and submitted for each part number if applicable)
&gt; Manufacturing Process Flow or Detail Workorder Traveller (Required prior to start of production)
&gt; Facilities Data
&gt; Key Employee Profile
&gt; Return Material Authorization Instruction and/or Flowchart
&gt; Financial Statements, if Company Privately Held
&gt; Dun &amp; Bradstreet Report, if Company is Public
When the questionnaire is completed, the supplier shall return the completed copy of the Supplier Self Assessment Questionnaire to Mainspring Energy within 1 week of receipt.  Thank you for your time, cooperation, and effort while participating in the Mainspring Energy Supplier Management Process.</t>
  </si>
  <si>
    <t>1.             General Company Information</t>
  </si>
  <si>
    <t>Organization/facility name:      </t>
  </si>
  <si>
    <t>Date:      </t>
  </si>
  <si>
    <t>Products, material, processes, services etc. provided:      </t>
  </si>
  <si>
    <t>Street address:      </t>
  </si>
  <si>
    <t xml:space="preserve">Billing address:       </t>
  </si>
  <si>
    <t>Main telephone number:      </t>
  </si>
  <si>
    <t>Main Fax number:      </t>
  </si>
  <si>
    <t>Website address:      </t>
  </si>
  <si>
    <t>Annual sales (US$)?      </t>
  </si>
  <si>
    <t>Is company public/private?      </t>
  </si>
  <si>
    <t>Date Founded:      </t>
  </si>
  <si>
    <t>If public, please provide Dun &amp; Bradstreet #      </t>
  </si>
  <si>
    <t>2.             Financial Information</t>
  </si>
  <si>
    <t>Bank/Financial Institute name:      </t>
  </si>
  <si>
    <t>Bank account number:      </t>
  </si>
  <si>
    <t>Bank address:      </t>
  </si>
  <si>
    <t>Bank telephone number:      </t>
  </si>
  <si>
    <t>Annual sales prior year:      </t>
  </si>
  <si>
    <t>Annual sales year to date:      </t>
  </si>
  <si>
    <t>Identify fiscal year:      </t>
  </si>
  <si>
    <t>3.             Contact Information:</t>
  </si>
  <si>
    <t>Name/Title</t>
  </si>
  <si>
    <t>Phone #</t>
  </si>
  <si>
    <t>E-mail address</t>
  </si>
  <si>
    <t>Account Manager</t>
  </si>
  <si>
    <t>     </t>
  </si>
  <si>
    <t>General Management:</t>
  </si>
  <si>
    <t>Engineering:</t>
  </si>
  <si>
    <t>Production:</t>
  </si>
  <si>
    <t>Quality:</t>
  </si>
  <si>
    <t>Sales:</t>
  </si>
  <si>
    <t xml:space="preserve">Customer Service: </t>
  </si>
  <si>
    <t>Local Rep. Firm/Distribution</t>
  </si>
  <si>
    <t>4.             Facility baseline (For the facility which will directly interface with Mainspring Energy):</t>
  </si>
  <si>
    <t xml:space="preserve">No. of Employees at this location?        </t>
  </si>
  <si>
    <t>Employee turnover %?      </t>
  </si>
  <si>
    <t xml:space="preserve">Number of shifts:       </t>
  </si>
  <si>
    <t xml:space="preserve">Plant capacity?        </t>
  </si>
  <si>
    <t>Manufacturing Square Feet:      </t>
  </si>
  <si>
    <t>Date that this organization/facility began operations:      </t>
  </si>
  <si>
    <t xml:space="preserve">Is the plant unionized?       </t>
  </si>
  <si>
    <t xml:space="preserve">If yes, what is the name of the union?        </t>
  </si>
  <si>
    <t>Date contract expires?      </t>
  </si>
  <si>
    <t>5.             Work Force</t>
  </si>
  <si>
    <t>Number of Employees</t>
  </si>
  <si>
    <t>Name of organization</t>
  </si>
  <si>
    <t>Shift 1</t>
  </si>
  <si>
    <t>Shift 2</t>
  </si>
  <si>
    <t>Shift 3</t>
  </si>
  <si>
    <t>Management/Administration</t>
  </si>
  <si>
    <t>Design &amp; Development</t>
  </si>
  <si>
    <t>Manufacturing Engineering</t>
  </si>
  <si>
    <t>Manufacturing Direct</t>
  </si>
  <si>
    <t>Manufacturing Indirect</t>
  </si>
  <si>
    <t>Manufacturing Rework</t>
  </si>
  <si>
    <t>Quality Management</t>
  </si>
  <si>
    <t>Quality Engineering</t>
  </si>
  <si>
    <t>Quality Control/Inspection</t>
  </si>
  <si>
    <t>Lean Six Sigma Management</t>
  </si>
  <si>
    <t xml:space="preserve">       -   Black Belt Certified</t>
  </si>
  <si>
    <t xml:space="preserve">       -   Green Belt Certified</t>
  </si>
  <si>
    <t>Continues Improvement Management</t>
  </si>
  <si>
    <t>6.             Top Three Customers</t>
  </si>
  <si>
    <t>Name</t>
  </si>
  <si>
    <t>% of annual sales</t>
  </si>
  <si>
    <r>
      <rPr>
        <rFont val="Times New Roman"/>
        <b/>
        <i/>
        <color theme="1"/>
        <sz val="20.0"/>
      </rPr>
      <t xml:space="preserve">DOCUMENTATION
</t>
    </r>
    <r>
      <rPr>
        <rFont val="Times New Roman"/>
        <b val="0"/>
        <i val="0"/>
        <color theme="1"/>
        <sz val="11.0"/>
      </rPr>
      <t xml:space="preserve">TITLE:   </t>
    </r>
    <r>
      <rPr>
        <rFont val="Times New Roman"/>
        <b/>
        <i val="0"/>
        <color theme="1"/>
        <sz val="11.0"/>
      </rPr>
      <t>SUPPLIER CAPABILITY ASSESSMENT QUESTIONNAIRE</t>
    </r>
  </si>
  <si>
    <r>
      <rPr>
        <rFont val="Calibri"/>
        <b/>
        <color rgb="FF000000"/>
        <sz val="11.0"/>
      </rPr>
      <t>Rating Factors (0 thru 4)</t>
    </r>
    <r>
      <rPr>
        <rFont val="Calibri"/>
        <color rgb="FF000000"/>
        <sz val="11.0"/>
      </rPr>
      <t xml:space="preserve">
"Blank" = Not Applicable 0 = No system, 1 = Significant Deficiency, 2 = Needs Improvement, 3 = Satisfactory, 4 = Outstanding
</t>
    </r>
  </si>
  <si>
    <t>Quality System Elements Assessment</t>
  </si>
  <si>
    <t>Supplier Self
Rating</t>
  </si>
  <si>
    <t>On-Site Audit Rating</t>
  </si>
  <si>
    <t>Gap Priority</t>
  </si>
  <si>
    <t>Notes</t>
  </si>
  <si>
    <t>1.0 Quality System Management</t>
  </si>
  <si>
    <t>↓↓ Insert Score ↓↓</t>
  </si>
  <si>
    <t>1.1 Are Quality Objectives and Responsibilities clearly stated, widely distributed, and understood throughout the company?</t>
  </si>
  <si>
    <t>1.2 To what extend are Quality Objectives used to guide planning?</t>
  </si>
  <si>
    <t>1.3 Do all support organizations understand their role in achieving Total Customer Satisfaction?</t>
  </si>
  <si>
    <t>1.4 Are the quality procedures and policies current and available at the point of application?</t>
  </si>
  <si>
    <t>Total Points Scored:</t>
  </si>
  <si>
    <t>Total Possible Points:</t>
  </si>
  <si>
    <t>Section Rating (Average):</t>
  </si>
  <si>
    <t>2.0 Management Review</t>
  </si>
  <si>
    <t>2.1 Is there a regular management review of quality metrics including field returns, cycle time improvement action plans, on time delivery, and internal assessment results?</t>
  </si>
  <si>
    <t>2.2 Are trend charts available, to show improvement over the last 12 months?</t>
  </si>
  <si>
    <t>3.0 Internal Audit</t>
  </si>
  <si>
    <t>3.1 Are audits routinely scheduled and deployed, corrective actions taken and results are evident? Is there a formal procedure to support the activities?</t>
  </si>
  <si>
    <t>4.0 Internal Corrective Action</t>
  </si>
  <si>
    <t>4.1 Are corrective actions taken and results evident? Is there a formal procedure to support the activities?</t>
  </si>
  <si>
    <t>5.0 Document Control</t>
  </si>
  <si>
    <t>5.1 Does the supplier maintain a formal document and revision control system that support product, process, and configuration document changes and distribution? Does the system support pre production activities?</t>
  </si>
  <si>
    <t>5.2 How well does the system ensure that the most current customer specifications are available to the manufacturing personnel and procurement function?</t>
  </si>
  <si>
    <t>5.3 Does the supplier have a dedicated database under full control of documentation organization to manage Master Document Index?</t>
  </si>
  <si>
    <t>5.4 Does the supplier have a Product Change Notification (PCN) program that proactively informs customers prior to making a change and seek confirmation and written approval? And how much prior notice is the customer given before PCN changes go into effect?</t>
  </si>
  <si>
    <t>5.5 Is there an effective internal temporary deviation control procedure that provides product traceability and are customer requested deviations documented and followed? Is time or quantity limitation specified with each deviation?</t>
  </si>
  <si>
    <t>5.6 Are purchased material requirements adequately specified and readily available to purchasing function?</t>
  </si>
  <si>
    <t>5.7 Does the supplier’s procedure describes that how long are obsolete revisions of documents retained?</t>
  </si>
  <si>
    <t>6.0 Control Plan</t>
  </si>
  <si>
    <t>6.1 Does the supplier use FMEA, Failure Mode &amp; Effect Analysis and Control Plans to describe the systems in use for controlling parts and processes?</t>
  </si>
  <si>
    <t>7.0 Failure Analysis</t>
  </si>
  <si>
    <t>7.1 Does the supplier have an in-house failure analysis capabilities or a list of approved external facilities?</t>
  </si>
  <si>
    <t xml:space="preserve">7.2 Is root-cause analysis performed on both reported internal and external failures and appropriate corrective action(s) implemented? </t>
  </si>
  <si>
    <t>8.0 Continuous Improvements</t>
  </si>
  <si>
    <t>8.1 Are continuous improvement principles understood by all level of management? Is management solicit and accept feedback from work force?</t>
  </si>
  <si>
    <t>8.2 What types of quality tools and techniques is used to identify opportunities and reduce cost of internal quality?</t>
  </si>
  <si>
    <t>8.3 Are improvement plans and goals set, and results available showing records of targets being met?</t>
  </si>
  <si>
    <t>8.4 Are the quality and reliability goals aggressive relative to customer expectations and targeted at continuous improvement?</t>
  </si>
  <si>
    <t>9.0 Manufacturing and Material Control</t>
  </si>
  <si>
    <t>9.1 Are process capabilities (Cp &amp; Cpk) Goals established and maintained on critical parameters of all major processes?</t>
  </si>
  <si>
    <t>9.2 Does the supplier have work instructions available to assemblers/ operators and are they match the actual work being performed at each station?</t>
  </si>
  <si>
    <t>9.3 Are housekeeping procedures available, which it would adequately describe organized setups and material movement within manufacturing, and are they followed?</t>
  </si>
  <si>
    <t>9.4 Does the supplier have adequate processes identified for tracking materials and products during WIP? What type of identification/traceability methods are in use?</t>
  </si>
  <si>
    <t>9.5 Does the supplier have a system in place for data collection and is it being used effectively?</t>
  </si>
  <si>
    <t>9.6 Does the supplier have documented procedures identifying required protections for in-process materials and products against; corrosion, ESD, EOS, deterioration, and/or physical damages?</t>
  </si>
  <si>
    <t>9.7 Does the supplier have adequate test capabilities and equipment to support production and qualification activities, as well as authorized reworks?</t>
  </si>
  <si>
    <t>9.8 Does the supplier have a back-up system in place in the event of a power shortage / interruption to ensure that production continues?</t>
  </si>
  <si>
    <t>10.0 Inspection / Non-Conforming Product Control</t>
  </si>
  <si>
    <t>10.1 Does the supplier have adequate procedures, setups, and data collection System in place to perform inspection/test on critical parameters of all incoming material, work in process, and out-going products?</t>
  </si>
  <si>
    <t>10.2 Does the supplier have a Material Review Board (MRB) process in place and how effective are the procedures for storage and timely disposition of discrepant material?</t>
  </si>
  <si>
    <t>10.3 Are statistical techniques being used in determining the acceptability of finished goods to customer requirements?</t>
  </si>
  <si>
    <t>10.4 Does the supplier conduct periodic tests to audit the reliability and environmental performance of the final product?</t>
  </si>
  <si>
    <t>10.5 Is there a documented process for managing / controlling and segregating nonconforming materials?</t>
  </si>
  <si>
    <t>10.6 Is the Return Material Authorization (RMA) process documented and who is responsible for assigning RMA numbers?</t>
  </si>
  <si>
    <t>10.7 Does the supplier have procedures documenting Out of Box Audit program that identifies responsibilities, discrepancy record maintenance, and corrective/preventive action plans?</t>
  </si>
  <si>
    <t>10.8 Under what circumstances are customers notified regarding nonconforming product and how is this notification provided?</t>
  </si>
  <si>
    <t>11.0 Quality Records</t>
  </si>
  <si>
    <t>11.1 Are inspection and process control records maintained, and the program clearly specifies an adequate record and sample retention?</t>
  </si>
  <si>
    <t>11.2 How well are quality data used in reporting performance and trends to management, and is there evidence of data being used as a basis for corrective/preventive actions?</t>
  </si>
  <si>
    <t>11.3 Does a Cost of Quality measurement system exist?</t>
  </si>
  <si>
    <t>11.4 Are customer reported quality issues properly responded to within forty-eight hours and resolved in a timely manner?</t>
  </si>
  <si>
    <t>12.0 Calibration / Preventive Maintenance</t>
  </si>
  <si>
    <t>12.1 Does the supplier have adequate procedures and setups (including contract with outside sources) to support calibration and maintenance requirements and is the record maintained?</t>
  </si>
  <si>
    <t>12.2 Does the supplier have an up to date recall list, proper marking methods of equipment, and policy on past due equipment?</t>
  </si>
  <si>
    <t>12.3 Are calibration and maintenance personnel fully qualified and in sufficient quantities?</t>
  </si>
  <si>
    <t>12.4 Is the use of non-calibrated equipment for design and production purposes prohibited?</t>
  </si>
  <si>
    <t>13.0 Statistical Process Control (SPC)</t>
  </si>
  <si>
    <t>13.1 To what extend are statistical techniques used to reduce variation in the design process before the start of production?</t>
  </si>
  <si>
    <t>13.2 To what extend is the quality system dependent upon process rather than product controls?</t>
  </si>
  <si>
    <t>13.3 How well are the critical processes and machines identified and their capabilities measured and monitored? (Cpk’s&gt;1.5 and targeted at 2.0?) Does improvement or replacement plan exist for processes and/or machines with Cpk's&lt;1.5?</t>
  </si>
  <si>
    <t>13.4 Are operators trained in use of appropriate statistical techniques and are they properly applying them?</t>
  </si>
  <si>
    <t>13.5 Are advanced problem solving techniques used by engineers to solve problems? (Design of Experiments, Planned Experimentation, Advanced Diagnostic Tools, etc.)</t>
  </si>
  <si>
    <t>13.6 Are control charts and other process controls properly implemented? Examples: Capability studies performed proper sample sizes and frequency, control limits recalculated, analysis for runs, monitored on real time basis, and readily accessible to operators.</t>
  </si>
  <si>
    <t>14.0 Design</t>
  </si>
  <si>
    <t xml:space="preserve">14.1 Does the supplier have adequate design capabilities and processes with design software compatible to Mainspring Energy? </t>
  </si>
  <si>
    <t>14.2 Does the supplier’s design processes utilize advanced tools for product reliability &amp; design robustness (for example, Highly Accelerated Life Testing, Highly Accelerated Stress Screening, Advanced Finite Element Analysis, Mean Time Before Failure Studies)?</t>
  </si>
  <si>
    <t>15.0 Contract Review</t>
  </si>
  <si>
    <t>15.1 Does the supplier have a formal procedure for contract reviews and is it routinely being followed?</t>
  </si>
  <si>
    <t>16.0 Customer Satisfaction</t>
  </si>
  <si>
    <t>16.1 Does the supplier have a formal procedure for measuring customer satisfaction level and maintain records?</t>
  </si>
  <si>
    <t>16.2 Does the supplier measure the rate of defects and quality of delivered Products in PPM?</t>
  </si>
  <si>
    <t>16.3 Does the supplier have an action plan in place to reduce the PPM?</t>
  </si>
  <si>
    <t>17.0 Certification Status</t>
  </si>
  <si>
    <t>17.1 Are the supplier’s processes and procedures in compliance with the requirements of ISO 9000 or IATF 16949 and certification has been obtained from either regulatory bodies?</t>
  </si>
  <si>
    <t>17.2 What is the level of supplier experience dealing with Governmental Approval Agencies  (UL, CSA, CE, TUV).?</t>
  </si>
  <si>
    <t>18.0 Training</t>
  </si>
  <si>
    <t>18.1 Does the supplier have adequate programs and training materials for production personnel on manufacturing processes, material handling, SDS and safety requirements, and ESD controls?</t>
  </si>
  <si>
    <t>18.2 Does the supplier training program include employee certification/re-certification based on their performance and is the record clearly maintained?</t>
  </si>
  <si>
    <t>18.3 Are the training requirements of the internal trainers defined and documented?</t>
  </si>
  <si>
    <t>19.0 Product Handling, Storage, Packaging, and Delivery</t>
  </si>
  <si>
    <t>19.1 Does the supplier have adequate procedures defining proper methods of product handling, storage, and packaging in accordance to customer requirements?</t>
  </si>
  <si>
    <t>19.2 How does supplier identify hazard conditions and have them eliminated?</t>
  </si>
  <si>
    <t>19.3 Does the supplier have safe and secure storage areas dedicated to customer materials and products?</t>
  </si>
  <si>
    <t>19.4 Does the supplier have policy and procedure for material with shelf life and is the process being adhered to? How is material with expired shelf life handled?</t>
  </si>
  <si>
    <t>19.5 Is there a FIFO program deployed by supplier and is this applied to all materials or just limited items?</t>
  </si>
  <si>
    <t>19.6 What is the procedure for product delivery and are there any preferred carriers used by supplier?</t>
  </si>
  <si>
    <t>19.7 Does the supplier have barcode capabilities available for product and shipment traceability and is the system used throughout the manufacturing processes?</t>
  </si>
  <si>
    <t xml:space="preserve">19.8 Is the supplier have capability and system in place to trace a finished product back to its original material or subcomponents? </t>
  </si>
  <si>
    <r>
      <rPr>
        <rFont val="Times New Roman"/>
        <b/>
        <i/>
        <color theme="1"/>
        <sz val="20.0"/>
      </rPr>
      <t xml:space="preserve">DOCUMENTATION
</t>
    </r>
    <r>
      <rPr>
        <rFont val="Times New Roman"/>
        <b val="0"/>
        <i val="0"/>
        <color theme="1"/>
        <sz val="11.0"/>
      </rPr>
      <t xml:space="preserve">TITLE:   </t>
    </r>
    <r>
      <rPr>
        <rFont val="Times New Roman"/>
        <b/>
        <i val="0"/>
        <color theme="1"/>
        <sz val="11.0"/>
      </rPr>
      <t>SUPPLIER CAPABILITY ASSESSMENT QUESTIONNAIRE</t>
    </r>
  </si>
  <si>
    <r>
      <rPr>
        <rFont val="Calibri"/>
        <b/>
        <color rgb="FF000000"/>
        <sz val="11.0"/>
      </rPr>
      <t>Rating Factors (0 thru 4)</t>
    </r>
    <r>
      <rPr>
        <rFont val="Calibri"/>
        <color rgb="FF000000"/>
        <sz val="11.0"/>
      </rPr>
      <t xml:space="preserve">
"Blank" = Not Applicable 0 = No system, 1 = Significant Deficiency, 2 = Needs Improvement, 3 = Satisfactory, 4 = Outstanding
</t>
    </r>
  </si>
  <si>
    <t>Business System Elements Assessment</t>
  </si>
  <si>
    <t>20.0 Order Forecast</t>
  </si>
  <si>
    <t>20.1 Does the supplier maintain an Electronic Data Interchange (EDI) system?</t>
  </si>
  <si>
    <t>20.2 Does the supplier maintain forecast systems for defining customer requirements and expectations?</t>
  </si>
  <si>
    <t>20.3 Is the supplier’s purchase order conformation time (Time required to acknowledge and queue a purchase order) acceptable?</t>
  </si>
  <si>
    <t>20.4 Does the supplier strive to minimize order lead time (Time between order confirmation and order delivery.)?</t>
  </si>
  <si>
    <t>21.0 Flexibility and Cycle Time</t>
  </si>
  <si>
    <t>21.1 How effective are the supplier’s flexibility and cycle time reduction programs?</t>
  </si>
  <si>
    <t>21.2 Does the supplier apply Lean Manufacturing methodologies to minimize the waste, increase efficiency, and improve productivity?</t>
  </si>
  <si>
    <t>22.0 Procurement</t>
  </si>
  <si>
    <t>22.1 Are supplier’s purchasing activities formally documented and is there an MRP system?</t>
  </si>
  <si>
    <t>22.2 To what extend is quality history considered along with price, delivery, and service when making sourcing decisions?</t>
  </si>
  <si>
    <t>23.0 Supply Chain Management</t>
  </si>
  <si>
    <t>23.1 How effective are the supplier’s procedures, plans and programs for measuring and improving sub-tier supplier on-time performance and quality?</t>
  </si>
  <si>
    <t>23.2 Does the supplier maintain an effective supplier rating system, selection, and qualification that include adequate scheduling for periodic supplier performance reviews and site audits?</t>
  </si>
  <si>
    <t>23.3 Does the supplier have a documented procedure for its purchasing activities and an effective program for control of Approved Vendor Listing (AVL)? Who is responsible for maintaining the list?</t>
  </si>
  <si>
    <t>23.4 Does the supplier utilizes an MRP system?</t>
  </si>
  <si>
    <t>23.5 Does the supplier maintain deliver to build-to-order system with sub-tier suppliers (JIT, pull concept, etc.)?</t>
  </si>
  <si>
    <t>24.0 Production Planning Management</t>
  </si>
  <si>
    <t>24.1 How effective is the supplier’s production scheduling process (master scheduler, centrally managed, de-centrally managed, etc.)?</t>
  </si>
  <si>
    <t>24.2 Is the supplier’s manufacturing equipment adequately diversified to produce the product(s) under consideration?</t>
  </si>
  <si>
    <t>24.3 To what extend do employee relations functions (training, motivation, work stoppage/strike prevention, etc.) exist?</t>
  </si>
  <si>
    <t>24.4 Does the supplier maintain adequate disaster recovery plans/procedures?</t>
  </si>
  <si>
    <t>24.5 Is there an effective internal temporary deviation control procedure that provides product traceability and are customer requested deviations documented and followed? Is time or quantity limitation specified with each deviation?</t>
  </si>
  <si>
    <t>25.0 Communication Management</t>
  </si>
  <si>
    <t>25.1 Does the supplier have a dedicated support team for its major customers?</t>
  </si>
  <si>
    <t>25.2 Does the supplier maintain security and back-up systems for protecting vital data?</t>
  </si>
  <si>
    <t>25.3 Does an adequate system for internal communication (general information notices, work instructions, etc.) exist?</t>
  </si>
  <si>
    <t>25.4 Does the supplier maintain adequate policies / procedures for notifying customers of potential non-conformance or missed delivery date?</t>
  </si>
  <si>
    <t>26.0 Transportation Management</t>
  </si>
  <si>
    <t>26.1 Does the supplier maintain an effective receiving process?</t>
  </si>
  <si>
    <t>26.2 Are procedures addressing routing instructions and traffic guides in existence and followed?</t>
  </si>
  <si>
    <t>26.3 Do procedures define packaging materials and methods which conform to environmental regulations exist and are they adhered to?</t>
  </si>
  <si>
    <t>26.4 Does the supplier have access to major transportation arteries (well paved roads, rail access, shipping lanes, etc.)?</t>
  </si>
  <si>
    <t>26.5 Does the supplier’s traffic department maintain effective relationships with external transportation groups (customs, brokers, forwarders, etc.)?</t>
  </si>
  <si>
    <t>27.0 Research and Development</t>
  </si>
  <si>
    <t>27.1 Does the supplier’s corporate charter and organizational function exhibit commitment to research &amp; development?</t>
  </si>
  <si>
    <t>27.2 Based on industry norms, what is the level of experience and educational backgrounds of R&amp;D resources?</t>
  </si>
  <si>
    <t>27.3 To what extend does the supplier invest in R&amp;D relative to the industry norm?</t>
  </si>
  <si>
    <t>27.4 Does the supplier maintain technology roadmap for addressing threats, opportunities, and all market segments?</t>
  </si>
  <si>
    <t>28.0 Capacity Management</t>
  </si>
  <si>
    <t>28.1 How does the supplier check capacity before order acceptance?</t>
  </si>
  <si>
    <t>28.2 Does the supplier monitor load &amp; capacity by machine?</t>
  </si>
  <si>
    <t>28.3 Does the supplier track production lead times in the ERP?</t>
  </si>
  <si>
    <t>28.4 To what extent does the supplier host regular meetings to check load vs capacity?</t>
  </si>
  <si>
    <t>Total Points Possible:</t>
  </si>
  <si>
    <t>29.0 Total Cost Management</t>
  </si>
  <si>
    <t>29.1 Does the supplier have a formal cost control program?</t>
  </si>
  <si>
    <t>29.2 To what extend does the supplier track actual performance against internal budgets and forecasts?</t>
  </si>
  <si>
    <t>29.3 Do procedures exist for awarding business to sub-tier suppliers (competitive bidding, benchmarking, past performance, etc.)?</t>
  </si>
  <si>
    <t>29.4 Are procedures and frequencies for re-negotiating pricing with sub-tier suppliers adequate and followed?</t>
  </si>
  <si>
    <t>29.5 To what extent does the supplier utilize automated systems throughout the administrative function?</t>
  </si>
  <si>
    <r>
      <rPr>
        <rFont val="Times New Roman"/>
        <b/>
        <i/>
        <color theme="1"/>
        <sz val="20.0"/>
      </rPr>
      <t xml:space="preserve">DOCUMENTATION
</t>
    </r>
    <r>
      <rPr>
        <rFont val="Times New Roman"/>
        <b val="0"/>
        <i val="0"/>
        <color theme="1"/>
        <sz val="11.0"/>
      </rPr>
      <t xml:space="preserve">TITLE:   </t>
    </r>
    <r>
      <rPr>
        <rFont val="Times New Roman"/>
        <b/>
        <i val="0"/>
        <color theme="1"/>
        <sz val="11.0"/>
      </rPr>
      <t>SUPPLIER CAPABILITY ASSESSMENT QUESTIONNAIRE</t>
    </r>
  </si>
  <si>
    <r>
      <rPr>
        <rFont val="Calibri"/>
        <b/>
        <color rgb="FF000000"/>
        <sz val="11.0"/>
      </rPr>
      <t>Rating Factors (0 thru 4)</t>
    </r>
    <r>
      <rPr>
        <rFont val="Calibri"/>
        <color rgb="FF000000"/>
        <sz val="11.0"/>
      </rPr>
      <t xml:space="preserve">
"Blank" = Not Applicable 0 = No system, 1 = Significant Deficiency, 2 = Needs Improvement, 3 = Satisfactory, 4 = Outstanding
</t>
    </r>
  </si>
  <si>
    <t>Supplier Competencies Elements Assessment</t>
  </si>
  <si>
    <t xml:space="preserve">30.0 Basic Requirements </t>
  </si>
  <si>
    <t>30.1 IP and Patent Protection</t>
  </si>
  <si>
    <t>30.2 Committed to Support cost targets with Mainspring Energy commitment</t>
  </si>
  <si>
    <t>30.3 Competitive cost position (Material, labor, overhead and margin)</t>
  </si>
  <si>
    <t>30.4 Annual productivity targets</t>
  </si>
  <si>
    <t xml:space="preserve">30.5 NPI Process in place </t>
  </si>
  <si>
    <t>31.0 Focused Experienced Team</t>
  </si>
  <si>
    <t>31.1 Value Engineering</t>
  </si>
  <si>
    <t>31.2 Production planning</t>
  </si>
  <si>
    <t>31.3 Quality</t>
  </si>
  <si>
    <t>31.4 Industrial and Design Engineering</t>
  </si>
  <si>
    <t>31.5 Lean manufacturing</t>
  </si>
  <si>
    <t>31.6 Systems</t>
  </si>
  <si>
    <t>31.7 Competitive Sourcing Team</t>
  </si>
  <si>
    <t>31.8 Material Managemnt</t>
  </si>
  <si>
    <t>31.9 Demand Planning</t>
  </si>
  <si>
    <t>32.0 Committed to Supplying Initial and Future Production Volume</t>
  </si>
  <si>
    <t xml:space="preserve">32.1 Unit Volume: 2019 - 107 </t>
  </si>
  <si>
    <t>32.2 Unit Volume: 2020 - 1029</t>
  </si>
  <si>
    <t>32.3 Unit Volume: 2021 - 3658</t>
  </si>
  <si>
    <t>32.4 Unit Volume: 2022 - 8400</t>
  </si>
  <si>
    <t>33.0 Quality Systems and Support to Include Supply Base</t>
  </si>
  <si>
    <t>33.1 PPAP</t>
  </si>
  <si>
    <t>33.2 8D/ CAPA</t>
  </si>
  <si>
    <t>33.3 FMEA</t>
  </si>
  <si>
    <t xml:space="preserve">33.4 Process Control (Control Charts, SPC) </t>
  </si>
  <si>
    <t>33.5 Inspection Capabilities (Incoming Products, In-Process Inspection, Final Test)</t>
  </si>
  <si>
    <t>34.0 Lean Manufacturing</t>
  </si>
  <si>
    <t>34.1 Kanban</t>
  </si>
  <si>
    <t>34.2 SIOP</t>
  </si>
  <si>
    <t>34.3 Electronic Communication - Work Instructions</t>
  </si>
  <si>
    <t>34.4 Electronic Signalling</t>
  </si>
  <si>
    <t>34.5 Predictive Maintenance</t>
  </si>
  <si>
    <t>34.6 Safety (5S + 1)</t>
  </si>
  <si>
    <t>35.0 Capital Equipment and Facilities</t>
  </si>
  <si>
    <t>35.1 Floor Space</t>
  </si>
  <si>
    <t>35.2 Processing and test equipment</t>
  </si>
  <si>
    <t>36.0 Inventory Support</t>
  </si>
  <si>
    <t>36.1 Inventory Support</t>
  </si>
  <si>
    <t>37.0 Existing Facilities</t>
  </si>
  <si>
    <t>37.1 Capable Workforce</t>
  </si>
  <si>
    <t>37.2 Scaling</t>
  </si>
  <si>
    <t>38.0 Traceability and Serialization</t>
  </si>
  <si>
    <t>38.1 Traceability and Serialization</t>
  </si>
  <si>
    <t>39.0 Change Control</t>
  </si>
  <si>
    <t>39.1 Review Process &amp; Approval Process</t>
  </si>
  <si>
    <t>39.2 Supply Chain</t>
  </si>
  <si>
    <t>39.3 Engineering</t>
  </si>
  <si>
    <t>40.0 Supplier Competencies by Industry</t>
  </si>
  <si>
    <t>Magnet Manufacturer Candidate Section Only</t>
  </si>
  <si>
    <t>40.1 Secure source of Rare Earth Elements (REEE)</t>
  </si>
  <si>
    <t>40.2 Experience Making Arc Magnets with Tight Tolerances</t>
  </si>
  <si>
    <t>40.3 Accurate Measurement of Arc and Chamfers</t>
  </si>
  <si>
    <t xml:space="preserve">40.4 Magnet Composition Characterization on each Batch </t>
  </si>
  <si>
    <t>40.5 Magnet Property Characterization on each Batch</t>
  </si>
  <si>
    <t>Motor Manufacturer Candidate Section Only</t>
  </si>
  <si>
    <t>40.6 Relevant Technical Experiences</t>
  </si>
  <si>
    <t>40.6.1 Prior Experience with Bondable Wire, Resistance Curing</t>
  </si>
  <si>
    <t>40.6.2 Automation development experience</t>
  </si>
  <si>
    <t>40.6.2.1 Coil Winding</t>
  </si>
  <si>
    <t>40.6.2.2 Coil Wrapping (Formed Coils)</t>
  </si>
  <si>
    <t>40.6.2.3 Surface PM Placement / Gluing</t>
  </si>
  <si>
    <t>40.6.2.4 Rotor wrapping</t>
  </si>
  <si>
    <t>40.6.3 Prior Examples of Ramping Novel Motor Designs</t>
  </si>
  <si>
    <t>40.6.4 Experience with Semi-Automated Fusing / Welding of Stranded Lead Wires</t>
  </si>
  <si>
    <t>40.6.5 Precision Rotor Alignment</t>
  </si>
  <si>
    <t>40.6.6 High Throughput Dip-and-Bake Experience (Rotary Curing)</t>
  </si>
  <si>
    <t>40.6.7 VPI Tanks / Manufacturing Experience</t>
  </si>
  <si>
    <t>40.6.8 Detailed Examples of Process Control, Measurements</t>
  </si>
  <si>
    <t>40.7 Live test systems and simulators</t>
  </si>
  <si>
    <t>40.7.1 Hi Pot Testing (AC and DC, 2.7 kV)</t>
  </si>
  <si>
    <t>40.7.2 Friction Characterization (No-Load Loss Estimates)</t>
  </si>
  <si>
    <t>40.7.3 Cooling Air Flow Measurement / Head Loss</t>
  </si>
  <si>
    <t>40.7.4 Back EMF Measurement</t>
  </si>
  <si>
    <t>40.7.5 Phase Resistance</t>
  </si>
  <si>
    <t>40.7.6 Flux Characterization</t>
  </si>
  <si>
    <t>40.7.7 Surge Testing</t>
  </si>
  <si>
    <t>Contract Manufacturer Candidate Section Only</t>
  </si>
  <si>
    <t>40.8 Prior Examples of Large Equipment Assembly</t>
  </si>
  <si>
    <t>40.9 Precision Alignment</t>
  </si>
  <si>
    <t>40.10 Live Test Systems and Simulators</t>
  </si>
  <si>
    <t>40.10.1 Functional Testing</t>
  </si>
  <si>
    <t>40.10.2 Emissions</t>
  </si>
  <si>
    <t>40.10.3 Efficiency</t>
  </si>
  <si>
    <t>40.10.4 Final Test and Burn-In</t>
  </si>
  <si>
    <r>
      <rPr>
        <rFont val="&quot;Times New Roman&quot;"/>
        <b/>
        <i/>
        <color theme="1"/>
        <sz val="20.0"/>
      </rPr>
      <t xml:space="preserve">DOCUMENTATION
</t>
    </r>
    <r>
      <rPr>
        <rFont val="Times New Roman"/>
        <b val="0"/>
        <i val="0"/>
        <color theme="1"/>
        <sz val="11.0"/>
      </rPr>
      <t xml:space="preserve">TITLE:   </t>
    </r>
    <r>
      <rPr>
        <rFont val="Times New Roman"/>
        <b/>
        <i val="0"/>
        <color theme="1"/>
        <sz val="11.0"/>
      </rPr>
      <t>SUPPLIER CAPABILITY ASSESSMENT QUESTIONNAIRE</t>
    </r>
  </si>
  <si>
    <r>
      <rPr>
        <rFont val="Calibri"/>
        <b/>
        <color theme="1"/>
        <sz val="11.0"/>
      </rPr>
      <t>Rating Factors (0 thru 4)</t>
    </r>
    <r>
      <rPr>
        <rFont val="Calibri"/>
        <b/>
        <color rgb="FF000000"/>
        <sz val="11.0"/>
      </rPr>
      <t xml:space="preserve">
"Blank" = Not Applicable 0 = No system, 1 = Significant Deficiency, 2 = Needs Improvement, 3 = Satisfactory, 4 = Outstanding
</t>
    </r>
  </si>
  <si>
    <t>Social and Environmental Responsibility Assessment</t>
  </si>
  <si>
    <t>41.0 Forced Labor</t>
  </si>
  <si>
    <t>41.1 Does the Supplier monitor their supply chain for forced, bonded, or any other involuntary labor?</t>
  </si>
  <si>
    <t>41.2 Does the Supplier have a policy document stating government issued ID and other personal documentation will only be held with formal consent from the individual?</t>
  </si>
  <si>
    <t>41.3 Does the Supplier monitor their recruiters or employment agencies to prevent unjust deductions from wages and unlawful possesion of personal documents?</t>
  </si>
  <si>
    <t>42.0 Child Labor</t>
  </si>
  <si>
    <t>42.1 Does the Supplier possess policy preventing the hiring of child laborers directly or indirectly?</t>
  </si>
  <si>
    <t>42.2 Does the Supplier monitor their employment agencies to prevent child laborers from being hired fraudulently?</t>
  </si>
  <si>
    <t>42.3 Does the Supplier ensures that no persons under the age of 18 are on the manufacturing floor per US DOL guidelines?</t>
  </si>
  <si>
    <t>42.4 Does the Supplier Supplier ensures that no persons under the age of 16 are in employed in a non-manufacturing and non-hazardous job for an approriate amount of hours as defined by the US DOL?</t>
  </si>
  <si>
    <t>43.0 Responsible Sourcing</t>
  </si>
  <si>
    <t>43.1 Does the Supplier have policy to ensure compliance with US Customs and Border Protection Withold Release Orders?</t>
  </si>
  <si>
    <t>43.2 Does the Supplier have policy to ensure compliance with Section 1502 of the Dodd Frank Act?</t>
  </si>
  <si>
    <t>43.3 Does the supplier source in compliance with the Uyghur Forced Labor Prevention Act?</t>
  </si>
  <si>
    <t>43.4 Does the Supplier source raw material from Responsible Minerals Initiative audited suppliers?</t>
  </si>
  <si>
    <t>44.0 Business Safety</t>
  </si>
  <si>
    <t>44.1 Does the Supplier have policy for risk assesment?</t>
  </si>
  <si>
    <t>44.2 Does the Supplier have appropriate administrative or engineering controls for their operations?</t>
  </si>
  <si>
    <t>44.3 Does the Supplier have an implementation plan with an timeline for any controls not yet in place?</t>
  </si>
  <si>
    <t>44.4 Does the Supplier regularly evaluate their controls and implement improvements when necessay?</t>
  </si>
  <si>
    <t>45.0 Environmental Responsibility</t>
  </si>
  <si>
    <t>45.1 Has the Supplier done their due diligence to reduce their use of hazardous materials?</t>
  </si>
  <si>
    <t>45.2 Are all hazardous chemicals clearly marked and stored in appropriate locations?</t>
  </si>
  <si>
    <t>45.3 Does the Supplier have policy written to ensure that all applicable environmental regulations are followed?</t>
  </si>
  <si>
    <t>45.5 Does the Supplier have a recycling program?</t>
  </si>
  <si>
    <t>45.6 Does the Supplier operate in compliance with the EU's RoHS regulation?</t>
  </si>
  <si>
    <t>45.7 Does the Supplier operate in compliance with the EU's REACH regulation?</t>
  </si>
  <si>
    <t>46.0 Business Ethics</t>
  </si>
  <si>
    <t>46.1 Does the Supplier have policy to ensure compliance with all provisions within the Foreign Corrupt Practice Act?</t>
  </si>
  <si>
    <t>46.2 Does the supplier accurately disclose business activities, structures, and financial performance in accordance with all applicable regulations?</t>
  </si>
  <si>
    <t>46.3 Does the Supplier have a training program to ensure all employees understand their ethical obligations?</t>
  </si>
  <si>
    <r>
      <rPr>
        <rFont val="Times New Roman"/>
        <b/>
        <i/>
        <color theme="1"/>
        <sz val="20.0"/>
      </rPr>
      <t xml:space="preserve">DOCUMENTATION
</t>
    </r>
    <r>
      <rPr>
        <rFont val="Times New Roman"/>
        <b val="0"/>
        <i val="0"/>
        <color theme="1"/>
        <sz val="11.0"/>
      </rPr>
      <t xml:space="preserve">TITLE:   </t>
    </r>
    <r>
      <rPr>
        <rFont val="Times New Roman"/>
        <b/>
        <i val="0"/>
        <color theme="1"/>
        <sz val="11.0"/>
      </rPr>
      <t>SUPPLIER CAPABILITY ASSESSMENT QUESTIONNAIRE</t>
    </r>
  </si>
  <si>
    <t>Score Summary</t>
  </si>
  <si>
    <t>Quality System and Technical Elements</t>
  </si>
  <si>
    <r>
      <rPr>
        <rFont val="Times New Roman"/>
        <color theme="1"/>
        <sz val="12.0"/>
      </rPr>
      <t>1.0</t>
    </r>
    <r>
      <rPr>
        <rFont val="Times New Roman"/>
        <color theme="1"/>
        <sz val="7.0"/>
      </rPr>
      <t xml:space="preserve">              </t>
    </r>
    <r>
      <rPr>
        <rFont val="Times New Roman"/>
        <color theme="1"/>
        <sz val="12.0"/>
      </rPr>
      <t>Quality System Management</t>
    </r>
  </si>
  <si>
    <r>
      <rPr>
        <rFont val="Times New Roman"/>
        <color theme="1"/>
        <sz val="12.0"/>
      </rPr>
      <t>2.0</t>
    </r>
    <r>
      <rPr>
        <rFont val="Times New Roman"/>
        <color theme="1"/>
        <sz val="7.0"/>
      </rPr>
      <t xml:space="preserve">              </t>
    </r>
    <r>
      <rPr>
        <rFont val="Times New Roman"/>
        <color theme="1"/>
        <sz val="12.0"/>
      </rPr>
      <t>Management Review</t>
    </r>
  </si>
  <si>
    <r>
      <rPr>
        <rFont val="Times New Roman"/>
        <color theme="1"/>
        <sz val="12.0"/>
      </rPr>
      <t>3.0</t>
    </r>
    <r>
      <rPr>
        <rFont val="Times New Roman"/>
        <color theme="1"/>
        <sz val="7.0"/>
      </rPr>
      <t xml:space="preserve">              </t>
    </r>
    <r>
      <rPr>
        <rFont val="Times New Roman"/>
        <color theme="1"/>
        <sz val="12.0"/>
      </rPr>
      <t>Internal Audit</t>
    </r>
  </si>
  <si>
    <r>
      <rPr>
        <rFont val="Times New Roman"/>
        <color theme="1"/>
        <sz val="12.0"/>
      </rPr>
      <t>4.0</t>
    </r>
    <r>
      <rPr>
        <rFont val="Times New Roman"/>
        <color theme="1"/>
        <sz val="7.0"/>
      </rPr>
      <t xml:space="preserve">              </t>
    </r>
    <r>
      <rPr>
        <rFont val="Times New Roman"/>
        <color theme="1"/>
        <sz val="12.0"/>
      </rPr>
      <t>Internal Corrective Action</t>
    </r>
  </si>
  <si>
    <r>
      <rPr>
        <rFont val="Times New Roman"/>
        <color theme="1"/>
        <sz val="12.0"/>
      </rPr>
      <t>5.0</t>
    </r>
    <r>
      <rPr>
        <rFont val="Times New Roman"/>
        <color theme="1"/>
        <sz val="7.0"/>
      </rPr>
      <t xml:space="preserve">              </t>
    </r>
    <r>
      <rPr>
        <rFont val="Times New Roman"/>
        <color theme="1"/>
        <sz val="12.0"/>
      </rPr>
      <t>Document Control</t>
    </r>
  </si>
  <si>
    <r>
      <rPr>
        <rFont val="Times New Roman"/>
        <color theme="1"/>
        <sz val="12.0"/>
      </rPr>
      <t>6.0</t>
    </r>
    <r>
      <rPr>
        <rFont val="Times New Roman"/>
        <color theme="1"/>
        <sz val="7.0"/>
      </rPr>
      <t xml:space="preserve">              </t>
    </r>
    <r>
      <rPr>
        <rFont val="Times New Roman"/>
        <color theme="1"/>
        <sz val="12.0"/>
      </rPr>
      <t>Control Plan</t>
    </r>
  </si>
  <si>
    <r>
      <rPr>
        <rFont val="Times New Roman"/>
        <color theme="1"/>
        <sz val="12.0"/>
      </rPr>
      <t>7.0</t>
    </r>
    <r>
      <rPr>
        <rFont val="Times New Roman"/>
        <color theme="1"/>
        <sz val="7.0"/>
      </rPr>
      <t xml:space="preserve">              </t>
    </r>
    <r>
      <rPr>
        <rFont val="Times New Roman"/>
        <color theme="1"/>
        <sz val="12.0"/>
      </rPr>
      <t>Failure Analysis</t>
    </r>
  </si>
  <si>
    <r>
      <rPr>
        <rFont val="Times New Roman"/>
        <color theme="1"/>
        <sz val="12.0"/>
      </rPr>
      <t>8.0</t>
    </r>
    <r>
      <rPr>
        <rFont val="Times New Roman"/>
        <color theme="1"/>
        <sz val="7.0"/>
      </rPr>
      <t xml:space="preserve">              </t>
    </r>
    <r>
      <rPr>
        <rFont val="Times New Roman"/>
        <color theme="1"/>
        <sz val="12.0"/>
      </rPr>
      <t>Continuous Improvements</t>
    </r>
  </si>
  <si>
    <r>
      <rPr>
        <rFont val="Times New Roman"/>
        <color theme="1"/>
        <sz val="12.0"/>
      </rPr>
      <t>9.0</t>
    </r>
    <r>
      <rPr>
        <rFont val="Times New Roman"/>
        <color theme="1"/>
        <sz val="7.0"/>
      </rPr>
      <t xml:space="preserve">              </t>
    </r>
    <r>
      <rPr>
        <rFont val="Times New Roman"/>
        <color theme="1"/>
        <sz val="12.0"/>
      </rPr>
      <t>Manufacturing and Material Control</t>
    </r>
  </si>
  <si>
    <r>
      <rPr>
        <rFont val="Times New Roman"/>
        <color theme="1"/>
        <sz val="12.0"/>
      </rPr>
      <t>10.0</t>
    </r>
    <r>
      <rPr>
        <rFont val="Times New Roman"/>
        <color theme="1"/>
        <sz val="7.0"/>
      </rPr>
      <t xml:space="preserve">          </t>
    </r>
    <r>
      <rPr>
        <rFont val="Times New Roman"/>
        <color theme="1"/>
        <sz val="12.0"/>
      </rPr>
      <t>Inspection / Nonconforming Product Control</t>
    </r>
  </si>
  <si>
    <r>
      <rPr>
        <rFont val="Times New Roman"/>
        <color theme="1"/>
        <sz val="12.0"/>
      </rPr>
      <t>11.0</t>
    </r>
    <r>
      <rPr>
        <rFont val="Times New Roman"/>
        <color theme="1"/>
        <sz val="7.0"/>
      </rPr>
      <t xml:space="preserve">          </t>
    </r>
    <r>
      <rPr>
        <rFont val="Times New Roman"/>
        <color theme="1"/>
        <sz val="12.0"/>
      </rPr>
      <t>Quality Records</t>
    </r>
  </si>
  <si>
    <r>
      <rPr>
        <rFont val="Times New Roman"/>
        <color theme="1"/>
        <sz val="12.0"/>
      </rPr>
      <t>12.0</t>
    </r>
    <r>
      <rPr>
        <rFont val="Times New Roman"/>
        <color theme="1"/>
        <sz val="7.0"/>
      </rPr>
      <t xml:space="preserve">          </t>
    </r>
    <r>
      <rPr>
        <rFont val="Times New Roman"/>
        <color theme="1"/>
        <sz val="12.0"/>
      </rPr>
      <t>Calibration / Preventive Maintenance</t>
    </r>
  </si>
  <si>
    <r>
      <rPr>
        <rFont val="Times New Roman"/>
        <color theme="1"/>
        <sz val="12.0"/>
      </rPr>
      <t>13.0</t>
    </r>
    <r>
      <rPr>
        <rFont val="Times New Roman"/>
        <color theme="1"/>
        <sz val="7.0"/>
      </rPr>
      <t xml:space="preserve">          </t>
    </r>
    <r>
      <rPr>
        <rFont val="Times New Roman"/>
        <color theme="1"/>
        <sz val="12.0"/>
      </rPr>
      <t>Statistical Process Control</t>
    </r>
  </si>
  <si>
    <r>
      <rPr>
        <rFont val="Times New Roman"/>
        <color theme="1"/>
        <sz val="12.0"/>
      </rPr>
      <t>14.0</t>
    </r>
    <r>
      <rPr>
        <rFont val="Times New Roman"/>
        <color theme="1"/>
        <sz val="7.0"/>
      </rPr>
      <t xml:space="preserve">          </t>
    </r>
    <r>
      <rPr>
        <rFont val="Times New Roman"/>
        <color theme="1"/>
        <sz val="12.0"/>
      </rPr>
      <t>Design</t>
    </r>
  </si>
  <si>
    <r>
      <rPr>
        <rFont val="Times New Roman"/>
        <color theme="1"/>
        <sz val="12.0"/>
      </rPr>
      <t>15.0</t>
    </r>
    <r>
      <rPr>
        <rFont val="Times New Roman"/>
        <color theme="1"/>
        <sz val="7.0"/>
      </rPr>
      <t xml:space="preserve">          </t>
    </r>
    <r>
      <rPr>
        <rFont val="Times New Roman"/>
        <color theme="1"/>
        <sz val="12.0"/>
      </rPr>
      <t>Contract Review</t>
    </r>
  </si>
  <si>
    <r>
      <rPr>
        <rFont val="Times New Roman"/>
        <color theme="1"/>
        <sz val="12.0"/>
      </rPr>
      <t>16.0</t>
    </r>
    <r>
      <rPr>
        <rFont val="Times New Roman"/>
        <color theme="1"/>
        <sz val="7.0"/>
      </rPr>
      <t xml:space="preserve">          </t>
    </r>
    <r>
      <rPr>
        <rFont val="Times New Roman"/>
        <color theme="1"/>
        <sz val="12.0"/>
      </rPr>
      <t>Customer Satisfaction</t>
    </r>
  </si>
  <si>
    <r>
      <rPr>
        <rFont val="Times New Roman"/>
        <color theme="1"/>
        <sz val="12.0"/>
      </rPr>
      <t>17.0</t>
    </r>
    <r>
      <rPr>
        <rFont val="Times New Roman"/>
        <color theme="1"/>
        <sz val="7.0"/>
      </rPr>
      <t xml:space="preserve">          </t>
    </r>
    <r>
      <rPr>
        <rFont val="Times New Roman"/>
        <color theme="1"/>
        <sz val="12.0"/>
      </rPr>
      <t>Certification Status</t>
    </r>
  </si>
  <si>
    <r>
      <rPr>
        <rFont val="Times New Roman"/>
        <color theme="1"/>
        <sz val="12.0"/>
      </rPr>
      <t>18.0</t>
    </r>
    <r>
      <rPr>
        <rFont val="Times New Roman"/>
        <color theme="1"/>
        <sz val="7.0"/>
      </rPr>
      <t xml:space="preserve">          </t>
    </r>
    <r>
      <rPr>
        <rFont val="Times New Roman"/>
        <color theme="1"/>
        <sz val="12.0"/>
      </rPr>
      <t>Training</t>
    </r>
  </si>
  <si>
    <r>
      <rPr>
        <rFont val="Times New Roman"/>
        <color theme="1"/>
        <sz val="12.0"/>
      </rPr>
      <t>19.0</t>
    </r>
    <r>
      <rPr>
        <rFont val="Times New Roman"/>
        <color theme="1"/>
        <sz val="7.0"/>
      </rPr>
      <t xml:space="preserve">          </t>
    </r>
    <r>
      <rPr>
        <rFont val="Times New Roman"/>
        <color theme="1"/>
        <sz val="12.0"/>
      </rPr>
      <t>Product Handling, Storage, Packaging, and Delivery</t>
    </r>
  </si>
  <si>
    <t>Business Elements</t>
  </si>
  <si>
    <r>
      <rPr>
        <rFont val="Times New Roman"/>
        <color theme="1"/>
        <sz val="12.0"/>
      </rPr>
      <t>20.0</t>
    </r>
    <r>
      <rPr>
        <rFont val="Times New Roman"/>
        <color theme="1"/>
        <sz val="7.0"/>
      </rPr>
      <t xml:space="preserve">          </t>
    </r>
    <r>
      <rPr>
        <rFont val="Times New Roman"/>
        <color theme="1"/>
        <sz val="12.0"/>
      </rPr>
      <t>Order Forecast</t>
    </r>
  </si>
  <si>
    <r>
      <rPr>
        <rFont val="Times New Roman"/>
        <color theme="1"/>
        <sz val="12.0"/>
      </rPr>
      <t>21.0</t>
    </r>
    <r>
      <rPr>
        <rFont val="Times New Roman"/>
        <color theme="1"/>
        <sz val="7.0"/>
      </rPr>
      <t xml:space="preserve">          </t>
    </r>
    <r>
      <rPr>
        <rFont val="Times New Roman"/>
        <color theme="1"/>
        <sz val="12.0"/>
      </rPr>
      <t>Flexibility and Cycle Time</t>
    </r>
  </si>
  <si>
    <r>
      <rPr>
        <rFont val="Times New Roman"/>
        <color theme="1"/>
        <sz val="12.0"/>
      </rPr>
      <t>22.0</t>
    </r>
    <r>
      <rPr>
        <rFont val="Times New Roman"/>
        <color theme="1"/>
        <sz val="7.0"/>
      </rPr>
      <t xml:space="preserve">          </t>
    </r>
    <r>
      <rPr>
        <rFont val="Times New Roman"/>
        <color theme="1"/>
        <sz val="12.0"/>
      </rPr>
      <t>Procurement</t>
    </r>
  </si>
  <si>
    <r>
      <rPr>
        <rFont val="Times New Roman"/>
        <color theme="1"/>
        <sz val="12.0"/>
      </rPr>
      <t>23.0</t>
    </r>
    <r>
      <rPr>
        <rFont val="Times New Roman"/>
        <color theme="1"/>
        <sz val="7.0"/>
      </rPr>
      <t xml:space="preserve">          </t>
    </r>
    <r>
      <rPr>
        <rFont val="Times New Roman"/>
        <color theme="1"/>
        <sz val="12.0"/>
      </rPr>
      <t>Supply Chain Management</t>
    </r>
  </si>
  <si>
    <r>
      <rPr>
        <rFont val="Times New Roman"/>
        <color theme="1"/>
        <sz val="12.0"/>
      </rPr>
      <t>24.0</t>
    </r>
    <r>
      <rPr>
        <rFont val="Times New Roman"/>
        <color theme="1"/>
        <sz val="7.0"/>
      </rPr>
      <t xml:space="preserve">          </t>
    </r>
    <r>
      <rPr>
        <rFont val="Times New Roman"/>
        <color theme="1"/>
        <sz val="12.0"/>
      </rPr>
      <t>Production Planning Management</t>
    </r>
  </si>
  <si>
    <r>
      <rPr>
        <rFont val="Times New Roman"/>
        <color theme="1"/>
        <sz val="12.0"/>
      </rPr>
      <t>25.0</t>
    </r>
    <r>
      <rPr>
        <rFont val="Times New Roman"/>
        <color theme="1"/>
        <sz val="7.0"/>
      </rPr>
      <t xml:space="preserve">          </t>
    </r>
    <r>
      <rPr>
        <rFont val="Times New Roman"/>
        <color theme="1"/>
        <sz val="12.0"/>
      </rPr>
      <t>Communication Management</t>
    </r>
  </si>
  <si>
    <r>
      <rPr>
        <rFont val="Times New Roman"/>
        <color theme="1"/>
        <sz val="12.0"/>
      </rPr>
      <t>26.0</t>
    </r>
    <r>
      <rPr>
        <rFont val="Times New Roman"/>
        <color theme="1"/>
        <sz val="7.0"/>
      </rPr>
      <t xml:space="preserve">          </t>
    </r>
    <r>
      <rPr>
        <rFont val="Times New Roman"/>
        <color theme="1"/>
        <sz val="12.0"/>
      </rPr>
      <t>Transportation Management</t>
    </r>
  </si>
  <si>
    <r>
      <rPr>
        <rFont val="Times New Roman"/>
        <color theme="1"/>
        <sz val="12.0"/>
      </rPr>
      <t>27.0</t>
    </r>
    <r>
      <rPr>
        <rFont val="Times New Roman"/>
        <color theme="1"/>
        <sz val="7.0"/>
      </rPr>
      <t xml:space="preserve">          </t>
    </r>
    <r>
      <rPr>
        <rFont val="Times New Roman"/>
        <color theme="1"/>
        <sz val="12.0"/>
      </rPr>
      <t>Research and Development</t>
    </r>
  </si>
  <si>
    <t>28.0      Capacity Management</t>
  </si>
  <si>
    <r>
      <rPr>
        <rFont val="Times New Roman"/>
        <color theme="1"/>
        <sz val="12.0"/>
      </rPr>
      <t>29.0</t>
    </r>
    <r>
      <rPr>
        <rFont val="Times New Roman"/>
        <color theme="1"/>
        <sz val="7.0"/>
      </rPr>
      <t xml:space="preserve">          </t>
    </r>
    <r>
      <rPr>
        <rFont val="Times New Roman"/>
        <color theme="1"/>
        <sz val="12.0"/>
      </rPr>
      <t>Total Cost Management</t>
    </r>
  </si>
  <si>
    <t>Supplier Competencies Elements</t>
  </si>
  <si>
    <r>
      <rPr>
        <rFont val="Times New Roman"/>
        <color theme="1"/>
        <sz val="12.0"/>
      </rPr>
      <t>30.0</t>
    </r>
    <r>
      <rPr>
        <rFont val="Times New Roman"/>
        <color theme="1"/>
        <sz val="7.0"/>
      </rPr>
      <t xml:space="preserve">          </t>
    </r>
    <r>
      <rPr>
        <rFont val="Times New Roman"/>
        <color theme="1"/>
        <sz val="12.0"/>
      </rPr>
      <t xml:space="preserve">Basic Requirements </t>
    </r>
  </si>
  <si>
    <r>
      <rPr>
        <rFont val="Times New Roman"/>
        <color theme="1"/>
        <sz val="12.0"/>
      </rPr>
      <t>31.0</t>
    </r>
    <r>
      <rPr>
        <rFont val="Times New Roman"/>
        <color theme="1"/>
        <sz val="7.0"/>
      </rPr>
      <t xml:space="preserve">          </t>
    </r>
    <r>
      <rPr>
        <rFont val="Times New Roman"/>
        <color theme="1"/>
        <sz val="12.0"/>
      </rPr>
      <t xml:space="preserve">Focused Experienced Team </t>
    </r>
  </si>
  <si>
    <r>
      <rPr>
        <rFont val="Times New Roman"/>
        <color theme="1"/>
        <sz val="12.0"/>
      </rPr>
      <t>32.0</t>
    </r>
    <r>
      <rPr>
        <rFont val="Times New Roman"/>
        <color theme="1"/>
        <sz val="7.0"/>
      </rPr>
      <t xml:space="preserve">          </t>
    </r>
    <r>
      <rPr>
        <rFont val="Times New Roman"/>
        <color theme="1"/>
        <sz val="12.0"/>
      </rPr>
      <t>Committed to Supplying Initial and Future Production Volume</t>
    </r>
  </si>
  <si>
    <r>
      <rPr>
        <rFont val="Times New Roman"/>
        <color theme="1"/>
        <sz val="12.0"/>
      </rPr>
      <t>33.0</t>
    </r>
    <r>
      <rPr>
        <rFont val="Times New Roman"/>
        <color theme="1"/>
        <sz val="7.0"/>
      </rPr>
      <t xml:space="preserve">          </t>
    </r>
    <r>
      <rPr>
        <rFont val="Times New Roman"/>
        <color theme="1"/>
        <sz val="12.0"/>
      </rPr>
      <t>Quality Systems and Support to Include Supply Base</t>
    </r>
  </si>
  <si>
    <r>
      <rPr>
        <rFont val="Times New Roman"/>
        <color theme="1"/>
        <sz val="12.0"/>
      </rPr>
      <t>34.0</t>
    </r>
    <r>
      <rPr>
        <rFont val="Times New Roman"/>
        <color theme="1"/>
        <sz val="7.0"/>
      </rPr>
      <t xml:space="preserve">          </t>
    </r>
    <r>
      <rPr>
        <rFont val="Times New Roman"/>
        <color theme="1"/>
        <sz val="12.0"/>
      </rPr>
      <t>Lean Manufacturing</t>
    </r>
  </si>
  <si>
    <r>
      <rPr>
        <rFont val="Times New Roman"/>
        <color theme="1"/>
        <sz val="12.0"/>
      </rPr>
      <t>35.0</t>
    </r>
    <r>
      <rPr>
        <rFont val="Times New Roman"/>
        <color theme="1"/>
        <sz val="7.0"/>
      </rPr>
      <t xml:space="preserve">          </t>
    </r>
    <r>
      <rPr>
        <rFont val="Times New Roman"/>
        <color theme="1"/>
        <sz val="12.0"/>
      </rPr>
      <t>Capital Equipment and Facilities</t>
    </r>
  </si>
  <si>
    <r>
      <rPr>
        <rFont val="Times New Roman"/>
        <color theme="1"/>
        <sz val="12.0"/>
      </rPr>
      <t>36.0</t>
    </r>
    <r>
      <rPr>
        <rFont val="Times New Roman"/>
        <color theme="1"/>
        <sz val="7.0"/>
      </rPr>
      <t xml:space="preserve">          </t>
    </r>
    <r>
      <rPr>
        <rFont val="Times New Roman"/>
        <color theme="1"/>
        <sz val="12.0"/>
      </rPr>
      <t>Inventory Support</t>
    </r>
  </si>
  <si>
    <r>
      <rPr>
        <rFont val="Times New Roman"/>
        <color theme="1"/>
        <sz val="12.0"/>
      </rPr>
      <t>37.0</t>
    </r>
    <r>
      <rPr>
        <rFont val="Times New Roman"/>
        <color theme="1"/>
        <sz val="7.0"/>
      </rPr>
      <t xml:space="preserve">          </t>
    </r>
    <r>
      <rPr>
        <rFont val="Times New Roman"/>
        <color theme="1"/>
        <sz val="12.0"/>
      </rPr>
      <t>Existing Facilities</t>
    </r>
  </si>
  <si>
    <t>38.0     Traceability and Serialization</t>
  </si>
  <si>
    <t>39.0     Change Control</t>
  </si>
  <si>
    <t>40.0     Supplier Competencies by Industry</t>
  </si>
  <si>
    <t>Social and Environmental Responsiblity Elements</t>
  </si>
  <si>
    <t>41.0     Forced Labor</t>
  </si>
  <si>
    <t>42.0     Child Labor</t>
  </si>
  <si>
    <t>43.0     Responsible Sourcing</t>
  </si>
  <si>
    <t>44.0     Business Safety</t>
  </si>
  <si>
    <t>45.0     Environmental Responsibility</t>
  </si>
  <si>
    <t>46.0     Business Ethics</t>
  </si>
  <si>
    <t>Overall Rating (Percentage)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</si>
</sst>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409]mmmm\ d\,\ yyyy"/>
    <numFmt numFmtId="165" formatCode="m/d/yy"/>
    <numFmt numFmtId="166" formatCode="0.00_);[Red]\(0.00\)"/>
  </numFmts>
  <fonts count="40">
    <font>
      <sz val="11.0"/>
      <color rgb="FF000000"/>
      <name val="Calibri"/>
      <scheme val="minor"/>
    </font>
    <font>
      <sz val="11.0"/>
      <color theme="1"/>
      <name val="Arial"/>
    </font>
    <font>
      <b/>
      <i/>
      <sz val="20.0"/>
      <color theme="1"/>
      <name val="Times New Roman"/>
    </font>
    <font>
      <b/>
      <sz val="11.0"/>
      <color theme="1"/>
      <name val="Times New Roman"/>
    </font>
    <font>
      <sz val="11.0"/>
      <color rgb="FF000000"/>
      <name val="Calibri"/>
    </font>
    <font>
      <b/>
      <sz val="8.0"/>
      <color theme="1"/>
      <name val="Times New Roman"/>
    </font>
    <font/>
    <font>
      <b/>
      <sz val="7.0"/>
      <color theme="1"/>
      <name val="Verdana"/>
    </font>
    <font>
      <u/>
      <sz val="11.0"/>
      <color theme="10"/>
      <name val="Calibri"/>
    </font>
    <font>
      <b/>
      <sz val="11.0"/>
      <color rgb="FFF53E00"/>
      <name val="Times New Roman"/>
    </font>
    <font>
      <sz val="11.0"/>
      <color rgb="FFF53E00"/>
      <name val="Arial"/>
    </font>
    <font>
      <b/>
      <sz val="11.0"/>
      <color rgb="FFFF9900"/>
      <name val="Times New Roman"/>
    </font>
    <font>
      <b/>
      <sz val="12.0"/>
      <color theme="1"/>
      <name val="Times New Roman"/>
    </font>
    <font>
      <sz val="11.0"/>
      <color theme="1"/>
      <name val="Times New Roman"/>
    </font>
    <font>
      <sz val="7.0"/>
      <color theme="1"/>
      <name val="Verdana"/>
    </font>
    <font>
      <u/>
      <sz val="11.0"/>
      <color theme="10"/>
      <name val="Calibri"/>
    </font>
    <font>
      <b/>
      <sz val="11.0"/>
      <color rgb="FF000000"/>
      <name val="Arial"/>
    </font>
    <font>
      <b/>
      <sz val="10.0"/>
      <color rgb="FF000000"/>
      <name val="Arial"/>
    </font>
    <font>
      <sz val="10.0"/>
      <color rgb="FF000000"/>
      <name val="Arial"/>
    </font>
    <font>
      <sz val="10.0"/>
      <color rgb="FF000000"/>
      <name val="Verdana"/>
    </font>
    <font>
      <sz val="12.0"/>
      <color rgb="FF000000"/>
      <name val="Arial"/>
    </font>
    <font>
      <b/>
      <sz val="12.0"/>
      <color rgb="FF000000"/>
      <name val="Arial"/>
    </font>
    <font>
      <sz val="9.0"/>
      <color rgb="FF000000"/>
      <name val="Times New Roman"/>
    </font>
    <font>
      <sz val="10.0"/>
      <color rgb="FF000000"/>
      <name val="Times New Roman"/>
    </font>
    <font>
      <b/>
      <sz val="9.0"/>
      <color rgb="FF000000"/>
      <name val="Times New Roman"/>
    </font>
    <font>
      <b/>
      <sz val="9.0"/>
      <color rgb="FF000000"/>
      <name val="Arial"/>
    </font>
    <font>
      <sz val="11.0"/>
      <color rgb="FF000000"/>
      <name val="Arial"/>
    </font>
    <font>
      <b/>
      <sz val="12.0"/>
      <color rgb="FF003366"/>
      <name val="Arial"/>
    </font>
    <font>
      <b/>
      <sz val="12.0"/>
      <color rgb="FF0000FF"/>
      <name val="Arial"/>
    </font>
    <font>
      <b/>
      <sz val="11.0"/>
      <color rgb="FF000000"/>
      <name val="Times New Roman"/>
    </font>
    <font>
      <color theme="1"/>
      <name val="Calibri"/>
      <scheme val="minor"/>
    </font>
    <font>
      <color theme="1"/>
      <name val="Arial"/>
    </font>
    <font>
      <b/>
      <i/>
      <sz val="20.0"/>
      <color theme="1"/>
      <name val="&quot;Times New Roman&quot;"/>
    </font>
    <font>
      <b/>
      <sz val="11.0"/>
      <color theme="1"/>
      <name val="Calibri"/>
    </font>
    <font>
      <b/>
      <sz val="11.0"/>
      <color theme="1"/>
      <name val="&quot;Times New Roman&quot;"/>
    </font>
    <font>
      <sz val="11.0"/>
      <color theme="1"/>
      <name val="&quot;Times New Roman&quot;"/>
    </font>
    <font>
      <sz val="11.0"/>
      <color rgb="FF000000"/>
      <name val="&quot;Times New Roman&quot;"/>
    </font>
    <font>
      <sz val="12.0"/>
      <color theme="1"/>
      <name val="Times New Roman"/>
    </font>
    <font>
      <sz val="12.0"/>
      <color rgb="FF000000"/>
      <name val="Times New Roman"/>
    </font>
    <font>
      <sz val="11.0"/>
      <color rgb="FF000000"/>
      <name val="Times New Roman"/>
    </font>
  </fonts>
  <fills count="5">
    <fill>
      <patternFill patternType="none"/>
    </fill>
    <fill>
      <patternFill patternType="lightGray"/>
    </fill>
    <fill>
      <patternFill patternType="solid">
        <fgColor rgb="FFC0C0C0"/>
        <bgColor rgb="FFC0C0C0"/>
      </patternFill>
    </fill>
    <fill>
      <patternFill patternType="solid">
        <fgColor rgb="FFFFFFFF"/>
        <bgColor rgb="FFFFFFFF"/>
      </patternFill>
    </fill>
    <fill>
      <patternFill patternType="solid">
        <fgColor rgb="FFF53E00"/>
        <bgColor rgb="FFF53E00"/>
      </patternFill>
    </fill>
  </fills>
  <borders count="4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right style="thin">
        <color rgb="FF000000"/>
      </right>
      <top style="thin">
        <color rgb="FF000000"/>
      </top>
    </border>
    <border>
      <bottom style="thin">
        <color rgb="FF000000"/>
      </bottom>
    </border>
    <border>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ck">
        <color rgb="FF000000"/>
      </left>
    </border>
    <border>
      <left style="thick">
        <color rgb="FF000000"/>
      </left>
      <right style="thin">
        <color rgb="FF000000"/>
      </right>
      <top style="thick">
        <color rgb="FF000000"/>
      </top>
      <bottom style="thick">
        <color rgb="FF000000"/>
      </bottom>
    </border>
    <border>
      <left style="thin">
        <color rgb="FF000000"/>
      </left>
      <right style="thin">
        <color rgb="FF000000"/>
      </right>
      <top style="thick">
        <color rgb="FF000000"/>
      </top>
      <bottom style="thick">
        <color rgb="FF000000"/>
      </bottom>
    </border>
    <border>
      <left style="thin">
        <color rgb="FF000000"/>
      </left>
      <right style="thick">
        <color rgb="FF000000"/>
      </right>
      <top style="thick">
        <color rgb="FF000000"/>
      </top>
      <bottom style="thick">
        <color rgb="FF000000"/>
      </bottom>
    </border>
    <border>
      <left style="thick">
        <color rgb="FF000000"/>
      </left>
      <right style="thin">
        <color rgb="FF000000"/>
      </right>
      <top style="thin">
        <color rgb="FF000000"/>
      </top>
      <bottom style="thin">
        <color rgb="FF000000"/>
      </bottom>
    </border>
    <border>
      <left style="thin">
        <color rgb="FF000000"/>
      </left>
      <top style="thick">
        <color rgb="FF000000"/>
      </top>
      <bottom style="thin">
        <color rgb="FF000000"/>
      </bottom>
    </border>
    <border>
      <right style="thin">
        <color rgb="FF000000"/>
      </right>
      <top style="thick">
        <color rgb="FF000000"/>
      </top>
      <bottom style="thin">
        <color rgb="FF000000"/>
      </bottom>
    </border>
    <border>
      <right style="thick">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ck">
        <color rgb="FF000000"/>
      </right>
      <top style="thin">
        <color rgb="FF000000"/>
      </top>
      <bottom style="thin">
        <color rgb="FF000000"/>
      </bottom>
    </border>
    <border>
      <left style="thick">
        <color rgb="FF000000"/>
      </left>
      <top style="thin">
        <color rgb="FF000000"/>
      </top>
    </border>
    <border>
      <right style="thick">
        <color rgb="FF000000"/>
      </right>
      <top style="thin">
        <color rgb="FF000000"/>
      </top>
    </border>
    <border>
      <left style="thick">
        <color rgb="FF000000"/>
      </left>
      <top style="thin">
        <color rgb="FF000000"/>
      </top>
      <bottom style="thin">
        <color rgb="FF000000"/>
      </bottom>
    </border>
    <border>
      <left style="thick">
        <color rgb="FF000000"/>
      </left>
      <top style="thin">
        <color rgb="FF000000"/>
      </top>
      <bottom style="thick">
        <color rgb="FF000000"/>
      </bottom>
    </border>
    <border>
      <top style="thin">
        <color rgb="FF000000"/>
      </top>
      <bottom style="thick">
        <color rgb="FF000000"/>
      </bottom>
    </border>
    <border>
      <right style="thick">
        <color rgb="FF000000"/>
      </right>
      <top style="thin">
        <color rgb="FF000000"/>
      </top>
      <bottom style="thick">
        <color rgb="FF000000"/>
      </bottom>
    </border>
    <border>
      <left style="thin">
        <color rgb="FF000000"/>
      </left>
      <right/>
      <top/>
      <bottom style="thin">
        <color rgb="FF000000"/>
      </bottom>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right style="thin">
        <color rgb="FF000000"/>
      </right>
      <bottom style="thick">
        <color rgb="FF000000"/>
      </bottom>
    </border>
    <border>
      <right style="thin">
        <color rgb="FF000000"/>
      </right>
      <bottom style="thick">
        <color rgb="FF000000"/>
      </bottom>
    </border>
    <border>
      <left style="thick">
        <color rgb="FF000000"/>
      </left>
      <right style="thin">
        <color rgb="FF000000"/>
      </right>
      <bottom style="thin">
        <color rgb="FF000000"/>
      </bottom>
    </border>
    <border>
      <right style="thin">
        <color rgb="FF000000"/>
      </right>
      <bottom style="thin">
        <color rgb="FF000000"/>
      </bottom>
    </border>
    <border>
      <right style="thick">
        <color rgb="FF000000"/>
      </right>
      <bottom style="thin">
        <color rgb="FF000000"/>
      </bottom>
    </border>
    <border>
      <left style="thick">
        <color rgb="FF000000"/>
      </left>
      <bottom style="thin">
        <color rgb="FF000000"/>
      </bottom>
    </border>
  </borders>
  <cellStyleXfs count="1">
    <xf borderId="0" fillId="0" fontId="0" numFmtId="0" applyAlignment="1" applyFont="1"/>
  </cellStyleXfs>
  <cellXfs count="165">
    <xf borderId="0" fillId="0" fontId="0" numFmtId="0" xfId="0" applyAlignment="1" applyFont="1">
      <alignment readingOrder="0" shrinkToFit="0" vertical="bottom" wrapText="0"/>
    </xf>
    <xf borderId="0" fillId="0" fontId="1" numFmtId="49" xfId="0" applyAlignment="1" applyFont="1" applyNumberFormat="1">
      <alignment vertical="center"/>
    </xf>
    <xf borderId="0" fillId="0" fontId="2" numFmtId="49" xfId="0" applyAlignment="1" applyFont="1" applyNumberFormat="1">
      <alignment horizontal="center" shrinkToFit="0" vertical="center" wrapText="1"/>
    </xf>
    <xf borderId="0" fillId="0" fontId="3" numFmtId="0" xfId="0" applyFont="1"/>
    <xf borderId="0" fillId="0" fontId="4" numFmtId="0" xfId="0" applyAlignment="1" applyFont="1">
      <alignment vertical="center"/>
    </xf>
    <xf borderId="0" fillId="0" fontId="1" numFmtId="0" xfId="0" applyAlignment="1" applyFont="1">
      <alignment horizontal="center"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2" fontId="5" numFmtId="0" xfId="0" applyAlignment="1" applyBorder="1" applyFont="1">
      <alignment horizontal="center" shrinkToFit="0" vertical="center" wrapText="1"/>
    </xf>
    <xf borderId="1" fillId="3" fontId="7" numFmtId="0" xfId="0" applyAlignment="1" applyBorder="1" applyFill="1" applyFont="1">
      <alignment horizontal="center" readingOrder="0" shrinkToFit="0" vertical="center" wrapText="1"/>
    </xf>
    <xf borderId="1" fillId="3" fontId="7" numFmtId="0" xfId="0" applyAlignment="1" applyBorder="1" applyFont="1">
      <alignment horizontal="center" readingOrder="0" vertical="center"/>
    </xf>
    <xf borderId="4" fillId="3" fontId="7" numFmtId="164" xfId="0" applyAlignment="1" applyBorder="1" applyFont="1" applyNumberFormat="1">
      <alignment horizontal="center" readingOrder="0" shrinkToFit="0" vertical="center" wrapText="1"/>
    </xf>
    <xf borderId="4" fillId="3" fontId="7" numFmtId="0" xfId="0" applyAlignment="1" applyBorder="1" applyFont="1">
      <alignment horizontal="center" readingOrder="0" shrinkToFit="0" vertical="center" wrapText="1"/>
    </xf>
    <xf borderId="5" fillId="3" fontId="7" numFmtId="0" xfId="0" applyAlignment="1" applyBorder="1" applyFont="1">
      <alignment horizontal="center" readingOrder="0" shrinkToFit="0" vertical="center" wrapText="1"/>
    </xf>
    <xf borderId="6" fillId="0" fontId="6" numFmtId="0" xfId="0" applyBorder="1" applyFont="1"/>
    <xf borderId="5" fillId="3" fontId="7" numFmtId="0" xfId="0" applyAlignment="1" applyBorder="1" applyFont="1">
      <alignment horizontal="center" shrinkToFit="0" vertical="center" wrapText="1"/>
    </xf>
    <xf borderId="7" fillId="0" fontId="6" numFmtId="0" xfId="0" applyBorder="1" applyFont="1"/>
    <xf borderId="8" fillId="3" fontId="7" numFmtId="164" xfId="0" applyAlignment="1" applyBorder="1" applyFont="1" applyNumberFormat="1">
      <alignment horizontal="center" readingOrder="0" shrinkToFit="0" vertical="center" wrapText="1"/>
    </xf>
    <xf borderId="9" fillId="0" fontId="1" numFmtId="49" xfId="0" applyAlignment="1" applyBorder="1" applyFont="1" applyNumberFormat="1">
      <alignment vertical="center"/>
    </xf>
    <xf borderId="9" fillId="0" fontId="6" numFmtId="0" xfId="0" applyBorder="1" applyFont="1"/>
    <xf borderId="9" fillId="0" fontId="1" numFmtId="164" xfId="0" applyAlignment="1" applyBorder="1" applyFont="1" applyNumberFormat="1">
      <alignment horizontal="center" vertical="center"/>
    </xf>
    <xf borderId="0" fillId="0" fontId="3" numFmtId="0" xfId="0" applyAlignment="1" applyFont="1">
      <alignment vertical="top"/>
    </xf>
    <xf borderId="2" fillId="0" fontId="4" numFmtId="0" xfId="0" applyAlignment="1" applyBorder="1" applyFont="1">
      <alignment vertical="center"/>
    </xf>
    <xf borderId="7" fillId="0" fontId="4" numFmtId="0" xfId="0" applyAlignment="1" applyBorder="1" applyFont="1">
      <alignment vertical="center"/>
    </xf>
    <xf borderId="2" fillId="0" fontId="1" numFmtId="49" xfId="0" applyAlignment="1" applyBorder="1" applyFont="1" applyNumberFormat="1">
      <alignment vertical="center"/>
    </xf>
    <xf borderId="2" fillId="0" fontId="8" numFmtId="49" xfId="0" applyAlignment="1" applyBorder="1" applyFont="1" applyNumberFormat="1">
      <alignment vertical="center"/>
    </xf>
    <xf borderId="0" fillId="0" fontId="9" numFmtId="0" xfId="0" applyAlignment="1" applyFont="1">
      <alignment horizontal="left"/>
    </xf>
    <xf borderId="0" fillId="0" fontId="9" numFmtId="0" xfId="0" applyAlignment="1" applyFont="1">
      <alignment horizontal="right"/>
    </xf>
    <xf borderId="0" fillId="0" fontId="9" numFmtId="0" xfId="0" applyAlignment="1" applyFont="1">
      <alignment horizontal="left" readingOrder="0"/>
    </xf>
    <xf borderId="0" fillId="0" fontId="10" numFmtId="0" xfId="0" applyAlignment="1" applyFont="1">
      <alignment horizontal="center" vertical="center"/>
    </xf>
    <xf borderId="0" fillId="0" fontId="11" numFmtId="0" xfId="0" applyAlignment="1" applyFont="1">
      <alignment horizontal="left"/>
    </xf>
    <xf borderId="0" fillId="0" fontId="11" numFmtId="0" xfId="0" applyAlignment="1" applyFont="1">
      <alignment horizontal="right"/>
    </xf>
    <xf borderId="0" fillId="0" fontId="4" numFmtId="0" xfId="0" applyAlignment="1" applyFont="1">
      <alignment horizontal="left"/>
    </xf>
    <xf borderId="0" fillId="0" fontId="12" numFmtId="0" xfId="0" applyFont="1"/>
    <xf borderId="0" fillId="0" fontId="3" numFmtId="49" xfId="0" applyAlignment="1" applyFont="1" applyNumberFormat="1">
      <alignment vertical="center"/>
    </xf>
    <xf borderId="0" fillId="0" fontId="1" numFmtId="10" xfId="0" applyAlignment="1" applyFont="1" applyNumberFormat="1">
      <alignment vertical="center"/>
    </xf>
    <xf borderId="10" fillId="0" fontId="3" numFmtId="10" xfId="0" applyAlignment="1" applyBorder="1" applyFont="1" applyNumberFormat="1">
      <alignment horizontal="center"/>
    </xf>
    <xf borderId="10" fillId="0" fontId="6" numFmtId="0" xfId="0" applyBorder="1" applyFont="1"/>
    <xf borderId="0" fillId="0" fontId="13" numFmtId="0" xfId="0" applyAlignment="1" applyFont="1">
      <alignment horizontal="center" vertical="center"/>
    </xf>
    <xf borderId="0" fillId="0" fontId="13" numFmtId="0" xfId="0" applyFont="1"/>
    <xf borderId="0" fillId="0" fontId="13" numFmtId="0" xfId="0" applyAlignment="1" applyFont="1">
      <alignment vertical="center"/>
    </xf>
    <xf borderId="9" fillId="0" fontId="4" numFmtId="0" xfId="0" applyAlignment="1" applyBorder="1" applyFont="1">
      <alignment vertical="center"/>
    </xf>
    <xf borderId="0" fillId="0" fontId="1" numFmtId="49" xfId="0" applyFont="1" applyNumberFormat="1"/>
    <xf borderId="0" fillId="0" fontId="14" numFmtId="0" xfId="0" applyAlignment="1" applyFont="1">
      <alignment horizontal="center" shrinkToFit="1" vertical="top" wrapText="0"/>
    </xf>
    <xf borderId="0" fillId="0" fontId="1" numFmtId="49" xfId="0" applyAlignment="1" applyFont="1" applyNumberFormat="1">
      <alignment vertical="top"/>
    </xf>
    <xf borderId="0" fillId="0" fontId="14" numFmtId="49" xfId="0" applyAlignment="1" applyFont="1" applyNumberFormat="1">
      <alignment horizontal="center" vertical="top"/>
    </xf>
    <xf borderId="0" fillId="0" fontId="15" numFmtId="49" xfId="0" applyAlignment="1" applyFont="1" applyNumberFormat="1">
      <alignment horizontal="center" vertical="top"/>
    </xf>
    <xf borderId="0" fillId="0" fontId="4" numFmtId="0" xfId="0" applyFont="1"/>
    <xf borderId="0" fillId="0" fontId="16" numFmtId="0" xfId="0" applyAlignment="1" applyFont="1">
      <alignment vertical="center"/>
    </xf>
    <xf borderId="11" fillId="2" fontId="17" numFmtId="0" xfId="0" applyAlignment="1" applyBorder="1" applyFont="1">
      <alignment horizontal="center" shrinkToFit="0" vertical="center" wrapText="1"/>
    </xf>
    <xf borderId="12" fillId="2" fontId="17" numFmtId="0" xfId="0" applyAlignment="1" applyBorder="1" applyFont="1">
      <alignment horizontal="center" shrinkToFit="0" vertical="center" wrapText="1"/>
    </xf>
    <xf borderId="13" fillId="0" fontId="6" numFmtId="0" xfId="0" applyBorder="1" applyFont="1"/>
    <xf borderId="11" fillId="0" fontId="17" numFmtId="0" xfId="0" applyAlignment="1" applyBorder="1" applyFont="1">
      <alignment shrinkToFit="0" vertical="center" wrapText="1"/>
    </xf>
    <xf borderId="11" fillId="0" fontId="18" numFmtId="0" xfId="0" applyAlignment="1" applyBorder="1" applyFont="1">
      <alignment horizontal="center" shrinkToFit="0" vertical="center" wrapText="1"/>
    </xf>
    <xf borderId="11" fillId="0" fontId="18" numFmtId="14" xfId="0" applyAlignment="1" applyBorder="1" applyFont="1" applyNumberFormat="1">
      <alignment horizontal="center" shrinkToFit="0" vertical="center" wrapText="1"/>
    </xf>
    <xf borderId="12" fillId="0" fontId="17" numFmtId="0" xfId="0" applyAlignment="1" applyBorder="1" applyFont="1">
      <alignment horizontal="center" shrinkToFit="0" vertical="center" wrapText="1"/>
    </xf>
    <xf borderId="11" fillId="0" fontId="18" numFmtId="0" xfId="0" applyAlignment="1" applyBorder="1" applyFont="1">
      <alignment shrinkToFit="0" vertical="center" wrapText="1"/>
    </xf>
    <xf borderId="12" fillId="0" fontId="18" numFmtId="0" xfId="0" applyAlignment="1" applyBorder="1" applyFont="1">
      <alignment horizontal="center" shrinkToFit="0" vertical="center" wrapText="1"/>
    </xf>
    <xf borderId="0" fillId="0" fontId="19" numFmtId="0" xfId="0" applyAlignment="1" applyFont="1">
      <alignment vertical="center"/>
    </xf>
    <xf borderId="14" fillId="0" fontId="6" numFmtId="0" xfId="0" applyBorder="1" applyFont="1"/>
    <xf borderId="11" fillId="0" fontId="18" numFmtId="0" xfId="0" applyAlignment="1" applyBorder="1" applyFont="1">
      <alignment horizontal="center" readingOrder="0" shrinkToFit="0" vertical="center" wrapText="1"/>
    </xf>
    <xf borderId="12" fillId="0" fontId="18" numFmtId="0" xfId="0" applyAlignment="1" applyBorder="1" applyFont="1">
      <alignment horizontal="center" readingOrder="0" shrinkToFit="0" vertical="center" wrapText="1"/>
    </xf>
    <xf borderId="11" fillId="0" fontId="18" numFmtId="165" xfId="0" applyAlignment="1" applyBorder="1" applyFont="1" applyNumberFormat="1">
      <alignment horizontal="center" readingOrder="0" shrinkToFit="0" vertical="center" wrapText="1"/>
    </xf>
    <xf borderId="0" fillId="0" fontId="20" numFmtId="0" xfId="0" applyAlignment="1" applyFont="1">
      <alignment vertical="center"/>
    </xf>
    <xf borderId="0" fillId="0" fontId="21" numFmtId="0" xfId="0" applyAlignment="1" applyFont="1">
      <alignment vertical="center"/>
    </xf>
    <xf borderId="0" fillId="0" fontId="18" numFmtId="0" xfId="0" applyAlignment="1" applyFont="1">
      <alignment vertical="center"/>
    </xf>
    <xf borderId="12" fillId="0" fontId="18" numFmtId="0" xfId="0" applyAlignment="1" applyBorder="1" applyFont="1">
      <alignment horizontal="left" readingOrder="0" shrinkToFit="0" vertical="center" wrapText="1"/>
    </xf>
    <xf borderId="0" fillId="0" fontId="22" numFmtId="0" xfId="0" applyAlignment="1" applyFont="1">
      <alignment vertical="center"/>
    </xf>
    <xf borderId="10" fillId="0" fontId="21" numFmtId="0" xfId="0" applyAlignment="1" applyBorder="1" applyFont="1">
      <alignment vertical="center"/>
    </xf>
    <xf borderId="12" fillId="0" fontId="18" numFmtId="0" xfId="0" applyAlignment="1" applyBorder="1" applyFont="1">
      <alignment shrinkToFit="0" vertical="center" wrapText="1"/>
    </xf>
    <xf borderId="0" fillId="0" fontId="18" numFmtId="0" xfId="0" applyAlignment="1" applyFont="1">
      <alignment shrinkToFit="0" vertical="center" wrapText="1"/>
    </xf>
    <xf borderId="0" fillId="0" fontId="23" numFmtId="0" xfId="0" applyAlignment="1" applyFont="1">
      <alignment shrinkToFit="0" vertical="center" wrapText="1"/>
    </xf>
    <xf borderId="0" fillId="0" fontId="24" numFmtId="0" xfId="0" applyAlignment="1" applyFont="1">
      <alignment vertical="center"/>
    </xf>
    <xf borderId="0" fillId="0" fontId="25" numFmtId="0" xfId="0" applyAlignment="1" applyFont="1">
      <alignment vertical="center"/>
    </xf>
    <xf borderId="0" fillId="0" fontId="22" numFmtId="0" xfId="0" applyAlignment="1" applyFont="1">
      <alignment shrinkToFit="0" vertical="center" wrapText="1"/>
    </xf>
    <xf borderId="12" fillId="0" fontId="18" numFmtId="0" xfId="0" applyBorder="1" applyFont="1"/>
    <xf borderId="0" fillId="0" fontId="18" numFmtId="0" xfId="0" applyFont="1"/>
    <xf borderId="12" fillId="0" fontId="18" numFmtId="0" xfId="0" applyAlignment="1" applyBorder="1" applyFont="1">
      <alignment horizontal="left" shrinkToFit="0" vertical="center" wrapText="1"/>
    </xf>
    <xf borderId="15" fillId="0" fontId="26" numFmtId="0" xfId="0" applyAlignment="1" applyBorder="1" applyFont="1">
      <alignment horizontal="center" shrinkToFit="0" vertical="center" wrapText="1"/>
    </xf>
    <xf borderId="16" fillId="0" fontId="6" numFmtId="0" xfId="0" applyBorder="1" applyFont="1"/>
    <xf borderId="17" fillId="0" fontId="6" numFmtId="0" xfId="0" applyBorder="1" applyFont="1"/>
    <xf borderId="18" fillId="0" fontId="4" numFmtId="0" xfId="0" applyAlignment="1" applyBorder="1" applyFont="1">
      <alignment horizontal="center"/>
    </xf>
    <xf borderId="0" fillId="0" fontId="4" numFmtId="0" xfId="0" applyAlignment="1" applyFont="1">
      <alignment horizontal="center"/>
    </xf>
    <xf borderId="19" fillId="2" fontId="27" numFmtId="0" xfId="0" applyAlignment="1" applyBorder="1" applyFont="1">
      <alignment horizontal="center" shrinkToFit="0" vertical="center" wrapText="1"/>
    </xf>
    <xf borderId="20" fillId="2" fontId="27" numFmtId="0" xfId="0" applyAlignment="1" applyBorder="1" applyFont="1">
      <alignment horizontal="center" shrinkToFit="0" vertical="center" wrapText="1"/>
    </xf>
    <xf borderId="21" fillId="2" fontId="27" numFmtId="0" xfId="0" applyAlignment="1" applyBorder="1" applyFont="1">
      <alignment horizontal="center" shrinkToFit="0" vertical="center" wrapText="1"/>
    </xf>
    <xf borderId="22" fillId="0" fontId="3" numFmtId="0" xfId="0" applyAlignment="1" applyBorder="1" applyFont="1">
      <alignment horizontal="left" shrinkToFit="0" vertical="top" wrapText="1"/>
    </xf>
    <xf borderId="23" fillId="4" fontId="3" numFmtId="0" xfId="0" applyAlignment="1" applyBorder="1" applyFill="1" applyFont="1">
      <alignment horizontal="center" vertical="top"/>
    </xf>
    <xf borderId="24" fillId="0" fontId="6" numFmtId="0" xfId="0" applyBorder="1" applyFont="1"/>
    <xf borderId="1" fillId="0" fontId="27" numFmtId="0" xfId="0" applyAlignment="1" applyBorder="1" applyFont="1">
      <alignment horizontal="center" shrinkToFit="0" vertical="center" wrapText="1"/>
    </xf>
    <xf borderId="25" fillId="0" fontId="6" numFmtId="0" xfId="0" applyBorder="1" applyFont="1"/>
    <xf borderId="22" fillId="0" fontId="13" numFmtId="0" xfId="0" applyAlignment="1" applyBorder="1" applyFont="1">
      <alignment horizontal="left" shrinkToFit="0" vertical="top" wrapText="1"/>
    </xf>
    <xf borderId="26" fillId="0" fontId="27" numFmtId="0" xfId="0" applyAlignment="1" applyBorder="1" applyFont="1">
      <alignment horizontal="center" readingOrder="0" shrinkToFit="0" vertical="center" wrapText="1"/>
    </xf>
    <xf borderId="4" fillId="0" fontId="27" numFmtId="0" xfId="0" applyAlignment="1" applyBorder="1" applyFont="1">
      <alignment horizontal="center" shrinkToFit="0" vertical="center" wrapText="1"/>
    </xf>
    <xf borderId="27" fillId="0" fontId="28" numFmtId="0" xfId="0" applyAlignment="1" applyBorder="1" applyFont="1">
      <alignment horizontal="left" shrinkToFit="0" vertical="top" wrapText="1"/>
    </xf>
    <xf borderId="26" fillId="0" fontId="27" numFmtId="0" xfId="0" applyAlignment="1" applyBorder="1" applyFont="1">
      <alignment horizontal="center" shrinkToFit="0" vertical="center" wrapText="1"/>
    </xf>
    <xf borderId="26" fillId="0" fontId="27" numFmtId="166" xfId="0" applyAlignment="1" applyBorder="1" applyFont="1" applyNumberFormat="1">
      <alignment horizontal="center" shrinkToFit="0" vertical="center" wrapText="1"/>
    </xf>
    <xf borderId="4" fillId="0" fontId="27" numFmtId="166" xfId="0" applyAlignment="1" applyBorder="1" applyFont="1" applyNumberFormat="1">
      <alignment horizontal="center" shrinkToFit="0" vertical="center" wrapText="1"/>
    </xf>
    <xf borderId="28" fillId="0" fontId="27" numFmtId="0" xfId="0" applyAlignment="1" applyBorder="1" applyFont="1">
      <alignment horizontal="center" shrinkToFit="0" vertical="center" wrapText="1"/>
    </xf>
    <xf borderId="29" fillId="0" fontId="6" numFmtId="0" xfId="0" applyBorder="1" applyFont="1"/>
    <xf borderId="22" fillId="0" fontId="3" numFmtId="0" xfId="0" applyAlignment="1" applyBorder="1" applyFont="1">
      <alignment shrinkToFit="0" vertical="top" wrapText="1"/>
    </xf>
    <xf borderId="1" fillId="4" fontId="3" numFmtId="0" xfId="0" applyAlignment="1" applyBorder="1" applyFont="1">
      <alignment horizontal="center" vertical="top"/>
    </xf>
    <xf borderId="30" fillId="0" fontId="27" numFmtId="0" xfId="0" applyAlignment="1" applyBorder="1" applyFont="1">
      <alignment horizontal="center" shrinkToFit="0" vertical="center" wrapText="1"/>
    </xf>
    <xf borderId="30" fillId="0" fontId="13" numFmtId="0" xfId="0" applyAlignment="1" applyBorder="1" applyFont="1">
      <alignment horizontal="left" shrinkToFit="0" vertical="top" wrapText="1"/>
    </xf>
    <xf borderId="31" fillId="0" fontId="27" numFmtId="0" xfId="0" applyAlignment="1" applyBorder="1" applyFont="1">
      <alignment horizontal="center" shrinkToFit="0" vertical="center" wrapText="1"/>
    </xf>
    <xf borderId="32" fillId="0" fontId="6" numFmtId="0" xfId="0" applyBorder="1" applyFont="1"/>
    <xf borderId="33" fillId="0" fontId="6" numFmtId="0" xfId="0" applyBorder="1" applyFont="1"/>
    <xf borderId="22" fillId="3" fontId="3" numFmtId="0" xfId="0" applyAlignment="1" applyBorder="1" applyFont="1">
      <alignment readingOrder="0" vertical="bottom"/>
    </xf>
    <xf borderId="22" fillId="3" fontId="13" numFmtId="0" xfId="0" applyAlignment="1" applyBorder="1" applyFont="1">
      <alignment readingOrder="0" vertical="bottom"/>
    </xf>
    <xf borderId="4" fillId="0" fontId="27" numFmtId="0" xfId="0" applyAlignment="1" applyBorder="1" applyFont="1">
      <alignment horizontal="center" readingOrder="0" shrinkToFit="0" vertical="center" wrapText="1"/>
    </xf>
    <xf borderId="27" fillId="0" fontId="27" numFmtId="0" xfId="0" applyAlignment="1" applyBorder="1" applyFont="1">
      <alignment horizontal="center" shrinkToFit="0" vertical="center" wrapText="1"/>
    </xf>
    <xf borderId="22" fillId="0" fontId="29" numFmtId="0" xfId="0" applyAlignment="1" applyBorder="1" applyFont="1">
      <alignment horizontal="left" readingOrder="0" shrinkToFit="0" vertical="center" wrapText="1"/>
    </xf>
    <xf borderId="27" fillId="0" fontId="30" numFmtId="0" xfId="0" applyBorder="1" applyFont="1"/>
    <xf borderId="22" fillId="0" fontId="3" numFmtId="0" xfId="0" applyAlignment="1" applyBorder="1" applyFont="1">
      <alignment horizontal="left" readingOrder="0" shrinkToFit="0" vertical="top" wrapText="1"/>
    </xf>
    <xf borderId="22" fillId="0" fontId="13" numFmtId="0" xfId="0" applyAlignment="1" applyBorder="1" applyFont="1">
      <alignment horizontal="left" readingOrder="0" shrinkToFit="0" vertical="top" wrapText="1"/>
    </xf>
    <xf borderId="19" fillId="2" fontId="27" numFmtId="0" xfId="0" applyAlignment="1" applyBorder="1" applyFont="1">
      <alignment horizontal="center" readingOrder="0" shrinkToFit="0" vertical="center" wrapText="1"/>
    </xf>
    <xf borderId="22" fillId="0" fontId="3" numFmtId="0" xfId="0" applyAlignment="1" applyBorder="1" applyFont="1">
      <alignment readingOrder="0" shrinkToFit="0" vertical="top" wrapText="1"/>
    </xf>
    <xf borderId="34" fillId="4" fontId="3" numFmtId="0" xfId="0" applyAlignment="1" applyBorder="1" applyFont="1">
      <alignment horizontal="center" vertical="top"/>
    </xf>
    <xf borderId="4" fillId="4" fontId="3" numFmtId="0" xfId="0" applyAlignment="1" applyBorder="1" applyFont="1">
      <alignment horizontal="center" vertical="top"/>
    </xf>
    <xf borderId="25" fillId="0" fontId="27" numFmtId="0" xfId="0" applyAlignment="1" applyBorder="1" applyFont="1">
      <alignment horizontal="center" shrinkToFit="0" vertical="center" wrapText="1"/>
    </xf>
    <xf borderId="18" fillId="0" fontId="31" numFmtId="0" xfId="0" applyAlignment="1" applyBorder="1" applyFont="1">
      <alignment vertical="bottom"/>
    </xf>
    <xf borderId="0" fillId="0" fontId="31" numFmtId="0" xfId="0" applyAlignment="1" applyFont="1">
      <alignment vertical="bottom"/>
    </xf>
    <xf borderId="18" fillId="0" fontId="30" numFmtId="0" xfId="0" applyBorder="1" applyFont="1"/>
    <xf borderId="0" fillId="0" fontId="31" numFmtId="0" xfId="0" applyAlignment="1" applyFont="1">
      <alignment vertical="bottom"/>
    </xf>
    <xf borderId="18" fillId="0" fontId="32" numFmtId="49" xfId="0" applyAlignment="1" applyBorder="1" applyFont="1" applyNumberFormat="1">
      <alignment horizontal="center" shrinkToFit="0" wrapText="1"/>
    </xf>
    <xf borderId="0" fillId="0" fontId="31" numFmtId="49" xfId="0" applyFont="1" applyNumberFormat="1"/>
    <xf borderId="18" fillId="0" fontId="6" numFmtId="0" xfId="0" applyBorder="1" applyFont="1"/>
    <xf borderId="35" fillId="0" fontId="31" numFmtId="0" xfId="0" applyAlignment="1" applyBorder="1" applyFont="1">
      <alignment vertical="bottom"/>
    </xf>
    <xf borderId="36" fillId="0" fontId="31" numFmtId="0" xfId="0" applyAlignment="1" applyBorder="1" applyFont="1">
      <alignment vertical="bottom"/>
    </xf>
    <xf borderId="35" fillId="0" fontId="33" numFmtId="0" xfId="0" applyAlignment="1" applyBorder="1" applyFont="1">
      <alignment horizontal="center" shrinkToFit="0" wrapText="1"/>
    </xf>
    <xf borderId="36" fillId="0" fontId="6" numFmtId="0" xfId="0" applyBorder="1" applyFont="1"/>
    <xf borderId="37" fillId="0" fontId="6" numFmtId="0" xfId="0" applyBorder="1" applyFont="1"/>
    <xf borderId="38" fillId="2" fontId="27" numFmtId="0" xfId="0" applyAlignment="1" applyBorder="1" applyFont="1">
      <alignment horizontal="center" readingOrder="0" shrinkToFit="0" wrapText="1"/>
    </xf>
    <xf borderId="39" fillId="2" fontId="27" numFmtId="0" xfId="0" applyAlignment="1" applyBorder="1" applyFont="1">
      <alignment horizontal="center" shrinkToFit="0" wrapText="1"/>
    </xf>
    <xf borderId="37" fillId="2" fontId="27" numFmtId="0" xfId="0" applyAlignment="1" applyBorder="1" applyFont="1">
      <alignment horizontal="center" shrinkToFit="0" wrapText="1"/>
    </xf>
    <xf borderId="40" fillId="0" fontId="34" numFmtId="0" xfId="0" applyAlignment="1" applyBorder="1" applyFont="1">
      <alignment readingOrder="0" shrinkToFit="0" vertical="top" wrapText="1"/>
    </xf>
    <xf borderId="9" fillId="4" fontId="34" numFmtId="0" xfId="0" applyAlignment="1" applyBorder="1" applyFont="1">
      <alignment horizontal="center" vertical="top"/>
    </xf>
    <xf borderId="41" fillId="0" fontId="6" numFmtId="0" xfId="0" applyBorder="1" applyFont="1"/>
    <xf borderId="9" fillId="0" fontId="30" numFmtId="0" xfId="0" applyBorder="1" applyFont="1"/>
    <xf borderId="42" fillId="0" fontId="6" numFmtId="0" xfId="0" applyBorder="1" applyFont="1"/>
    <xf borderId="40" fillId="0" fontId="35" numFmtId="0" xfId="0" applyAlignment="1" applyBorder="1" applyFont="1">
      <alignment readingOrder="0" shrinkToFit="0" vertical="top" wrapText="1"/>
    </xf>
    <xf borderId="41" fillId="0" fontId="31" numFmtId="0" xfId="0" applyAlignment="1" applyBorder="1" applyFont="1">
      <alignment horizontal="right" readingOrder="0"/>
    </xf>
    <xf borderId="41" fillId="0" fontId="27" numFmtId="0" xfId="0" applyAlignment="1" applyBorder="1" applyFont="1">
      <alignment horizontal="center" shrinkToFit="0" wrapText="1"/>
    </xf>
    <xf borderId="42" fillId="0" fontId="31" numFmtId="0" xfId="0" applyAlignment="1" applyBorder="1" applyFont="1">
      <alignment vertical="top"/>
    </xf>
    <xf borderId="0" fillId="0" fontId="31" numFmtId="0" xfId="0" applyAlignment="1" applyFont="1">
      <alignment horizontal="right" vertical="bottom"/>
    </xf>
    <xf borderId="40" fillId="0" fontId="35" numFmtId="0" xfId="0" applyAlignment="1" applyBorder="1" applyFont="1">
      <alignment horizontal="left" readingOrder="0" shrinkToFit="0" vertical="top" wrapText="1"/>
    </xf>
    <xf borderId="40" fillId="0" fontId="34" numFmtId="0" xfId="0" applyAlignment="1" applyBorder="1" applyFont="1">
      <alignment shrinkToFit="0" vertical="top" wrapText="1"/>
    </xf>
    <xf borderId="41" fillId="0" fontId="27" numFmtId="0" xfId="0" applyAlignment="1" applyBorder="1" applyFont="1">
      <alignment horizontal="center"/>
    </xf>
    <xf borderId="41" fillId="0" fontId="27" numFmtId="166" xfId="0" applyAlignment="1" applyBorder="1" applyFont="1" applyNumberFormat="1">
      <alignment horizontal="center" shrinkToFit="0" wrapText="1"/>
    </xf>
    <xf borderId="43" fillId="0" fontId="30" numFmtId="0" xfId="0" applyBorder="1" applyFont="1"/>
    <xf borderId="41" fillId="0" fontId="31" numFmtId="0" xfId="0" applyAlignment="1" applyBorder="1" applyFont="1">
      <alignment readingOrder="0"/>
    </xf>
    <xf borderId="40" fillId="0" fontId="36" numFmtId="0" xfId="0" applyAlignment="1" applyBorder="1" applyFont="1">
      <alignment horizontal="left" readingOrder="0" shrinkToFit="0" vertical="top" wrapText="1"/>
    </xf>
    <xf borderId="40" fillId="0" fontId="34" numFmtId="0" xfId="0" applyAlignment="1" applyBorder="1" applyFont="1">
      <alignment horizontal="left" readingOrder="0" shrinkToFit="0" vertical="top" wrapText="1"/>
    </xf>
    <xf borderId="35" fillId="0" fontId="30" numFmtId="0" xfId="0" applyBorder="1" applyFont="1"/>
    <xf borderId="0" fillId="0" fontId="5" numFmtId="0" xfId="0" applyFont="1"/>
    <xf borderId="0" fillId="0" fontId="37" numFmtId="0" xfId="0" applyAlignment="1" applyFont="1">
      <alignment horizontal="left"/>
    </xf>
    <xf borderId="0" fillId="0" fontId="37" numFmtId="166" xfId="0" applyAlignment="1" applyFont="1" applyNumberFormat="1">
      <alignment horizontal="center" vertical="center"/>
    </xf>
    <xf borderId="0" fillId="0" fontId="37" numFmtId="2" xfId="0" applyAlignment="1" applyFont="1" applyNumberFormat="1">
      <alignment horizontal="center" vertical="center"/>
    </xf>
    <xf borderId="0" fillId="0" fontId="12" numFmtId="0" xfId="0" applyAlignment="1" applyFont="1">
      <alignment horizontal="left"/>
    </xf>
    <xf borderId="0" fillId="0" fontId="37" numFmtId="0" xfId="0" applyAlignment="1" applyFont="1">
      <alignment horizontal="left" readingOrder="0"/>
    </xf>
    <xf borderId="0" fillId="0" fontId="12" numFmtId="0" xfId="0" applyAlignment="1" applyFont="1">
      <alignment readingOrder="0"/>
    </xf>
    <xf borderId="0" fillId="3" fontId="38" numFmtId="2" xfId="0" applyAlignment="1" applyFont="1" applyNumberFormat="1">
      <alignment horizontal="center" vertical="center"/>
    </xf>
    <xf borderId="0" fillId="0" fontId="13" numFmtId="10" xfId="0" applyAlignment="1" applyFont="1" applyNumberFormat="1">
      <alignment horizontal="center"/>
    </xf>
    <xf borderId="0" fillId="0" fontId="39" numFmtId="0" xfId="0" applyAlignment="1" applyFont="1">
      <alignment horizontal="center"/>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171450</xdr:rowOff>
    </xdr:from>
    <xdr:ext cx="8534400" cy="866775"/>
    <xdr:sp>
      <xdr:nvSpPr>
        <xdr:cNvPr id="3" name="Shape 3"/>
        <xdr:cNvSpPr/>
      </xdr:nvSpPr>
      <xdr:spPr>
        <a:xfrm>
          <a:off x="1093088" y="3360900"/>
          <a:ext cx="8505825" cy="838200"/>
        </a:xfrm>
        <a:prstGeom prst="roundRect">
          <a:avLst>
            <a:gd fmla="val 16667" name="adj"/>
          </a:avLst>
        </a:prstGeom>
        <a:noFill/>
        <a:ln cap="flat" cmpd="sng" w="28575">
          <a:solidFill>
            <a:srgbClr val="F53E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xdr:col>
      <xdr:colOff>19050</xdr:colOff>
      <xdr:row>51</xdr:row>
      <xdr:rowOff>0</xdr:rowOff>
    </xdr:from>
    <xdr:ext cx="1743075" cy="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114300</xdr:colOff>
      <xdr:row>1</xdr:row>
      <xdr:rowOff>57150</xdr:rowOff>
    </xdr:from>
    <xdr:ext cx="1181100" cy="72390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9906000" cy="895350"/>
    <xdr:sp>
      <xdr:nvSpPr>
        <xdr:cNvPr id="4" name="Shape 4"/>
        <xdr:cNvSpPr/>
      </xdr:nvSpPr>
      <xdr:spPr>
        <a:xfrm>
          <a:off x="407288" y="3346613"/>
          <a:ext cx="9877425" cy="866775"/>
        </a:xfrm>
        <a:prstGeom prst="roundRect">
          <a:avLst>
            <a:gd fmla="val 28912" name="adj"/>
          </a:avLst>
        </a:prstGeom>
        <a:noFill/>
        <a:ln cap="flat" cmpd="sng" w="28575">
          <a:solidFill>
            <a:srgbClr val="F53E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0</xdr:col>
      <xdr:colOff>295275</xdr:colOff>
      <xdr:row>1</xdr:row>
      <xdr:rowOff>28575</xdr:rowOff>
    </xdr:from>
    <xdr:ext cx="1181100" cy="7334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0</xdr:row>
      <xdr:rowOff>95250</xdr:rowOff>
    </xdr:from>
    <xdr:ext cx="11439525" cy="942975"/>
    <xdr:sp>
      <xdr:nvSpPr>
        <xdr:cNvPr id="5" name="Shape 5"/>
        <xdr:cNvSpPr/>
      </xdr:nvSpPr>
      <xdr:spPr>
        <a:xfrm>
          <a:off x="0" y="3322800"/>
          <a:ext cx="10692000" cy="914400"/>
        </a:xfrm>
        <a:prstGeom prst="roundRect">
          <a:avLst>
            <a:gd fmla="val 28912" name="adj"/>
          </a:avLst>
        </a:prstGeom>
        <a:noFill/>
        <a:ln cap="flat" cmpd="sng" w="28575">
          <a:solidFill>
            <a:srgbClr val="F53E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0</xdr:col>
      <xdr:colOff>228600</xdr:colOff>
      <xdr:row>1</xdr:row>
      <xdr:rowOff>57150</xdr:rowOff>
    </xdr:from>
    <xdr:ext cx="1181100" cy="7334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-9525</xdr:rowOff>
    </xdr:from>
    <xdr:ext cx="11477625" cy="1066800"/>
    <xdr:sp>
      <xdr:nvSpPr>
        <xdr:cNvPr id="6" name="Shape 6"/>
        <xdr:cNvSpPr/>
      </xdr:nvSpPr>
      <xdr:spPr>
        <a:xfrm>
          <a:off x="0" y="3260888"/>
          <a:ext cx="10692000" cy="1038225"/>
        </a:xfrm>
        <a:prstGeom prst="roundRect">
          <a:avLst>
            <a:gd fmla="val 28912" name="adj"/>
          </a:avLst>
        </a:prstGeom>
        <a:noFill/>
        <a:ln cap="flat" cmpd="sng" w="28575">
          <a:solidFill>
            <a:srgbClr val="F53E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0</xdr:col>
      <xdr:colOff>276225</xdr:colOff>
      <xdr:row>1</xdr:row>
      <xdr:rowOff>180975</xdr:rowOff>
    </xdr:from>
    <xdr:ext cx="1181100" cy="7429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0</xdr:row>
      <xdr:rowOff>133350</xdr:rowOff>
    </xdr:from>
    <xdr:ext cx="11372850" cy="847725"/>
    <xdr:sp>
      <xdr:nvSpPr>
        <xdr:cNvPr id="7" name="Shape 7"/>
        <xdr:cNvSpPr/>
      </xdr:nvSpPr>
      <xdr:spPr>
        <a:xfrm>
          <a:off x="0" y="3341850"/>
          <a:ext cx="10692000" cy="876300"/>
        </a:xfrm>
        <a:prstGeom prst="roundRect">
          <a:avLst>
            <a:gd fmla="val 28912" name="adj"/>
          </a:avLst>
        </a:prstGeom>
        <a:noFill/>
        <a:ln cap="flat" cmpd="sng" w="28575">
          <a:solidFill>
            <a:srgbClr val="F53E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0</xdr:col>
      <xdr:colOff>238125</xdr:colOff>
      <xdr:row>1</xdr:row>
      <xdr:rowOff>76200</xdr:rowOff>
    </xdr:from>
    <xdr:ext cx="1181100" cy="6096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76200</xdr:rowOff>
    </xdr:from>
    <xdr:ext cx="11458575" cy="895350"/>
    <xdr:sp>
      <xdr:nvSpPr>
        <xdr:cNvPr id="9" name="Shape 9"/>
        <xdr:cNvSpPr/>
      </xdr:nvSpPr>
      <xdr:spPr>
        <a:xfrm>
          <a:off x="0" y="3341850"/>
          <a:ext cx="10692000" cy="876300"/>
        </a:xfrm>
        <a:prstGeom prst="roundRect">
          <a:avLst>
            <a:gd fmla="val 28912" name="adj"/>
          </a:avLst>
        </a:prstGeom>
        <a:noFill/>
        <a:ln cap="flat" cmpd="sng" w="28575">
          <a:solidFill>
            <a:srgbClr val="F53E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0</xdr:col>
      <xdr:colOff>323850</xdr:colOff>
      <xdr:row>1</xdr:row>
      <xdr:rowOff>104775</xdr:rowOff>
    </xdr:from>
    <xdr:ext cx="1181100" cy="74295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180975</xdr:colOff>
      <xdr:row>0</xdr:row>
      <xdr:rowOff>114300</xdr:rowOff>
    </xdr:from>
    <xdr:ext cx="8153400" cy="1038225"/>
    <xdr:sp>
      <xdr:nvSpPr>
        <xdr:cNvPr id="10" name="Shape 10"/>
        <xdr:cNvSpPr/>
      </xdr:nvSpPr>
      <xdr:spPr>
        <a:xfrm>
          <a:off x="1283588" y="3275175"/>
          <a:ext cx="8124825" cy="1009650"/>
        </a:xfrm>
        <a:prstGeom prst="roundRect">
          <a:avLst>
            <a:gd fmla="val 28912" name="adj"/>
          </a:avLst>
        </a:prstGeom>
        <a:noFill/>
        <a:ln cap="flat" cmpd="sng" w="28575">
          <a:solidFill>
            <a:srgbClr val="F53E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3</xdr:col>
      <xdr:colOff>142875</xdr:colOff>
      <xdr:row>1</xdr:row>
      <xdr:rowOff>66675</xdr:rowOff>
    </xdr:from>
    <xdr:ext cx="1181100" cy="7239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mainspringenergy.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dol.gov/agencies/whd/YouthRules/young-workers/non-ag-16-17" TargetMode="External"/><Relationship Id="rId2" Type="http://schemas.openxmlformats.org/officeDocument/2006/relationships/hyperlink" Target="https://www.dol.gov/agencies/whd/YouthRules/young-workers/non-ag-14-15"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4.0" topLeftCell="A5" activePane="bottomLeft" state="frozen"/>
      <selection activeCell="B6" sqref="B6" pane="bottomLeft"/>
    </sheetView>
  </sheetViews>
  <sheetFormatPr customHeight="1" defaultColWidth="14.43" defaultRowHeight="15.0"/>
  <cols>
    <col customWidth="1" min="1" max="1" width="1.57"/>
    <col customWidth="1" min="2" max="2" width="2.14"/>
    <col customWidth="1" min="3" max="4" width="4.43"/>
    <col customWidth="1" min="5" max="5" width="6.14"/>
    <col customWidth="1" min="6" max="6" width="16.86"/>
    <col customWidth="1" min="7" max="7" width="5.57"/>
    <col customWidth="1" min="8" max="8" width="19.29"/>
    <col customWidth="1" min="9" max="9" width="15.14"/>
    <col customWidth="1" min="10" max="10" width="2.71"/>
    <col customWidth="1" min="11" max="11" width="7.86"/>
    <col customWidth="1" min="12" max="12" width="3.86"/>
    <col customWidth="1" min="13" max="14" width="6.43"/>
    <col customWidth="1" min="15" max="15" width="5.71"/>
    <col customWidth="1" min="16" max="16" width="19.14"/>
    <col customWidth="1" min="17" max="17" width="2.29"/>
  </cols>
  <sheetData>
    <row r="1">
      <c r="A1" s="1"/>
      <c r="B1" s="1"/>
      <c r="C1" s="1"/>
      <c r="D1" s="1"/>
      <c r="E1" s="1"/>
      <c r="F1" s="1"/>
      <c r="G1" s="1"/>
      <c r="H1" s="1"/>
      <c r="I1" s="1"/>
      <c r="J1" s="1"/>
      <c r="K1" s="1"/>
      <c r="L1" s="1"/>
      <c r="M1" s="1"/>
      <c r="N1" s="1"/>
      <c r="O1" s="1"/>
      <c r="P1" s="1"/>
      <c r="Q1" s="1"/>
    </row>
    <row r="2" ht="14.25" customHeight="1">
      <c r="A2" s="2" t="s">
        <v>0</v>
      </c>
    </row>
    <row r="3" ht="42.75" customHeight="1"/>
    <row r="4" ht="15.0" customHeight="1"/>
    <row r="5">
      <c r="A5" s="1"/>
      <c r="B5" s="3" t="s">
        <v>1</v>
      </c>
      <c r="F5" s="1"/>
      <c r="G5" s="1"/>
      <c r="H5" s="4"/>
      <c r="I5" s="4"/>
      <c r="J5" s="4"/>
      <c r="K5" s="4"/>
      <c r="L5" s="5"/>
      <c r="M5" s="5"/>
      <c r="N5" s="5"/>
      <c r="O5" s="5"/>
      <c r="P5" s="5"/>
      <c r="Q5" s="1"/>
    </row>
    <row r="6">
      <c r="A6" s="1"/>
      <c r="B6" s="1"/>
      <c r="C6" s="1"/>
      <c r="D6" s="1"/>
      <c r="E6" s="1"/>
      <c r="F6" s="1"/>
      <c r="G6" s="1"/>
      <c r="H6" s="4"/>
      <c r="I6" s="4"/>
      <c r="J6" s="4"/>
      <c r="K6" s="4"/>
      <c r="L6" s="5"/>
      <c r="M6" s="5"/>
      <c r="N6" s="5"/>
      <c r="O6" s="5"/>
      <c r="P6" s="5"/>
      <c r="Q6" s="1"/>
    </row>
    <row r="7">
      <c r="A7" s="1"/>
      <c r="B7" s="6" t="s">
        <v>2</v>
      </c>
      <c r="C7" s="7"/>
      <c r="D7" s="8"/>
      <c r="E7" s="6" t="s">
        <v>3</v>
      </c>
      <c r="F7" s="7"/>
      <c r="G7" s="8"/>
      <c r="H7" s="9" t="s">
        <v>4</v>
      </c>
      <c r="I7" s="9" t="s">
        <v>2</v>
      </c>
      <c r="J7" s="6" t="s">
        <v>3</v>
      </c>
      <c r="K7" s="7"/>
      <c r="L7" s="7"/>
      <c r="M7" s="7"/>
      <c r="N7" s="7"/>
      <c r="O7" s="8"/>
      <c r="P7" s="9" t="s">
        <v>4</v>
      </c>
      <c r="Q7" s="1"/>
    </row>
    <row r="8" ht="24.0" customHeight="1">
      <c r="A8" s="1"/>
      <c r="B8" s="10" t="s">
        <v>5</v>
      </c>
      <c r="C8" s="7"/>
      <c r="D8" s="8"/>
      <c r="E8" s="11" t="s">
        <v>6</v>
      </c>
      <c r="F8" s="7"/>
      <c r="G8" s="8"/>
      <c r="H8" s="12">
        <v>45021.0</v>
      </c>
      <c r="I8" s="13"/>
      <c r="J8" s="10"/>
      <c r="K8" s="7"/>
      <c r="L8" s="7"/>
      <c r="M8" s="7"/>
      <c r="N8" s="7"/>
      <c r="O8" s="8"/>
      <c r="P8" s="12"/>
      <c r="Q8" s="1"/>
    </row>
    <row r="9">
      <c r="A9" s="1"/>
      <c r="B9" s="1"/>
      <c r="C9" s="1"/>
      <c r="D9" s="1"/>
      <c r="E9" s="1"/>
      <c r="F9" s="1"/>
      <c r="G9" s="1"/>
      <c r="H9" s="4"/>
      <c r="I9" s="4"/>
      <c r="J9" s="4"/>
      <c r="K9" s="4"/>
      <c r="L9" s="5"/>
      <c r="M9" s="5"/>
      <c r="N9" s="5"/>
      <c r="O9" s="5"/>
      <c r="P9" s="5"/>
      <c r="Q9" s="1"/>
    </row>
    <row r="10">
      <c r="A10" s="1"/>
      <c r="B10" s="3" t="s">
        <v>7</v>
      </c>
      <c r="C10" s="1"/>
      <c r="D10" s="1"/>
      <c r="E10" s="1"/>
      <c r="F10" s="1"/>
      <c r="G10" s="1"/>
      <c r="H10" s="4"/>
      <c r="I10" s="4"/>
      <c r="J10" s="4"/>
      <c r="K10" s="4"/>
      <c r="L10" s="5"/>
      <c r="M10" s="5"/>
      <c r="N10" s="5"/>
      <c r="O10" s="5"/>
      <c r="P10" s="5"/>
      <c r="Q10" s="1"/>
    </row>
    <row r="11">
      <c r="A11" s="1"/>
      <c r="B11" s="1"/>
      <c r="C11" s="1"/>
      <c r="D11" s="1"/>
      <c r="E11" s="1"/>
      <c r="F11" s="1"/>
      <c r="G11" s="1"/>
      <c r="H11" s="4"/>
      <c r="I11" s="4"/>
      <c r="J11" s="4"/>
      <c r="K11" s="4"/>
      <c r="L11" s="5"/>
      <c r="M11" s="5"/>
      <c r="N11" s="5"/>
      <c r="O11" s="5"/>
      <c r="P11" s="5"/>
      <c r="Q11" s="1"/>
    </row>
    <row r="12">
      <c r="A12" s="1"/>
      <c r="B12" s="6" t="s">
        <v>8</v>
      </c>
      <c r="C12" s="8"/>
      <c r="D12" s="6" t="s">
        <v>9</v>
      </c>
      <c r="E12" s="8"/>
      <c r="F12" s="6" t="s">
        <v>10</v>
      </c>
      <c r="G12" s="7"/>
      <c r="H12" s="7"/>
      <c r="I12" s="7"/>
      <c r="J12" s="7"/>
      <c r="K12" s="8"/>
      <c r="L12" s="6" t="s">
        <v>3</v>
      </c>
      <c r="M12" s="7"/>
      <c r="N12" s="7"/>
      <c r="O12" s="8"/>
      <c r="P12" s="9" t="s">
        <v>4</v>
      </c>
      <c r="Q12" s="1"/>
    </row>
    <row r="13">
      <c r="A13" s="1"/>
      <c r="B13" s="14">
        <v>1.0</v>
      </c>
      <c r="C13" s="15"/>
      <c r="D13" s="16" t="s">
        <v>11</v>
      </c>
      <c r="E13" s="15"/>
      <c r="F13" s="14" t="s">
        <v>12</v>
      </c>
      <c r="G13" s="17"/>
      <c r="H13" s="17"/>
      <c r="I13" s="17"/>
      <c r="J13" s="17"/>
      <c r="K13" s="15"/>
      <c r="L13" s="14" t="s">
        <v>6</v>
      </c>
      <c r="M13" s="17"/>
      <c r="N13" s="17"/>
      <c r="O13" s="15"/>
      <c r="P13" s="18">
        <v>45021.0</v>
      </c>
      <c r="Q13" s="1"/>
    </row>
    <row r="14">
      <c r="A14" s="1"/>
      <c r="B14" s="10">
        <v>2.0</v>
      </c>
      <c r="C14" s="8"/>
      <c r="D14" s="10" t="s">
        <v>13</v>
      </c>
      <c r="E14" s="8"/>
      <c r="F14" s="10" t="s">
        <v>14</v>
      </c>
      <c r="G14" s="7"/>
      <c r="H14" s="7"/>
      <c r="I14" s="7"/>
      <c r="J14" s="7"/>
      <c r="K14" s="8"/>
      <c r="L14" s="10" t="s">
        <v>15</v>
      </c>
      <c r="M14" s="7"/>
      <c r="N14" s="7"/>
      <c r="O14" s="8"/>
      <c r="P14" s="12">
        <v>45098.0</v>
      </c>
      <c r="Q14" s="1"/>
    </row>
    <row r="15">
      <c r="A15" s="1"/>
      <c r="B15" s="10">
        <v>3.0</v>
      </c>
      <c r="C15" s="8"/>
      <c r="D15" s="10" t="s">
        <v>13</v>
      </c>
      <c r="E15" s="8"/>
      <c r="F15" s="10" t="s">
        <v>16</v>
      </c>
      <c r="G15" s="7"/>
      <c r="H15" s="7"/>
      <c r="I15" s="7"/>
      <c r="J15" s="7"/>
      <c r="K15" s="8"/>
      <c r="L15" s="10" t="s">
        <v>15</v>
      </c>
      <c r="M15" s="7"/>
      <c r="N15" s="7"/>
      <c r="O15" s="8"/>
      <c r="P15" s="12">
        <v>45112.0</v>
      </c>
      <c r="Q15" s="1"/>
    </row>
    <row r="16">
      <c r="A16" s="1"/>
      <c r="B16" s="1"/>
      <c r="C16" s="1"/>
      <c r="D16" s="1"/>
      <c r="E16" s="1"/>
      <c r="F16" s="1"/>
      <c r="G16" s="1"/>
      <c r="H16" s="4"/>
      <c r="I16" s="4"/>
      <c r="J16" s="4"/>
      <c r="K16" s="4"/>
      <c r="L16" s="5"/>
      <c r="M16" s="5"/>
      <c r="N16" s="5"/>
      <c r="O16" s="5"/>
      <c r="P16" s="5"/>
      <c r="Q16" s="1"/>
    </row>
    <row r="17">
      <c r="A17" s="1"/>
      <c r="B17" s="3" t="s">
        <v>17</v>
      </c>
      <c r="C17" s="1"/>
      <c r="D17" s="1"/>
      <c r="E17" s="1"/>
      <c r="F17" s="19"/>
      <c r="G17" s="20"/>
      <c r="H17" s="20"/>
      <c r="I17" s="20"/>
      <c r="J17" s="4"/>
      <c r="K17" s="4"/>
      <c r="L17" s="3" t="s">
        <v>18</v>
      </c>
      <c r="M17" s="5"/>
      <c r="N17" s="5"/>
      <c r="O17" s="21"/>
      <c r="P17" s="20"/>
      <c r="Q17" s="1"/>
    </row>
    <row r="18">
      <c r="A18" s="1"/>
      <c r="Q18" s="1"/>
    </row>
    <row r="19" ht="15.75" customHeight="1">
      <c r="A19" s="1"/>
      <c r="B19" s="22" t="s">
        <v>19</v>
      </c>
      <c r="F19" s="19"/>
      <c r="G19" s="20"/>
      <c r="H19" s="20"/>
      <c r="I19" s="20"/>
      <c r="J19" s="20"/>
      <c r="K19" s="20"/>
      <c r="L19" s="20"/>
      <c r="M19" s="20"/>
      <c r="N19" s="20"/>
      <c r="O19" s="20"/>
      <c r="P19" s="20"/>
      <c r="Q19" s="1"/>
    </row>
    <row r="20" ht="15.75" customHeight="1">
      <c r="A20" s="1"/>
      <c r="F20" s="23"/>
      <c r="G20" s="7"/>
      <c r="H20" s="7"/>
      <c r="I20" s="7"/>
      <c r="J20" s="7"/>
      <c r="K20" s="7"/>
      <c r="L20" s="7"/>
      <c r="M20" s="7"/>
      <c r="N20" s="7"/>
      <c r="O20" s="7"/>
      <c r="P20" s="7"/>
      <c r="Q20" s="1"/>
    </row>
    <row r="21" ht="15.75" customHeight="1">
      <c r="A21" s="1"/>
      <c r="F21" s="23"/>
      <c r="G21" s="7"/>
      <c r="H21" s="7"/>
      <c r="I21" s="7"/>
      <c r="J21" s="7"/>
      <c r="K21" s="7"/>
      <c r="L21" s="7"/>
      <c r="M21" s="7"/>
      <c r="N21" s="7"/>
      <c r="O21" s="7"/>
      <c r="P21" s="7"/>
      <c r="Q21" s="1"/>
    </row>
    <row r="22" ht="15.75" customHeight="1">
      <c r="A22" s="1"/>
      <c r="F22" s="24"/>
      <c r="G22" s="24"/>
      <c r="H22" s="24"/>
      <c r="I22" s="24"/>
      <c r="J22" s="24"/>
      <c r="K22" s="24"/>
      <c r="L22" s="24"/>
      <c r="M22" s="24"/>
      <c r="N22" s="24"/>
      <c r="O22" s="24"/>
      <c r="P22" s="24"/>
      <c r="Q22" s="1"/>
    </row>
    <row r="23" ht="15.75" customHeight="1">
      <c r="A23" s="1"/>
      <c r="B23" s="22" t="s">
        <v>20</v>
      </c>
      <c r="G23" s="19"/>
      <c r="H23" s="20"/>
      <c r="I23" s="20"/>
      <c r="J23" s="20"/>
      <c r="K23" s="20"/>
      <c r="L23" s="20"/>
      <c r="M23" s="4"/>
      <c r="N23" s="4"/>
      <c r="O23" s="4"/>
      <c r="P23" s="4"/>
      <c r="Q23" s="1"/>
    </row>
    <row r="24" ht="15.75" customHeight="1">
      <c r="A24" s="1"/>
      <c r="G24" s="25"/>
      <c r="H24" s="7"/>
      <c r="I24" s="7"/>
      <c r="J24" s="7"/>
      <c r="K24" s="7"/>
      <c r="L24" s="7"/>
      <c r="M24" s="4"/>
      <c r="N24" s="4"/>
      <c r="O24" s="4"/>
      <c r="P24" s="4"/>
      <c r="Q24" s="1"/>
    </row>
    <row r="25" ht="15.75" customHeight="1">
      <c r="A25" s="1"/>
      <c r="G25" s="26"/>
      <c r="H25" s="7"/>
      <c r="I25" s="7"/>
      <c r="J25" s="7"/>
      <c r="K25" s="7"/>
      <c r="L25" s="7"/>
      <c r="M25" s="4"/>
      <c r="N25" s="4"/>
      <c r="O25" s="4"/>
      <c r="P25" s="4"/>
      <c r="Q25" s="1"/>
    </row>
    <row r="26" ht="15.75" customHeight="1">
      <c r="A26" s="1"/>
      <c r="G26" s="4"/>
      <c r="H26" s="4"/>
      <c r="I26" s="4"/>
      <c r="J26" s="4"/>
      <c r="K26" s="4"/>
      <c r="L26" s="4"/>
      <c r="M26" s="4"/>
      <c r="N26" s="4"/>
      <c r="O26" s="4"/>
      <c r="P26" s="4"/>
      <c r="Q26" s="1"/>
    </row>
    <row r="27" ht="15.75" customHeight="1">
      <c r="A27" s="1"/>
      <c r="B27" s="3" t="s">
        <v>21</v>
      </c>
      <c r="C27" s="1"/>
      <c r="D27" s="1"/>
      <c r="E27" s="1"/>
      <c r="F27" s="1"/>
      <c r="G27" s="1"/>
      <c r="H27" s="4"/>
      <c r="I27" s="4"/>
      <c r="J27" s="4"/>
      <c r="K27" s="4"/>
      <c r="L27" s="5"/>
      <c r="M27" s="5"/>
      <c r="N27" s="5"/>
      <c r="O27" s="5"/>
      <c r="P27" s="5"/>
      <c r="Q27" s="1"/>
    </row>
    <row r="28" ht="15.75" customHeight="1">
      <c r="A28" s="1"/>
      <c r="B28" s="3"/>
      <c r="C28" s="1"/>
      <c r="D28" s="1"/>
      <c r="E28" s="1"/>
      <c r="F28" s="1"/>
      <c r="G28" s="1"/>
      <c r="H28" s="4"/>
      <c r="I28" s="4"/>
      <c r="J28" s="4"/>
      <c r="K28" s="4"/>
      <c r="L28" s="5"/>
      <c r="M28" s="5"/>
      <c r="N28" s="5"/>
      <c r="O28" s="5"/>
      <c r="P28" s="5"/>
      <c r="Q28" s="1"/>
    </row>
    <row r="29" ht="15.75" customHeight="1">
      <c r="A29" s="1"/>
      <c r="B29" s="3"/>
      <c r="C29" s="1"/>
      <c r="D29" s="1"/>
      <c r="E29" s="1"/>
      <c r="F29" s="27" t="s">
        <v>22</v>
      </c>
      <c r="G29" s="28" t="s">
        <v>23</v>
      </c>
      <c r="H29" s="29" t="s">
        <v>24</v>
      </c>
      <c r="N29" s="30"/>
      <c r="O29" s="5"/>
      <c r="P29" s="5"/>
      <c r="Q29" s="1"/>
    </row>
    <row r="30" ht="15.75" customHeight="1">
      <c r="A30" s="1"/>
      <c r="B30" s="3"/>
      <c r="C30" s="1"/>
      <c r="D30" s="1"/>
      <c r="E30" s="1"/>
      <c r="F30" s="27" t="s">
        <v>25</v>
      </c>
      <c r="G30" s="28" t="s">
        <v>23</v>
      </c>
      <c r="H30" s="29" t="s">
        <v>26</v>
      </c>
      <c r="N30" s="30"/>
      <c r="O30" s="5"/>
      <c r="P30" s="5"/>
      <c r="Q30" s="1"/>
    </row>
    <row r="31" ht="15.75" customHeight="1">
      <c r="A31" s="1"/>
      <c r="B31" s="3"/>
      <c r="C31" s="1"/>
      <c r="D31" s="1"/>
      <c r="E31" s="1"/>
      <c r="F31" s="27" t="s">
        <v>27</v>
      </c>
      <c r="G31" s="28" t="s">
        <v>23</v>
      </c>
      <c r="H31" s="29" t="s">
        <v>28</v>
      </c>
      <c r="O31" s="5"/>
      <c r="P31" s="5"/>
      <c r="Q31" s="1"/>
    </row>
    <row r="32" ht="15.75" customHeight="1">
      <c r="A32" s="1"/>
      <c r="B32" s="3"/>
      <c r="C32" s="1"/>
      <c r="D32" s="1"/>
      <c r="E32" s="1"/>
      <c r="F32" s="27" t="s">
        <v>29</v>
      </c>
      <c r="G32" s="28" t="s">
        <v>23</v>
      </c>
      <c r="H32" s="27" t="s">
        <v>30</v>
      </c>
      <c r="N32" s="30"/>
      <c r="O32" s="5"/>
      <c r="P32" s="5"/>
      <c r="Q32" s="1"/>
    </row>
    <row r="33" ht="15.75" customHeight="1">
      <c r="A33" s="1"/>
      <c r="B33" s="3"/>
      <c r="C33" s="1"/>
      <c r="D33" s="1"/>
      <c r="E33" s="1"/>
      <c r="F33" s="31"/>
      <c r="G33" s="32"/>
      <c r="H33" s="31"/>
      <c r="I33" s="33"/>
      <c r="J33" s="33"/>
      <c r="K33" s="33"/>
      <c r="L33" s="33"/>
      <c r="M33" s="33"/>
      <c r="N33" s="5"/>
      <c r="O33" s="5"/>
      <c r="P33" s="5"/>
      <c r="Q33" s="1"/>
    </row>
    <row r="34" ht="15.75" customHeight="1">
      <c r="A34" s="1"/>
      <c r="B34" s="3" t="s">
        <v>31</v>
      </c>
      <c r="C34" s="1"/>
      <c r="D34" s="1"/>
      <c r="E34" s="1"/>
      <c r="F34" s="1"/>
      <c r="G34" s="1"/>
      <c r="H34" s="4"/>
      <c r="I34" s="4"/>
      <c r="J34" s="4"/>
      <c r="K34" s="4"/>
      <c r="L34" s="5"/>
      <c r="M34" s="5"/>
      <c r="N34" s="5"/>
      <c r="O34" s="5"/>
      <c r="P34" s="5"/>
      <c r="Q34" s="1"/>
    </row>
    <row r="35" ht="15.75" customHeight="1">
      <c r="A35" s="1"/>
      <c r="B35" s="34"/>
      <c r="C35" s="1"/>
      <c r="D35" s="1"/>
      <c r="E35" s="1"/>
      <c r="F35" s="1"/>
      <c r="G35" s="1"/>
      <c r="H35" s="4"/>
      <c r="I35" s="4"/>
      <c r="J35" s="4"/>
      <c r="K35" s="4"/>
      <c r="L35" s="5"/>
      <c r="M35" s="5"/>
      <c r="N35" s="5"/>
      <c r="O35" s="5"/>
      <c r="P35" s="5"/>
      <c r="Q35" s="1"/>
    </row>
    <row r="36" ht="15.75" customHeight="1">
      <c r="A36" s="1"/>
      <c r="B36" s="34"/>
      <c r="C36" s="5"/>
      <c r="D36" s="1"/>
      <c r="E36" s="35" t="s">
        <v>32</v>
      </c>
      <c r="F36" s="36"/>
      <c r="G36" s="37" t="str">
        <f>'Score Summary'!$I$60</f>
        <v>#DIV/0!</v>
      </c>
      <c r="H36" s="38"/>
      <c r="I36" s="38"/>
      <c r="J36" s="38"/>
      <c r="K36" s="38"/>
      <c r="L36" s="38"/>
      <c r="M36" s="38"/>
      <c r="N36" s="38"/>
      <c r="O36" s="5"/>
      <c r="P36" s="5"/>
      <c r="Q36" s="1"/>
    </row>
    <row r="37" ht="15.75" customHeight="1">
      <c r="A37" s="1"/>
      <c r="B37" s="34"/>
      <c r="C37" s="1"/>
      <c r="D37" s="1"/>
      <c r="E37" s="1"/>
      <c r="F37" s="1"/>
      <c r="G37" s="1"/>
      <c r="H37" s="3"/>
      <c r="I37" s="4"/>
      <c r="J37" s="39"/>
      <c r="K37" s="4"/>
      <c r="L37" s="5"/>
      <c r="M37" s="5"/>
      <c r="N37" s="5"/>
      <c r="O37" s="5"/>
      <c r="P37" s="5"/>
      <c r="Q37" s="1"/>
    </row>
    <row r="38" ht="15.75" customHeight="1">
      <c r="A38" s="1"/>
      <c r="B38" s="34"/>
      <c r="C38" s="1"/>
      <c r="D38" s="1"/>
      <c r="E38" s="1"/>
      <c r="F38" s="1"/>
      <c r="G38" s="1"/>
      <c r="H38" s="3"/>
      <c r="I38" s="4"/>
      <c r="J38" s="39"/>
      <c r="K38" s="4"/>
      <c r="L38" s="5"/>
      <c r="M38" s="5"/>
      <c r="N38" s="5"/>
      <c r="O38" s="5"/>
      <c r="P38" s="5"/>
      <c r="Q38" s="1"/>
    </row>
    <row r="39" ht="15.75" customHeight="1">
      <c r="A39" s="1"/>
      <c r="B39" s="34"/>
      <c r="C39" s="1"/>
      <c r="D39" s="1"/>
      <c r="E39" s="1"/>
      <c r="F39" s="1"/>
      <c r="G39" s="1"/>
      <c r="H39" s="3"/>
      <c r="I39" s="4"/>
      <c r="J39" s="39"/>
      <c r="K39" s="4"/>
      <c r="L39" s="5"/>
      <c r="M39" s="5"/>
      <c r="N39" s="5"/>
      <c r="O39" s="5"/>
      <c r="P39" s="5"/>
      <c r="Q39" s="1"/>
    </row>
    <row r="40" ht="15.75" customHeight="1">
      <c r="A40" s="1"/>
      <c r="B40" s="34"/>
      <c r="C40" s="1"/>
      <c r="D40" s="1"/>
      <c r="E40" s="35" t="s">
        <v>33</v>
      </c>
      <c r="F40" s="1"/>
      <c r="G40" s="37" t="str">
        <f>'Score Summary'!$I$63</f>
        <v>#DIV/0!</v>
      </c>
      <c r="H40" s="38"/>
      <c r="I40" s="38"/>
      <c r="J40" s="38"/>
      <c r="K40" s="38"/>
      <c r="L40" s="38"/>
      <c r="M40" s="38"/>
      <c r="N40" s="38"/>
      <c r="O40" s="5"/>
      <c r="P40" s="5"/>
      <c r="Q40" s="1"/>
    </row>
    <row r="41" ht="15.75" customHeight="1">
      <c r="A41" s="1"/>
      <c r="B41" s="34"/>
      <c r="C41" s="1"/>
      <c r="D41" s="1"/>
      <c r="E41" s="1"/>
      <c r="F41" s="1"/>
      <c r="G41" s="1"/>
      <c r="H41" s="4"/>
      <c r="I41" s="4"/>
      <c r="J41" s="4"/>
      <c r="K41" s="4"/>
      <c r="L41" s="5"/>
      <c r="M41" s="5"/>
      <c r="N41" s="5"/>
      <c r="O41" s="5"/>
      <c r="P41" s="5"/>
      <c r="Q41" s="1"/>
    </row>
    <row r="42" ht="15.75" customHeight="1">
      <c r="A42" s="1"/>
      <c r="B42" s="3" t="s">
        <v>34</v>
      </c>
      <c r="C42" s="1"/>
      <c r="D42" s="1"/>
      <c r="E42" s="1"/>
      <c r="F42" s="1"/>
      <c r="G42" s="1"/>
      <c r="H42" s="4"/>
      <c r="I42" s="4"/>
      <c r="J42" s="4"/>
      <c r="K42" s="4"/>
      <c r="L42" s="5"/>
      <c r="M42" s="5"/>
      <c r="N42" s="5"/>
      <c r="O42" s="5"/>
      <c r="P42" s="5"/>
      <c r="Q42" s="1"/>
    </row>
    <row r="43" ht="15.75" customHeight="1">
      <c r="A43" s="1"/>
      <c r="B43" s="34"/>
      <c r="C43" s="1"/>
      <c r="D43" s="1"/>
      <c r="E43" s="1"/>
      <c r="F43" s="1"/>
      <c r="G43" s="1"/>
      <c r="H43" s="4"/>
      <c r="I43" s="4"/>
      <c r="J43" s="4"/>
      <c r="K43" s="4"/>
      <c r="L43" s="5"/>
      <c r="M43" s="5"/>
      <c r="N43" s="5"/>
      <c r="O43" s="5"/>
      <c r="P43" s="5"/>
      <c r="Q43" s="1"/>
    </row>
    <row r="44" ht="15.75" customHeight="1">
      <c r="A44" s="1"/>
      <c r="B44" s="34"/>
      <c r="C44" s="40" t="s">
        <v>35</v>
      </c>
      <c r="F44" s="19"/>
      <c r="G44" s="20"/>
      <c r="H44" s="20"/>
      <c r="I44" s="41" t="s">
        <v>36</v>
      </c>
      <c r="J44" s="42"/>
      <c r="K44" s="20"/>
      <c r="L44" s="20"/>
      <c r="M44" s="20"/>
      <c r="N44" s="20"/>
      <c r="O44" s="5"/>
      <c r="P44" s="5"/>
      <c r="Q44" s="1"/>
    </row>
    <row r="45" ht="15.75" customHeight="1">
      <c r="A45" s="1"/>
      <c r="B45" s="34"/>
      <c r="C45" s="1"/>
      <c r="D45" s="1"/>
      <c r="E45" s="1"/>
      <c r="F45" s="1"/>
      <c r="G45" s="1"/>
      <c r="H45" s="4"/>
      <c r="I45" s="4"/>
      <c r="J45" s="4"/>
      <c r="K45" s="4"/>
      <c r="L45" s="5"/>
      <c r="M45" s="5"/>
      <c r="N45" s="5"/>
      <c r="O45" s="5"/>
      <c r="P45" s="5"/>
      <c r="Q45" s="1"/>
    </row>
    <row r="46" ht="15.75" customHeight="1">
      <c r="A46" s="1"/>
      <c r="B46" s="34"/>
      <c r="C46" s="40" t="s">
        <v>35</v>
      </c>
      <c r="F46" s="19"/>
      <c r="G46" s="20"/>
      <c r="H46" s="20"/>
      <c r="I46" s="41" t="s">
        <v>36</v>
      </c>
      <c r="J46" s="42"/>
      <c r="K46" s="20"/>
      <c r="L46" s="20"/>
      <c r="M46" s="20"/>
      <c r="N46" s="20"/>
      <c r="O46" s="5"/>
      <c r="P46" s="5"/>
      <c r="Q46" s="1"/>
    </row>
    <row r="47" ht="15.75" customHeight="1">
      <c r="A47" s="1"/>
      <c r="B47" s="34"/>
      <c r="C47" s="1"/>
      <c r="D47" s="1"/>
      <c r="E47" s="1"/>
      <c r="F47" s="1"/>
      <c r="G47" s="1"/>
      <c r="H47" s="4"/>
      <c r="I47" s="4"/>
      <c r="J47" s="4"/>
      <c r="K47" s="4"/>
      <c r="L47" s="5"/>
      <c r="M47" s="5"/>
      <c r="N47" s="5"/>
      <c r="O47" s="5"/>
      <c r="P47" s="5"/>
      <c r="Q47" s="1"/>
    </row>
    <row r="48" ht="15.75" customHeight="1">
      <c r="A48" s="1"/>
      <c r="B48" s="34"/>
      <c r="C48" s="40" t="s">
        <v>35</v>
      </c>
      <c r="F48" s="19"/>
      <c r="G48" s="20"/>
      <c r="H48" s="20"/>
      <c r="I48" s="41" t="s">
        <v>36</v>
      </c>
      <c r="J48" s="42"/>
      <c r="K48" s="20"/>
      <c r="L48" s="20"/>
      <c r="M48" s="20"/>
      <c r="N48" s="20"/>
      <c r="O48" s="5"/>
      <c r="P48" s="5"/>
      <c r="Q48" s="1"/>
    </row>
    <row r="49" ht="15.75" customHeight="1">
      <c r="A49" s="1"/>
      <c r="B49" s="34"/>
      <c r="C49" s="1"/>
      <c r="D49" s="1"/>
      <c r="E49" s="1"/>
      <c r="F49" s="1"/>
      <c r="G49" s="1"/>
      <c r="H49" s="4"/>
      <c r="I49" s="4"/>
      <c r="J49" s="4"/>
      <c r="K49" s="4"/>
      <c r="L49" s="5"/>
      <c r="M49" s="5"/>
      <c r="N49" s="5"/>
      <c r="O49" s="5"/>
      <c r="P49" s="5"/>
      <c r="Q49" s="1"/>
    </row>
    <row r="50" ht="15.75" customHeight="1">
      <c r="A50" s="1"/>
      <c r="B50" s="1"/>
      <c r="C50" s="40" t="s">
        <v>35</v>
      </c>
      <c r="F50" s="19"/>
      <c r="G50" s="20"/>
      <c r="H50" s="20"/>
      <c r="I50" s="41" t="s">
        <v>36</v>
      </c>
      <c r="J50" s="42"/>
      <c r="K50" s="20"/>
      <c r="L50" s="20"/>
      <c r="M50" s="20"/>
      <c r="N50" s="20"/>
      <c r="O50" s="5"/>
      <c r="P50" s="5"/>
      <c r="Q50" s="1"/>
    </row>
    <row r="51" ht="15.75" customHeight="1">
      <c r="A51" s="1"/>
      <c r="B51" s="1"/>
      <c r="C51" s="1"/>
      <c r="D51" s="1"/>
      <c r="E51" s="1"/>
      <c r="F51" s="1"/>
      <c r="G51" s="1"/>
      <c r="H51" s="1"/>
      <c r="I51" s="1"/>
      <c r="J51" s="1"/>
      <c r="K51" s="1"/>
      <c r="L51" s="1"/>
      <c r="M51" s="1"/>
      <c r="N51" s="1"/>
      <c r="O51" s="1"/>
      <c r="P51" s="1"/>
      <c r="Q51" s="1"/>
    </row>
    <row r="52" ht="15.75" customHeight="1">
      <c r="A52" s="1"/>
      <c r="B52" s="1"/>
      <c r="C52" s="1"/>
      <c r="D52" s="1"/>
      <c r="E52" s="1"/>
      <c r="F52" s="1"/>
      <c r="G52" s="1"/>
      <c r="H52" s="1"/>
      <c r="I52" s="1"/>
      <c r="J52" s="1"/>
      <c r="K52" s="1"/>
      <c r="L52" s="1"/>
      <c r="M52" s="1"/>
      <c r="N52" s="1"/>
      <c r="O52" s="1"/>
      <c r="P52" s="1"/>
      <c r="Q52" s="1"/>
    </row>
    <row r="53" ht="15.75" customHeight="1">
      <c r="A53" s="1"/>
      <c r="B53" s="1"/>
      <c r="C53" s="1"/>
      <c r="D53" s="1"/>
      <c r="E53" s="1"/>
      <c r="F53" s="1"/>
      <c r="G53" s="1"/>
      <c r="H53" s="1"/>
      <c r="I53" s="1"/>
      <c r="J53" s="1"/>
      <c r="K53" s="1"/>
      <c r="L53" s="1"/>
      <c r="M53" s="1"/>
      <c r="N53" s="1"/>
      <c r="O53" s="1"/>
      <c r="P53" s="1"/>
      <c r="Q53" s="1"/>
    </row>
    <row r="54" ht="15.75" customHeight="1">
      <c r="A54" s="1"/>
      <c r="B54" s="1"/>
      <c r="C54" s="1"/>
      <c r="D54" s="1"/>
      <c r="E54" s="1"/>
      <c r="F54" s="1"/>
      <c r="G54" s="1"/>
      <c r="H54" s="1"/>
      <c r="I54" s="1"/>
      <c r="J54" s="1"/>
      <c r="K54" s="1"/>
      <c r="L54" s="1"/>
      <c r="M54" s="1"/>
      <c r="N54" s="1"/>
      <c r="O54" s="1"/>
      <c r="P54" s="1"/>
      <c r="Q54" s="1"/>
    </row>
    <row r="55" ht="15.75" customHeight="1">
      <c r="A55" s="43"/>
      <c r="B55" s="44" t="s">
        <v>37</v>
      </c>
      <c r="Q55" s="43"/>
    </row>
    <row r="56" ht="15.75" customHeight="1">
      <c r="A56" s="45"/>
      <c r="B56" s="46" t="s">
        <v>38</v>
      </c>
      <c r="Q56" s="45"/>
    </row>
    <row r="57" ht="15.75" customHeight="1">
      <c r="A57" s="1"/>
      <c r="B57" s="47" t="s">
        <v>39</v>
      </c>
      <c r="Q57" s="1"/>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56">
    <mergeCell ref="G36:N36"/>
    <mergeCell ref="G40:N40"/>
    <mergeCell ref="C44:E44"/>
    <mergeCell ref="F44:H44"/>
    <mergeCell ref="J44:N44"/>
    <mergeCell ref="F46:H46"/>
    <mergeCell ref="J46:N46"/>
    <mergeCell ref="B55:P55"/>
    <mergeCell ref="B56:P56"/>
    <mergeCell ref="B57:P57"/>
    <mergeCell ref="C46:E46"/>
    <mergeCell ref="C48:E48"/>
    <mergeCell ref="F48:H48"/>
    <mergeCell ref="J48:N48"/>
    <mergeCell ref="C50:E50"/>
    <mergeCell ref="F50:H50"/>
    <mergeCell ref="J50:N50"/>
    <mergeCell ref="A2:Q4"/>
    <mergeCell ref="B5:E5"/>
    <mergeCell ref="B7:D7"/>
    <mergeCell ref="E7:G7"/>
    <mergeCell ref="J7:O7"/>
    <mergeCell ref="E8:G8"/>
    <mergeCell ref="J8:O8"/>
    <mergeCell ref="F13:K13"/>
    <mergeCell ref="L13:O13"/>
    <mergeCell ref="B8:D8"/>
    <mergeCell ref="B12:C12"/>
    <mergeCell ref="D12:E12"/>
    <mergeCell ref="F12:K12"/>
    <mergeCell ref="L12:O12"/>
    <mergeCell ref="B13:C13"/>
    <mergeCell ref="D13:E13"/>
    <mergeCell ref="B14:C14"/>
    <mergeCell ref="D14:E14"/>
    <mergeCell ref="F14:K14"/>
    <mergeCell ref="L14:O14"/>
    <mergeCell ref="B15:C15"/>
    <mergeCell ref="D15:E15"/>
    <mergeCell ref="L15:O15"/>
    <mergeCell ref="B19:E22"/>
    <mergeCell ref="B23:F26"/>
    <mergeCell ref="F15:K15"/>
    <mergeCell ref="F17:I17"/>
    <mergeCell ref="O17:P17"/>
    <mergeCell ref="A18:P18"/>
    <mergeCell ref="F19:P19"/>
    <mergeCell ref="F20:P20"/>
    <mergeCell ref="F21:P21"/>
    <mergeCell ref="G23:L23"/>
    <mergeCell ref="G24:L24"/>
    <mergeCell ref="G25:L25"/>
    <mergeCell ref="H29:M29"/>
    <mergeCell ref="H30:M30"/>
    <mergeCell ref="H31:N31"/>
    <mergeCell ref="H32:M32"/>
  </mergeCells>
  <hyperlinks>
    <hyperlink r:id="rId1" ref="B57"/>
  </hyperlinks>
  <printOptions horizontalCentered="1"/>
  <pageMargins bottom="0.75" footer="0.0" header="0.0" left="0.7" right="0.7" top="0.75"/>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5.0" topLeftCell="A6" activePane="bottomLeft" state="frozen"/>
      <selection activeCell="B7" sqref="B7" pane="bottomLeft"/>
    </sheetView>
  </sheetViews>
  <sheetFormatPr customHeight="1" defaultColWidth="14.43" defaultRowHeight="15.0"/>
  <cols>
    <col customWidth="1" min="1" max="1" width="17.57"/>
    <col customWidth="1" min="2" max="2" width="20.14"/>
    <col customWidth="1" min="3" max="3" width="13.86"/>
    <col customWidth="1" min="4" max="4" width="20.14"/>
    <col customWidth="1" min="5" max="5" width="20.29"/>
    <col customWidth="1" min="6" max="6" width="21.14"/>
    <col customWidth="1" min="7" max="7" width="34.71"/>
    <col customWidth="1" min="8" max="8" width="4.14"/>
    <col customWidth="1" min="9" max="17" width="8.71"/>
  </cols>
  <sheetData>
    <row r="1" ht="15.0"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3" ht="14.25" customHeight="1">
      <c r="A3" s="2" t="s">
        <v>40</v>
      </c>
      <c r="H3" s="2"/>
      <c r="I3" s="2"/>
      <c r="J3" s="2"/>
      <c r="K3" s="2"/>
      <c r="L3" s="2"/>
      <c r="M3" s="2"/>
      <c r="N3" s="2"/>
      <c r="O3" s="2"/>
      <c r="P3" s="2"/>
      <c r="Q3" s="2"/>
    </row>
    <row r="4" ht="27.75" customHeight="1">
      <c r="H4" s="2"/>
      <c r="I4" s="2"/>
      <c r="J4" s="2"/>
      <c r="K4" s="2"/>
      <c r="L4" s="2"/>
      <c r="M4" s="2"/>
      <c r="N4" s="2"/>
      <c r="O4" s="2"/>
      <c r="P4" s="2"/>
      <c r="Q4" s="2"/>
    </row>
    <row r="5" ht="14.25" customHeight="1">
      <c r="A5" s="2"/>
      <c r="B5" s="2"/>
      <c r="C5" s="2"/>
      <c r="D5" s="2"/>
      <c r="E5" s="2"/>
      <c r="F5" s="2"/>
      <c r="G5" s="2"/>
      <c r="H5" s="2"/>
      <c r="I5" s="2"/>
      <c r="J5" s="2"/>
      <c r="K5" s="2"/>
      <c r="L5" s="2"/>
      <c r="M5" s="2"/>
      <c r="N5" s="2"/>
      <c r="O5" s="2"/>
      <c r="P5" s="2"/>
      <c r="Q5" s="2"/>
    </row>
    <row r="7">
      <c r="A7" s="49" t="s">
        <v>1</v>
      </c>
    </row>
    <row r="8">
      <c r="A8" s="50" t="s">
        <v>2</v>
      </c>
      <c r="B8" s="50" t="s">
        <v>3</v>
      </c>
      <c r="C8" s="50" t="s">
        <v>4</v>
      </c>
      <c r="D8" s="50" t="s">
        <v>2</v>
      </c>
      <c r="E8" s="51" t="s">
        <v>3</v>
      </c>
      <c r="F8" s="52"/>
      <c r="G8" s="50" t="s">
        <v>4</v>
      </c>
    </row>
    <row r="9">
      <c r="A9" s="53"/>
      <c r="B9" s="54"/>
      <c r="C9" s="55"/>
      <c r="D9" s="53"/>
      <c r="E9" s="56"/>
      <c r="F9" s="52"/>
      <c r="G9" s="55"/>
    </row>
    <row r="10">
      <c r="A10" s="53"/>
      <c r="B10" s="54"/>
      <c r="C10" s="54"/>
      <c r="D10" s="57"/>
      <c r="E10" s="58"/>
      <c r="F10" s="52"/>
      <c r="G10" s="54"/>
    </row>
    <row r="11">
      <c r="A11" s="59"/>
    </row>
    <row r="12">
      <c r="A12" s="49" t="s">
        <v>7</v>
      </c>
    </row>
    <row r="13" ht="18.0" customHeight="1">
      <c r="A13" s="50" t="s">
        <v>8</v>
      </c>
      <c r="B13" s="50" t="s">
        <v>9</v>
      </c>
      <c r="C13" s="51" t="s">
        <v>10</v>
      </c>
      <c r="D13" s="60"/>
      <c r="E13" s="52"/>
      <c r="F13" s="50" t="s">
        <v>3</v>
      </c>
      <c r="G13" s="50" t="s">
        <v>4</v>
      </c>
    </row>
    <row r="14" ht="27.0" customHeight="1">
      <c r="A14" s="61">
        <v>1.0</v>
      </c>
      <c r="B14" s="54" t="s">
        <v>41</v>
      </c>
      <c r="C14" s="62" t="s">
        <v>12</v>
      </c>
      <c r="D14" s="60"/>
      <c r="E14" s="52"/>
      <c r="F14" s="61" t="s">
        <v>42</v>
      </c>
      <c r="G14" s="63">
        <v>45021.0</v>
      </c>
    </row>
    <row r="15">
      <c r="A15" s="64"/>
    </row>
    <row r="16">
      <c r="A16" s="65" t="s">
        <v>43</v>
      </c>
      <c r="E16" s="66" t="s">
        <v>44</v>
      </c>
    </row>
    <row r="17" ht="321.0" customHeight="1">
      <c r="A17" s="67" t="s">
        <v>45</v>
      </c>
      <c r="B17" s="60"/>
      <c r="C17" s="60"/>
      <c r="D17" s="60"/>
      <c r="E17" s="60"/>
      <c r="F17" s="60"/>
      <c r="G17" s="52"/>
    </row>
    <row r="18">
      <c r="A18" s="68"/>
    </row>
    <row r="19">
      <c r="A19" s="68"/>
    </row>
    <row r="20">
      <c r="A20" s="68"/>
    </row>
    <row r="21" ht="15.0" customHeight="1">
      <c r="A21" s="69" t="s">
        <v>46</v>
      </c>
      <c r="B21" s="38"/>
      <c r="C21" s="38"/>
      <c r="D21" s="38"/>
      <c r="E21" s="38"/>
      <c r="F21" s="38"/>
      <c r="G21" s="38"/>
    </row>
    <row r="22" ht="15.75" customHeight="1">
      <c r="A22" s="70" t="s">
        <v>47</v>
      </c>
      <c r="B22" s="60"/>
      <c r="C22" s="60"/>
      <c r="D22" s="60"/>
      <c r="E22" s="52"/>
      <c r="F22" s="70" t="s">
        <v>48</v>
      </c>
      <c r="G22" s="52"/>
    </row>
    <row r="23" ht="19.5" customHeight="1">
      <c r="A23" s="70" t="s">
        <v>49</v>
      </c>
      <c r="B23" s="60"/>
      <c r="C23" s="60"/>
      <c r="D23" s="60"/>
      <c r="E23" s="60"/>
      <c r="F23" s="60"/>
      <c r="G23" s="52"/>
    </row>
    <row r="24" ht="15.75" customHeight="1">
      <c r="A24" s="70" t="s">
        <v>50</v>
      </c>
      <c r="B24" s="60"/>
      <c r="C24" s="60"/>
      <c r="D24" s="60"/>
      <c r="E24" s="60"/>
      <c r="F24" s="60"/>
      <c r="G24" s="52"/>
    </row>
    <row r="25" ht="15.75" customHeight="1">
      <c r="A25" s="70" t="s">
        <v>51</v>
      </c>
      <c r="B25" s="60"/>
      <c r="C25" s="60"/>
      <c r="D25" s="60"/>
      <c r="E25" s="60"/>
      <c r="F25" s="60"/>
      <c r="G25" s="52"/>
    </row>
    <row r="26" ht="19.5" customHeight="1">
      <c r="A26" s="70" t="s">
        <v>52</v>
      </c>
      <c r="B26" s="60"/>
      <c r="C26" s="52"/>
      <c r="D26" s="70" t="s">
        <v>53</v>
      </c>
      <c r="E26" s="52"/>
      <c r="F26" s="70" t="s">
        <v>53</v>
      </c>
      <c r="G26" s="52"/>
    </row>
    <row r="27" ht="15.0" customHeight="1">
      <c r="A27" s="70" t="s">
        <v>54</v>
      </c>
      <c r="B27" s="60"/>
      <c r="C27" s="52"/>
      <c r="D27" s="70" t="s">
        <v>55</v>
      </c>
      <c r="E27" s="52"/>
      <c r="F27" s="70" t="s">
        <v>55</v>
      </c>
      <c r="G27" s="52"/>
    </row>
    <row r="28" ht="35.25" customHeight="1">
      <c r="A28" s="70" t="s">
        <v>56</v>
      </c>
      <c r="B28" s="60"/>
      <c r="C28" s="52"/>
      <c r="D28" s="70" t="s">
        <v>57</v>
      </c>
      <c r="E28" s="52"/>
      <c r="F28" s="70" t="s">
        <v>58</v>
      </c>
      <c r="G28" s="52"/>
    </row>
    <row r="29" ht="15.0" customHeight="1">
      <c r="A29" s="71"/>
      <c r="B29" s="71"/>
      <c r="C29" s="71"/>
      <c r="D29" s="71"/>
      <c r="E29" s="71"/>
      <c r="F29" s="71"/>
      <c r="G29" s="71"/>
    </row>
    <row r="30" ht="15.75" customHeight="1">
      <c r="A30" s="72"/>
      <c r="B30" s="72"/>
      <c r="C30" s="72"/>
      <c r="D30" s="72"/>
      <c r="E30" s="72"/>
    </row>
    <row r="31" ht="15.75" customHeight="1">
      <c r="A31" s="73"/>
    </row>
    <row r="32" ht="15.0" customHeight="1">
      <c r="A32" s="69" t="s">
        <v>59</v>
      </c>
      <c r="B32" s="38"/>
      <c r="C32" s="38"/>
      <c r="D32" s="38"/>
      <c r="E32" s="38"/>
      <c r="F32" s="38"/>
      <c r="G32" s="38"/>
    </row>
    <row r="33" ht="25.5" customHeight="1">
      <c r="A33" s="70" t="s">
        <v>60</v>
      </c>
      <c r="B33" s="60"/>
      <c r="C33" s="60"/>
      <c r="D33" s="52"/>
      <c r="E33" s="70" t="s">
        <v>61</v>
      </c>
      <c r="F33" s="60"/>
      <c r="G33" s="52"/>
    </row>
    <row r="34" ht="25.5" customHeight="1">
      <c r="A34" s="70" t="s">
        <v>62</v>
      </c>
      <c r="B34" s="60"/>
      <c r="C34" s="60"/>
      <c r="D34" s="52"/>
      <c r="E34" s="70" t="s">
        <v>63</v>
      </c>
      <c r="F34" s="60"/>
      <c r="G34" s="52"/>
    </row>
    <row r="35" ht="25.5" customHeight="1">
      <c r="A35" s="70" t="s">
        <v>64</v>
      </c>
      <c r="B35" s="60"/>
      <c r="C35" s="52"/>
      <c r="D35" s="70" t="s">
        <v>65</v>
      </c>
      <c r="E35" s="52"/>
      <c r="F35" s="70" t="s">
        <v>66</v>
      </c>
      <c r="G35" s="52"/>
    </row>
    <row r="36" ht="15.75" customHeight="1">
      <c r="A36" s="72"/>
      <c r="B36" s="72"/>
      <c r="C36" s="72"/>
    </row>
    <row r="37" ht="15.75" customHeight="1">
      <c r="A37" s="74"/>
    </row>
    <row r="38" ht="15.75" customHeight="1">
      <c r="A38" s="65" t="s">
        <v>67</v>
      </c>
    </row>
    <row r="39" ht="15.75" customHeight="1">
      <c r="A39" s="75"/>
      <c r="C39" s="70" t="s">
        <v>68</v>
      </c>
      <c r="D39" s="52"/>
      <c r="E39" s="57" t="s">
        <v>69</v>
      </c>
      <c r="F39" s="70" t="s">
        <v>70</v>
      </c>
      <c r="G39" s="52"/>
    </row>
    <row r="40" ht="15.75" customHeight="1">
      <c r="A40" s="70" t="s">
        <v>71</v>
      </c>
      <c r="B40" s="52"/>
      <c r="C40" s="70" t="s">
        <v>72</v>
      </c>
      <c r="D40" s="52"/>
      <c r="E40" s="57"/>
      <c r="F40" s="76"/>
      <c r="G40" s="52"/>
    </row>
    <row r="41" ht="15.75" customHeight="1">
      <c r="A41" s="70" t="s">
        <v>73</v>
      </c>
      <c r="B41" s="52"/>
      <c r="C41" s="70" t="s">
        <v>72</v>
      </c>
      <c r="D41" s="52"/>
      <c r="E41" s="57"/>
      <c r="F41" s="76"/>
      <c r="G41" s="52"/>
    </row>
    <row r="42" ht="15.75" customHeight="1">
      <c r="A42" s="70" t="s">
        <v>74</v>
      </c>
      <c r="B42" s="52"/>
      <c r="C42" s="70"/>
      <c r="D42" s="52"/>
      <c r="E42" s="57"/>
      <c r="F42" s="76"/>
      <c r="G42" s="52"/>
    </row>
    <row r="43" ht="15.75" customHeight="1">
      <c r="A43" s="70" t="s">
        <v>75</v>
      </c>
      <c r="B43" s="52"/>
      <c r="C43" s="58" t="s">
        <v>72</v>
      </c>
      <c r="D43" s="52"/>
      <c r="E43" s="57"/>
      <c r="F43" s="76"/>
      <c r="G43" s="52"/>
    </row>
    <row r="44" ht="15.75" customHeight="1">
      <c r="A44" s="70" t="s">
        <v>76</v>
      </c>
      <c r="B44" s="52"/>
      <c r="C44" s="70" t="s">
        <v>72</v>
      </c>
      <c r="D44" s="52"/>
      <c r="E44" s="57"/>
      <c r="F44" s="76"/>
      <c r="G44" s="52"/>
    </row>
    <row r="45" ht="15.75" customHeight="1">
      <c r="A45" s="70" t="s">
        <v>77</v>
      </c>
      <c r="B45" s="52"/>
      <c r="C45" s="70" t="s">
        <v>72</v>
      </c>
      <c r="D45" s="52"/>
      <c r="E45" s="57"/>
      <c r="F45" s="76"/>
      <c r="G45" s="52"/>
    </row>
    <row r="46" ht="15.75" customHeight="1">
      <c r="A46" s="70" t="s">
        <v>78</v>
      </c>
      <c r="B46" s="52"/>
      <c r="C46" s="70" t="s">
        <v>72</v>
      </c>
      <c r="D46" s="52"/>
      <c r="E46" s="57"/>
      <c r="F46" s="76"/>
      <c r="G46" s="52"/>
    </row>
    <row r="47" ht="15.75" customHeight="1">
      <c r="A47" s="70" t="s">
        <v>79</v>
      </c>
      <c r="B47" s="52"/>
      <c r="C47" s="70" t="s">
        <v>72</v>
      </c>
      <c r="D47" s="52"/>
      <c r="E47" s="57"/>
      <c r="F47" s="76"/>
      <c r="G47" s="52"/>
    </row>
    <row r="48" ht="15.75" customHeight="1">
      <c r="A48" s="71"/>
      <c r="B48" s="71"/>
      <c r="C48" s="71"/>
      <c r="D48" s="71"/>
      <c r="E48" s="71"/>
      <c r="F48" s="77"/>
      <c r="G48" s="77"/>
    </row>
    <row r="49" ht="15.75" customHeight="1">
      <c r="A49" s="71"/>
      <c r="B49" s="71"/>
      <c r="C49" s="71"/>
      <c r="D49" s="71"/>
      <c r="E49" s="71"/>
      <c r="F49" s="77"/>
      <c r="G49" s="77"/>
    </row>
    <row r="50" ht="15.75" customHeight="1">
      <c r="A50" s="71"/>
      <c r="B50" s="71"/>
      <c r="C50" s="71"/>
      <c r="D50" s="71"/>
      <c r="E50" s="71"/>
      <c r="F50" s="77"/>
      <c r="G50" s="77"/>
    </row>
    <row r="51" ht="15.75" customHeight="1">
      <c r="A51" s="69" t="s">
        <v>80</v>
      </c>
      <c r="B51" s="38"/>
      <c r="C51" s="38"/>
      <c r="D51" s="38"/>
      <c r="E51" s="38"/>
      <c r="F51" s="38"/>
      <c r="G51" s="38"/>
    </row>
    <row r="52" ht="15.75" customHeight="1">
      <c r="A52" s="70" t="s">
        <v>81</v>
      </c>
      <c r="B52" s="60"/>
      <c r="C52" s="52"/>
      <c r="D52" s="70" t="s">
        <v>82</v>
      </c>
      <c r="E52" s="52"/>
      <c r="F52" s="70" t="s">
        <v>83</v>
      </c>
      <c r="G52" s="52"/>
    </row>
    <row r="53" ht="15.75" customHeight="1">
      <c r="A53" s="70" t="s">
        <v>84</v>
      </c>
      <c r="B53" s="60"/>
      <c r="C53" s="60"/>
      <c r="D53" s="60"/>
      <c r="E53" s="52"/>
      <c r="F53" s="70" t="s">
        <v>85</v>
      </c>
      <c r="G53" s="52"/>
    </row>
    <row r="54" ht="15.0" customHeight="1">
      <c r="A54" s="70" t="s">
        <v>86</v>
      </c>
      <c r="B54" s="60"/>
      <c r="C54" s="60"/>
      <c r="D54" s="60"/>
      <c r="E54" s="60"/>
      <c r="F54" s="60"/>
      <c r="G54" s="52"/>
    </row>
    <row r="55" ht="15.0" customHeight="1">
      <c r="A55" s="70" t="s">
        <v>87</v>
      </c>
      <c r="B55" s="52"/>
      <c r="C55" s="70" t="s">
        <v>88</v>
      </c>
      <c r="D55" s="60"/>
      <c r="E55" s="52"/>
      <c r="F55" s="70" t="s">
        <v>89</v>
      </c>
      <c r="G55" s="52"/>
    </row>
    <row r="56" ht="15.75" customHeight="1">
      <c r="A56" s="72"/>
      <c r="B56" s="72"/>
      <c r="C56" s="72"/>
      <c r="D56" s="72"/>
      <c r="E56" s="72"/>
      <c r="F56" s="72"/>
    </row>
    <row r="57" ht="15.75" customHeight="1">
      <c r="A57" s="72"/>
      <c r="B57" s="72"/>
      <c r="C57" s="72"/>
      <c r="D57" s="72"/>
      <c r="E57" s="72"/>
      <c r="F57" s="72"/>
    </row>
    <row r="58" ht="15.75" customHeight="1">
      <c r="A58" s="73"/>
    </row>
    <row r="59" ht="15.75" customHeight="1">
      <c r="A59" s="65" t="s">
        <v>90</v>
      </c>
    </row>
    <row r="60" ht="25.5" customHeight="1">
      <c r="A60" s="71"/>
      <c r="B60" s="48"/>
      <c r="C60" s="58" t="s">
        <v>91</v>
      </c>
      <c r="D60" s="60"/>
      <c r="E60" s="60"/>
      <c r="F60" s="60"/>
      <c r="G60" s="52"/>
    </row>
    <row r="61" ht="15.75" customHeight="1">
      <c r="A61" s="70" t="s">
        <v>92</v>
      </c>
      <c r="B61" s="52"/>
      <c r="C61" s="70" t="s">
        <v>93</v>
      </c>
      <c r="D61" s="52"/>
      <c r="E61" s="70" t="s">
        <v>94</v>
      </c>
      <c r="F61" s="52"/>
      <c r="G61" s="57" t="s">
        <v>95</v>
      </c>
    </row>
    <row r="62" ht="15.75" customHeight="1">
      <c r="A62" s="70" t="s">
        <v>96</v>
      </c>
      <c r="B62" s="52"/>
      <c r="C62" s="70" t="s">
        <v>72</v>
      </c>
      <c r="D62" s="52"/>
      <c r="E62" s="70" t="s">
        <v>72</v>
      </c>
      <c r="F62" s="52"/>
      <c r="G62" s="57" t="s">
        <v>72</v>
      </c>
    </row>
    <row r="63" ht="15.75" customHeight="1">
      <c r="A63" s="70" t="s">
        <v>97</v>
      </c>
      <c r="B63" s="52"/>
      <c r="C63" s="70" t="s">
        <v>72</v>
      </c>
      <c r="D63" s="52"/>
      <c r="E63" s="70" t="s">
        <v>72</v>
      </c>
      <c r="F63" s="52"/>
      <c r="G63" s="57" t="s">
        <v>72</v>
      </c>
    </row>
    <row r="64" ht="15.75" customHeight="1">
      <c r="A64" s="70" t="s">
        <v>98</v>
      </c>
      <c r="B64" s="52"/>
      <c r="C64" s="70" t="s">
        <v>72</v>
      </c>
      <c r="D64" s="52"/>
      <c r="E64" s="70" t="s">
        <v>72</v>
      </c>
      <c r="F64" s="52"/>
      <c r="G64" s="57" t="s">
        <v>72</v>
      </c>
    </row>
    <row r="65" ht="15.75" customHeight="1">
      <c r="A65" s="70" t="s">
        <v>99</v>
      </c>
      <c r="B65" s="52"/>
      <c r="C65" s="70" t="s">
        <v>72</v>
      </c>
      <c r="D65" s="52"/>
      <c r="E65" s="70" t="s">
        <v>72</v>
      </c>
      <c r="F65" s="52"/>
      <c r="G65" s="57" t="s">
        <v>72</v>
      </c>
    </row>
    <row r="66" ht="15.75" customHeight="1">
      <c r="A66" s="70" t="s">
        <v>100</v>
      </c>
      <c r="B66" s="52"/>
      <c r="C66" s="70" t="s">
        <v>72</v>
      </c>
      <c r="D66" s="52"/>
      <c r="E66" s="70" t="s">
        <v>72</v>
      </c>
      <c r="F66" s="52"/>
      <c r="G66" s="57" t="s">
        <v>72</v>
      </c>
    </row>
    <row r="67" ht="15.75" customHeight="1">
      <c r="A67" s="70" t="s">
        <v>101</v>
      </c>
      <c r="B67" s="52"/>
      <c r="C67" s="70" t="s">
        <v>72</v>
      </c>
      <c r="D67" s="52"/>
      <c r="E67" s="70" t="s">
        <v>72</v>
      </c>
      <c r="F67" s="52"/>
      <c r="G67" s="57" t="s">
        <v>72</v>
      </c>
    </row>
    <row r="68" ht="15.75" customHeight="1">
      <c r="A68" s="70" t="s">
        <v>102</v>
      </c>
      <c r="B68" s="52"/>
      <c r="C68" s="70" t="s">
        <v>72</v>
      </c>
      <c r="D68" s="52"/>
      <c r="E68" s="70" t="s">
        <v>72</v>
      </c>
      <c r="F68" s="52"/>
      <c r="G68" s="57" t="s">
        <v>72</v>
      </c>
    </row>
    <row r="69" ht="15.75" customHeight="1">
      <c r="A69" s="70" t="s">
        <v>103</v>
      </c>
      <c r="B69" s="52"/>
      <c r="C69" s="70" t="s">
        <v>72</v>
      </c>
      <c r="D69" s="52"/>
      <c r="E69" s="70" t="s">
        <v>72</v>
      </c>
      <c r="F69" s="52"/>
      <c r="G69" s="57" t="s">
        <v>72</v>
      </c>
    </row>
    <row r="70" ht="15.75" customHeight="1">
      <c r="A70" s="70" t="s">
        <v>104</v>
      </c>
      <c r="B70" s="52"/>
      <c r="C70" s="70" t="s">
        <v>72</v>
      </c>
      <c r="D70" s="52"/>
      <c r="E70" s="70" t="s">
        <v>72</v>
      </c>
      <c r="F70" s="52"/>
      <c r="G70" s="57" t="s">
        <v>72</v>
      </c>
    </row>
    <row r="71" ht="15.75" customHeight="1">
      <c r="A71" s="70" t="s">
        <v>105</v>
      </c>
      <c r="B71" s="52"/>
      <c r="C71" s="70" t="s">
        <v>72</v>
      </c>
      <c r="D71" s="52"/>
      <c r="E71" s="70" t="s">
        <v>72</v>
      </c>
      <c r="F71" s="52"/>
      <c r="G71" s="57" t="s">
        <v>72</v>
      </c>
    </row>
    <row r="72" ht="15.75" customHeight="1">
      <c r="A72" s="70" t="s">
        <v>106</v>
      </c>
      <c r="B72" s="52"/>
      <c r="C72" s="70" t="s">
        <v>72</v>
      </c>
      <c r="D72" s="52"/>
      <c r="E72" s="70" t="s">
        <v>72</v>
      </c>
      <c r="F72" s="52"/>
      <c r="G72" s="57" t="s">
        <v>72</v>
      </c>
    </row>
    <row r="73" ht="15.75" customHeight="1">
      <c r="A73" s="70" t="s">
        <v>107</v>
      </c>
      <c r="B73" s="52"/>
      <c r="C73" s="70" t="s">
        <v>72</v>
      </c>
      <c r="D73" s="52"/>
      <c r="E73" s="70" t="s">
        <v>72</v>
      </c>
      <c r="F73" s="52"/>
      <c r="G73" s="57" t="s">
        <v>72</v>
      </c>
    </row>
    <row r="74" ht="15.75" customHeight="1">
      <c r="A74" s="70" t="s">
        <v>108</v>
      </c>
      <c r="B74" s="52"/>
      <c r="C74" s="70" t="s">
        <v>72</v>
      </c>
      <c r="D74" s="52"/>
      <c r="E74" s="70" t="s">
        <v>72</v>
      </c>
      <c r="F74" s="52"/>
      <c r="G74" s="57" t="s">
        <v>72</v>
      </c>
    </row>
    <row r="75" ht="15.75" customHeight="1">
      <c r="A75" s="71"/>
      <c r="B75" s="71"/>
      <c r="C75" s="71"/>
      <c r="D75" s="71"/>
      <c r="E75" s="71"/>
      <c r="F75" s="71"/>
      <c r="G75" s="71"/>
    </row>
    <row r="76" ht="15.75" customHeight="1">
      <c r="A76" s="71"/>
      <c r="B76" s="71"/>
      <c r="C76" s="71"/>
      <c r="D76" s="71"/>
      <c r="E76" s="71"/>
      <c r="F76" s="71"/>
      <c r="G76" s="71"/>
    </row>
    <row r="77" ht="15.75" customHeight="1">
      <c r="A77" s="73"/>
    </row>
    <row r="78" ht="15.75" customHeight="1">
      <c r="A78" s="65" t="s">
        <v>109</v>
      </c>
    </row>
    <row r="79" ht="15.0" customHeight="1">
      <c r="A79" s="78" t="s">
        <v>110</v>
      </c>
      <c r="B79" s="52"/>
      <c r="C79" s="78" t="s">
        <v>111</v>
      </c>
      <c r="D79" s="52"/>
    </row>
    <row r="80" ht="15.75" customHeight="1">
      <c r="A80" s="78" t="s">
        <v>72</v>
      </c>
      <c r="B80" s="52"/>
      <c r="C80" s="78" t="s">
        <v>72</v>
      </c>
      <c r="D80" s="52"/>
    </row>
    <row r="81" ht="15.75" customHeight="1">
      <c r="A81" s="78" t="s">
        <v>72</v>
      </c>
      <c r="B81" s="52"/>
      <c r="C81" s="78" t="s">
        <v>72</v>
      </c>
      <c r="D81" s="52"/>
    </row>
    <row r="82" ht="15.75" customHeight="1">
      <c r="A82" s="78" t="s">
        <v>72</v>
      </c>
      <c r="B82" s="52"/>
      <c r="C82" s="78" t="s">
        <v>72</v>
      </c>
      <c r="D82" s="52"/>
    </row>
    <row r="83" ht="15.75" customHeight="1">
      <c r="A83" s="68"/>
    </row>
    <row r="84" ht="15.75" customHeight="1">
      <c r="A84" s="68"/>
    </row>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9.5" customHeight="1"/>
    <row r="110" ht="19.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9.5" customHeight="1"/>
    <row r="121" ht="19.5" customHeight="1"/>
    <row r="122" ht="19.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9.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9.5" customHeight="1"/>
    <row r="167" ht="19.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9.5" customHeight="1"/>
    <row r="184" ht="19.5" customHeight="1"/>
    <row r="185" ht="19.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c r="A203" s="68"/>
    </row>
    <row r="204" ht="15.75" customHeight="1">
      <c r="A204" s="68"/>
    </row>
    <row r="205" ht="15.75" customHeight="1">
      <c r="A205" s="68"/>
    </row>
    <row r="206" ht="15.75" customHeight="1">
      <c r="A206" s="68"/>
    </row>
    <row r="207" ht="15.75" customHeight="1">
      <c r="A207" s="68"/>
    </row>
    <row r="208" ht="15.75" customHeight="1">
      <c r="A208" s="68"/>
    </row>
    <row r="209" ht="15.75" customHeight="1">
      <c r="A209" s="68"/>
    </row>
    <row r="210" ht="15.75" customHeight="1">
      <c r="A210" s="68"/>
    </row>
    <row r="211" ht="15.75" customHeight="1">
      <c r="A211" s="68"/>
    </row>
    <row r="212" ht="15.75" customHeight="1">
      <c r="A212" s="68"/>
    </row>
    <row r="213" ht="15.75" customHeight="1"/>
    <row r="214" ht="15.75" customHeight="1"/>
    <row r="215" ht="15.75" customHeight="1">
      <c r="A215" s="64"/>
    </row>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2">
    <mergeCell ref="A3:G4"/>
    <mergeCell ref="E8:F8"/>
    <mergeCell ref="E9:F9"/>
    <mergeCell ref="E10:F10"/>
    <mergeCell ref="C13:E13"/>
    <mergeCell ref="C14:E14"/>
    <mergeCell ref="E16:G16"/>
    <mergeCell ref="A17:G17"/>
    <mergeCell ref="A21:G21"/>
    <mergeCell ref="A22:E22"/>
    <mergeCell ref="F22:G22"/>
    <mergeCell ref="A23:G23"/>
    <mergeCell ref="A24:G24"/>
    <mergeCell ref="A25:G25"/>
    <mergeCell ref="D28:E28"/>
    <mergeCell ref="F28:G28"/>
    <mergeCell ref="A26:C26"/>
    <mergeCell ref="D26:E26"/>
    <mergeCell ref="F26:G26"/>
    <mergeCell ref="A27:C27"/>
    <mergeCell ref="D27:E27"/>
    <mergeCell ref="F27:G27"/>
    <mergeCell ref="A28:C28"/>
    <mergeCell ref="A32:G32"/>
    <mergeCell ref="A33:D33"/>
    <mergeCell ref="E33:G33"/>
    <mergeCell ref="A34:D34"/>
    <mergeCell ref="E34:G34"/>
    <mergeCell ref="D35:E35"/>
    <mergeCell ref="F35:G35"/>
    <mergeCell ref="A35:C35"/>
    <mergeCell ref="A38:G38"/>
    <mergeCell ref="A39:B39"/>
    <mergeCell ref="C39:D39"/>
    <mergeCell ref="F39:G39"/>
    <mergeCell ref="C40:D40"/>
    <mergeCell ref="F40:G40"/>
    <mergeCell ref="A40:B40"/>
    <mergeCell ref="A41:B41"/>
    <mergeCell ref="C41:D41"/>
    <mergeCell ref="F41:G41"/>
    <mergeCell ref="A42:B42"/>
    <mergeCell ref="C42:D42"/>
    <mergeCell ref="F42:G42"/>
    <mergeCell ref="C67:D67"/>
    <mergeCell ref="E67:F67"/>
    <mergeCell ref="A65:B65"/>
    <mergeCell ref="C65:D65"/>
    <mergeCell ref="E65:F65"/>
    <mergeCell ref="A66:B66"/>
    <mergeCell ref="C66:D66"/>
    <mergeCell ref="E66:F66"/>
    <mergeCell ref="A67:B67"/>
    <mergeCell ref="C70:D70"/>
    <mergeCell ref="E70:F70"/>
    <mergeCell ref="A68:B68"/>
    <mergeCell ref="C68:D68"/>
    <mergeCell ref="E68:F68"/>
    <mergeCell ref="A69:B69"/>
    <mergeCell ref="C69:D69"/>
    <mergeCell ref="E69:F69"/>
    <mergeCell ref="A70:B70"/>
    <mergeCell ref="C73:D73"/>
    <mergeCell ref="E73:F73"/>
    <mergeCell ref="A71:B71"/>
    <mergeCell ref="C71:D71"/>
    <mergeCell ref="E71:F71"/>
    <mergeCell ref="A72:B72"/>
    <mergeCell ref="C72:D72"/>
    <mergeCell ref="E72:F72"/>
    <mergeCell ref="A73:B73"/>
    <mergeCell ref="F44:G44"/>
    <mergeCell ref="F45:G45"/>
    <mergeCell ref="F46:G46"/>
    <mergeCell ref="F47:G47"/>
    <mergeCell ref="A43:B43"/>
    <mergeCell ref="C43:D43"/>
    <mergeCell ref="F43:G43"/>
    <mergeCell ref="A44:B44"/>
    <mergeCell ref="C44:D44"/>
    <mergeCell ref="A45:B45"/>
    <mergeCell ref="C45:D45"/>
    <mergeCell ref="A46:B46"/>
    <mergeCell ref="C46:D46"/>
    <mergeCell ref="A47:B47"/>
    <mergeCell ref="C47:D47"/>
    <mergeCell ref="A51:G51"/>
    <mergeCell ref="D52:E52"/>
    <mergeCell ref="F52:G52"/>
    <mergeCell ref="A52:C52"/>
    <mergeCell ref="A53:E53"/>
    <mergeCell ref="F53:G53"/>
    <mergeCell ref="A54:G54"/>
    <mergeCell ref="A55:B55"/>
    <mergeCell ref="C55:E55"/>
    <mergeCell ref="F55:G55"/>
    <mergeCell ref="A59:G59"/>
    <mergeCell ref="C60:G60"/>
    <mergeCell ref="A61:B61"/>
    <mergeCell ref="C61:D61"/>
    <mergeCell ref="E61:F61"/>
    <mergeCell ref="C62:D62"/>
    <mergeCell ref="E62:F62"/>
    <mergeCell ref="A62:B62"/>
    <mergeCell ref="A63:B63"/>
    <mergeCell ref="C63:D63"/>
    <mergeCell ref="E63:F63"/>
    <mergeCell ref="A64:B64"/>
    <mergeCell ref="C64:D64"/>
    <mergeCell ref="E64:F64"/>
    <mergeCell ref="A80:B80"/>
    <mergeCell ref="A81:B81"/>
    <mergeCell ref="C81:D81"/>
    <mergeCell ref="A82:B82"/>
    <mergeCell ref="C82:D82"/>
    <mergeCell ref="A74:B74"/>
    <mergeCell ref="C74:D74"/>
    <mergeCell ref="E74:F74"/>
    <mergeCell ref="A78:G78"/>
    <mergeCell ref="A79:B79"/>
    <mergeCell ref="C79:D79"/>
    <mergeCell ref="C80:D80"/>
  </mergeCells>
  <printOptions horizontalCentered="1"/>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4.43" defaultRowHeight="15.0"/>
  <cols>
    <col customWidth="1" min="1" max="1" width="104.71"/>
    <col customWidth="1" min="2" max="2" width="12.43"/>
    <col customWidth="1" min="3" max="4" width="12.29"/>
    <col customWidth="1" min="5" max="5" width="30.0"/>
    <col customWidth="1" min="6" max="6" width="4.14"/>
    <col customWidth="1" min="7" max="8" width="8.71"/>
    <col customWidth="1" min="9" max="9" width="9.14"/>
    <col customWidth="1" min="10" max="18" width="8.71"/>
  </cols>
  <sheetData>
    <row r="1" ht="10.5" customHeight="1">
      <c r="A1" s="77"/>
      <c r="B1" s="77"/>
      <c r="C1" s="77"/>
      <c r="D1" s="77"/>
      <c r="E1" s="77"/>
      <c r="F1" s="77"/>
      <c r="G1" s="77"/>
      <c r="H1" s="77"/>
      <c r="I1" s="77"/>
      <c r="J1" s="77"/>
      <c r="K1" s="77"/>
      <c r="L1" s="77"/>
      <c r="M1" s="77"/>
      <c r="N1" s="77"/>
      <c r="O1" s="77"/>
      <c r="P1" s="77"/>
      <c r="Q1" s="77"/>
      <c r="R1" s="77"/>
    </row>
    <row r="2" ht="28.5" customHeight="1">
      <c r="A2" s="2" t="s">
        <v>112</v>
      </c>
      <c r="F2" s="2"/>
      <c r="G2" s="2"/>
      <c r="H2" s="77"/>
      <c r="I2" s="77"/>
      <c r="J2" s="77"/>
      <c r="K2" s="77"/>
      <c r="L2" s="77"/>
      <c r="M2" s="77"/>
      <c r="N2" s="77"/>
      <c r="O2" s="77"/>
      <c r="P2" s="77"/>
      <c r="Q2" s="77"/>
      <c r="R2" s="77"/>
    </row>
    <row r="3" ht="32.25" customHeight="1">
      <c r="F3" s="2"/>
      <c r="G3" s="2"/>
      <c r="H3" s="77"/>
      <c r="I3" s="77"/>
      <c r="J3" s="77"/>
      <c r="K3" s="77"/>
      <c r="L3" s="77"/>
      <c r="M3" s="77"/>
      <c r="N3" s="77"/>
      <c r="O3" s="77"/>
      <c r="P3" s="77"/>
      <c r="Q3" s="77"/>
      <c r="R3" s="77"/>
    </row>
    <row r="4">
      <c r="A4" s="77"/>
      <c r="B4" s="77"/>
      <c r="C4" s="77"/>
      <c r="D4" s="77"/>
      <c r="E4" s="77"/>
      <c r="F4" s="77"/>
      <c r="G4" s="77"/>
      <c r="H4" s="77"/>
      <c r="I4" s="77"/>
      <c r="J4" s="77"/>
      <c r="K4" s="77"/>
      <c r="L4" s="77"/>
      <c r="M4" s="77"/>
      <c r="N4" s="77"/>
      <c r="O4" s="77"/>
      <c r="P4" s="77"/>
      <c r="Q4" s="77"/>
      <c r="R4" s="77"/>
    </row>
    <row r="5" ht="81.0" customHeight="1">
      <c r="A5" s="79" t="s">
        <v>113</v>
      </c>
      <c r="B5" s="80"/>
      <c r="C5" s="80"/>
      <c r="D5" s="80"/>
      <c r="E5" s="81"/>
      <c r="F5" s="82"/>
      <c r="G5" s="83"/>
      <c r="H5" s="83"/>
      <c r="I5" s="83"/>
      <c r="J5" s="83"/>
      <c r="K5" s="83"/>
      <c r="L5" s="83"/>
      <c r="M5" s="83"/>
      <c r="N5" s="83"/>
      <c r="O5" s="83"/>
      <c r="P5" s="77"/>
      <c r="Q5" s="77"/>
      <c r="R5" s="77"/>
    </row>
    <row r="6">
      <c r="A6" s="84" t="s">
        <v>114</v>
      </c>
      <c r="B6" s="85" t="s">
        <v>115</v>
      </c>
      <c r="C6" s="85" t="s">
        <v>116</v>
      </c>
      <c r="D6" s="85" t="s">
        <v>117</v>
      </c>
      <c r="E6" s="86" t="s">
        <v>118</v>
      </c>
      <c r="F6" s="77"/>
      <c r="G6" s="77"/>
      <c r="H6" s="77"/>
      <c r="I6" s="77"/>
      <c r="J6" s="77"/>
      <c r="K6" s="77"/>
      <c r="L6" s="77"/>
      <c r="M6" s="77"/>
      <c r="N6" s="77"/>
      <c r="O6" s="77"/>
      <c r="P6" s="77"/>
      <c r="Q6" s="77"/>
      <c r="R6" s="77"/>
    </row>
    <row r="7">
      <c r="A7" s="87" t="s">
        <v>119</v>
      </c>
      <c r="B7" s="88" t="s">
        <v>120</v>
      </c>
      <c r="C7" s="89"/>
      <c r="D7" s="90"/>
      <c r="E7" s="91"/>
      <c r="F7" s="77"/>
      <c r="G7" s="77"/>
      <c r="H7" s="77"/>
      <c r="I7" s="77"/>
      <c r="J7" s="77"/>
      <c r="K7" s="77"/>
      <c r="L7" s="77"/>
      <c r="M7" s="77"/>
      <c r="N7" s="77"/>
      <c r="O7" s="77"/>
      <c r="P7" s="77"/>
      <c r="Q7" s="77"/>
      <c r="R7" s="77"/>
    </row>
    <row r="8">
      <c r="A8" s="92" t="s">
        <v>121</v>
      </c>
      <c r="B8" s="93"/>
      <c r="C8" s="93"/>
      <c r="D8" s="94">
        <f>C8-B8</f>
        <v>0</v>
      </c>
      <c r="E8" s="95"/>
      <c r="F8" s="77"/>
      <c r="G8" s="77">
        <f t="shared" ref="G8:H8" si="1">IF(B8="",0,1)</f>
        <v>0</v>
      </c>
      <c r="H8" s="77">
        <f t="shared" si="1"/>
        <v>0</v>
      </c>
      <c r="I8" s="77"/>
      <c r="J8" s="77"/>
      <c r="K8" s="77"/>
      <c r="L8" s="77"/>
      <c r="M8" s="77"/>
      <c r="N8" s="77"/>
      <c r="O8" s="77"/>
      <c r="P8" s="77"/>
      <c r="Q8" s="77"/>
      <c r="R8" s="77"/>
    </row>
    <row r="9">
      <c r="A9" s="92" t="s">
        <v>122</v>
      </c>
      <c r="B9" s="93"/>
      <c r="C9" s="93"/>
      <c r="D9" s="94">
        <f t="shared" ref="D9:D14" si="3">+C9-B9</f>
        <v>0</v>
      </c>
      <c r="E9" s="95"/>
      <c r="F9" s="77"/>
      <c r="G9" s="77">
        <f t="shared" ref="G9:H9" si="2">IF(B9="",0,1)</f>
        <v>0</v>
      </c>
      <c r="H9" s="77">
        <f t="shared" si="2"/>
        <v>0</v>
      </c>
      <c r="I9" s="77"/>
      <c r="J9" s="77"/>
      <c r="K9" s="77"/>
      <c r="L9" s="77"/>
      <c r="M9" s="77"/>
      <c r="N9" s="77"/>
      <c r="O9" s="77"/>
      <c r="P9" s="77"/>
      <c r="Q9" s="77"/>
      <c r="R9" s="77"/>
    </row>
    <row r="10">
      <c r="A10" s="92" t="s">
        <v>123</v>
      </c>
      <c r="B10" s="93"/>
      <c r="C10" s="93"/>
      <c r="D10" s="94">
        <f t="shared" si="3"/>
        <v>0</v>
      </c>
      <c r="E10" s="95"/>
      <c r="F10" s="77"/>
      <c r="G10" s="77">
        <f t="shared" ref="G10:H10" si="4">IF(B10="",0,1)</f>
        <v>0</v>
      </c>
      <c r="H10" s="77">
        <f t="shared" si="4"/>
        <v>0</v>
      </c>
      <c r="I10" s="77"/>
      <c r="J10" s="77"/>
      <c r="K10" s="77"/>
      <c r="L10" s="77"/>
      <c r="M10" s="77"/>
      <c r="N10" s="77"/>
      <c r="O10" s="77"/>
      <c r="P10" s="77"/>
      <c r="Q10" s="77"/>
      <c r="R10" s="77"/>
    </row>
    <row r="11">
      <c r="A11" s="92" t="s">
        <v>124</v>
      </c>
      <c r="B11" s="93"/>
      <c r="C11" s="93"/>
      <c r="D11" s="94">
        <f t="shared" si="3"/>
        <v>0</v>
      </c>
      <c r="E11" s="95"/>
      <c r="F11" s="77"/>
      <c r="G11" s="77">
        <f t="shared" ref="G11:H11" si="5">IF(B11="",0,1)</f>
        <v>0</v>
      </c>
      <c r="H11" s="77">
        <f t="shared" si="5"/>
        <v>0</v>
      </c>
      <c r="I11" s="77"/>
      <c r="J11" s="77"/>
      <c r="K11" s="77"/>
      <c r="L11" s="77"/>
      <c r="M11" s="77"/>
      <c r="N11" s="77"/>
      <c r="O11" s="77"/>
      <c r="P11" s="77"/>
      <c r="Q11" s="77"/>
      <c r="R11" s="77"/>
    </row>
    <row r="12">
      <c r="A12" s="87" t="s">
        <v>125</v>
      </c>
      <c r="B12" s="93">
        <f t="shared" ref="B12:C12" si="6">sum(B8:B11)</f>
        <v>0</v>
      </c>
      <c r="C12" s="93">
        <f t="shared" si="6"/>
        <v>0</v>
      </c>
      <c r="D12" s="94">
        <f t="shared" si="3"/>
        <v>0</v>
      </c>
      <c r="E12" s="95"/>
      <c r="F12" s="77"/>
      <c r="G12" s="77"/>
      <c r="H12" s="77"/>
      <c r="I12" s="77"/>
      <c r="J12" s="77"/>
      <c r="K12" s="77"/>
      <c r="L12" s="77"/>
      <c r="M12" s="77"/>
      <c r="N12" s="77"/>
      <c r="O12" s="77"/>
      <c r="P12" s="77"/>
      <c r="Q12" s="77"/>
      <c r="R12" s="77"/>
    </row>
    <row r="13">
      <c r="A13" s="87" t="s">
        <v>126</v>
      </c>
      <c r="B13" s="96">
        <f t="shared" ref="B13:C13" si="7">4*(SUM(G8:G11))</f>
        <v>0</v>
      </c>
      <c r="C13" s="96">
        <f t="shared" si="7"/>
        <v>0</v>
      </c>
      <c r="D13" s="94">
        <f t="shared" si="3"/>
        <v>0</v>
      </c>
      <c r="E13" s="95"/>
      <c r="F13" s="77"/>
      <c r="G13" s="77"/>
      <c r="H13" s="77"/>
      <c r="I13" s="77"/>
      <c r="J13" s="77"/>
      <c r="K13" s="77"/>
      <c r="L13" s="77"/>
      <c r="M13" s="77"/>
      <c r="N13" s="77"/>
      <c r="O13" s="77"/>
      <c r="P13" s="77"/>
      <c r="Q13" s="77"/>
      <c r="R13" s="77"/>
    </row>
    <row r="14">
      <c r="A14" s="87" t="s">
        <v>127</v>
      </c>
      <c r="B14" s="97">
        <f t="shared" ref="B14:C14" si="8">IFERROR(B12/B13,0)*4</f>
        <v>0</v>
      </c>
      <c r="C14" s="97">
        <f t="shared" si="8"/>
        <v>0</v>
      </c>
      <c r="D14" s="98">
        <f t="shared" si="3"/>
        <v>0</v>
      </c>
      <c r="E14" s="95"/>
      <c r="F14" s="77"/>
      <c r="G14" s="77"/>
      <c r="H14" s="77"/>
      <c r="I14" s="77">
        <f t="shared" ref="I14:J14" si="9">IF(B14&gt;0,1,0)</f>
        <v>0</v>
      </c>
      <c r="J14" s="77">
        <f t="shared" si="9"/>
        <v>0</v>
      </c>
      <c r="K14" s="77"/>
      <c r="L14" s="77"/>
      <c r="M14" s="77"/>
      <c r="N14" s="77"/>
      <c r="O14" s="77"/>
      <c r="P14" s="77"/>
      <c r="Q14" s="77"/>
      <c r="R14" s="77"/>
    </row>
    <row r="15">
      <c r="A15" s="99"/>
      <c r="B15" s="17"/>
      <c r="C15" s="17"/>
      <c r="D15" s="17"/>
      <c r="E15" s="100"/>
      <c r="F15" s="77"/>
      <c r="G15" s="77"/>
      <c r="H15" s="77"/>
      <c r="I15" s="77"/>
      <c r="J15" s="77"/>
      <c r="K15" s="77"/>
      <c r="L15" s="77"/>
      <c r="M15" s="77"/>
      <c r="N15" s="77"/>
      <c r="O15" s="77"/>
      <c r="P15" s="77"/>
      <c r="Q15" s="77"/>
      <c r="R15" s="77"/>
    </row>
    <row r="16">
      <c r="A16" s="101" t="s">
        <v>128</v>
      </c>
      <c r="B16" s="102" t="s">
        <v>120</v>
      </c>
      <c r="C16" s="8"/>
      <c r="D16" s="90"/>
      <c r="E16" s="91"/>
      <c r="F16" s="77"/>
      <c r="G16" s="77"/>
      <c r="H16" s="77"/>
      <c r="I16" s="77"/>
      <c r="J16" s="77"/>
      <c r="K16" s="77"/>
      <c r="L16" s="77"/>
      <c r="M16" s="77"/>
      <c r="N16" s="77"/>
      <c r="O16" s="77"/>
      <c r="P16" s="77"/>
      <c r="Q16" s="77"/>
      <c r="R16" s="77"/>
    </row>
    <row r="17">
      <c r="A17" s="92" t="s">
        <v>129</v>
      </c>
      <c r="B17" s="93"/>
      <c r="C17" s="93"/>
      <c r="D17" s="94">
        <f t="shared" ref="D17:D21" si="11">+C17-B17</f>
        <v>0</v>
      </c>
      <c r="E17" s="95"/>
      <c r="F17" s="77"/>
      <c r="G17" s="77">
        <f t="shared" ref="G17:H17" si="10">IF(B17="",0,1)</f>
        <v>0</v>
      </c>
      <c r="H17" s="77">
        <f t="shared" si="10"/>
        <v>0</v>
      </c>
      <c r="I17" s="77"/>
      <c r="J17" s="77"/>
      <c r="K17" s="77"/>
      <c r="L17" s="77"/>
      <c r="M17" s="77"/>
      <c r="N17" s="77"/>
      <c r="O17" s="77"/>
      <c r="P17" s="77"/>
      <c r="Q17" s="77"/>
      <c r="R17" s="77"/>
    </row>
    <row r="18">
      <c r="A18" s="92" t="s">
        <v>130</v>
      </c>
      <c r="B18" s="93"/>
      <c r="C18" s="93"/>
      <c r="D18" s="94">
        <f t="shared" si="11"/>
        <v>0</v>
      </c>
      <c r="E18" s="95"/>
      <c r="F18" s="77"/>
      <c r="G18" s="77">
        <f t="shared" ref="G18:H18" si="12">IF(B18="",0,1)</f>
        <v>0</v>
      </c>
      <c r="H18" s="77">
        <f t="shared" si="12"/>
        <v>0</v>
      </c>
      <c r="I18" s="77"/>
      <c r="J18" s="77"/>
      <c r="K18" s="77"/>
      <c r="L18" s="77"/>
      <c r="M18" s="77"/>
      <c r="N18" s="77"/>
      <c r="O18" s="77"/>
      <c r="P18" s="77"/>
      <c r="Q18" s="77"/>
      <c r="R18" s="77"/>
    </row>
    <row r="19">
      <c r="A19" s="87" t="s">
        <v>125</v>
      </c>
      <c r="B19" s="94">
        <f t="shared" ref="B19:C19" si="13">SUM(B17:B18)</f>
        <v>0</v>
      </c>
      <c r="C19" s="94">
        <f t="shared" si="13"/>
        <v>0</v>
      </c>
      <c r="D19" s="94">
        <f t="shared" si="11"/>
        <v>0</v>
      </c>
      <c r="E19" s="95"/>
      <c r="F19" s="77"/>
      <c r="G19" s="77"/>
      <c r="H19" s="77"/>
      <c r="I19" s="77"/>
      <c r="J19" s="77"/>
      <c r="K19" s="77"/>
      <c r="L19" s="77"/>
      <c r="M19" s="77"/>
      <c r="N19" s="77"/>
      <c r="O19" s="77"/>
      <c r="P19" s="77"/>
      <c r="Q19" s="77"/>
      <c r="R19" s="77"/>
    </row>
    <row r="20">
      <c r="A20" s="87" t="s">
        <v>126</v>
      </c>
      <c r="B20" s="96">
        <f t="shared" ref="B20:C20" si="14">4*(SUM(G15:G18))</f>
        <v>0</v>
      </c>
      <c r="C20" s="96">
        <f t="shared" si="14"/>
        <v>0</v>
      </c>
      <c r="D20" s="94">
        <f t="shared" si="11"/>
        <v>0</v>
      </c>
      <c r="E20" s="95"/>
      <c r="F20" s="77"/>
      <c r="G20" s="77"/>
      <c r="H20" s="77"/>
      <c r="I20" s="77"/>
      <c r="J20" s="77"/>
      <c r="K20" s="77"/>
      <c r="L20" s="77"/>
      <c r="M20" s="77"/>
      <c r="N20" s="77"/>
      <c r="O20" s="77"/>
      <c r="P20" s="77"/>
      <c r="Q20" s="77"/>
      <c r="R20" s="77"/>
    </row>
    <row r="21" ht="15.75" customHeight="1">
      <c r="A21" s="87" t="s">
        <v>127</v>
      </c>
      <c r="B21" s="97">
        <f t="shared" ref="B21:C21" si="15">IFERROR(B19/B20,0)*4</f>
        <v>0</v>
      </c>
      <c r="C21" s="97">
        <f t="shared" si="15"/>
        <v>0</v>
      </c>
      <c r="D21" s="98">
        <f t="shared" si="11"/>
        <v>0</v>
      </c>
      <c r="E21" s="95"/>
      <c r="F21" s="77"/>
      <c r="G21" s="77"/>
      <c r="H21" s="77"/>
      <c r="I21" s="77">
        <f t="shared" ref="I21:J21" si="16">IF(B21&gt;0,1,0)</f>
        <v>0</v>
      </c>
      <c r="J21" s="77">
        <f t="shared" si="16"/>
        <v>0</v>
      </c>
      <c r="K21" s="77"/>
      <c r="L21" s="77"/>
      <c r="M21" s="77"/>
      <c r="N21" s="77"/>
      <c r="O21" s="77"/>
      <c r="P21" s="77"/>
      <c r="Q21" s="77"/>
      <c r="R21" s="77"/>
    </row>
    <row r="22" ht="15.75" customHeight="1">
      <c r="A22" s="99"/>
      <c r="B22" s="17"/>
      <c r="C22" s="17"/>
      <c r="D22" s="17"/>
      <c r="E22" s="100"/>
      <c r="F22" s="77"/>
      <c r="G22" s="77"/>
      <c r="H22" s="77"/>
      <c r="I22" s="77"/>
      <c r="J22" s="77"/>
      <c r="K22" s="77"/>
      <c r="L22" s="77"/>
      <c r="M22" s="77"/>
      <c r="N22" s="77"/>
      <c r="O22" s="77"/>
      <c r="P22" s="77"/>
      <c r="Q22" s="77"/>
      <c r="R22" s="77"/>
    </row>
    <row r="23" ht="15.75" customHeight="1">
      <c r="A23" s="87" t="s">
        <v>131</v>
      </c>
      <c r="B23" s="102" t="s">
        <v>120</v>
      </c>
      <c r="C23" s="8"/>
      <c r="D23" s="90"/>
      <c r="E23" s="91"/>
      <c r="F23" s="77"/>
      <c r="G23" s="77"/>
      <c r="H23" s="77"/>
      <c r="I23" s="77"/>
      <c r="J23" s="77"/>
      <c r="K23" s="77"/>
      <c r="L23" s="77"/>
      <c r="M23" s="77"/>
      <c r="N23" s="77"/>
      <c r="O23" s="77"/>
      <c r="P23" s="77"/>
      <c r="Q23" s="77"/>
      <c r="R23" s="77"/>
    </row>
    <row r="24" ht="15.75" customHeight="1">
      <c r="A24" s="92" t="s">
        <v>132</v>
      </c>
      <c r="B24" s="93"/>
      <c r="C24" s="93"/>
      <c r="D24" s="94">
        <f t="shared" ref="D24:D27" si="19">+C24-B24</f>
        <v>0</v>
      </c>
      <c r="E24" s="95"/>
      <c r="F24" s="77"/>
      <c r="G24" s="77">
        <f t="shared" ref="G24:H24" si="17">IF(B24="",0,1)</f>
        <v>0</v>
      </c>
      <c r="H24" s="77">
        <f t="shared" si="17"/>
        <v>0</v>
      </c>
      <c r="I24" s="77"/>
      <c r="J24" s="77"/>
      <c r="K24" s="77"/>
      <c r="L24" s="77"/>
      <c r="M24" s="77"/>
      <c r="N24" s="77"/>
      <c r="O24" s="77"/>
      <c r="P24" s="77"/>
      <c r="Q24" s="77"/>
      <c r="R24" s="77"/>
    </row>
    <row r="25" ht="15.75" customHeight="1">
      <c r="A25" s="87" t="s">
        <v>125</v>
      </c>
      <c r="B25" s="94">
        <f t="shared" ref="B25:C25" si="18">+SUM(B24)</f>
        <v>0</v>
      </c>
      <c r="C25" s="94">
        <f t="shared" si="18"/>
        <v>0</v>
      </c>
      <c r="D25" s="94">
        <f t="shared" si="19"/>
        <v>0</v>
      </c>
      <c r="E25" s="95"/>
      <c r="F25" s="77"/>
      <c r="G25" s="77"/>
      <c r="H25" s="77"/>
      <c r="I25" s="77"/>
      <c r="J25" s="77"/>
      <c r="K25" s="77"/>
      <c r="L25" s="77"/>
      <c r="M25" s="77"/>
      <c r="N25" s="77"/>
      <c r="O25" s="77"/>
      <c r="P25" s="77"/>
      <c r="Q25" s="77"/>
      <c r="R25" s="77"/>
    </row>
    <row r="26" ht="15.75" customHeight="1">
      <c r="A26" s="87" t="s">
        <v>126</v>
      </c>
      <c r="B26" s="96">
        <f t="shared" ref="B26:C26" si="20">4*(SUM(G24))</f>
        <v>0</v>
      </c>
      <c r="C26" s="96">
        <f t="shared" si="20"/>
        <v>0</v>
      </c>
      <c r="D26" s="94">
        <f t="shared" si="19"/>
        <v>0</v>
      </c>
      <c r="E26" s="95"/>
      <c r="F26" s="77"/>
      <c r="G26" s="77"/>
      <c r="H26" s="77"/>
      <c r="I26" s="77"/>
      <c r="J26" s="77"/>
      <c r="K26" s="77"/>
      <c r="L26" s="77"/>
      <c r="M26" s="77"/>
      <c r="N26" s="77"/>
      <c r="O26" s="77"/>
      <c r="P26" s="77"/>
      <c r="Q26" s="77"/>
      <c r="R26" s="77"/>
    </row>
    <row r="27" ht="15.75" customHeight="1">
      <c r="A27" s="87" t="s">
        <v>127</v>
      </c>
      <c r="B27" s="97">
        <f t="shared" ref="B27:C27" si="21">IFERROR(B25/B26,0)*4</f>
        <v>0</v>
      </c>
      <c r="C27" s="97">
        <f t="shared" si="21"/>
        <v>0</v>
      </c>
      <c r="D27" s="98">
        <f t="shared" si="19"/>
        <v>0</v>
      </c>
      <c r="E27" s="95"/>
      <c r="F27" s="77"/>
      <c r="G27" s="77"/>
      <c r="H27" s="77"/>
      <c r="I27" s="77">
        <f t="shared" ref="I27:J27" si="22">IF(B27&gt;0,1,0)</f>
        <v>0</v>
      </c>
      <c r="J27" s="77">
        <f t="shared" si="22"/>
        <v>0</v>
      </c>
      <c r="K27" s="77"/>
      <c r="L27" s="77"/>
      <c r="M27" s="77"/>
      <c r="N27" s="77"/>
      <c r="O27" s="77"/>
      <c r="P27" s="77"/>
      <c r="Q27" s="77"/>
      <c r="R27" s="77"/>
    </row>
    <row r="28" ht="15.75" customHeight="1">
      <c r="A28" s="99"/>
      <c r="B28" s="17"/>
      <c r="C28" s="17"/>
      <c r="D28" s="17"/>
      <c r="E28" s="100"/>
      <c r="F28" s="77"/>
      <c r="G28" s="77"/>
      <c r="H28" s="77"/>
      <c r="I28" s="77"/>
      <c r="J28" s="77"/>
      <c r="K28" s="77"/>
      <c r="L28" s="77"/>
      <c r="M28" s="77"/>
      <c r="N28" s="77"/>
      <c r="O28" s="77"/>
      <c r="P28" s="77"/>
      <c r="Q28" s="77"/>
      <c r="R28" s="77"/>
    </row>
    <row r="29" ht="15.75" customHeight="1">
      <c r="A29" s="87" t="s">
        <v>133</v>
      </c>
      <c r="B29" s="102" t="s">
        <v>120</v>
      </c>
      <c r="C29" s="8"/>
      <c r="D29" s="90"/>
      <c r="E29" s="91"/>
      <c r="F29" s="77"/>
      <c r="G29" s="77"/>
      <c r="H29" s="77"/>
      <c r="I29" s="77"/>
      <c r="J29" s="77"/>
      <c r="K29" s="77"/>
      <c r="L29" s="77"/>
      <c r="M29" s="77"/>
      <c r="N29" s="77"/>
      <c r="O29" s="77"/>
      <c r="P29" s="77"/>
      <c r="Q29" s="77"/>
      <c r="R29" s="77"/>
    </row>
    <row r="30" ht="15.75" customHeight="1">
      <c r="A30" s="92" t="s">
        <v>134</v>
      </c>
      <c r="B30" s="93"/>
      <c r="C30" s="93"/>
      <c r="D30" s="94">
        <f t="shared" ref="D30:D33" si="25">+C30-B30</f>
        <v>0</v>
      </c>
      <c r="E30" s="95"/>
      <c r="F30" s="77"/>
      <c r="G30" s="77">
        <f t="shared" ref="G30:H30" si="23">IF(B30="",0,1)</f>
        <v>0</v>
      </c>
      <c r="H30" s="77">
        <f t="shared" si="23"/>
        <v>0</v>
      </c>
      <c r="I30" s="77"/>
      <c r="J30" s="77"/>
      <c r="K30" s="77"/>
      <c r="L30" s="77"/>
      <c r="M30" s="77"/>
      <c r="N30" s="77"/>
      <c r="O30" s="77"/>
      <c r="P30" s="77"/>
      <c r="Q30" s="77"/>
      <c r="R30" s="77"/>
    </row>
    <row r="31" ht="15.75" customHeight="1">
      <c r="A31" s="87" t="s">
        <v>125</v>
      </c>
      <c r="B31" s="94">
        <f t="shared" ref="B31:C31" si="24">SUM(B30)</f>
        <v>0</v>
      </c>
      <c r="C31" s="94">
        <f t="shared" si="24"/>
        <v>0</v>
      </c>
      <c r="D31" s="94">
        <f t="shared" si="25"/>
        <v>0</v>
      </c>
      <c r="E31" s="95"/>
      <c r="F31" s="77"/>
      <c r="G31" s="77"/>
      <c r="H31" s="77"/>
      <c r="I31" s="77"/>
      <c r="J31" s="77"/>
      <c r="K31" s="77"/>
      <c r="L31" s="77"/>
      <c r="M31" s="77"/>
      <c r="N31" s="77"/>
      <c r="O31" s="77"/>
      <c r="P31" s="77"/>
      <c r="Q31" s="77"/>
      <c r="R31" s="77"/>
    </row>
    <row r="32" ht="15.75" customHeight="1">
      <c r="A32" s="87" t="s">
        <v>126</v>
      </c>
      <c r="B32" s="96">
        <f t="shared" ref="B32:C32" si="26">4*(SUM(G30))</f>
        <v>0</v>
      </c>
      <c r="C32" s="96">
        <f t="shared" si="26"/>
        <v>0</v>
      </c>
      <c r="D32" s="94">
        <f t="shared" si="25"/>
        <v>0</v>
      </c>
      <c r="E32" s="95"/>
      <c r="F32" s="77"/>
      <c r="G32" s="77"/>
      <c r="H32" s="77"/>
      <c r="I32" s="77"/>
      <c r="J32" s="77"/>
      <c r="K32" s="77"/>
      <c r="L32" s="77"/>
      <c r="M32" s="77"/>
      <c r="N32" s="77"/>
      <c r="O32" s="77"/>
      <c r="P32" s="77"/>
      <c r="Q32" s="77"/>
      <c r="R32" s="77"/>
    </row>
    <row r="33" ht="15.75" customHeight="1">
      <c r="A33" s="87" t="s">
        <v>127</v>
      </c>
      <c r="B33" s="97">
        <f t="shared" ref="B33:C33" si="27">IFERROR(B31/B32,0)*4</f>
        <v>0</v>
      </c>
      <c r="C33" s="97">
        <f t="shared" si="27"/>
        <v>0</v>
      </c>
      <c r="D33" s="98">
        <f t="shared" si="25"/>
        <v>0</v>
      </c>
      <c r="E33" s="95"/>
      <c r="F33" s="77"/>
      <c r="G33" s="77"/>
      <c r="H33" s="77"/>
      <c r="I33" s="77">
        <f t="shared" ref="I33:J33" si="28">IF(B33&gt;0,1,0)</f>
        <v>0</v>
      </c>
      <c r="J33" s="77">
        <f t="shared" si="28"/>
        <v>0</v>
      </c>
      <c r="K33" s="77"/>
      <c r="L33" s="77"/>
      <c r="M33" s="77"/>
      <c r="N33" s="77"/>
      <c r="O33" s="77"/>
      <c r="P33" s="77"/>
      <c r="Q33" s="77"/>
      <c r="R33" s="77"/>
    </row>
    <row r="34" ht="15.75" customHeight="1">
      <c r="A34" s="99"/>
      <c r="B34" s="17"/>
      <c r="C34" s="17"/>
      <c r="D34" s="17"/>
      <c r="E34" s="100"/>
      <c r="F34" s="77"/>
      <c r="G34" s="77"/>
      <c r="H34" s="77"/>
      <c r="I34" s="77"/>
      <c r="J34" s="77"/>
      <c r="K34" s="77"/>
      <c r="L34" s="77"/>
      <c r="M34" s="77"/>
      <c r="N34" s="77"/>
      <c r="O34" s="77"/>
      <c r="P34" s="77"/>
      <c r="Q34" s="77"/>
      <c r="R34" s="77"/>
    </row>
    <row r="35" ht="15.75" customHeight="1">
      <c r="A35" s="87" t="s">
        <v>135</v>
      </c>
      <c r="B35" s="102" t="s">
        <v>120</v>
      </c>
      <c r="C35" s="8"/>
      <c r="D35" s="90"/>
      <c r="E35" s="91"/>
      <c r="F35" s="77"/>
      <c r="G35" s="77"/>
      <c r="H35" s="77"/>
      <c r="I35" s="77"/>
      <c r="J35" s="77"/>
      <c r="K35" s="77"/>
      <c r="L35" s="77"/>
      <c r="M35" s="77"/>
      <c r="N35" s="77"/>
      <c r="O35" s="77"/>
      <c r="P35" s="77"/>
      <c r="Q35" s="77"/>
      <c r="R35" s="77"/>
    </row>
    <row r="36" ht="27.0" customHeight="1">
      <c r="A36" s="92" t="s">
        <v>136</v>
      </c>
      <c r="B36" s="93"/>
      <c r="C36" s="93"/>
      <c r="D36" s="94">
        <f t="shared" ref="D36:D45" si="30">+C36-B36</f>
        <v>0</v>
      </c>
      <c r="E36" s="95"/>
      <c r="F36" s="77"/>
      <c r="G36" s="77">
        <f t="shared" ref="G36:H36" si="29">IF(B36="",0,1)</f>
        <v>0</v>
      </c>
      <c r="H36" s="77">
        <f t="shared" si="29"/>
        <v>0</v>
      </c>
      <c r="I36" s="77"/>
      <c r="J36" s="77"/>
      <c r="K36" s="77"/>
      <c r="L36" s="77"/>
      <c r="M36" s="77"/>
      <c r="N36" s="77"/>
      <c r="O36" s="77"/>
      <c r="P36" s="77"/>
      <c r="Q36" s="77"/>
      <c r="R36" s="77"/>
    </row>
    <row r="37" ht="15.75" customHeight="1">
      <c r="A37" s="92" t="s">
        <v>137</v>
      </c>
      <c r="B37" s="93"/>
      <c r="C37" s="93"/>
      <c r="D37" s="94">
        <f t="shared" si="30"/>
        <v>0</v>
      </c>
      <c r="E37" s="95"/>
      <c r="F37" s="77"/>
      <c r="G37" s="77">
        <f t="shared" ref="G37:H37" si="31">IF(B37="",0,1)</f>
        <v>0</v>
      </c>
      <c r="H37" s="77">
        <f t="shared" si="31"/>
        <v>0</v>
      </c>
      <c r="I37" s="77"/>
      <c r="J37" s="77"/>
      <c r="K37" s="77"/>
      <c r="L37" s="77"/>
      <c r="M37" s="77"/>
      <c r="N37" s="77"/>
      <c r="O37" s="77"/>
      <c r="P37" s="77"/>
      <c r="Q37" s="77"/>
      <c r="R37" s="77"/>
    </row>
    <row r="38" ht="15.75" customHeight="1">
      <c r="A38" s="92" t="s">
        <v>138</v>
      </c>
      <c r="B38" s="93"/>
      <c r="C38" s="93"/>
      <c r="D38" s="94">
        <f t="shared" si="30"/>
        <v>0</v>
      </c>
      <c r="E38" s="95"/>
      <c r="F38" s="77"/>
      <c r="G38" s="77">
        <f t="shared" ref="G38:H38" si="32">IF(B38="",0,1)</f>
        <v>0</v>
      </c>
      <c r="H38" s="77">
        <f t="shared" si="32"/>
        <v>0</v>
      </c>
      <c r="I38" s="77"/>
      <c r="J38" s="77"/>
      <c r="K38" s="77"/>
      <c r="L38" s="77"/>
      <c r="M38" s="77"/>
      <c r="N38" s="77"/>
      <c r="O38" s="77"/>
      <c r="P38" s="77"/>
      <c r="Q38" s="77"/>
      <c r="R38" s="77"/>
    </row>
    <row r="39" ht="15.75" customHeight="1">
      <c r="A39" s="92" t="s">
        <v>139</v>
      </c>
      <c r="B39" s="93"/>
      <c r="C39" s="93"/>
      <c r="D39" s="94">
        <f t="shared" si="30"/>
        <v>0</v>
      </c>
      <c r="E39" s="95"/>
      <c r="F39" s="77"/>
      <c r="G39" s="77">
        <f t="shared" ref="G39:H39" si="33">IF(B39="",0,1)</f>
        <v>0</v>
      </c>
      <c r="H39" s="77">
        <f t="shared" si="33"/>
        <v>0</v>
      </c>
      <c r="I39" s="77"/>
      <c r="J39" s="77"/>
      <c r="K39" s="77"/>
      <c r="L39" s="77"/>
      <c r="M39" s="77"/>
      <c r="N39" s="77"/>
      <c r="O39" s="77"/>
      <c r="P39" s="77"/>
      <c r="Q39" s="77"/>
      <c r="R39" s="77"/>
    </row>
    <row r="40" ht="15.75" customHeight="1">
      <c r="A40" s="92" t="s">
        <v>140</v>
      </c>
      <c r="B40" s="93"/>
      <c r="C40" s="93"/>
      <c r="D40" s="94">
        <f t="shared" si="30"/>
        <v>0</v>
      </c>
      <c r="E40" s="95"/>
      <c r="F40" s="77"/>
      <c r="G40" s="77">
        <f t="shared" ref="G40:H40" si="34">IF(B40="",0,1)</f>
        <v>0</v>
      </c>
      <c r="H40" s="77">
        <f t="shared" si="34"/>
        <v>0</v>
      </c>
      <c r="I40" s="77"/>
      <c r="J40" s="77"/>
      <c r="K40" s="77"/>
      <c r="L40" s="77"/>
      <c r="M40" s="77"/>
      <c r="N40" s="77"/>
      <c r="O40" s="77"/>
      <c r="P40" s="77"/>
      <c r="Q40" s="77"/>
      <c r="R40" s="77"/>
    </row>
    <row r="41" ht="15.75" customHeight="1">
      <c r="A41" s="92" t="s">
        <v>141</v>
      </c>
      <c r="B41" s="93"/>
      <c r="C41" s="93"/>
      <c r="D41" s="94">
        <f t="shared" si="30"/>
        <v>0</v>
      </c>
      <c r="E41" s="95"/>
      <c r="F41" s="77"/>
      <c r="G41" s="77">
        <f t="shared" ref="G41:H41" si="35">IF(B41="",0,1)</f>
        <v>0</v>
      </c>
      <c r="H41" s="77">
        <f t="shared" si="35"/>
        <v>0</v>
      </c>
      <c r="I41" s="77"/>
      <c r="J41" s="77"/>
      <c r="K41" s="77"/>
      <c r="L41" s="77"/>
      <c r="M41" s="77"/>
      <c r="N41" s="77"/>
      <c r="O41" s="77"/>
      <c r="P41" s="77"/>
      <c r="Q41" s="77"/>
      <c r="R41" s="77"/>
    </row>
    <row r="42" ht="15.75" customHeight="1">
      <c r="A42" s="92" t="s">
        <v>142</v>
      </c>
      <c r="B42" s="93"/>
      <c r="C42" s="93"/>
      <c r="D42" s="94">
        <f t="shared" si="30"/>
        <v>0</v>
      </c>
      <c r="E42" s="95"/>
      <c r="F42" s="77"/>
      <c r="G42" s="77">
        <f t="shared" ref="G42:H42" si="36">IF(B42="",0,1)</f>
        <v>0</v>
      </c>
      <c r="H42" s="77">
        <f t="shared" si="36"/>
        <v>0</v>
      </c>
      <c r="I42" s="77"/>
      <c r="J42" s="77"/>
      <c r="K42" s="77"/>
      <c r="L42" s="77"/>
      <c r="M42" s="77"/>
      <c r="N42" s="77"/>
      <c r="O42" s="77"/>
      <c r="P42" s="77"/>
      <c r="Q42" s="77"/>
      <c r="R42" s="77"/>
    </row>
    <row r="43" ht="15.75" customHeight="1">
      <c r="A43" s="87" t="s">
        <v>125</v>
      </c>
      <c r="B43" s="94">
        <f t="shared" ref="B43:C43" si="37">SUM(B36:B42)</f>
        <v>0</v>
      </c>
      <c r="C43" s="94">
        <f t="shared" si="37"/>
        <v>0</v>
      </c>
      <c r="D43" s="94">
        <f t="shared" si="30"/>
        <v>0</v>
      </c>
      <c r="E43" s="95"/>
      <c r="F43" s="77"/>
      <c r="G43" s="77"/>
      <c r="H43" s="77"/>
      <c r="I43" s="77"/>
      <c r="J43" s="77"/>
      <c r="K43" s="77"/>
      <c r="L43" s="77"/>
      <c r="M43" s="77"/>
      <c r="N43" s="77"/>
      <c r="O43" s="77"/>
      <c r="P43" s="77"/>
      <c r="Q43" s="77"/>
      <c r="R43" s="77"/>
    </row>
    <row r="44" ht="15.75" customHeight="1">
      <c r="A44" s="87" t="s">
        <v>126</v>
      </c>
      <c r="B44" s="96">
        <f t="shared" ref="B44:C44" si="38">4*(SUM(G36:G42))</f>
        <v>0</v>
      </c>
      <c r="C44" s="96">
        <f t="shared" si="38"/>
        <v>0</v>
      </c>
      <c r="D44" s="94">
        <f t="shared" si="30"/>
        <v>0</v>
      </c>
      <c r="E44" s="95"/>
      <c r="F44" s="77"/>
      <c r="G44" s="77"/>
      <c r="H44" s="77"/>
      <c r="I44" s="77"/>
      <c r="J44" s="77"/>
      <c r="K44" s="77"/>
      <c r="L44" s="77"/>
      <c r="M44" s="77"/>
      <c r="N44" s="77"/>
      <c r="O44" s="77"/>
      <c r="P44" s="77"/>
      <c r="Q44" s="77"/>
      <c r="R44" s="77"/>
    </row>
    <row r="45" ht="15.75" customHeight="1">
      <c r="A45" s="87" t="s">
        <v>127</v>
      </c>
      <c r="B45" s="97">
        <f t="shared" ref="B45:C45" si="39">IFERROR(B43/B44,0)*4</f>
        <v>0</v>
      </c>
      <c r="C45" s="97">
        <f t="shared" si="39"/>
        <v>0</v>
      </c>
      <c r="D45" s="98">
        <f t="shared" si="30"/>
        <v>0</v>
      </c>
      <c r="E45" s="95"/>
      <c r="F45" s="77"/>
      <c r="G45" s="77"/>
      <c r="H45" s="77"/>
      <c r="I45" s="77">
        <f t="shared" ref="I45:J45" si="40">IF(B45&gt;0,1,0)</f>
        <v>0</v>
      </c>
      <c r="J45" s="77">
        <f t="shared" si="40"/>
        <v>0</v>
      </c>
      <c r="K45" s="77"/>
      <c r="L45" s="77"/>
      <c r="M45" s="77"/>
      <c r="N45" s="77"/>
      <c r="O45" s="77"/>
      <c r="P45" s="77"/>
      <c r="Q45" s="77"/>
      <c r="R45" s="77"/>
    </row>
    <row r="46" ht="15.75" customHeight="1">
      <c r="A46" s="103"/>
      <c r="B46" s="7"/>
      <c r="C46" s="7"/>
      <c r="D46" s="7"/>
      <c r="E46" s="91"/>
      <c r="F46" s="77"/>
      <c r="G46" s="77"/>
      <c r="H46" s="77"/>
      <c r="I46" s="77"/>
      <c r="J46" s="77"/>
      <c r="K46" s="77"/>
      <c r="L46" s="77"/>
      <c r="M46" s="77"/>
      <c r="N46" s="77"/>
      <c r="O46" s="77"/>
      <c r="P46" s="77"/>
      <c r="Q46" s="77"/>
      <c r="R46" s="77"/>
    </row>
    <row r="47" ht="15.75" customHeight="1">
      <c r="A47" s="87" t="s">
        <v>143</v>
      </c>
      <c r="B47" s="102" t="s">
        <v>120</v>
      </c>
      <c r="C47" s="8"/>
      <c r="D47" s="90"/>
      <c r="E47" s="91"/>
      <c r="F47" s="77"/>
      <c r="G47" s="77"/>
      <c r="H47" s="77"/>
      <c r="I47" s="77"/>
      <c r="J47" s="77"/>
      <c r="K47" s="77"/>
      <c r="L47" s="77"/>
      <c r="M47" s="77"/>
      <c r="N47" s="77"/>
      <c r="O47" s="77"/>
      <c r="P47" s="77"/>
      <c r="Q47" s="77"/>
      <c r="R47" s="77"/>
    </row>
    <row r="48" ht="15.75" customHeight="1">
      <c r="A48" s="92" t="s">
        <v>144</v>
      </c>
      <c r="B48" s="93"/>
      <c r="C48" s="93"/>
      <c r="D48" s="94">
        <f t="shared" ref="D48:D51" si="43">+C48-B48</f>
        <v>0</v>
      </c>
      <c r="E48" s="95"/>
      <c r="F48" s="77"/>
      <c r="G48" s="77">
        <f t="shared" ref="G48:H48" si="41">IF(B48="",0,1)</f>
        <v>0</v>
      </c>
      <c r="H48" s="77">
        <f t="shared" si="41"/>
        <v>0</v>
      </c>
      <c r="I48" s="77"/>
      <c r="J48" s="77"/>
      <c r="K48" s="77"/>
      <c r="L48" s="77"/>
      <c r="M48" s="77"/>
      <c r="N48" s="77"/>
      <c r="O48" s="77"/>
      <c r="P48" s="77"/>
      <c r="Q48" s="77"/>
      <c r="R48" s="77"/>
    </row>
    <row r="49" ht="15.75" customHeight="1">
      <c r="A49" s="87" t="s">
        <v>125</v>
      </c>
      <c r="B49" s="94">
        <f t="shared" ref="B49:C49" si="42">SUM(B48)</f>
        <v>0</v>
      </c>
      <c r="C49" s="94">
        <f t="shared" si="42"/>
        <v>0</v>
      </c>
      <c r="D49" s="94">
        <f t="shared" si="43"/>
        <v>0</v>
      </c>
      <c r="E49" s="95"/>
      <c r="F49" s="77"/>
      <c r="G49" s="77"/>
      <c r="H49" s="77"/>
      <c r="I49" s="77"/>
      <c r="J49" s="77"/>
      <c r="K49" s="77"/>
      <c r="L49" s="77"/>
      <c r="M49" s="77"/>
      <c r="N49" s="77"/>
      <c r="O49" s="77"/>
      <c r="P49" s="77"/>
      <c r="Q49" s="77"/>
      <c r="R49" s="77"/>
    </row>
    <row r="50" ht="15.75" customHeight="1">
      <c r="A50" s="87" t="s">
        <v>126</v>
      </c>
      <c r="B50" s="96">
        <f t="shared" ref="B50:C50" si="44">4*(SUM(G45:G48))</f>
        <v>0</v>
      </c>
      <c r="C50" s="96">
        <f t="shared" si="44"/>
        <v>0</v>
      </c>
      <c r="D50" s="94">
        <f t="shared" si="43"/>
        <v>0</v>
      </c>
      <c r="E50" s="95"/>
      <c r="F50" s="77"/>
      <c r="G50" s="77"/>
      <c r="H50" s="77"/>
      <c r="I50" s="77"/>
      <c r="J50" s="77"/>
      <c r="K50" s="77"/>
      <c r="L50" s="77"/>
      <c r="M50" s="77"/>
      <c r="N50" s="77"/>
      <c r="O50" s="77"/>
      <c r="P50" s="77"/>
      <c r="Q50" s="77"/>
      <c r="R50" s="77"/>
    </row>
    <row r="51" ht="15.75" customHeight="1">
      <c r="A51" s="87" t="s">
        <v>127</v>
      </c>
      <c r="B51" s="97">
        <f t="shared" ref="B51:C51" si="45">IFERROR(B49/B50,0)*4</f>
        <v>0</v>
      </c>
      <c r="C51" s="97">
        <f t="shared" si="45"/>
        <v>0</v>
      </c>
      <c r="D51" s="98">
        <f t="shared" si="43"/>
        <v>0</v>
      </c>
      <c r="E51" s="95"/>
      <c r="F51" s="77"/>
      <c r="G51" s="77"/>
      <c r="H51" s="77"/>
      <c r="I51" s="77">
        <f t="shared" ref="I51:J51" si="46">IF(B51&gt;0,1,0)</f>
        <v>0</v>
      </c>
      <c r="J51" s="77">
        <f t="shared" si="46"/>
        <v>0</v>
      </c>
      <c r="K51" s="77"/>
      <c r="L51" s="77"/>
      <c r="M51" s="77"/>
      <c r="N51" s="77"/>
      <c r="O51" s="77"/>
      <c r="P51" s="77"/>
      <c r="Q51" s="77"/>
      <c r="R51" s="77"/>
    </row>
    <row r="52" ht="15.75" customHeight="1">
      <c r="A52" s="99"/>
      <c r="B52" s="17"/>
      <c r="C52" s="17"/>
      <c r="D52" s="17"/>
      <c r="E52" s="100"/>
      <c r="F52" s="77"/>
      <c r="G52" s="77"/>
      <c r="H52" s="77"/>
      <c r="I52" s="77"/>
      <c r="J52" s="77"/>
      <c r="K52" s="77"/>
      <c r="L52" s="77"/>
      <c r="M52" s="77"/>
      <c r="N52" s="77"/>
      <c r="O52" s="77"/>
      <c r="P52" s="77"/>
      <c r="Q52" s="77"/>
      <c r="R52" s="77"/>
    </row>
    <row r="53" ht="15.75" customHeight="1">
      <c r="A53" s="87" t="s">
        <v>145</v>
      </c>
      <c r="B53" s="102" t="s">
        <v>120</v>
      </c>
      <c r="C53" s="8"/>
      <c r="D53" s="90"/>
      <c r="E53" s="91"/>
      <c r="F53" s="77"/>
      <c r="G53" s="77"/>
      <c r="H53" s="77"/>
      <c r="I53" s="77"/>
      <c r="J53" s="77"/>
      <c r="K53" s="77"/>
      <c r="L53" s="77"/>
      <c r="M53" s="77"/>
      <c r="N53" s="77"/>
      <c r="O53" s="77"/>
      <c r="P53" s="77"/>
      <c r="Q53" s="77"/>
      <c r="R53" s="77"/>
    </row>
    <row r="54" ht="15.75" customHeight="1">
      <c r="A54" s="92" t="s">
        <v>146</v>
      </c>
      <c r="B54" s="93"/>
      <c r="C54" s="93"/>
      <c r="D54" s="94">
        <f t="shared" ref="D54:D58" si="48">+C54-B54</f>
        <v>0</v>
      </c>
      <c r="E54" s="95"/>
      <c r="F54" s="77"/>
      <c r="G54" s="77">
        <f t="shared" ref="G54:H54" si="47">IF(B54="",0,1)</f>
        <v>0</v>
      </c>
      <c r="H54" s="77">
        <f t="shared" si="47"/>
        <v>0</v>
      </c>
      <c r="I54" s="77"/>
      <c r="J54" s="77"/>
      <c r="K54" s="77"/>
      <c r="L54" s="77"/>
      <c r="M54" s="77"/>
      <c r="N54" s="77"/>
      <c r="O54" s="77"/>
      <c r="P54" s="77"/>
      <c r="Q54" s="77"/>
      <c r="R54" s="77"/>
    </row>
    <row r="55" ht="15.75" customHeight="1">
      <c r="A55" s="92" t="s">
        <v>147</v>
      </c>
      <c r="B55" s="93"/>
      <c r="C55" s="93"/>
      <c r="D55" s="94">
        <f t="shared" si="48"/>
        <v>0</v>
      </c>
      <c r="E55" s="95"/>
      <c r="F55" s="77"/>
      <c r="G55" s="77">
        <f t="shared" ref="G55:H55" si="49">IF(B55="",0,1)</f>
        <v>0</v>
      </c>
      <c r="H55" s="77">
        <f t="shared" si="49"/>
        <v>0</v>
      </c>
      <c r="I55" s="77"/>
      <c r="J55" s="77"/>
      <c r="K55" s="77"/>
      <c r="L55" s="77"/>
      <c r="M55" s="77"/>
      <c r="N55" s="77"/>
      <c r="O55" s="77"/>
      <c r="P55" s="77"/>
      <c r="Q55" s="77"/>
      <c r="R55" s="77"/>
    </row>
    <row r="56" ht="15.75" customHeight="1">
      <c r="A56" s="87" t="s">
        <v>125</v>
      </c>
      <c r="B56" s="94">
        <f t="shared" ref="B56:C56" si="50">SUM(B54:B55)</f>
        <v>0</v>
      </c>
      <c r="C56" s="94">
        <f t="shared" si="50"/>
        <v>0</v>
      </c>
      <c r="D56" s="94">
        <f t="shared" si="48"/>
        <v>0</v>
      </c>
      <c r="E56" s="95"/>
      <c r="F56" s="77"/>
      <c r="G56" s="77"/>
      <c r="H56" s="77"/>
      <c r="I56" s="77"/>
      <c r="J56" s="77"/>
      <c r="K56" s="77"/>
      <c r="L56" s="77"/>
      <c r="M56" s="77"/>
      <c r="N56" s="77"/>
      <c r="O56" s="77"/>
      <c r="P56" s="77"/>
      <c r="Q56" s="77"/>
      <c r="R56" s="77"/>
    </row>
    <row r="57" ht="15.75" customHeight="1">
      <c r="A57" s="87" t="s">
        <v>126</v>
      </c>
      <c r="B57" s="96">
        <f t="shared" ref="B57:C57" si="51">4*(SUM(G54:G55))</f>
        <v>0</v>
      </c>
      <c r="C57" s="96">
        <f t="shared" si="51"/>
        <v>0</v>
      </c>
      <c r="D57" s="94">
        <f t="shared" si="48"/>
        <v>0</v>
      </c>
      <c r="E57" s="95"/>
      <c r="F57" s="77"/>
      <c r="G57" s="77"/>
      <c r="H57" s="77"/>
      <c r="I57" s="77"/>
      <c r="J57" s="77"/>
      <c r="K57" s="77"/>
      <c r="L57" s="77"/>
      <c r="M57" s="77"/>
      <c r="N57" s="77"/>
      <c r="O57" s="77"/>
      <c r="P57" s="77"/>
      <c r="Q57" s="77"/>
      <c r="R57" s="77"/>
    </row>
    <row r="58" ht="15.75" customHeight="1">
      <c r="A58" s="87" t="s">
        <v>127</v>
      </c>
      <c r="B58" s="97">
        <f t="shared" ref="B58:C58" si="52">IFERROR(B56/B57,0)*4</f>
        <v>0</v>
      </c>
      <c r="C58" s="97">
        <f t="shared" si="52"/>
        <v>0</v>
      </c>
      <c r="D58" s="98">
        <f t="shared" si="48"/>
        <v>0</v>
      </c>
      <c r="E58" s="95"/>
      <c r="F58" s="77"/>
      <c r="G58" s="77"/>
      <c r="H58" s="77"/>
      <c r="I58" s="77">
        <f t="shared" ref="I58:J58" si="53">IF(B58&gt;0,1,0)</f>
        <v>0</v>
      </c>
      <c r="J58" s="77">
        <f t="shared" si="53"/>
        <v>0</v>
      </c>
      <c r="K58" s="77"/>
      <c r="L58" s="77"/>
      <c r="M58" s="77"/>
      <c r="N58" s="77"/>
      <c r="O58" s="77"/>
      <c r="P58" s="77"/>
      <c r="Q58" s="77"/>
      <c r="R58" s="77"/>
    </row>
    <row r="59" ht="15.75" customHeight="1">
      <c r="A59" s="99"/>
      <c r="B59" s="17"/>
      <c r="C59" s="17"/>
      <c r="D59" s="17"/>
      <c r="E59" s="100"/>
      <c r="F59" s="77"/>
      <c r="G59" s="77"/>
      <c r="H59" s="77"/>
      <c r="I59" s="77"/>
      <c r="J59" s="77"/>
      <c r="K59" s="77"/>
      <c r="L59" s="77"/>
      <c r="M59" s="77"/>
      <c r="N59" s="77"/>
      <c r="O59" s="77"/>
      <c r="P59" s="77"/>
      <c r="Q59" s="77"/>
      <c r="R59" s="77"/>
    </row>
    <row r="60" ht="15.75" customHeight="1">
      <c r="A60" s="87" t="s">
        <v>148</v>
      </c>
      <c r="B60" s="102" t="s">
        <v>120</v>
      </c>
      <c r="C60" s="8"/>
      <c r="D60" s="90"/>
      <c r="E60" s="91"/>
      <c r="F60" s="77"/>
      <c r="G60" s="77"/>
      <c r="H60" s="77"/>
      <c r="I60" s="77"/>
      <c r="J60" s="77"/>
      <c r="K60" s="77"/>
      <c r="L60" s="77"/>
      <c r="M60" s="77"/>
      <c r="N60" s="77"/>
      <c r="O60" s="77"/>
      <c r="P60" s="77"/>
      <c r="Q60" s="77"/>
      <c r="R60" s="77"/>
    </row>
    <row r="61" ht="15.75" customHeight="1">
      <c r="A61" s="92" t="s">
        <v>149</v>
      </c>
      <c r="B61" s="93"/>
      <c r="C61" s="93"/>
      <c r="D61" s="94">
        <f t="shared" ref="D61:D67" si="55">+C61-B61</f>
        <v>0</v>
      </c>
      <c r="E61" s="95"/>
      <c r="F61" s="77"/>
      <c r="G61" s="77">
        <f t="shared" ref="G61:H61" si="54">IF(B61="",0,1)</f>
        <v>0</v>
      </c>
      <c r="H61" s="77">
        <f t="shared" si="54"/>
        <v>0</v>
      </c>
      <c r="I61" s="77"/>
      <c r="J61" s="77"/>
      <c r="K61" s="77"/>
      <c r="L61" s="77"/>
      <c r="M61" s="77"/>
      <c r="N61" s="77"/>
      <c r="O61" s="77"/>
      <c r="P61" s="77"/>
      <c r="Q61" s="77"/>
      <c r="R61" s="77"/>
    </row>
    <row r="62" ht="15.75" customHeight="1">
      <c r="A62" s="92" t="s">
        <v>150</v>
      </c>
      <c r="B62" s="93"/>
      <c r="C62" s="93"/>
      <c r="D62" s="94">
        <f t="shared" si="55"/>
        <v>0</v>
      </c>
      <c r="E62" s="95"/>
      <c r="F62" s="77"/>
      <c r="G62" s="77">
        <f t="shared" ref="G62:H62" si="56">IF(B62="",0,1)</f>
        <v>0</v>
      </c>
      <c r="H62" s="77">
        <f t="shared" si="56"/>
        <v>0</v>
      </c>
      <c r="I62" s="77"/>
      <c r="J62" s="77"/>
      <c r="K62" s="77"/>
      <c r="L62" s="77"/>
      <c r="M62" s="77"/>
      <c r="N62" s="77"/>
      <c r="O62" s="77"/>
      <c r="P62" s="77"/>
      <c r="Q62" s="77"/>
      <c r="R62" s="77"/>
    </row>
    <row r="63" ht="15.75" customHeight="1">
      <c r="A63" s="92" t="s">
        <v>151</v>
      </c>
      <c r="B63" s="93"/>
      <c r="C63" s="93"/>
      <c r="D63" s="94">
        <f t="shared" si="55"/>
        <v>0</v>
      </c>
      <c r="E63" s="95"/>
      <c r="F63" s="77"/>
      <c r="G63" s="77">
        <f t="shared" ref="G63:H63" si="57">IF(B63="",0,1)</f>
        <v>0</v>
      </c>
      <c r="H63" s="77">
        <f t="shared" si="57"/>
        <v>0</v>
      </c>
      <c r="I63" s="77"/>
      <c r="J63" s="77"/>
      <c r="K63" s="77"/>
      <c r="L63" s="77"/>
      <c r="M63" s="77"/>
      <c r="N63" s="77"/>
      <c r="O63" s="77"/>
      <c r="P63" s="77"/>
      <c r="Q63" s="77"/>
      <c r="R63" s="77"/>
    </row>
    <row r="64" ht="15.75" customHeight="1">
      <c r="A64" s="92" t="s">
        <v>152</v>
      </c>
      <c r="B64" s="93"/>
      <c r="C64" s="93"/>
      <c r="D64" s="94">
        <f t="shared" si="55"/>
        <v>0</v>
      </c>
      <c r="E64" s="95"/>
      <c r="F64" s="77"/>
      <c r="G64" s="77">
        <f t="shared" ref="G64:H64" si="58">IF(B64="",0,1)</f>
        <v>0</v>
      </c>
      <c r="H64" s="77">
        <f t="shared" si="58"/>
        <v>0</v>
      </c>
      <c r="I64" s="77"/>
      <c r="J64" s="77"/>
      <c r="K64" s="77"/>
      <c r="L64" s="77"/>
      <c r="M64" s="77"/>
      <c r="N64" s="77"/>
      <c r="O64" s="77"/>
      <c r="P64" s="77"/>
      <c r="Q64" s="77"/>
      <c r="R64" s="77"/>
    </row>
    <row r="65" ht="15.75" customHeight="1">
      <c r="A65" s="87" t="s">
        <v>125</v>
      </c>
      <c r="B65" s="94">
        <f t="shared" ref="B65:C65" si="59">SUM(B61:B64)</f>
        <v>0</v>
      </c>
      <c r="C65" s="94">
        <f t="shared" si="59"/>
        <v>0</v>
      </c>
      <c r="D65" s="94">
        <f t="shared" si="55"/>
        <v>0</v>
      </c>
      <c r="E65" s="95"/>
      <c r="F65" s="77"/>
      <c r="G65" s="77"/>
      <c r="H65" s="77"/>
      <c r="I65" s="77"/>
      <c r="J65" s="77"/>
      <c r="K65" s="77"/>
      <c r="L65" s="77"/>
      <c r="M65" s="77"/>
      <c r="N65" s="77"/>
      <c r="O65" s="77"/>
      <c r="P65" s="77"/>
      <c r="Q65" s="77"/>
      <c r="R65" s="77"/>
    </row>
    <row r="66" ht="15.75" customHeight="1">
      <c r="A66" s="87" t="s">
        <v>126</v>
      </c>
      <c r="B66" s="96">
        <f t="shared" ref="B66:C66" si="60">4*(SUM(G61:G64))</f>
        <v>0</v>
      </c>
      <c r="C66" s="96">
        <f t="shared" si="60"/>
        <v>0</v>
      </c>
      <c r="D66" s="94">
        <f t="shared" si="55"/>
        <v>0</v>
      </c>
      <c r="E66" s="95"/>
      <c r="F66" s="77"/>
      <c r="G66" s="77"/>
      <c r="H66" s="77"/>
      <c r="I66" s="77"/>
      <c r="J66" s="77"/>
      <c r="K66" s="77"/>
      <c r="L66" s="77"/>
      <c r="M66" s="77"/>
      <c r="N66" s="77"/>
      <c r="O66" s="77"/>
      <c r="P66" s="77"/>
      <c r="Q66" s="77"/>
      <c r="R66" s="77"/>
    </row>
    <row r="67" ht="15.75" customHeight="1">
      <c r="A67" s="87" t="s">
        <v>127</v>
      </c>
      <c r="B67" s="97">
        <f t="shared" ref="B67:C67" si="61">IFERROR(B65/B66,0)*4</f>
        <v>0</v>
      </c>
      <c r="C67" s="97">
        <f t="shared" si="61"/>
        <v>0</v>
      </c>
      <c r="D67" s="98">
        <f t="shared" si="55"/>
        <v>0</v>
      </c>
      <c r="E67" s="95"/>
      <c r="F67" s="77"/>
      <c r="G67" s="77"/>
      <c r="H67" s="77"/>
      <c r="I67" s="77">
        <f t="shared" ref="I67:J67" si="62">IF(B67&gt;0,1,0)</f>
        <v>0</v>
      </c>
      <c r="J67" s="77">
        <f t="shared" si="62"/>
        <v>0</v>
      </c>
      <c r="K67" s="77"/>
      <c r="L67" s="77"/>
      <c r="M67" s="77"/>
      <c r="N67" s="77"/>
      <c r="O67" s="77"/>
      <c r="P67" s="77"/>
      <c r="Q67" s="77"/>
      <c r="R67" s="77"/>
    </row>
    <row r="68" ht="15.75" customHeight="1">
      <c r="A68" s="99"/>
      <c r="B68" s="17"/>
      <c r="C68" s="17"/>
      <c r="D68" s="17"/>
      <c r="E68" s="100"/>
      <c r="F68" s="77"/>
      <c r="G68" s="77"/>
      <c r="H68" s="77"/>
      <c r="I68" s="77"/>
      <c r="J68" s="77"/>
      <c r="K68" s="77"/>
      <c r="L68" s="77"/>
      <c r="M68" s="77"/>
      <c r="N68" s="77"/>
      <c r="O68" s="77"/>
      <c r="P68" s="77"/>
      <c r="Q68" s="77"/>
      <c r="R68" s="77"/>
    </row>
    <row r="69" ht="15.75" customHeight="1">
      <c r="A69" s="87" t="s">
        <v>153</v>
      </c>
      <c r="B69" s="102" t="s">
        <v>120</v>
      </c>
      <c r="C69" s="8"/>
      <c r="D69" s="90"/>
      <c r="E69" s="91"/>
      <c r="F69" s="77"/>
      <c r="G69" s="77"/>
      <c r="H69" s="77"/>
      <c r="I69" s="77"/>
      <c r="J69" s="77"/>
      <c r="K69" s="77"/>
      <c r="L69" s="77"/>
      <c r="M69" s="77"/>
      <c r="N69" s="77"/>
      <c r="O69" s="77"/>
      <c r="P69" s="77"/>
      <c r="Q69" s="77"/>
      <c r="R69" s="77"/>
    </row>
    <row r="70" ht="13.5" customHeight="1">
      <c r="A70" s="92" t="s">
        <v>154</v>
      </c>
      <c r="B70" s="93"/>
      <c r="C70" s="93"/>
      <c r="D70" s="94">
        <f t="shared" ref="D70:D80" si="64">+C70-B70</f>
        <v>0</v>
      </c>
      <c r="E70" s="95"/>
      <c r="F70" s="77"/>
      <c r="G70" s="77">
        <f t="shared" ref="G70:H70" si="63">IF(B70="",0,1)</f>
        <v>0</v>
      </c>
      <c r="H70" s="77">
        <f t="shared" si="63"/>
        <v>0</v>
      </c>
      <c r="I70" s="77"/>
      <c r="J70" s="77"/>
      <c r="K70" s="77"/>
      <c r="L70" s="77"/>
      <c r="M70" s="77"/>
      <c r="N70" s="77"/>
      <c r="O70" s="77"/>
      <c r="P70" s="77"/>
      <c r="Q70" s="77"/>
      <c r="R70" s="77"/>
    </row>
    <row r="71" ht="15.75" customHeight="1">
      <c r="A71" s="92" t="s">
        <v>155</v>
      </c>
      <c r="B71" s="93"/>
      <c r="C71" s="93"/>
      <c r="D71" s="94">
        <f t="shared" si="64"/>
        <v>0</v>
      </c>
      <c r="E71" s="95"/>
      <c r="F71" s="77"/>
      <c r="G71" s="77">
        <f t="shared" ref="G71:H71" si="65">IF(B71="",0,1)</f>
        <v>0</v>
      </c>
      <c r="H71" s="77">
        <f t="shared" si="65"/>
        <v>0</v>
      </c>
      <c r="I71" s="77"/>
      <c r="J71" s="77"/>
      <c r="K71" s="77"/>
      <c r="L71" s="77"/>
      <c r="M71" s="77"/>
      <c r="N71" s="77"/>
      <c r="O71" s="77"/>
      <c r="P71" s="77"/>
      <c r="Q71" s="77"/>
      <c r="R71" s="77"/>
    </row>
    <row r="72" ht="15.75" customHeight="1">
      <c r="A72" s="92" t="s">
        <v>156</v>
      </c>
      <c r="B72" s="93"/>
      <c r="C72" s="93"/>
      <c r="D72" s="94">
        <f t="shared" si="64"/>
        <v>0</v>
      </c>
      <c r="E72" s="95"/>
      <c r="F72" s="77"/>
      <c r="G72" s="77">
        <f t="shared" ref="G72:H72" si="66">IF(B72="",0,1)</f>
        <v>0</v>
      </c>
      <c r="H72" s="77">
        <f t="shared" si="66"/>
        <v>0</v>
      </c>
      <c r="I72" s="77"/>
      <c r="J72" s="77"/>
      <c r="K72" s="77"/>
      <c r="L72" s="77"/>
      <c r="M72" s="77"/>
      <c r="N72" s="77"/>
      <c r="O72" s="77"/>
      <c r="P72" s="77"/>
      <c r="Q72" s="77"/>
      <c r="R72" s="77"/>
    </row>
    <row r="73" ht="15.75" customHeight="1">
      <c r="A73" s="92" t="s">
        <v>157</v>
      </c>
      <c r="B73" s="93"/>
      <c r="C73" s="93"/>
      <c r="D73" s="94">
        <f t="shared" si="64"/>
        <v>0</v>
      </c>
      <c r="E73" s="95"/>
      <c r="F73" s="77"/>
      <c r="G73" s="77">
        <f t="shared" ref="G73:H73" si="67">IF(B73="",0,1)</f>
        <v>0</v>
      </c>
      <c r="H73" s="77">
        <f t="shared" si="67"/>
        <v>0</v>
      </c>
      <c r="I73" s="77"/>
      <c r="J73" s="77"/>
      <c r="K73" s="77"/>
      <c r="L73" s="77"/>
      <c r="M73" s="77"/>
      <c r="N73" s="77"/>
      <c r="O73" s="77"/>
      <c r="P73" s="77"/>
      <c r="Q73" s="77"/>
      <c r="R73" s="77"/>
    </row>
    <row r="74" ht="15.75" customHeight="1">
      <c r="A74" s="92" t="s">
        <v>158</v>
      </c>
      <c r="B74" s="93"/>
      <c r="C74" s="93"/>
      <c r="D74" s="94">
        <f t="shared" si="64"/>
        <v>0</v>
      </c>
      <c r="E74" s="95"/>
      <c r="F74" s="77"/>
      <c r="G74" s="77">
        <f t="shared" ref="G74:H74" si="68">IF(B74="",0,1)</f>
        <v>0</v>
      </c>
      <c r="H74" s="77">
        <f t="shared" si="68"/>
        <v>0</v>
      </c>
      <c r="I74" s="77"/>
      <c r="J74" s="77"/>
      <c r="K74" s="77"/>
      <c r="L74" s="77"/>
      <c r="M74" s="77"/>
      <c r="N74" s="77"/>
      <c r="O74" s="77"/>
      <c r="P74" s="77"/>
      <c r="Q74" s="77"/>
      <c r="R74" s="77"/>
    </row>
    <row r="75" ht="15.75" customHeight="1">
      <c r="A75" s="92" t="s">
        <v>159</v>
      </c>
      <c r="B75" s="93"/>
      <c r="C75" s="93"/>
      <c r="D75" s="94">
        <f t="shared" si="64"/>
        <v>0</v>
      </c>
      <c r="E75" s="95"/>
      <c r="F75" s="77"/>
      <c r="G75" s="77">
        <f t="shared" ref="G75:H75" si="69">IF(B75="",0,1)</f>
        <v>0</v>
      </c>
      <c r="H75" s="77">
        <f t="shared" si="69"/>
        <v>0</v>
      </c>
      <c r="I75" s="77"/>
      <c r="J75" s="77"/>
      <c r="K75" s="77"/>
      <c r="L75" s="77"/>
      <c r="M75" s="77"/>
      <c r="N75" s="77"/>
      <c r="O75" s="77"/>
      <c r="P75" s="77"/>
      <c r="Q75" s="77"/>
      <c r="R75" s="77"/>
    </row>
    <row r="76" ht="15.75" customHeight="1">
      <c r="A76" s="92" t="s">
        <v>160</v>
      </c>
      <c r="B76" s="93"/>
      <c r="C76" s="93"/>
      <c r="D76" s="94">
        <f t="shared" si="64"/>
        <v>0</v>
      </c>
      <c r="E76" s="95"/>
      <c r="F76" s="77"/>
      <c r="G76" s="77">
        <f t="shared" ref="G76:H76" si="70">IF(B76="",0,1)</f>
        <v>0</v>
      </c>
      <c r="H76" s="77">
        <f t="shared" si="70"/>
        <v>0</v>
      </c>
      <c r="I76" s="77"/>
      <c r="J76" s="77"/>
      <c r="K76" s="77"/>
      <c r="L76" s="77"/>
      <c r="M76" s="77"/>
      <c r="N76" s="77"/>
      <c r="O76" s="77"/>
      <c r="P76" s="77"/>
      <c r="Q76" s="77"/>
      <c r="R76" s="77"/>
    </row>
    <row r="77" ht="15.75" customHeight="1">
      <c r="A77" s="92" t="s">
        <v>161</v>
      </c>
      <c r="B77" s="93"/>
      <c r="C77" s="93"/>
      <c r="D77" s="94">
        <f t="shared" si="64"/>
        <v>0</v>
      </c>
      <c r="E77" s="95"/>
      <c r="F77" s="77"/>
      <c r="G77" s="77">
        <f t="shared" ref="G77:H77" si="71">IF(B77="",0,1)</f>
        <v>0</v>
      </c>
      <c r="H77" s="77">
        <f t="shared" si="71"/>
        <v>0</v>
      </c>
      <c r="I77" s="77"/>
      <c r="J77" s="77"/>
      <c r="K77" s="77"/>
      <c r="L77" s="77"/>
      <c r="M77" s="77"/>
      <c r="N77" s="77"/>
      <c r="O77" s="77"/>
      <c r="P77" s="77"/>
      <c r="Q77" s="77"/>
      <c r="R77" s="77"/>
    </row>
    <row r="78" ht="15.75" customHeight="1">
      <c r="A78" s="87" t="s">
        <v>125</v>
      </c>
      <c r="B78" s="94">
        <f t="shared" ref="B78:C78" si="72">SUM(B70:B77)</f>
        <v>0</v>
      </c>
      <c r="C78" s="94">
        <f t="shared" si="72"/>
        <v>0</v>
      </c>
      <c r="D78" s="94">
        <f t="shared" si="64"/>
        <v>0</v>
      </c>
      <c r="E78" s="95"/>
      <c r="F78" s="77"/>
      <c r="G78" s="77"/>
      <c r="H78" s="77"/>
      <c r="I78" s="77"/>
      <c r="J78" s="77"/>
      <c r="K78" s="77"/>
      <c r="L78" s="77"/>
      <c r="M78" s="77"/>
      <c r="N78" s="77"/>
      <c r="O78" s="77"/>
      <c r="P78" s="77"/>
      <c r="Q78" s="77"/>
      <c r="R78" s="77"/>
    </row>
    <row r="79" ht="15.75" customHeight="1">
      <c r="A79" s="87" t="s">
        <v>126</v>
      </c>
      <c r="B79" s="96">
        <f t="shared" ref="B79:C79" si="73">4*(SUM(G70:G77))</f>
        <v>0</v>
      </c>
      <c r="C79" s="96">
        <f t="shared" si="73"/>
        <v>0</v>
      </c>
      <c r="D79" s="94">
        <f t="shared" si="64"/>
        <v>0</v>
      </c>
      <c r="E79" s="95"/>
      <c r="F79" s="77"/>
      <c r="G79" s="77"/>
      <c r="H79" s="77"/>
      <c r="I79" s="77"/>
      <c r="J79" s="77"/>
      <c r="K79" s="77"/>
      <c r="L79" s="77"/>
      <c r="M79" s="77"/>
      <c r="N79" s="77"/>
      <c r="O79" s="77"/>
      <c r="P79" s="77"/>
      <c r="Q79" s="77"/>
      <c r="R79" s="77"/>
    </row>
    <row r="80" ht="15.75" customHeight="1">
      <c r="A80" s="87" t="s">
        <v>127</v>
      </c>
      <c r="B80" s="97">
        <f t="shared" ref="B80:C80" si="74">IFERROR(B78/B79,0)*4</f>
        <v>0</v>
      </c>
      <c r="C80" s="97">
        <f t="shared" si="74"/>
        <v>0</v>
      </c>
      <c r="D80" s="98">
        <f t="shared" si="64"/>
        <v>0</v>
      </c>
      <c r="E80" s="95"/>
      <c r="F80" s="77"/>
      <c r="G80" s="77"/>
      <c r="H80" s="77"/>
      <c r="I80" s="77">
        <f t="shared" ref="I80:J80" si="75">IF(B80&gt;0,1,0)</f>
        <v>0</v>
      </c>
      <c r="J80" s="77">
        <f t="shared" si="75"/>
        <v>0</v>
      </c>
      <c r="K80" s="77"/>
      <c r="L80" s="77"/>
      <c r="M80" s="77"/>
      <c r="N80" s="77"/>
      <c r="O80" s="77"/>
      <c r="P80" s="77"/>
      <c r="Q80" s="77"/>
      <c r="R80" s="77"/>
    </row>
    <row r="81" ht="15.75" customHeight="1">
      <c r="A81" s="99"/>
      <c r="B81" s="17"/>
      <c r="C81" s="17"/>
      <c r="D81" s="17"/>
      <c r="E81" s="100"/>
      <c r="F81" s="77"/>
      <c r="G81" s="77"/>
      <c r="H81" s="77"/>
      <c r="I81" s="77"/>
      <c r="J81" s="77"/>
      <c r="K81" s="77"/>
      <c r="L81" s="77"/>
      <c r="M81" s="77"/>
      <c r="N81" s="77"/>
      <c r="O81" s="77"/>
      <c r="P81" s="77"/>
      <c r="Q81" s="77"/>
      <c r="R81" s="77"/>
    </row>
    <row r="82" ht="15.75" customHeight="1">
      <c r="A82" s="87" t="s">
        <v>162</v>
      </c>
      <c r="B82" s="102" t="s">
        <v>120</v>
      </c>
      <c r="C82" s="8"/>
      <c r="D82" s="90"/>
      <c r="E82" s="91"/>
      <c r="F82" s="77"/>
      <c r="G82" s="77"/>
      <c r="H82" s="77"/>
      <c r="I82" s="77"/>
      <c r="J82" s="77"/>
      <c r="K82" s="77"/>
      <c r="L82" s="77"/>
      <c r="M82" s="77"/>
      <c r="N82" s="77"/>
      <c r="O82" s="77"/>
      <c r="P82" s="77"/>
      <c r="Q82" s="77"/>
      <c r="R82" s="77"/>
    </row>
    <row r="83" ht="15.75" customHeight="1">
      <c r="A83" s="92" t="s">
        <v>163</v>
      </c>
      <c r="B83" s="93"/>
      <c r="C83" s="93"/>
      <c r="D83" s="94">
        <f t="shared" ref="D83:D93" si="77">+C83-B83</f>
        <v>0</v>
      </c>
      <c r="E83" s="95"/>
      <c r="F83" s="77"/>
      <c r="G83" s="77">
        <f t="shared" ref="G83:H83" si="76">IF(B83="",0,1)</f>
        <v>0</v>
      </c>
      <c r="H83" s="77">
        <f t="shared" si="76"/>
        <v>0</v>
      </c>
      <c r="I83" s="77"/>
      <c r="J83" s="77"/>
      <c r="K83" s="77"/>
      <c r="L83" s="77"/>
      <c r="M83" s="77"/>
      <c r="N83" s="77"/>
      <c r="O83" s="77"/>
      <c r="P83" s="77"/>
      <c r="Q83" s="77"/>
      <c r="R83" s="77"/>
    </row>
    <row r="84" ht="15.75" customHeight="1">
      <c r="A84" s="92" t="s">
        <v>164</v>
      </c>
      <c r="B84" s="93"/>
      <c r="C84" s="93"/>
      <c r="D84" s="94">
        <f t="shared" si="77"/>
        <v>0</v>
      </c>
      <c r="E84" s="95"/>
      <c r="F84" s="77"/>
      <c r="G84" s="77">
        <f t="shared" ref="G84:H84" si="78">IF(B84="",0,1)</f>
        <v>0</v>
      </c>
      <c r="H84" s="77">
        <f t="shared" si="78"/>
        <v>0</v>
      </c>
      <c r="I84" s="77"/>
      <c r="J84" s="77"/>
      <c r="K84" s="77"/>
      <c r="L84" s="77"/>
      <c r="M84" s="77"/>
      <c r="N84" s="77"/>
      <c r="O84" s="77"/>
      <c r="P84" s="77"/>
      <c r="Q84" s="77"/>
      <c r="R84" s="77"/>
    </row>
    <row r="85" ht="15.75" customHeight="1">
      <c r="A85" s="92" t="s">
        <v>165</v>
      </c>
      <c r="B85" s="93"/>
      <c r="C85" s="93"/>
      <c r="D85" s="94">
        <f t="shared" si="77"/>
        <v>0</v>
      </c>
      <c r="E85" s="95"/>
      <c r="F85" s="77"/>
      <c r="G85" s="77">
        <f t="shared" ref="G85:H85" si="79">IF(B85="",0,1)</f>
        <v>0</v>
      </c>
      <c r="H85" s="77">
        <f t="shared" si="79"/>
        <v>0</v>
      </c>
      <c r="I85" s="77"/>
      <c r="J85" s="77"/>
      <c r="K85" s="77"/>
      <c r="L85" s="77"/>
      <c r="M85" s="77"/>
      <c r="N85" s="77"/>
      <c r="O85" s="77"/>
      <c r="P85" s="77"/>
      <c r="Q85" s="77"/>
      <c r="R85" s="77"/>
    </row>
    <row r="86" ht="15.75" customHeight="1">
      <c r="A86" s="92" t="s">
        <v>166</v>
      </c>
      <c r="B86" s="93"/>
      <c r="C86" s="93"/>
      <c r="D86" s="94">
        <f t="shared" si="77"/>
        <v>0</v>
      </c>
      <c r="E86" s="95"/>
      <c r="F86" s="77"/>
      <c r="G86" s="77">
        <f t="shared" ref="G86:H86" si="80">IF(B86="",0,1)</f>
        <v>0</v>
      </c>
      <c r="H86" s="77">
        <f t="shared" si="80"/>
        <v>0</v>
      </c>
      <c r="I86" s="77"/>
      <c r="J86" s="77"/>
      <c r="K86" s="77"/>
      <c r="L86" s="77"/>
      <c r="M86" s="77"/>
      <c r="N86" s="77"/>
      <c r="O86" s="77"/>
      <c r="P86" s="77"/>
      <c r="Q86" s="77"/>
      <c r="R86" s="77"/>
    </row>
    <row r="87" ht="15.75" customHeight="1">
      <c r="A87" s="92" t="s">
        <v>167</v>
      </c>
      <c r="B87" s="93"/>
      <c r="C87" s="93"/>
      <c r="D87" s="94">
        <f t="shared" si="77"/>
        <v>0</v>
      </c>
      <c r="E87" s="95"/>
      <c r="F87" s="77"/>
      <c r="G87" s="77">
        <f t="shared" ref="G87:H87" si="81">IF(B87="",0,1)</f>
        <v>0</v>
      </c>
      <c r="H87" s="77">
        <f t="shared" si="81"/>
        <v>0</v>
      </c>
      <c r="I87" s="77"/>
      <c r="J87" s="77"/>
      <c r="K87" s="77"/>
      <c r="L87" s="77"/>
      <c r="M87" s="77"/>
      <c r="N87" s="77"/>
      <c r="O87" s="77"/>
      <c r="P87" s="77"/>
      <c r="Q87" s="77"/>
      <c r="R87" s="77"/>
    </row>
    <row r="88" ht="15.75" customHeight="1">
      <c r="A88" s="92" t="s">
        <v>168</v>
      </c>
      <c r="B88" s="93"/>
      <c r="C88" s="93"/>
      <c r="D88" s="94">
        <f t="shared" si="77"/>
        <v>0</v>
      </c>
      <c r="E88" s="95"/>
      <c r="F88" s="77"/>
      <c r="G88" s="77">
        <f t="shared" ref="G88:H88" si="82">IF(B88="",0,1)</f>
        <v>0</v>
      </c>
      <c r="H88" s="77">
        <f t="shared" si="82"/>
        <v>0</v>
      </c>
      <c r="I88" s="77"/>
      <c r="J88" s="77"/>
      <c r="K88" s="77"/>
      <c r="L88" s="77"/>
      <c r="M88" s="77"/>
      <c r="N88" s="77"/>
      <c r="O88" s="77"/>
      <c r="P88" s="77"/>
      <c r="Q88" s="77"/>
      <c r="R88" s="77"/>
    </row>
    <row r="89" ht="15.75" customHeight="1">
      <c r="A89" s="92" t="s">
        <v>169</v>
      </c>
      <c r="B89" s="93"/>
      <c r="C89" s="93"/>
      <c r="D89" s="94">
        <f t="shared" si="77"/>
        <v>0</v>
      </c>
      <c r="E89" s="95"/>
      <c r="F89" s="77"/>
      <c r="G89" s="77">
        <f t="shared" ref="G89:H89" si="83">IF(B89="",0,1)</f>
        <v>0</v>
      </c>
      <c r="H89" s="77">
        <f t="shared" si="83"/>
        <v>0</v>
      </c>
      <c r="I89" s="77"/>
      <c r="J89" s="77"/>
      <c r="K89" s="77"/>
      <c r="L89" s="77"/>
      <c r="M89" s="77"/>
      <c r="N89" s="77"/>
      <c r="O89" s="77"/>
      <c r="P89" s="77"/>
      <c r="Q89" s="77"/>
      <c r="R89" s="77"/>
    </row>
    <row r="90" ht="15.75" customHeight="1">
      <c r="A90" s="92" t="s">
        <v>170</v>
      </c>
      <c r="B90" s="93"/>
      <c r="C90" s="93"/>
      <c r="D90" s="94">
        <f t="shared" si="77"/>
        <v>0</v>
      </c>
      <c r="E90" s="95"/>
      <c r="F90" s="77"/>
      <c r="G90" s="77">
        <f t="shared" ref="G90:H90" si="84">IF(B90="",0,1)</f>
        <v>0</v>
      </c>
      <c r="H90" s="77">
        <f t="shared" si="84"/>
        <v>0</v>
      </c>
      <c r="I90" s="77"/>
      <c r="J90" s="77"/>
      <c r="K90" s="77"/>
      <c r="L90" s="77"/>
      <c r="M90" s="77"/>
      <c r="N90" s="77"/>
      <c r="O90" s="77"/>
      <c r="P90" s="77"/>
      <c r="Q90" s="77"/>
      <c r="R90" s="77"/>
    </row>
    <row r="91" ht="15.75" customHeight="1">
      <c r="A91" s="87" t="s">
        <v>125</v>
      </c>
      <c r="B91" s="94">
        <f t="shared" ref="B91:C91" si="85">+SUM(B83:B90)</f>
        <v>0</v>
      </c>
      <c r="C91" s="94">
        <f t="shared" si="85"/>
        <v>0</v>
      </c>
      <c r="D91" s="94">
        <f t="shared" si="77"/>
        <v>0</v>
      </c>
      <c r="E91" s="95"/>
      <c r="F91" s="77"/>
      <c r="G91" s="77"/>
      <c r="H91" s="77"/>
      <c r="I91" s="77"/>
      <c r="J91" s="77"/>
      <c r="K91" s="77"/>
      <c r="L91" s="77"/>
      <c r="M91" s="77"/>
      <c r="N91" s="77"/>
      <c r="O91" s="77"/>
      <c r="P91" s="77"/>
      <c r="Q91" s="77"/>
      <c r="R91" s="77"/>
    </row>
    <row r="92" ht="15.75" customHeight="1">
      <c r="A92" s="87" t="s">
        <v>126</v>
      </c>
      <c r="B92" s="96">
        <f t="shared" ref="B92:C92" si="86">4*(SUM(G83:G90))</f>
        <v>0</v>
      </c>
      <c r="C92" s="96">
        <f t="shared" si="86"/>
        <v>0</v>
      </c>
      <c r="D92" s="94">
        <f t="shared" si="77"/>
        <v>0</v>
      </c>
      <c r="E92" s="95"/>
      <c r="F92" s="77"/>
      <c r="G92" s="77"/>
      <c r="H92" s="77"/>
      <c r="I92" s="77"/>
      <c r="J92" s="77"/>
      <c r="K92" s="77"/>
      <c r="L92" s="77"/>
      <c r="M92" s="77"/>
      <c r="N92" s="77"/>
      <c r="O92" s="77"/>
      <c r="P92" s="77"/>
      <c r="Q92" s="77"/>
      <c r="R92" s="77"/>
    </row>
    <row r="93" ht="15.75" customHeight="1">
      <c r="A93" s="87" t="s">
        <v>127</v>
      </c>
      <c r="B93" s="97">
        <f t="shared" ref="B93:C93" si="87">IFERROR(B91/B92,0)*4</f>
        <v>0</v>
      </c>
      <c r="C93" s="97">
        <f t="shared" si="87"/>
        <v>0</v>
      </c>
      <c r="D93" s="98">
        <f t="shared" si="77"/>
        <v>0</v>
      </c>
      <c r="E93" s="95"/>
      <c r="F93" s="77"/>
      <c r="G93" s="77"/>
      <c r="H93" s="77"/>
      <c r="I93" s="77">
        <f t="shared" ref="I93:J93" si="88">IF(B93&gt;0,1,0)</f>
        <v>0</v>
      </c>
      <c r="J93" s="77">
        <f t="shared" si="88"/>
        <v>0</v>
      </c>
      <c r="K93" s="77"/>
      <c r="L93" s="77"/>
      <c r="M93" s="77"/>
      <c r="N93" s="77"/>
      <c r="O93" s="77"/>
      <c r="P93" s="77"/>
      <c r="Q93" s="77"/>
      <c r="R93" s="77"/>
    </row>
    <row r="94" ht="15.75" customHeight="1">
      <c r="A94" s="99"/>
      <c r="B94" s="17"/>
      <c r="C94" s="17"/>
      <c r="D94" s="17"/>
      <c r="E94" s="100"/>
      <c r="F94" s="77"/>
      <c r="G94" s="77"/>
      <c r="H94" s="77"/>
      <c r="I94" s="77"/>
      <c r="J94" s="77"/>
      <c r="K94" s="77"/>
      <c r="L94" s="77"/>
      <c r="M94" s="77"/>
      <c r="N94" s="77"/>
      <c r="O94" s="77"/>
      <c r="P94" s="77"/>
      <c r="Q94" s="77"/>
      <c r="R94" s="77"/>
    </row>
    <row r="95" ht="15.75" customHeight="1">
      <c r="A95" s="87" t="s">
        <v>171</v>
      </c>
      <c r="B95" s="102" t="s">
        <v>120</v>
      </c>
      <c r="C95" s="8"/>
      <c r="D95" s="90"/>
      <c r="E95" s="91"/>
      <c r="F95" s="77"/>
      <c r="G95" s="77"/>
      <c r="H95" s="77"/>
      <c r="I95" s="77"/>
      <c r="J95" s="77"/>
      <c r="K95" s="77"/>
      <c r="L95" s="77"/>
      <c r="M95" s="77"/>
      <c r="N95" s="77"/>
      <c r="O95" s="77"/>
      <c r="P95" s="77"/>
      <c r="Q95" s="77"/>
      <c r="R95" s="77"/>
    </row>
    <row r="96" ht="15.75" customHeight="1">
      <c r="A96" s="92" t="s">
        <v>172</v>
      </c>
      <c r="B96" s="93"/>
      <c r="C96" s="93"/>
      <c r="D96" s="94">
        <f t="shared" ref="D96:D102" si="90">+C96-B96</f>
        <v>0</v>
      </c>
      <c r="E96" s="95"/>
      <c r="F96" s="77"/>
      <c r="G96" s="77">
        <f t="shared" ref="G96:H96" si="89">IF(B96="",0,1)</f>
        <v>0</v>
      </c>
      <c r="H96" s="77">
        <f t="shared" si="89"/>
        <v>0</v>
      </c>
      <c r="I96" s="77"/>
      <c r="J96" s="77"/>
      <c r="K96" s="77"/>
      <c r="L96" s="77"/>
      <c r="M96" s="77"/>
      <c r="N96" s="77"/>
      <c r="O96" s="77"/>
      <c r="P96" s="77"/>
      <c r="Q96" s="77"/>
      <c r="R96" s="77"/>
    </row>
    <row r="97" ht="15.75" customHeight="1">
      <c r="A97" s="92" t="s">
        <v>173</v>
      </c>
      <c r="B97" s="93"/>
      <c r="C97" s="93"/>
      <c r="D97" s="94">
        <f t="shared" si="90"/>
        <v>0</v>
      </c>
      <c r="E97" s="95"/>
      <c r="F97" s="77"/>
      <c r="G97" s="77">
        <f t="shared" ref="G97:H97" si="91">IF(B97="",0,1)</f>
        <v>0</v>
      </c>
      <c r="H97" s="77">
        <f t="shared" si="91"/>
        <v>0</v>
      </c>
      <c r="I97" s="77"/>
      <c r="J97" s="77"/>
      <c r="K97" s="77"/>
      <c r="L97" s="77"/>
      <c r="M97" s="77"/>
      <c r="N97" s="77"/>
      <c r="O97" s="77"/>
      <c r="P97" s="77"/>
      <c r="Q97" s="77"/>
      <c r="R97" s="77"/>
    </row>
    <row r="98" ht="15.75" customHeight="1">
      <c r="A98" s="92" t="s">
        <v>174</v>
      </c>
      <c r="B98" s="93"/>
      <c r="C98" s="93"/>
      <c r="D98" s="94">
        <f t="shared" si="90"/>
        <v>0</v>
      </c>
      <c r="E98" s="95"/>
      <c r="F98" s="77"/>
      <c r="G98" s="77">
        <f t="shared" ref="G98:H98" si="92">IF(B98="",0,1)</f>
        <v>0</v>
      </c>
      <c r="H98" s="77">
        <f t="shared" si="92"/>
        <v>0</v>
      </c>
      <c r="I98" s="77"/>
      <c r="J98" s="77"/>
      <c r="K98" s="77"/>
      <c r="L98" s="77"/>
      <c r="M98" s="77"/>
      <c r="N98" s="77"/>
      <c r="O98" s="77"/>
      <c r="P98" s="77"/>
      <c r="Q98" s="77"/>
      <c r="R98" s="77"/>
    </row>
    <row r="99" ht="15.75" customHeight="1">
      <c r="A99" s="92" t="s">
        <v>175</v>
      </c>
      <c r="B99" s="93"/>
      <c r="C99" s="93"/>
      <c r="D99" s="94">
        <f t="shared" si="90"/>
        <v>0</v>
      </c>
      <c r="E99" s="95"/>
      <c r="F99" s="77"/>
      <c r="G99" s="77">
        <f t="shared" ref="G99:H99" si="93">IF(B99="",0,1)</f>
        <v>0</v>
      </c>
      <c r="H99" s="77">
        <f t="shared" si="93"/>
        <v>0</v>
      </c>
      <c r="I99" s="77"/>
      <c r="J99" s="77"/>
      <c r="K99" s="77"/>
      <c r="L99" s="77"/>
      <c r="M99" s="77"/>
      <c r="N99" s="77"/>
      <c r="O99" s="77"/>
      <c r="P99" s="77"/>
      <c r="Q99" s="77"/>
      <c r="R99" s="77"/>
    </row>
    <row r="100" ht="15.75" customHeight="1">
      <c r="A100" s="87" t="s">
        <v>125</v>
      </c>
      <c r="B100" s="94">
        <f t="shared" ref="B100:C100" si="94">SUM(B96:B99)</f>
        <v>0</v>
      </c>
      <c r="C100" s="94">
        <f t="shared" si="94"/>
        <v>0</v>
      </c>
      <c r="D100" s="94">
        <f t="shared" si="90"/>
        <v>0</v>
      </c>
      <c r="E100" s="95"/>
      <c r="F100" s="77"/>
      <c r="G100" s="77"/>
      <c r="H100" s="77"/>
      <c r="I100" s="77"/>
      <c r="J100" s="77"/>
      <c r="K100" s="77"/>
      <c r="L100" s="77"/>
      <c r="M100" s="77"/>
      <c r="N100" s="77"/>
      <c r="O100" s="77"/>
      <c r="P100" s="77"/>
      <c r="Q100" s="77"/>
      <c r="R100" s="77"/>
    </row>
    <row r="101" ht="15.75" customHeight="1">
      <c r="A101" s="87" t="s">
        <v>126</v>
      </c>
      <c r="B101" s="96">
        <f t="shared" ref="B101:C101" si="95">4*(SUM(G96:G99))</f>
        <v>0</v>
      </c>
      <c r="C101" s="96">
        <f t="shared" si="95"/>
        <v>0</v>
      </c>
      <c r="D101" s="94">
        <f t="shared" si="90"/>
        <v>0</v>
      </c>
      <c r="E101" s="95"/>
      <c r="F101" s="77"/>
      <c r="G101" s="77"/>
      <c r="H101" s="77"/>
      <c r="I101" s="77"/>
      <c r="J101" s="77"/>
      <c r="K101" s="77"/>
      <c r="L101" s="77"/>
      <c r="M101" s="77"/>
      <c r="N101" s="77"/>
      <c r="O101" s="77"/>
      <c r="P101" s="77"/>
      <c r="Q101" s="77"/>
      <c r="R101" s="77"/>
    </row>
    <row r="102" ht="15.75" customHeight="1">
      <c r="A102" s="87" t="s">
        <v>127</v>
      </c>
      <c r="B102" s="97">
        <f t="shared" ref="B102:C102" si="96">IFERROR(B100/B101,0)*4</f>
        <v>0</v>
      </c>
      <c r="C102" s="97">
        <f t="shared" si="96"/>
        <v>0</v>
      </c>
      <c r="D102" s="98">
        <f t="shared" si="90"/>
        <v>0</v>
      </c>
      <c r="E102" s="95"/>
      <c r="F102" s="77"/>
      <c r="G102" s="77"/>
      <c r="H102" s="77"/>
      <c r="I102" s="77">
        <f t="shared" ref="I102:J102" si="97">IF(B102&gt;0,1,0)</f>
        <v>0</v>
      </c>
      <c r="J102" s="77">
        <f t="shared" si="97"/>
        <v>0</v>
      </c>
      <c r="K102" s="77"/>
      <c r="L102" s="77"/>
      <c r="M102" s="77"/>
      <c r="N102" s="77"/>
      <c r="O102" s="77"/>
      <c r="P102" s="77"/>
      <c r="Q102" s="77"/>
      <c r="R102" s="77"/>
    </row>
    <row r="103" ht="15.75" customHeight="1">
      <c r="A103" s="99"/>
      <c r="B103" s="17"/>
      <c r="C103" s="17"/>
      <c r="D103" s="17"/>
      <c r="E103" s="100"/>
      <c r="F103" s="77"/>
      <c r="G103" s="77"/>
      <c r="H103" s="77"/>
      <c r="I103" s="77"/>
      <c r="J103" s="77"/>
      <c r="K103" s="77"/>
      <c r="L103" s="77"/>
      <c r="M103" s="77"/>
      <c r="N103" s="77"/>
      <c r="O103" s="77"/>
      <c r="P103" s="77"/>
      <c r="Q103" s="77"/>
      <c r="R103" s="77"/>
    </row>
    <row r="104" ht="15.75" customHeight="1">
      <c r="A104" s="87" t="s">
        <v>176</v>
      </c>
      <c r="B104" s="102" t="s">
        <v>120</v>
      </c>
      <c r="C104" s="8"/>
      <c r="D104" s="90"/>
      <c r="E104" s="91"/>
      <c r="F104" s="77"/>
      <c r="G104" s="77"/>
      <c r="H104" s="77"/>
      <c r="I104" s="77"/>
      <c r="J104" s="77"/>
      <c r="K104" s="77"/>
      <c r="L104" s="77"/>
      <c r="M104" s="77"/>
      <c r="N104" s="77"/>
      <c r="O104" s="77"/>
      <c r="P104" s="77"/>
      <c r="Q104" s="77"/>
      <c r="R104" s="77"/>
    </row>
    <row r="105" ht="15.75" customHeight="1">
      <c r="A105" s="92" t="s">
        <v>177</v>
      </c>
      <c r="B105" s="93"/>
      <c r="C105" s="93"/>
      <c r="D105" s="94">
        <f t="shared" ref="D105:D111" si="99">+C105-B105</f>
        <v>0</v>
      </c>
      <c r="E105" s="95"/>
      <c r="F105" s="77"/>
      <c r="G105" s="77">
        <f t="shared" ref="G105:H105" si="98">IF(B105="",0,1)</f>
        <v>0</v>
      </c>
      <c r="H105" s="77">
        <f t="shared" si="98"/>
        <v>0</v>
      </c>
      <c r="I105" s="77"/>
      <c r="J105" s="77"/>
      <c r="K105" s="77"/>
      <c r="L105" s="77"/>
      <c r="M105" s="77"/>
      <c r="N105" s="77"/>
      <c r="O105" s="77"/>
      <c r="P105" s="77"/>
      <c r="Q105" s="77"/>
      <c r="R105" s="77"/>
    </row>
    <row r="106" ht="15.75" customHeight="1">
      <c r="A106" s="92" t="s">
        <v>178</v>
      </c>
      <c r="B106" s="93"/>
      <c r="C106" s="93"/>
      <c r="D106" s="94">
        <f t="shared" si="99"/>
        <v>0</v>
      </c>
      <c r="E106" s="95"/>
      <c r="F106" s="77"/>
      <c r="G106" s="77">
        <f t="shared" ref="G106:H106" si="100">IF(B106="",0,1)</f>
        <v>0</v>
      </c>
      <c r="H106" s="77">
        <f t="shared" si="100"/>
        <v>0</v>
      </c>
      <c r="I106" s="77"/>
      <c r="J106" s="77"/>
      <c r="K106" s="77"/>
      <c r="L106" s="77"/>
      <c r="M106" s="77"/>
      <c r="N106" s="77"/>
      <c r="O106" s="77"/>
      <c r="P106" s="77"/>
      <c r="Q106" s="77"/>
      <c r="R106" s="77"/>
    </row>
    <row r="107" ht="15.75" customHeight="1">
      <c r="A107" s="92" t="s">
        <v>179</v>
      </c>
      <c r="B107" s="93"/>
      <c r="C107" s="93"/>
      <c r="D107" s="94">
        <f t="shared" si="99"/>
        <v>0</v>
      </c>
      <c r="E107" s="95"/>
      <c r="F107" s="77"/>
      <c r="G107" s="77">
        <f t="shared" ref="G107:H107" si="101">IF(B107="",0,1)</f>
        <v>0</v>
      </c>
      <c r="H107" s="77">
        <f t="shared" si="101"/>
        <v>0</v>
      </c>
      <c r="I107" s="77"/>
      <c r="J107" s="77"/>
      <c r="K107" s="77"/>
      <c r="L107" s="77"/>
      <c r="M107" s="77"/>
      <c r="N107" s="77"/>
      <c r="O107" s="77"/>
      <c r="P107" s="77"/>
      <c r="Q107" s="77"/>
      <c r="R107" s="77"/>
    </row>
    <row r="108" ht="15.75" customHeight="1">
      <c r="A108" s="92" t="s">
        <v>180</v>
      </c>
      <c r="B108" s="93"/>
      <c r="C108" s="93"/>
      <c r="D108" s="94">
        <f t="shared" si="99"/>
        <v>0</v>
      </c>
      <c r="E108" s="95"/>
      <c r="F108" s="77"/>
      <c r="G108" s="77">
        <f t="shared" ref="G108:H108" si="102">IF(B108="",0,1)</f>
        <v>0</v>
      </c>
      <c r="H108" s="77">
        <f t="shared" si="102"/>
        <v>0</v>
      </c>
      <c r="I108" s="77"/>
      <c r="J108" s="77"/>
      <c r="K108" s="77"/>
      <c r="L108" s="77"/>
      <c r="M108" s="77"/>
      <c r="N108" s="77"/>
      <c r="O108" s="77"/>
      <c r="P108" s="77"/>
      <c r="Q108" s="77"/>
      <c r="R108" s="77"/>
    </row>
    <row r="109" ht="15.75" customHeight="1">
      <c r="A109" s="87" t="s">
        <v>125</v>
      </c>
      <c r="B109" s="94">
        <f t="shared" ref="B109:C109" si="103">SUM(B105:B108)</f>
        <v>0</v>
      </c>
      <c r="C109" s="94">
        <f t="shared" si="103"/>
        <v>0</v>
      </c>
      <c r="D109" s="94">
        <f t="shared" si="99"/>
        <v>0</v>
      </c>
      <c r="E109" s="95"/>
      <c r="F109" s="77"/>
      <c r="G109" s="77"/>
      <c r="H109" s="77"/>
      <c r="I109" s="77"/>
      <c r="J109" s="77"/>
      <c r="K109" s="77"/>
      <c r="L109" s="77"/>
      <c r="M109" s="77"/>
      <c r="N109" s="77"/>
      <c r="O109" s="77"/>
      <c r="P109" s="77"/>
      <c r="Q109" s="77"/>
      <c r="R109" s="77"/>
    </row>
    <row r="110" ht="15.75" customHeight="1">
      <c r="A110" s="87" t="s">
        <v>126</v>
      </c>
      <c r="B110" s="96">
        <f t="shared" ref="B110:C110" si="104">4*(SUM(G105:G108))</f>
        <v>0</v>
      </c>
      <c r="C110" s="96">
        <f t="shared" si="104"/>
        <v>0</v>
      </c>
      <c r="D110" s="94">
        <f t="shared" si="99"/>
        <v>0</v>
      </c>
      <c r="E110" s="95"/>
      <c r="F110" s="77"/>
      <c r="G110" s="77"/>
      <c r="H110" s="77"/>
      <c r="I110" s="77"/>
      <c r="J110" s="77"/>
      <c r="K110" s="77"/>
      <c r="L110" s="77"/>
      <c r="M110" s="77"/>
      <c r="N110" s="77"/>
      <c r="O110" s="77"/>
      <c r="P110" s="77"/>
      <c r="Q110" s="77"/>
      <c r="R110" s="77"/>
    </row>
    <row r="111" ht="15.75" customHeight="1">
      <c r="A111" s="87" t="s">
        <v>127</v>
      </c>
      <c r="B111" s="97">
        <f t="shared" ref="B111:C111" si="105">IFERROR(B109/B110,0)*4</f>
        <v>0</v>
      </c>
      <c r="C111" s="97">
        <f t="shared" si="105"/>
        <v>0</v>
      </c>
      <c r="D111" s="98">
        <f t="shared" si="99"/>
        <v>0</v>
      </c>
      <c r="E111" s="95"/>
      <c r="F111" s="77"/>
      <c r="G111" s="77"/>
      <c r="H111" s="77"/>
      <c r="I111" s="77">
        <f t="shared" ref="I111:J111" si="106">IF(B111&gt;0,1,0)</f>
        <v>0</v>
      </c>
      <c r="J111" s="77">
        <f t="shared" si="106"/>
        <v>0</v>
      </c>
      <c r="K111" s="77"/>
      <c r="L111" s="77"/>
      <c r="M111" s="77"/>
      <c r="N111" s="77"/>
      <c r="O111" s="77"/>
      <c r="P111" s="77"/>
      <c r="Q111" s="77"/>
      <c r="R111" s="77"/>
    </row>
    <row r="112" ht="15.75" customHeight="1">
      <c r="A112" s="99"/>
      <c r="B112" s="17"/>
      <c r="C112" s="17"/>
      <c r="D112" s="17"/>
      <c r="E112" s="100"/>
      <c r="F112" s="77"/>
      <c r="G112" s="77"/>
      <c r="H112" s="77"/>
      <c r="I112" s="77"/>
      <c r="J112" s="77"/>
      <c r="K112" s="77"/>
      <c r="L112" s="77"/>
      <c r="M112" s="77"/>
      <c r="N112" s="77"/>
      <c r="O112" s="77"/>
      <c r="P112" s="77"/>
      <c r="Q112" s="77"/>
      <c r="R112" s="77"/>
    </row>
    <row r="113" ht="15.75" customHeight="1">
      <c r="A113" s="87" t="s">
        <v>181</v>
      </c>
      <c r="B113" s="102" t="s">
        <v>120</v>
      </c>
      <c r="C113" s="8"/>
      <c r="D113" s="90"/>
      <c r="E113" s="91"/>
      <c r="F113" s="77"/>
      <c r="G113" s="77"/>
      <c r="H113" s="77"/>
      <c r="I113" s="77"/>
      <c r="J113" s="77"/>
      <c r="K113" s="77"/>
      <c r="L113" s="77"/>
      <c r="M113" s="77"/>
      <c r="N113" s="77"/>
      <c r="O113" s="77"/>
      <c r="P113" s="77"/>
      <c r="Q113" s="77"/>
      <c r="R113" s="77"/>
    </row>
    <row r="114" ht="15.75" customHeight="1">
      <c r="A114" s="92" t="s">
        <v>182</v>
      </c>
      <c r="B114" s="93"/>
      <c r="C114" s="93"/>
      <c r="D114" s="94">
        <f t="shared" ref="D114:D122" si="108">+C114-B114</f>
        <v>0</v>
      </c>
      <c r="E114" s="95"/>
      <c r="F114" s="77"/>
      <c r="G114" s="77">
        <f t="shared" ref="G114:H114" si="107">IF(B114="",0,1)</f>
        <v>0</v>
      </c>
      <c r="H114" s="77">
        <f t="shared" si="107"/>
        <v>0</v>
      </c>
      <c r="I114" s="77"/>
      <c r="J114" s="77"/>
      <c r="K114" s="77"/>
      <c r="L114" s="77"/>
      <c r="M114" s="77"/>
      <c r="N114" s="77"/>
      <c r="O114" s="77"/>
      <c r="P114" s="77"/>
      <c r="Q114" s="77"/>
      <c r="R114" s="77"/>
    </row>
    <row r="115" ht="15.75" customHeight="1">
      <c r="A115" s="92" t="s">
        <v>183</v>
      </c>
      <c r="B115" s="93"/>
      <c r="C115" s="93"/>
      <c r="D115" s="94">
        <f t="shared" si="108"/>
        <v>0</v>
      </c>
      <c r="E115" s="95"/>
      <c r="F115" s="77"/>
      <c r="G115" s="77">
        <f t="shared" ref="G115:H115" si="109">IF(B115="",0,1)</f>
        <v>0</v>
      </c>
      <c r="H115" s="77">
        <f t="shared" si="109"/>
        <v>0</v>
      </c>
      <c r="I115" s="77"/>
      <c r="J115" s="77"/>
      <c r="K115" s="77"/>
      <c r="L115" s="77"/>
      <c r="M115" s="77"/>
      <c r="N115" s="77"/>
      <c r="O115" s="77"/>
      <c r="P115" s="77"/>
      <c r="Q115" s="77"/>
      <c r="R115" s="77"/>
    </row>
    <row r="116" ht="15.75" customHeight="1">
      <c r="A116" s="92" t="s">
        <v>184</v>
      </c>
      <c r="B116" s="93"/>
      <c r="C116" s="93"/>
      <c r="D116" s="94">
        <f t="shared" si="108"/>
        <v>0</v>
      </c>
      <c r="E116" s="95"/>
      <c r="F116" s="77"/>
      <c r="G116" s="77">
        <f t="shared" ref="G116:H116" si="110">IF(B116="",0,1)</f>
        <v>0</v>
      </c>
      <c r="H116" s="77">
        <f t="shared" si="110"/>
        <v>0</v>
      </c>
      <c r="I116" s="77"/>
      <c r="J116" s="77"/>
      <c r="K116" s="77"/>
      <c r="L116" s="77"/>
      <c r="M116" s="77"/>
      <c r="N116" s="77"/>
      <c r="O116" s="77"/>
      <c r="P116" s="77"/>
      <c r="Q116" s="77"/>
      <c r="R116" s="77"/>
    </row>
    <row r="117" ht="15.75" customHeight="1">
      <c r="A117" s="92" t="s">
        <v>185</v>
      </c>
      <c r="B117" s="93"/>
      <c r="C117" s="93"/>
      <c r="D117" s="94">
        <f t="shared" si="108"/>
        <v>0</v>
      </c>
      <c r="E117" s="95"/>
      <c r="F117" s="77"/>
      <c r="G117" s="77">
        <f t="shared" ref="G117:H117" si="111">IF(B117="",0,1)</f>
        <v>0</v>
      </c>
      <c r="H117" s="77">
        <f t="shared" si="111"/>
        <v>0</v>
      </c>
      <c r="I117" s="77"/>
      <c r="J117" s="77"/>
      <c r="K117" s="77"/>
      <c r="L117" s="77"/>
      <c r="M117" s="77"/>
      <c r="N117" s="77"/>
      <c r="O117" s="77"/>
      <c r="P117" s="77"/>
      <c r="Q117" s="77"/>
      <c r="R117" s="77"/>
    </row>
    <row r="118" ht="15.75" customHeight="1">
      <c r="A118" s="92" t="s">
        <v>186</v>
      </c>
      <c r="B118" s="93"/>
      <c r="C118" s="93"/>
      <c r="D118" s="94">
        <f t="shared" si="108"/>
        <v>0</v>
      </c>
      <c r="E118" s="95"/>
      <c r="F118" s="77"/>
      <c r="G118" s="77">
        <f t="shared" ref="G118:H118" si="112">IF(B118="",0,1)</f>
        <v>0</v>
      </c>
      <c r="H118" s="77">
        <f t="shared" si="112"/>
        <v>0</v>
      </c>
      <c r="I118" s="77"/>
      <c r="J118" s="77"/>
      <c r="K118" s="77"/>
      <c r="L118" s="77"/>
      <c r="M118" s="77"/>
      <c r="N118" s="77"/>
      <c r="O118" s="77"/>
      <c r="P118" s="77"/>
      <c r="Q118" s="77"/>
      <c r="R118" s="77"/>
    </row>
    <row r="119" ht="15.75" customHeight="1">
      <c r="A119" s="92" t="s">
        <v>187</v>
      </c>
      <c r="B119" s="93"/>
      <c r="C119" s="93"/>
      <c r="D119" s="94">
        <f t="shared" si="108"/>
        <v>0</v>
      </c>
      <c r="E119" s="95"/>
      <c r="F119" s="77"/>
      <c r="G119" s="77">
        <f t="shared" ref="G119:H119" si="113">IF(B119="",0,1)</f>
        <v>0</v>
      </c>
      <c r="H119" s="77">
        <f t="shared" si="113"/>
        <v>0</v>
      </c>
      <c r="I119" s="77"/>
      <c r="J119" s="77"/>
      <c r="K119" s="77"/>
      <c r="L119" s="77"/>
      <c r="M119" s="77"/>
      <c r="N119" s="77"/>
      <c r="O119" s="77"/>
      <c r="P119" s="77"/>
      <c r="Q119" s="77"/>
      <c r="R119" s="77"/>
    </row>
    <row r="120" ht="15.75" customHeight="1">
      <c r="A120" s="87" t="s">
        <v>125</v>
      </c>
      <c r="B120" s="94">
        <f t="shared" ref="B120:C120" si="114">SUM(B114:B119)</f>
        <v>0</v>
      </c>
      <c r="C120" s="94">
        <f t="shared" si="114"/>
        <v>0</v>
      </c>
      <c r="D120" s="94">
        <f t="shared" si="108"/>
        <v>0</v>
      </c>
      <c r="E120" s="95"/>
      <c r="F120" s="77"/>
      <c r="G120" s="77"/>
      <c r="H120" s="77"/>
      <c r="I120" s="77"/>
      <c r="J120" s="77"/>
      <c r="K120" s="77"/>
      <c r="L120" s="77"/>
      <c r="M120" s="77"/>
      <c r="N120" s="77"/>
      <c r="O120" s="77"/>
      <c r="P120" s="77"/>
      <c r="Q120" s="77"/>
      <c r="R120" s="77"/>
    </row>
    <row r="121" ht="15.75" customHeight="1">
      <c r="A121" s="87" t="s">
        <v>126</v>
      </c>
      <c r="B121" s="96">
        <f t="shared" ref="B121:C121" si="115">4*(SUM(G114:G119))</f>
        <v>0</v>
      </c>
      <c r="C121" s="96">
        <f t="shared" si="115"/>
        <v>0</v>
      </c>
      <c r="D121" s="94">
        <f t="shared" si="108"/>
        <v>0</v>
      </c>
      <c r="E121" s="95"/>
      <c r="F121" s="77"/>
      <c r="G121" s="77"/>
      <c r="H121" s="77"/>
      <c r="I121" s="77"/>
      <c r="J121" s="77"/>
      <c r="K121" s="77"/>
      <c r="L121" s="77"/>
      <c r="M121" s="77"/>
      <c r="N121" s="77"/>
      <c r="O121" s="77"/>
      <c r="P121" s="77"/>
      <c r="Q121" s="77"/>
      <c r="R121" s="77"/>
    </row>
    <row r="122" ht="15.75" customHeight="1">
      <c r="A122" s="87" t="s">
        <v>127</v>
      </c>
      <c r="B122" s="97">
        <f t="shared" ref="B122:C122" si="116">IFERROR(B120/B121,0)*4</f>
        <v>0</v>
      </c>
      <c r="C122" s="97">
        <f t="shared" si="116"/>
        <v>0</v>
      </c>
      <c r="D122" s="98">
        <f t="shared" si="108"/>
        <v>0</v>
      </c>
      <c r="E122" s="95"/>
      <c r="F122" s="77"/>
      <c r="G122" s="77"/>
      <c r="H122" s="77"/>
      <c r="I122" s="77">
        <f t="shared" ref="I122:J122" si="117">IF(B122&gt;0,1,0)</f>
        <v>0</v>
      </c>
      <c r="J122" s="77">
        <f t="shared" si="117"/>
        <v>0</v>
      </c>
      <c r="K122" s="77"/>
      <c r="L122" s="77"/>
      <c r="M122" s="77"/>
      <c r="N122" s="77"/>
      <c r="O122" s="77"/>
      <c r="P122" s="77"/>
      <c r="Q122" s="77"/>
      <c r="R122" s="77"/>
    </row>
    <row r="123" ht="15.75" customHeight="1">
      <c r="A123" s="99"/>
      <c r="B123" s="17"/>
      <c r="C123" s="17"/>
      <c r="D123" s="17"/>
      <c r="E123" s="100"/>
      <c r="F123" s="77"/>
      <c r="G123" s="77"/>
      <c r="H123" s="77"/>
      <c r="I123" s="77"/>
      <c r="J123" s="77"/>
      <c r="K123" s="77"/>
      <c r="L123" s="77"/>
      <c r="M123" s="77"/>
      <c r="N123" s="77"/>
      <c r="O123" s="77"/>
      <c r="P123" s="77"/>
      <c r="Q123" s="77"/>
      <c r="R123" s="77"/>
    </row>
    <row r="124" ht="15.75" customHeight="1">
      <c r="A124" s="87" t="s">
        <v>188</v>
      </c>
      <c r="B124" s="102" t="s">
        <v>120</v>
      </c>
      <c r="C124" s="8"/>
      <c r="D124" s="90"/>
      <c r="E124" s="91"/>
      <c r="F124" s="77"/>
      <c r="G124" s="77"/>
      <c r="H124" s="77"/>
      <c r="I124" s="77"/>
      <c r="J124" s="77"/>
      <c r="K124" s="77"/>
      <c r="L124" s="77"/>
      <c r="M124" s="77"/>
      <c r="N124" s="77"/>
      <c r="O124" s="77"/>
      <c r="P124" s="77"/>
      <c r="Q124" s="77"/>
      <c r="R124" s="77"/>
    </row>
    <row r="125" ht="15.75" customHeight="1">
      <c r="A125" s="92" t="s">
        <v>189</v>
      </c>
      <c r="B125" s="93"/>
      <c r="C125" s="93"/>
      <c r="D125" s="94">
        <f t="shared" ref="D125:D129" si="119">+C125-B125</f>
        <v>0</v>
      </c>
      <c r="E125" s="95"/>
      <c r="F125" s="77"/>
      <c r="G125" s="77">
        <f t="shared" ref="G125:H125" si="118">IF(B125="",0,1)</f>
        <v>0</v>
      </c>
      <c r="H125" s="77">
        <f t="shared" si="118"/>
        <v>0</v>
      </c>
      <c r="I125" s="77"/>
      <c r="J125" s="77"/>
      <c r="K125" s="77"/>
      <c r="L125" s="77"/>
      <c r="M125" s="77"/>
      <c r="N125" s="77"/>
      <c r="O125" s="77"/>
      <c r="P125" s="77"/>
      <c r="Q125" s="77"/>
      <c r="R125" s="77"/>
    </row>
    <row r="126" ht="15.75" customHeight="1">
      <c r="A126" s="92" t="s">
        <v>190</v>
      </c>
      <c r="B126" s="93"/>
      <c r="C126" s="93"/>
      <c r="D126" s="94">
        <f t="shared" si="119"/>
        <v>0</v>
      </c>
      <c r="E126" s="95"/>
      <c r="F126" s="77"/>
      <c r="G126" s="77">
        <f t="shared" ref="G126:H126" si="120">IF(B126="",0,1)</f>
        <v>0</v>
      </c>
      <c r="H126" s="77">
        <f t="shared" si="120"/>
        <v>0</v>
      </c>
      <c r="I126" s="77"/>
      <c r="J126" s="77"/>
      <c r="K126" s="77"/>
      <c r="L126" s="77"/>
      <c r="M126" s="77"/>
      <c r="N126" s="77"/>
      <c r="O126" s="77"/>
      <c r="P126" s="77"/>
      <c r="Q126" s="77"/>
      <c r="R126" s="77"/>
    </row>
    <row r="127" ht="15.75" customHeight="1">
      <c r="A127" s="87" t="s">
        <v>125</v>
      </c>
      <c r="B127" s="94">
        <f t="shared" ref="B127:C127" si="121">SUM(B125:B126)</f>
        <v>0</v>
      </c>
      <c r="C127" s="94">
        <f t="shared" si="121"/>
        <v>0</v>
      </c>
      <c r="D127" s="94">
        <f t="shared" si="119"/>
        <v>0</v>
      </c>
      <c r="E127" s="95"/>
      <c r="F127" s="77"/>
      <c r="G127" s="77"/>
      <c r="H127" s="77"/>
      <c r="I127" s="77"/>
      <c r="J127" s="77"/>
      <c r="K127" s="77"/>
      <c r="L127" s="77"/>
      <c r="M127" s="77"/>
      <c r="N127" s="77"/>
      <c r="O127" s="77"/>
      <c r="P127" s="77"/>
      <c r="Q127" s="77"/>
      <c r="R127" s="77"/>
    </row>
    <row r="128" ht="15.75" customHeight="1">
      <c r="A128" s="87" t="s">
        <v>126</v>
      </c>
      <c r="B128" s="96">
        <f t="shared" ref="B128:C128" si="122">4*(SUM(G125:G126))</f>
        <v>0</v>
      </c>
      <c r="C128" s="96">
        <f t="shared" si="122"/>
        <v>0</v>
      </c>
      <c r="D128" s="94">
        <f t="shared" si="119"/>
        <v>0</v>
      </c>
      <c r="E128" s="95"/>
      <c r="F128" s="77"/>
      <c r="G128" s="77"/>
      <c r="H128" s="77"/>
      <c r="I128" s="77"/>
      <c r="J128" s="77"/>
      <c r="K128" s="77"/>
      <c r="L128" s="77"/>
      <c r="M128" s="77"/>
      <c r="N128" s="77"/>
      <c r="O128" s="77"/>
      <c r="P128" s="77"/>
      <c r="Q128" s="77"/>
      <c r="R128" s="77"/>
    </row>
    <row r="129" ht="15.75" customHeight="1">
      <c r="A129" s="87" t="s">
        <v>127</v>
      </c>
      <c r="B129" s="97">
        <f t="shared" ref="B129:C129" si="123">IFERROR(B127/B128,0)*4</f>
        <v>0</v>
      </c>
      <c r="C129" s="97">
        <f t="shared" si="123"/>
        <v>0</v>
      </c>
      <c r="D129" s="98">
        <f t="shared" si="119"/>
        <v>0</v>
      </c>
      <c r="E129" s="95"/>
      <c r="F129" s="77"/>
      <c r="G129" s="77"/>
      <c r="H129" s="77"/>
      <c r="I129" s="77">
        <f t="shared" ref="I129:J129" si="124">IF(B129&gt;0,1,0)</f>
        <v>0</v>
      </c>
      <c r="J129" s="77">
        <f t="shared" si="124"/>
        <v>0</v>
      </c>
      <c r="K129" s="77"/>
      <c r="L129" s="77"/>
      <c r="M129" s="77"/>
      <c r="N129" s="77"/>
      <c r="O129" s="77"/>
      <c r="P129" s="77"/>
      <c r="Q129" s="77"/>
      <c r="R129" s="77"/>
    </row>
    <row r="130" ht="15.75" customHeight="1">
      <c r="A130" s="99"/>
      <c r="B130" s="17"/>
      <c r="C130" s="17"/>
      <c r="D130" s="17"/>
      <c r="E130" s="100"/>
      <c r="F130" s="77"/>
      <c r="G130" s="77"/>
      <c r="H130" s="77"/>
      <c r="I130" s="77"/>
      <c r="J130" s="77"/>
      <c r="K130" s="77"/>
      <c r="L130" s="77"/>
      <c r="M130" s="77"/>
      <c r="N130" s="77"/>
      <c r="O130" s="77"/>
      <c r="P130" s="77"/>
      <c r="Q130" s="77"/>
      <c r="R130" s="77"/>
    </row>
    <row r="131" ht="15.75" customHeight="1">
      <c r="A131" s="101" t="s">
        <v>191</v>
      </c>
      <c r="B131" s="102" t="s">
        <v>120</v>
      </c>
      <c r="C131" s="8"/>
      <c r="D131" s="90"/>
      <c r="E131" s="91"/>
      <c r="F131" s="77"/>
      <c r="G131" s="77"/>
      <c r="H131" s="77"/>
      <c r="I131" s="77"/>
      <c r="J131" s="77"/>
      <c r="K131" s="77"/>
      <c r="L131" s="77"/>
      <c r="M131" s="77"/>
      <c r="N131" s="77"/>
      <c r="O131" s="77"/>
      <c r="P131" s="77"/>
      <c r="Q131" s="77"/>
      <c r="R131" s="77"/>
    </row>
    <row r="132" ht="15.75" customHeight="1">
      <c r="A132" s="92" t="s">
        <v>192</v>
      </c>
      <c r="B132" s="93"/>
      <c r="C132" s="93"/>
      <c r="D132" s="94">
        <f t="shared" ref="D132:D135" si="127">+C132-B132</f>
        <v>0</v>
      </c>
      <c r="E132" s="95"/>
      <c r="F132" s="77"/>
      <c r="G132" s="77">
        <f t="shared" ref="G132:H132" si="125">IF(B132="",0,1)</f>
        <v>0</v>
      </c>
      <c r="H132" s="77">
        <f t="shared" si="125"/>
        <v>0</v>
      </c>
      <c r="I132" s="77"/>
      <c r="J132" s="77"/>
      <c r="K132" s="77"/>
      <c r="L132" s="77"/>
      <c r="M132" s="77"/>
      <c r="N132" s="77"/>
      <c r="O132" s="77"/>
      <c r="P132" s="77"/>
      <c r="Q132" s="77"/>
      <c r="R132" s="77"/>
    </row>
    <row r="133" ht="15.75" customHeight="1">
      <c r="A133" s="87" t="s">
        <v>125</v>
      </c>
      <c r="B133" s="94">
        <f t="shared" ref="B133:C133" si="126">SUM(B132)</f>
        <v>0</v>
      </c>
      <c r="C133" s="94">
        <f t="shared" si="126"/>
        <v>0</v>
      </c>
      <c r="D133" s="94">
        <f t="shared" si="127"/>
        <v>0</v>
      </c>
      <c r="E133" s="95"/>
      <c r="F133" s="77"/>
      <c r="G133" s="77"/>
      <c r="H133" s="77"/>
      <c r="I133" s="77"/>
      <c r="J133" s="77"/>
      <c r="K133" s="77"/>
      <c r="L133" s="77"/>
      <c r="M133" s="77"/>
      <c r="N133" s="77"/>
      <c r="O133" s="77"/>
      <c r="P133" s="77"/>
      <c r="Q133" s="77"/>
      <c r="R133" s="77"/>
    </row>
    <row r="134" ht="15.75" customHeight="1">
      <c r="A134" s="87" t="s">
        <v>126</v>
      </c>
      <c r="B134" s="96">
        <f t="shared" ref="B134:C134" si="128">4*(SUM(G132))</f>
        <v>0</v>
      </c>
      <c r="C134" s="96">
        <f t="shared" si="128"/>
        <v>0</v>
      </c>
      <c r="D134" s="94">
        <f t="shared" si="127"/>
        <v>0</v>
      </c>
      <c r="E134" s="95"/>
      <c r="F134" s="77"/>
      <c r="G134" s="77"/>
      <c r="H134" s="77"/>
      <c r="I134" s="77"/>
      <c r="J134" s="77"/>
      <c r="K134" s="77"/>
      <c r="L134" s="77"/>
      <c r="M134" s="77"/>
      <c r="N134" s="77"/>
      <c r="O134" s="77"/>
      <c r="P134" s="77"/>
      <c r="Q134" s="77"/>
      <c r="R134" s="77"/>
    </row>
    <row r="135" ht="15.75" customHeight="1">
      <c r="A135" s="87" t="s">
        <v>127</v>
      </c>
      <c r="B135" s="97">
        <f t="shared" ref="B135:C135" si="129">IFERROR(B133/B134,0)*4</f>
        <v>0</v>
      </c>
      <c r="C135" s="97">
        <f t="shared" si="129"/>
        <v>0</v>
      </c>
      <c r="D135" s="98">
        <f t="shared" si="127"/>
        <v>0</v>
      </c>
      <c r="E135" s="95"/>
      <c r="F135" s="77"/>
      <c r="G135" s="77"/>
      <c r="H135" s="77"/>
      <c r="I135" s="77">
        <f t="shared" ref="I135:J135" si="130">IF(B135&gt;0,1,0)</f>
        <v>0</v>
      </c>
      <c r="J135" s="77">
        <f t="shared" si="130"/>
        <v>0</v>
      </c>
      <c r="K135" s="77"/>
      <c r="L135" s="77"/>
      <c r="M135" s="77"/>
      <c r="N135" s="77"/>
      <c r="O135" s="77"/>
      <c r="P135" s="77"/>
      <c r="Q135" s="77"/>
      <c r="R135" s="77"/>
    </row>
    <row r="136" ht="15.75" customHeight="1">
      <c r="A136" s="99"/>
      <c r="B136" s="17"/>
      <c r="C136" s="17"/>
      <c r="D136" s="17"/>
      <c r="E136" s="100"/>
      <c r="F136" s="77"/>
      <c r="G136" s="77"/>
      <c r="H136" s="77"/>
      <c r="I136" s="77"/>
      <c r="J136" s="77"/>
      <c r="K136" s="77"/>
      <c r="L136" s="77"/>
      <c r="M136" s="77"/>
      <c r="N136" s="77"/>
      <c r="O136" s="77"/>
      <c r="P136" s="77"/>
      <c r="Q136" s="77"/>
      <c r="R136" s="77"/>
    </row>
    <row r="137" ht="15.75" customHeight="1">
      <c r="A137" s="101" t="s">
        <v>193</v>
      </c>
      <c r="B137" s="102" t="s">
        <v>120</v>
      </c>
      <c r="C137" s="8"/>
      <c r="D137" s="90"/>
      <c r="E137" s="91"/>
      <c r="F137" s="77"/>
      <c r="G137" s="77"/>
      <c r="H137" s="77"/>
      <c r="I137" s="77"/>
      <c r="J137" s="77"/>
      <c r="K137" s="77"/>
      <c r="L137" s="77"/>
      <c r="M137" s="77"/>
      <c r="N137" s="77"/>
      <c r="O137" s="77"/>
      <c r="P137" s="77"/>
      <c r="Q137" s="77"/>
      <c r="R137" s="77"/>
    </row>
    <row r="138" ht="15.75" customHeight="1">
      <c r="A138" s="92" t="s">
        <v>194</v>
      </c>
      <c r="B138" s="93"/>
      <c r="C138" s="93"/>
      <c r="D138" s="94">
        <f t="shared" ref="D138:D143" si="132">+C138-B138</f>
        <v>0</v>
      </c>
      <c r="E138" s="95"/>
      <c r="F138" s="77"/>
      <c r="G138" s="77">
        <f t="shared" ref="G138:H138" si="131">IF(B138="",0,1)</f>
        <v>0</v>
      </c>
      <c r="H138" s="77">
        <f t="shared" si="131"/>
        <v>0</v>
      </c>
      <c r="I138" s="77"/>
      <c r="J138" s="77"/>
      <c r="K138" s="77"/>
      <c r="L138" s="77"/>
      <c r="M138" s="77"/>
      <c r="N138" s="77"/>
      <c r="O138" s="77"/>
      <c r="P138" s="77"/>
      <c r="Q138" s="77"/>
      <c r="R138" s="77"/>
    </row>
    <row r="139" ht="15.75" customHeight="1">
      <c r="A139" s="92" t="s">
        <v>195</v>
      </c>
      <c r="B139" s="93"/>
      <c r="C139" s="93"/>
      <c r="D139" s="94">
        <f t="shared" si="132"/>
        <v>0</v>
      </c>
      <c r="E139" s="95"/>
      <c r="F139" s="77"/>
      <c r="G139" s="77">
        <f t="shared" ref="G139:H139" si="133">IF(B139="",0,1)</f>
        <v>0</v>
      </c>
      <c r="H139" s="77">
        <f t="shared" si="133"/>
        <v>0</v>
      </c>
      <c r="I139" s="77"/>
      <c r="J139" s="77"/>
      <c r="K139" s="77"/>
      <c r="L139" s="77"/>
      <c r="M139" s="77"/>
      <c r="N139" s="77"/>
      <c r="O139" s="77"/>
      <c r="P139" s="77"/>
      <c r="Q139" s="77"/>
      <c r="R139" s="77"/>
    </row>
    <row r="140" ht="15.75" customHeight="1">
      <c r="A140" s="92" t="s">
        <v>196</v>
      </c>
      <c r="B140" s="93"/>
      <c r="C140" s="93"/>
      <c r="D140" s="94">
        <f t="shared" si="132"/>
        <v>0</v>
      </c>
      <c r="E140" s="95"/>
      <c r="F140" s="77"/>
      <c r="G140" s="77">
        <f t="shared" ref="G140:H140" si="134">IF(B140="",0,1)</f>
        <v>0</v>
      </c>
      <c r="H140" s="77">
        <f t="shared" si="134"/>
        <v>0</v>
      </c>
      <c r="I140" s="77"/>
      <c r="J140" s="77"/>
      <c r="K140" s="77"/>
      <c r="L140" s="77"/>
      <c r="M140" s="77"/>
      <c r="N140" s="77"/>
      <c r="O140" s="77"/>
      <c r="P140" s="77"/>
      <c r="Q140" s="77"/>
      <c r="R140" s="77"/>
    </row>
    <row r="141" ht="15.75" customHeight="1">
      <c r="A141" s="87" t="s">
        <v>125</v>
      </c>
      <c r="B141" s="94">
        <f t="shared" ref="B141:C141" si="135">SUM(B138:B140)</f>
        <v>0</v>
      </c>
      <c r="C141" s="94">
        <f t="shared" si="135"/>
        <v>0</v>
      </c>
      <c r="D141" s="94">
        <f t="shared" si="132"/>
        <v>0</v>
      </c>
      <c r="E141" s="95"/>
      <c r="F141" s="77"/>
      <c r="G141" s="77"/>
      <c r="H141" s="77"/>
      <c r="I141" s="77"/>
      <c r="J141" s="77"/>
      <c r="K141" s="77"/>
      <c r="L141" s="77"/>
      <c r="M141" s="77"/>
      <c r="N141" s="77"/>
      <c r="O141" s="77"/>
      <c r="P141" s="77"/>
      <c r="Q141" s="77"/>
      <c r="R141" s="77"/>
    </row>
    <row r="142" ht="15.75" customHeight="1">
      <c r="A142" s="87" t="s">
        <v>126</v>
      </c>
      <c r="B142" s="96">
        <f t="shared" ref="B142:C142" si="136">4*(SUM(G138:G140))</f>
        <v>0</v>
      </c>
      <c r="C142" s="96">
        <f t="shared" si="136"/>
        <v>0</v>
      </c>
      <c r="D142" s="94">
        <f t="shared" si="132"/>
        <v>0</v>
      </c>
      <c r="E142" s="95"/>
      <c r="F142" s="77"/>
      <c r="G142" s="77"/>
      <c r="H142" s="77"/>
      <c r="I142" s="77"/>
      <c r="J142" s="77"/>
      <c r="K142" s="77"/>
      <c r="L142" s="77"/>
      <c r="M142" s="77"/>
      <c r="N142" s="77"/>
      <c r="O142" s="77"/>
      <c r="P142" s="77"/>
      <c r="Q142" s="77"/>
      <c r="R142" s="77"/>
    </row>
    <row r="143" ht="15.75" customHeight="1">
      <c r="A143" s="87" t="s">
        <v>127</v>
      </c>
      <c r="B143" s="97">
        <f t="shared" ref="B143:C143" si="137">IFERROR(B141/B142,0)*4</f>
        <v>0</v>
      </c>
      <c r="C143" s="97">
        <f t="shared" si="137"/>
        <v>0</v>
      </c>
      <c r="D143" s="98">
        <f t="shared" si="132"/>
        <v>0</v>
      </c>
      <c r="E143" s="95"/>
      <c r="F143" s="77"/>
      <c r="G143" s="77"/>
      <c r="H143" s="77"/>
      <c r="I143" s="77">
        <f t="shared" ref="I143:J143" si="138">IF(B143&gt;0,1,0)</f>
        <v>0</v>
      </c>
      <c r="J143" s="77">
        <f t="shared" si="138"/>
        <v>0</v>
      </c>
      <c r="K143" s="77"/>
      <c r="L143" s="77"/>
      <c r="M143" s="77"/>
      <c r="N143" s="77"/>
      <c r="O143" s="77"/>
      <c r="P143" s="77"/>
      <c r="Q143" s="77"/>
      <c r="R143" s="77"/>
    </row>
    <row r="144" ht="15.75" customHeight="1">
      <c r="A144" s="99"/>
      <c r="B144" s="17"/>
      <c r="C144" s="17"/>
      <c r="D144" s="17"/>
      <c r="E144" s="100"/>
      <c r="F144" s="77"/>
      <c r="G144" s="77"/>
      <c r="H144" s="77"/>
      <c r="I144" s="77"/>
      <c r="J144" s="77"/>
      <c r="K144" s="77"/>
      <c r="L144" s="77"/>
      <c r="M144" s="77"/>
      <c r="N144" s="77"/>
      <c r="O144" s="77"/>
      <c r="P144" s="77"/>
      <c r="Q144" s="77"/>
      <c r="R144" s="77"/>
    </row>
    <row r="145" ht="15.75" customHeight="1">
      <c r="A145" s="101" t="s">
        <v>197</v>
      </c>
      <c r="B145" s="102" t="s">
        <v>120</v>
      </c>
      <c r="C145" s="8"/>
      <c r="D145" s="90"/>
      <c r="E145" s="91"/>
      <c r="F145" s="77"/>
      <c r="G145" s="77"/>
      <c r="H145" s="77"/>
      <c r="I145" s="77"/>
      <c r="J145" s="77"/>
      <c r="K145" s="77"/>
      <c r="L145" s="77"/>
      <c r="M145" s="77"/>
      <c r="N145" s="77"/>
      <c r="O145" s="77"/>
      <c r="P145" s="77"/>
      <c r="Q145" s="77"/>
      <c r="R145" s="77"/>
    </row>
    <row r="146" ht="15.75" customHeight="1">
      <c r="A146" s="92" t="s">
        <v>198</v>
      </c>
      <c r="B146" s="93"/>
      <c r="C146" s="93"/>
      <c r="D146" s="94">
        <f t="shared" ref="D146:D150" si="140">+C146-B146</f>
        <v>0</v>
      </c>
      <c r="E146" s="95"/>
      <c r="F146" s="77"/>
      <c r="G146" s="77">
        <f t="shared" ref="G146:H146" si="139">IF(B146="",0,1)</f>
        <v>0</v>
      </c>
      <c r="H146" s="77">
        <f t="shared" si="139"/>
        <v>0</v>
      </c>
      <c r="I146" s="77"/>
      <c r="J146" s="77"/>
      <c r="K146" s="77"/>
      <c r="L146" s="77"/>
      <c r="M146" s="77"/>
      <c r="N146" s="77"/>
      <c r="O146" s="77"/>
      <c r="P146" s="77"/>
      <c r="Q146" s="77"/>
      <c r="R146" s="77"/>
    </row>
    <row r="147" ht="15.75" customHeight="1">
      <c r="A147" s="92" t="s">
        <v>199</v>
      </c>
      <c r="B147" s="93"/>
      <c r="C147" s="93"/>
      <c r="D147" s="94">
        <f t="shared" si="140"/>
        <v>0</v>
      </c>
      <c r="E147" s="95"/>
      <c r="F147" s="77"/>
      <c r="G147" s="77">
        <f t="shared" ref="G147:H147" si="141">IF(B147="",0,1)</f>
        <v>0</v>
      </c>
      <c r="H147" s="77">
        <f t="shared" si="141"/>
        <v>0</v>
      </c>
      <c r="I147" s="77"/>
      <c r="J147" s="77"/>
      <c r="K147" s="77"/>
      <c r="L147" s="77"/>
      <c r="M147" s="77"/>
      <c r="N147" s="77"/>
      <c r="O147" s="77"/>
      <c r="P147" s="77"/>
      <c r="Q147" s="77"/>
      <c r="R147" s="77"/>
    </row>
    <row r="148" ht="15.75" customHeight="1">
      <c r="A148" s="87" t="s">
        <v>125</v>
      </c>
      <c r="B148" s="94">
        <f t="shared" ref="B148:C148" si="142">SUM(B146:B147)</f>
        <v>0</v>
      </c>
      <c r="C148" s="94">
        <f t="shared" si="142"/>
        <v>0</v>
      </c>
      <c r="D148" s="94">
        <f t="shared" si="140"/>
        <v>0</v>
      </c>
      <c r="E148" s="95"/>
      <c r="F148" s="77"/>
      <c r="G148" s="77"/>
      <c r="H148" s="77"/>
      <c r="I148" s="77"/>
      <c r="J148" s="77"/>
      <c r="K148" s="77"/>
      <c r="L148" s="77"/>
      <c r="M148" s="77"/>
      <c r="N148" s="77"/>
      <c r="O148" s="77"/>
      <c r="P148" s="77"/>
      <c r="Q148" s="77"/>
      <c r="R148" s="77"/>
    </row>
    <row r="149" ht="15.75" customHeight="1">
      <c r="A149" s="87" t="s">
        <v>126</v>
      </c>
      <c r="B149" s="96">
        <f t="shared" ref="B149:C149" si="143">4*(SUM(G146:G147))</f>
        <v>0</v>
      </c>
      <c r="C149" s="96">
        <f t="shared" si="143"/>
        <v>0</v>
      </c>
      <c r="D149" s="94">
        <f t="shared" si="140"/>
        <v>0</v>
      </c>
      <c r="E149" s="95"/>
      <c r="F149" s="77"/>
      <c r="G149" s="77"/>
      <c r="H149" s="77"/>
      <c r="I149" s="77"/>
      <c r="J149" s="77"/>
      <c r="K149" s="77"/>
      <c r="L149" s="77"/>
      <c r="M149" s="77"/>
      <c r="N149" s="77"/>
      <c r="O149" s="77"/>
      <c r="P149" s="77"/>
      <c r="Q149" s="77"/>
      <c r="R149" s="77"/>
    </row>
    <row r="150" ht="15.75" customHeight="1">
      <c r="A150" s="87" t="s">
        <v>127</v>
      </c>
      <c r="B150" s="97">
        <f t="shared" ref="B150:C150" si="144">IFERROR(B148/B149,0)*4</f>
        <v>0</v>
      </c>
      <c r="C150" s="97">
        <f t="shared" si="144"/>
        <v>0</v>
      </c>
      <c r="D150" s="98">
        <f t="shared" si="140"/>
        <v>0</v>
      </c>
      <c r="E150" s="95"/>
      <c r="F150" s="77"/>
      <c r="G150" s="77"/>
      <c r="H150" s="77"/>
      <c r="I150" s="77">
        <f t="shared" ref="I150:J150" si="145">IF(B150&gt;0,1,0)</f>
        <v>0</v>
      </c>
      <c r="J150" s="77">
        <f t="shared" si="145"/>
        <v>0</v>
      </c>
      <c r="K150" s="77"/>
      <c r="L150" s="77"/>
      <c r="M150" s="77"/>
      <c r="N150" s="77"/>
      <c r="O150" s="77"/>
      <c r="P150" s="77"/>
      <c r="Q150" s="77"/>
      <c r="R150" s="77"/>
    </row>
    <row r="151" ht="15.75" customHeight="1">
      <c r="A151" s="99"/>
      <c r="B151" s="17"/>
      <c r="C151" s="17"/>
      <c r="D151" s="17"/>
      <c r="E151" s="100"/>
      <c r="F151" s="77"/>
      <c r="G151" s="77"/>
      <c r="H151" s="77"/>
      <c r="I151" s="77"/>
      <c r="J151" s="77"/>
      <c r="K151" s="77"/>
      <c r="L151" s="77"/>
      <c r="M151" s="77"/>
      <c r="N151" s="77"/>
      <c r="O151" s="77"/>
      <c r="P151" s="77"/>
      <c r="Q151" s="77"/>
      <c r="R151" s="77"/>
    </row>
    <row r="152" ht="15.75" customHeight="1">
      <c r="A152" s="87" t="s">
        <v>200</v>
      </c>
      <c r="B152" s="102" t="s">
        <v>120</v>
      </c>
      <c r="C152" s="8"/>
      <c r="D152" s="90"/>
      <c r="E152" s="91"/>
      <c r="F152" s="77"/>
      <c r="G152" s="77"/>
      <c r="H152" s="77"/>
      <c r="I152" s="77"/>
      <c r="J152" s="77"/>
      <c r="K152" s="77"/>
      <c r="L152" s="77"/>
      <c r="M152" s="77"/>
      <c r="N152" s="77"/>
      <c r="O152" s="77"/>
      <c r="P152" s="77"/>
      <c r="Q152" s="77"/>
      <c r="R152" s="77"/>
    </row>
    <row r="153" ht="15.75" customHeight="1">
      <c r="A153" s="92" t="s">
        <v>201</v>
      </c>
      <c r="B153" s="93"/>
      <c r="C153" s="93"/>
      <c r="D153" s="94">
        <f t="shared" ref="D153:D158" si="147">+C153-B153</f>
        <v>0</v>
      </c>
      <c r="E153" s="95"/>
      <c r="F153" s="77"/>
      <c r="G153" s="77">
        <f t="shared" ref="G153:H153" si="146">IF(B153="",0,1)</f>
        <v>0</v>
      </c>
      <c r="H153" s="77">
        <f t="shared" si="146"/>
        <v>0</v>
      </c>
      <c r="I153" s="77"/>
      <c r="J153" s="77"/>
      <c r="K153" s="77"/>
      <c r="L153" s="77"/>
      <c r="M153" s="77"/>
      <c r="N153" s="77"/>
      <c r="O153" s="77"/>
      <c r="P153" s="77"/>
      <c r="Q153" s="77"/>
      <c r="R153" s="77"/>
    </row>
    <row r="154" ht="15.75" customHeight="1">
      <c r="A154" s="92" t="s">
        <v>202</v>
      </c>
      <c r="B154" s="93"/>
      <c r="C154" s="93"/>
      <c r="D154" s="94">
        <f t="shared" si="147"/>
        <v>0</v>
      </c>
      <c r="E154" s="95"/>
      <c r="F154" s="77"/>
      <c r="G154" s="77">
        <f t="shared" ref="G154:H154" si="148">IF(B154="",0,1)</f>
        <v>0</v>
      </c>
      <c r="H154" s="77">
        <f t="shared" si="148"/>
        <v>0</v>
      </c>
      <c r="I154" s="77"/>
      <c r="J154" s="77"/>
      <c r="K154" s="77"/>
      <c r="L154" s="77"/>
      <c r="M154" s="77"/>
      <c r="N154" s="77"/>
      <c r="O154" s="77"/>
      <c r="P154" s="77"/>
      <c r="Q154" s="77"/>
      <c r="R154" s="77"/>
    </row>
    <row r="155" ht="15.75" customHeight="1">
      <c r="A155" s="104" t="s">
        <v>203</v>
      </c>
      <c r="B155" s="93"/>
      <c r="C155" s="93"/>
      <c r="D155" s="94">
        <f t="shared" si="147"/>
        <v>0</v>
      </c>
      <c r="E155" s="95"/>
      <c r="F155" s="77"/>
      <c r="G155" s="77">
        <f t="shared" ref="G155:H155" si="149">IF(B155="",0,1)</f>
        <v>0</v>
      </c>
      <c r="H155" s="77">
        <f t="shared" si="149"/>
        <v>0</v>
      </c>
      <c r="I155" s="77"/>
      <c r="J155" s="77"/>
      <c r="K155" s="77"/>
      <c r="L155" s="77"/>
      <c r="M155" s="77"/>
      <c r="N155" s="77"/>
      <c r="O155" s="77"/>
      <c r="P155" s="77"/>
      <c r="Q155" s="77"/>
      <c r="R155" s="77"/>
    </row>
    <row r="156" ht="15.75" customHeight="1">
      <c r="A156" s="87" t="s">
        <v>125</v>
      </c>
      <c r="B156" s="94">
        <f t="shared" ref="B156:C156" si="150">SUM(B153:B155)</f>
        <v>0</v>
      </c>
      <c r="C156" s="94">
        <f t="shared" si="150"/>
        <v>0</v>
      </c>
      <c r="D156" s="94">
        <f t="shared" si="147"/>
        <v>0</v>
      </c>
      <c r="E156" s="95"/>
      <c r="F156" s="77"/>
      <c r="G156" s="77"/>
      <c r="H156" s="77"/>
      <c r="I156" s="77"/>
      <c r="J156" s="77"/>
      <c r="K156" s="77"/>
      <c r="L156" s="77"/>
      <c r="M156" s="77"/>
      <c r="N156" s="77"/>
      <c r="O156" s="77"/>
      <c r="P156" s="77"/>
      <c r="Q156" s="77"/>
      <c r="R156" s="77"/>
    </row>
    <row r="157" ht="15.75" customHeight="1">
      <c r="A157" s="87" t="s">
        <v>126</v>
      </c>
      <c r="B157" s="96">
        <f t="shared" ref="B157:C157" si="151">4*(SUM(G153:G155))</f>
        <v>0</v>
      </c>
      <c r="C157" s="96">
        <f t="shared" si="151"/>
        <v>0</v>
      </c>
      <c r="D157" s="94">
        <f t="shared" si="147"/>
        <v>0</v>
      </c>
      <c r="E157" s="95"/>
      <c r="F157" s="77"/>
      <c r="G157" s="77"/>
      <c r="H157" s="77"/>
      <c r="I157" s="77"/>
      <c r="J157" s="77"/>
      <c r="K157" s="77"/>
      <c r="L157" s="77"/>
      <c r="M157" s="77"/>
      <c r="N157" s="77"/>
      <c r="O157" s="77"/>
      <c r="P157" s="77"/>
      <c r="Q157" s="77"/>
      <c r="R157" s="77"/>
    </row>
    <row r="158" ht="15.75" customHeight="1">
      <c r="A158" s="87" t="s">
        <v>127</v>
      </c>
      <c r="B158" s="97">
        <f t="shared" ref="B158:C158" si="152">IFERROR(B156/B157,0)*4</f>
        <v>0</v>
      </c>
      <c r="C158" s="97">
        <f t="shared" si="152"/>
        <v>0</v>
      </c>
      <c r="D158" s="98">
        <f t="shared" si="147"/>
        <v>0</v>
      </c>
      <c r="E158" s="95"/>
      <c r="F158" s="77"/>
      <c r="G158" s="77"/>
      <c r="H158" s="77"/>
      <c r="I158" s="77">
        <f t="shared" ref="I158:J158" si="153">IF(B158&gt;0,1,0)</f>
        <v>0</v>
      </c>
      <c r="J158" s="77">
        <f t="shared" si="153"/>
        <v>0</v>
      </c>
      <c r="K158" s="77"/>
      <c r="L158" s="77"/>
      <c r="M158" s="77"/>
      <c r="N158" s="77"/>
      <c r="O158" s="77"/>
      <c r="P158" s="77"/>
      <c r="Q158" s="77"/>
      <c r="R158" s="77"/>
    </row>
    <row r="159" ht="15.75" customHeight="1">
      <c r="A159" s="99"/>
      <c r="B159" s="17"/>
      <c r="C159" s="17"/>
      <c r="D159" s="17"/>
      <c r="E159" s="100"/>
      <c r="F159" s="77"/>
      <c r="G159" s="77"/>
      <c r="H159" s="77"/>
      <c r="I159" s="77"/>
      <c r="J159" s="77"/>
      <c r="K159" s="77"/>
      <c r="L159" s="77"/>
      <c r="M159" s="77"/>
      <c r="N159" s="77"/>
      <c r="O159" s="77"/>
      <c r="P159" s="77"/>
      <c r="Q159" s="77"/>
      <c r="R159" s="77"/>
    </row>
    <row r="160" ht="15.75" customHeight="1">
      <c r="A160" s="87" t="s">
        <v>204</v>
      </c>
      <c r="B160" s="102" t="s">
        <v>120</v>
      </c>
      <c r="C160" s="8"/>
      <c r="D160" s="90"/>
      <c r="E160" s="91"/>
      <c r="F160" s="77"/>
      <c r="G160" s="77"/>
      <c r="H160" s="77"/>
      <c r="I160" s="77"/>
      <c r="J160" s="77"/>
      <c r="K160" s="77"/>
      <c r="L160" s="77"/>
      <c r="M160" s="77"/>
      <c r="N160" s="77"/>
      <c r="O160" s="77"/>
      <c r="P160" s="77"/>
      <c r="Q160" s="77"/>
      <c r="R160" s="77"/>
    </row>
    <row r="161" ht="15.75" customHeight="1">
      <c r="A161" s="92" t="s">
        <v>205</v>
      </c>
      <c r="B161" s="93"/>
      <c r="C161" s="93"/>
      <c r="D161" s="94">
        <f t="shared" ref="D161:D171" si="155">+C161-B161</f>
        <v>0</v>
      </c>
      <c r="E161" s="95"/>
      <c r="F161" s="77"/>
      <c r="G161" s="77">
        <f t="shared" ref="G161:H161" si="154">IF(B161="",0,1)</f>
        <v>0</v>
      </c>
      <c r="H161" s="77">
        <f t="shared" si="154"/>
        <v>0</v>
      </c>
      <c r="I161" s="77"/>
      <c r="J161" s="77"/>
      <c r="K161" s="77"/>
      <c r="L161" s="77"/>
      <c r="M161" s="77"/>
      <c r="N161" s="77"/>
      <c r="O161" s="77"/>
      <c r="P161" s="77"/>
      <c r="Q161" s="77"/>
      <c r="R161" s="77"/>
    </row>
    <row r="162" ht="15.75" customHeight="1">
      <c r="A162" s="92" t="s">
        <v>206</v>
      </c>
      <c r="B162" s="93"/>
      <c r="C162" s="93"/>
      <c r="D162" s="94">
        <f t="shared" si="155"/>
        <v>0</v>
      </c>
      <c r="E162" s="95"/>
      <c r="F162" s="77"/>
      <c r="G162" s="77">
        <f t="shared" ref="G162:H162" si="156">IF(B162="",0,1)</f>
        <v>0</v>
      </c>
      <c r="H162" s="77">
        <f t="shared" si="156"/>
        <v>0</v>
      </c>
      <c r="I162" s="77"/>
      <c r="J162" s="77"/>
      <c r="K162" s="77"/>
      <c r="L162" s="77"/>
      <c r="M162" s="77"/>
      <c r="N162" s="77"/>
      <c r="O162" s="77"/>
      <c r="P162" s="77"/>
      <c r="Q162" s="77"/>
      <c r="R162" s="77"/>
    </row>
    <row r="163" ht="15.75" customHeight="1">
      <c r="A163" s="92" t="s">
        <v>207</v>
      </c>
      <c r="B163" s="93"/>
      <c r="C163" s="93"/>
      <c r="D163" s="94">
        <f t="shared" si="155"/>
        <v>0</v>
      </c>
      <c r="E163" s="95"/>
      <c r="F163" s="77"/>
      <c r="G163" s="77">
        <f t="shared" ref="G163:H163" si="157">IF(B163="",0,1)</f>
        <v>0</v>
      </c>
      <c r="H163" s="77">
        <f t="shared" si="157"/>
        <v>0</v>
      </c>
      <c r="I163" s="77"/>
      <c r="J163" s="77"/>
      <c r="K163" s="77"/>
      <c r="L163" s="77"/>
      <c r="M163" s="77"/>
      <c r="N163" s="77"/>
      <c r="O163" s="77"/>
      <c r="P163" s="77"/>
      <c r="Q163" s="77"/>
      <c r="R163" s="77"/>
    </row>
    <row r="164" ht="15.75" customHeight="1">
      <c r="A164" s="92" t="s">
        <v>208</v>
      </c>
      <c r="B164" s="93"/>
      <c r="C164" s="93"/>
      <c r="D164" s="94">
        <f t="shared" si="155"/>
        <v>0</v>
      </c>
      <c r="E164" s="95"/>
      <c r="F164" s="77"/>
      <c r="G164" s="77">
        <f t="shared" ref="G164:H164" si="158">IF(B164="",0,1)</f>
        <v>0</v>
      </c>
      <c r="H164" s="77">
        <f t="shared" si="158"/>
        <v>0</v>
      </c>
      <c r="I164" s="77"/>
      <c r="J164" s="77"/>
      <c r="K164" s="77"/>
      <c r="L164" s="77"/>
      <c r="M164" s="77"/>
      <c r="N164" s="77"/>
      <c r="O164" s="77"/>
      <c r="P164" s="77"/>
      <c r="Q164" s="77"/>
      <c r="R164" s="77"/>
    </row>
    <row r="165" ht="15.75" customHeight="1">
      <c r="A165" s="92" t="s">
        <v>209</v>
      </c>
      <c r="B165" s="93"/>
      <c r="C165" s="93"/>
      <c r="D165" s="94">
        <f t="shared" si="155"/>
        <v>0</v>
      </c>
      <c r="E165" s="95"/>
      <c r="F165" s="77"/>
      <c r="G165" s="77">
        <f t="shared" ref="G165:H165" si="159">IF(B165="",0,1)</f>
        <v>0</v>
      </c>
      <c r="H165" s="77">
        <f t="shared" si="159"/>
        <v>0</v>
      </c>
      <c r="I165" s="77"/>
      <c r="J165" s="77"/>
      <c r="K165" s="77"/>
      <c r="L165" s="77"/>
      <c r="M165" s="77"/>
      <c r="N165" s="77"/>
      <c r="O165" s="77"/>
      <c r="P165" s="77"/>
      <c r="Q165" s="77"/>
      <c r="R165" s="77"/>
    </row>
    <row r="166" ht="15.75" customHeight="1">
      <c r="A166" s="92" t="s">
        <v>210</v>
      </c>
      <c r="B166" s="93"/>
      <c r="C166" s="93"/>
      <c r="D166" s="94">
        <f t="shared" si="155"/>
        <v>0</v>
      </c>
      <c r="E166" s="95"/>
      <c r="F166" s="77"/>
      <c r="G166" s="77">
        <f t="shared" ref="G166:H166" si="160">IF(B166="",0,1)</f>
        <v>0</v>
      </c>
      <c r="H166" s="77">
        <f t="shared" si="160"/>
        <v>0</v>
      </c>
      <c r="I166" s="77"/>
      <c r="J166" s="77"/>
      <c r="K166" s="77"/>
      <c r="L166" s="77"/>
      <c r="M166" s="77"/>
      <c r="N166" s="77"/>
      <c r="O166" s="77"/>
      <c r="P166" s="77"/>
      <c r="Q166" s="77"/>
      <c r="R166" s="77"/>
    </row>
    <row r="167" ht="15.75" customHeight="1">
      <c r="A167" s="92" t="s">
        <v>211</v>
      </c>
      <c r="B167" s="93"/>
      <c r="C167" s="93"/>
      <c r="D167" s="94">
        <f t="shared" si="155"/>
        <v>0</v>
      </c>
      <c r="E167" s="95"/>
      <c r="F167" s="77"/>
      <c r="G167" s="77">
        <f t="shared" ref="G167:H167" si="161">IF(B167="",0,1)</f>
        <v>0</v>
      </c>
      <c r="H167" s="77">
        <f t="shared" si="161"/>
        <v>0</v>
      </c>
      <c r="I167" s="77"/>
      <c r="J167" s="77"/>
      <c r="K167" s="77"/>
      <c r="L167" s="77"/>
      <c r="M167" s="77"/>
      <c r="N167" s="77"/>
      <c r="O167" s="77"/>
      <c r="P167" s="77"/>
      <c r="Q167" s="77"/>
      <c r="R167" s="77"/>
    </row>
    <row r="168" ht="15.75" customHeight="1">
      <c r="A168" s="92" t="s">
        <v>212</v>
      </c>
      <c r="B168" s="93"/>
      <c r="C168" s="93"/>
      <c r="D168" s="94">
        <f t="shared" si="155"/>
        <v>0</v>
      </c>
      <c r="E168" s="95"/>
      <c r="F168" s="77"/>
      <c r="G168" s="77">
        <f t="shared" ref="G168:H168" si="162">IF(B168="",0,1)</f>
        <v>0</v>
      </c>
      <c r="H168" s="77">
        <f t="shared" si="162"/>
        <v>0</v>
      </c>
      <c r="I168" s="77"/>
      <c r="J168" s="77"/>
      <c r="K168" s="77"/>
      <c r="L168" s="77"/>
      <c r="M168" s="77"/>
      <c r="N168" s="77"/>
      <c r="O168" s="77"/>
      <c r="P168" s="77"/>
      <c r="Q168" s="77"/>
      <c r="R168" s="77"/>
    </row>
    <row r="169" ht="15.75" customHeight="1">
      <c r="A169" s="87" t="s">
        <v>125</v>
      </c>
      <c r="B169" s="94">
        <f t="shared" ref="B169:C169" si="163">SUM(B161:B168)</f>
        <v>0</v>
      </c>
      <c r="C169" s="94">
        <f t="shared" si="163"/>
        <v>0</v>
      </c>
      <c r="D169" s="94">
        <f t="shared" si="155"/>
        <v>0</v>
      </c>
      <c r="E169" s="95"/>
      <c r="F169" s="77"/>
      <c r="G169" s="77"/>
      <c r="H169" s="77"/>
      <c r="I169" s="77"/>
      <c r="J169" s="77"/>
      <c r="K169" s="77"/>
      <c r="L169" s="77"/>
      <c r="M169" s="77"/>
      <c r="N169" s="77"/>
      <c r="O169" s="77"/>
      <c r="P169" s="77"/>
      <c r="Q169" s="77"/>
      <c r="R169" s="77"/>
    </row>
    <row r="170" ht="15.75" customHeight="1">
      <c r="A170" s="87" t="s">
        <v>126</v>
      </c>
      <c r="B170" s="96">
        <f t="shared" ref="B170:C170" si="164">4*(SUM(G161:G168))</f>
        <v>0</v>
      </c>
      <c r="C170" s="96">
        <f t="shared" si="164"/>
        <v>0</v>
      </c>
      <c r="D170" s="94">
        <f t="shared" si="155"/>
        <v>0</v>
      </c>
      <c r="E170" s="95"/>
      <c r="F170" s="77"/>
      <c r="G170" s="77"/>
      <c r="H170" s="77"/>
      <c r="I170" s="77"/>
      <c r="J170" s="77"/>
      <c r="K170" s="77"/>
      <c r="L170" s="77"/>
      <c r="M170" s="77"/>
      <c r="N170" s="77"/>
      <c r="O170" s="77"/>
      <c r="P170" s="77"/>
      <c r="Q170" s="77"/>
      <c r="R170" s="77"/>
    </row>
    <row r="171" ht="15.75" customHeight="1">
      <c r="A171" s="87" t="s">
        <v>127</v>
      </c>
      <c r="B171" s="97">
        <f t="shared" ref="B171:C171" si="165">IFERROR(B169/B170,0)*4</f>
        <v>0</v>
      </c>
      <c r="C171" s="97">
        <f t="shared" si="165"/>
        <v>0</v>
      </c>
      <c r="D171" s="98">
        <f t="shared" si="155"/>
        <v>0</v>
      </c>
      <c r="E171" s="95"/>
      <c r="F171" s="77"/>
      <c r="G171" s="77"/>
      <c r="H171" s="77"/>
      <c r="I171" s="77">
        <f t="shared" ref="I171:J171" si="166">IF(B171&gt;0,1,0)</f>
        <v>0</v>
      </c>
      <c r="J171" s="77">
        <f t="shared" si="166"/>
        <v>0</v>
      </c>
      <c r="K171" s="77"/>
      <c r="L171" s="77"/>
      <c r="M171" s="77"/>
      <c r="N171" s="77"/>
      <c r="O171" s="77"/>
      <c r="P171" s="77"/>
      <c r="Q171" s="77"/>
      <c r="R171" s="77"/>
    </row>
    <row r="172" ht="15.75" customHeight="1">
      <c r="A172" s="105"/>
      <c r="B172" s="106"/>
      <c r="C172" s="106"/>
      <c r="D172" s="106"/>
      <c r="E172" s="107"/>
      <c r="F172" s="77"/>
      <c r="G172" s="77"/>
      <c r="H172" s="77"/>
      <c r="I172" s="77"/>
      <c r="J172" s="77"/>
      <c r="K172" s="77"/>
      <c r="L172" s="77"/>
      <c r="M172" s="77"/>
      <c r="N172" s="77"/>
      <c r="O172" s="77"/>
      <c r="P172" s="77"/>
      <c r="Q172" s="77"/>
      <c r="R172" s="77"/>
    </row>
    <row r="173" ht="15.75" customHeight="1">
      <c r="A173" s="77"/>
      <c r="B173" s="77"/>
      <c r="C173" s="77"/>
      <c r="D173" s="77"/>
      <c r="E173" s="77"/>
      <c r="F173" s="77"/>
      <c r="G173" s="77"/>
      <c r="H173" s="77"/>
      <c r="I173" s="77"/>
      <c r="J173" s="77"/>
      <c r="K173" s="77"/>
      <c r="L173" s="77"/>
      <c r="M173" s="77"/>
      <c r="N173" s="77"/>
      <c r="O173" s="77"/>
      <c r="P173" s="77"/>
      <c r="Q173" s="77"/>
      <c r="R173" s="77"/>
    </row>
    <row r="174" ht="15.75" customHeight="1">
      <c r="A174" s="77"/>
      <c r="B174" s="77"/>
      <c r="C174" s="77"/>
      <c r="D174" s="77"/>
      <c r="E174" s="77"/>
      <c r="F174" s="77"/>
      <c r="G174" s="77"/>
      <c r="H174" s="77"/>
      <c r="I174" s="77"/>
      <c r="J174" s="77"/>
      <c r="K174" s="77"/>
      <c r="L174" s="77"/>
      <c r="M174" s="77"/>
      <c r="N174" s="77"/>
      <c r="O174" s="77"/>
      <c r="P174" s="77"/>
      <c r="Q174" s="77"/>
      <c r="R174" s="77"/>
    </row>
    <row r="175" ht="15.75" customHeight="1">
      <c r="A175" s="77"/>
      <c r="B175" s="77"/>
      <c r="C175" s="77"/>
      <c r="D175" s="77"/>
      <c r="E175" s="77"/>
      <c r="F175" s="77"/>
      <c r="G175" s="77"/>
      <c r="H175" s="77"/>
      <c r="I175" s="77"/>
      <c r="J175" s="77"/>
      <c r="K175" s="77"/>
      <c r="L175" s="77"/>
      <c r="M175" s="77"/>
      <c r="N175" s="77"/>
      <c r="O175" s="77"/>
      <c r="P175" s="77"/>
      <c r="Q175" s="77"/>
      <c r="R175" s="77"/>
    </row>
    <row r="176" ht="15.75" customHeight="1">
      <c r="A176" s="77"/>
      <c r="B176" s="77"/>
      <c r="C176" s="77"/>
      <c r="D176" s="77"/>
      <c r="E176" s="77"/>
      <c r="F176" s="77"/>
      <c r="G176" s="77"/>
      <c r="H176" s="77"/>
      <c r="I176" s="77"/>
      <c r="J176" s="77"/>
      <c r="K176" s="77"/>
      <c r="L176" s="77"/>
      <c r="M176" s="77"/>
      <c r="N176" s="77"/>
      <c r="O176" s="77"/>
      <c r="P176" s="77"/>
      <c r="Q176" s="77"/>
      <c r="R176" s="77"/>
    </row>
    <row r="177" ht="15.75" customHeight="1">
      <c r="A177" s="77"/>
      <c r="B177" s="77"/>
      <c r="C177" s="77"/>
      <c r="D177" s="77"/>
      <c r="E177" s="77"/>
      <c r="F177" s="77"/>
      <c r="G177" s="77"/>
      <c r="H177" s="77"/>
      <c r="I177" s="77"/>
      <c r="J177" s="77"/>
      <c r="K177" s="77"/>
      <c r="L177" s="77"/>
      <c r="M177" s="77"/>
      <c r="N177" s="77"/>
      <c r="O177" s="77"/>
      <c r="P177" s="77"/>
      <c r="Q177" s="77"/>
      <c r="R177" s="77"/>
    </row>
    <row r="178" ht="15.75" customHeight="1">
      <c r="A178" s="77"/>
      <c r="B178" s="77"/>
      <c r="C178" s="77"/>
      <c r="D178" s="77"/>
      <c r="E178" s="77"/>
      <c r="F178" s="77"/>
      <c r="G178" s="77"/>
      <c r="H178" s="77"/>
      <c r="I178" s="77"/>
      <c r="J178" s="77"/>
      <c r="K178" s="77"/>
      <c r="L178" s="77"/>
      <c r="M178" s="77"/>
      <c r="N178" s="77"/>
      <c r="O178" s="77"/>
      <c r="P178" s="77"/>
      <c r="Q178" s="77"/>
      <c r="R178" s="77"/>
    </row>
    <row r="179" ht="15.75" customHeight="1">
      <c r="A179" s="77"/>
      <c r="B179" s="77"/>
      <c r="C179" s="77"/>
      <c r="D179" s="77"/>
      <c r="E179" s="77"/>
      <c r="F179" s="77"/>
      <c r="G179" s="77"/>
      <c r="H179" s="77"/>
      <c r="I179" s="77"/>
      <c r="J179" s="77"/>
      <c r="K179" s="77"/>
      <c r="L179" s="77"/>
      <c r="M179" s="77"/>
      <c r="N179" s="77"/>
      <c r="O179" s="77"/>
      <c r="P179" s="77"/>
      <c r="Q179" s="77"/>
      <c r="R179" s="77"/>
    </row>
    <row r="180" ht="15.75" customHeight="1">
      <c r="A180" s="77"/>
      <c r="B180" s="77"/>
      <c r="C180" s="77"/>
      <c r="D180" s="77"/>
      <c r="E180" s="77"/>
      <c r="F180" s="77"/>
      <c r="G180" s="77"/>
      <c r="H180" s="77"/>
      <c r="I180" s="77"/>
      <c r="J180" s="77"/>
      <c r="K180" s="77"/>
      <c r="L180" s="77"/>
      <c r="M180" s="77"/>
      <c r="N180" s="77"/>
      <c r="O180" s="77"/>
      <c r="P180" s="77"/>
      <c r="Q180" s="77"/>
      <c r="R180" s="77"/>
    </row>
    <row r="181" ht="15.75" customHeight="1">
      <c r="A181" s="77"/>
      <c r="B181" s="77"/>
      <c r="C181" s="77"/>
      <c r="D181" s="77"/>
      <c r="E181" s="77"/>
      <c r="F181" s="77"/>
      <c r="G181" s="77"/>
      <c r="H181" s="77"/>
      <c r="I181" s="77"/>
      <c r="J181" s="77"/>
      <c r="K181" s="77"/>
      <c r="L181" s="77"/>
      <c r="M181" s="77"/>
      <c r="N181" s="77"/>
      <c r="O181" s="77"/>
      <c r="P181" s="77"/>
      <c r="Q181" s="77"/>
      <c r="R181" s="77"/>
    </row>
    <row r="182" ht="15.75" customHeight="1">
      <c r="A182" s="77"/>
      <c r="B182" s="77"/>
      <c r="C182" s="77"/>
      <c r="D182" s="77"/>
      <c r="E182" s="77"/>
      <c r="F182" s="77"/>
      <c r="G182" s="77"/>
      <c r="H182" s="77"/>
      <c r="I182" s="77"/>
      <c r="J182" s="77"/>
      <c r="K182" s="77"/>
      <c r="L182" s="77"/>
      <c r="M182" s="77"/>
      <c r="N182" s="77"/>
      <c r="O182" s="77"/>
      <c r="P182" s="77"/>
      <c r="Q182" s="77"/>
      <c r="R182" s="77"/>
    </row>
    <row r="183" ht="15.75" customHeight="1">
      <c r="A183" s="77"/>
      <c r="B183" s="77"/>
      <c r="C183" s="77"/>
      <c r="D183" s="77"/>
      <c r="E183" s="77"/>
      <c r="F183" s="77"/>
      <c r="G183" s="77"/>
      <c r="H183" s="77"/>
      <c r="I183" s="77"/>
      <c r="J183" s="77"/>
      <c r="K183" s="77"/>
      <c r="L183" s="77"/>
      <c r="M183" s="77"/>
      <c r="N183" s="77"/>
      <c r="O183" s="77"/>
      <c r="P183" s="77"/>
      <c r="Q183" s="77"/>
      <c r="R183" s="77"/>
    </row>
    <row r="184" ht="15.75" customHeight="1">
      <c r="A184" s="77"/>
      <c r="B184" s="77"/>
      <c r="C184" s="77"/>
      <c r="D184" s="77"/>
      <c r="E184" s="77"/>
      <c r="F184" s="77"/>
      <c r="G184" s="77"/>
      <c r="H184" s="77"/>
      <c r="I184" s="77"/>
      <c r="J184" s="77"/>
      <c r="K184" s="77"/>
      <c r="L184" s="77"/>
      <c r="M184" s="77"/>
      <c r="N184" s="77"/>
      <c r="O184" s="77"/>
      <c r="P184" s="77"/>
      <c r="Q184" s="77"/>
      <c r="R184" s="77"/>
    </row>
    <row r="185" ht="15.75" customHeight="1">
      <c r="A185" s="77"/>
      <c r="B185" s="77"/>
      <c r="C185" s="77"/>
      <c r="D185" s="77"/>
      <c r="E185" s="77"/>
      <c r="F185" s="77"/>
      <c r="G185" s="77"/>
      <c r="H185" s="77"/>
      <c r="I185" s="77"/>
      <c r="J185" s="77"/>
      <c r="K185" s="77"/>
      <c r="L185" s="77"/>
      <c r="M185" s="77"/>
      <c r="N185" s="77"/>
      <c r="O185" s="77"/>
      <c r="P185" s="77"/>
      <c r="Q185" s="77"/>
      <c r="R185" s="77"/>
    </row>
    <row r="186" ht="15.75" customHeight="1">
      <c r="A186" s="77"/>
      <c r="B186" s="77"/>
      <c r="C186" s="77"/>
      <c r="D186" s="77"/>
      <c r="E186" s="77"/>
      <c r="F186" s="77"/>
      <c r="G186" s="77"/>
      <c r="H186" s="77"/>
      <c r="I186" s="77"/>
      <c r="J186" s="77"/>
      <c r="K186" s="77"/>
      <c r="L186" s="77"/>
      <c r="M186" s="77"/>
      <c r="N186" s="77"/>
      <c r="O186" s="77"/>
      <c r="P186" s="77"/>
      <c r="Q186" s="77"/>
      <c r="R186" s="77"/>
    </row>
    <row r="187" ht="15.75" customHeight="1">
      <c r="A187" s="77"/>
      <c r="B187" s="77"/>
      <c r="C187" s="77"/>
      <c r="D187" s="77"/>
      <c r="E187" s="77"/>
      <c r="F187" s="77"/>
      <c r="G187" s="77"/>
      <c r="H187" s="77"/>
      <c r="I187" s="77"/>
      <c r="J187" s="77"/>
      <c r="K187" s="77"/>
      <c r="L187" s="77"/>
      <c r="M187" s="77"/>
      <c r="N187" s="77"/>
      <c r="O187" s="77"/>
      <c r="P187" s="77"/>
      <c r="Q187" s="77"/>
      <c r="R187" s="77"/>
    </row>
    <row r="188" ht="15.75" customHeight="1">
      <c r="A188" s="77"/>
      <c r="B188" s="77"/>
      <c r="C188" s="77"/>
      <c r="D188" s="77"/>
      <c r="E188" s="77"/>
      <c r="F188" s="77"/>
      <c r="G188" s="77"/>
      <c r="H188" s="77"/>
      <c r="I188" s="77"/>
      <c r="J188" s="77"/>
      <c r="K188" s="77"/>
      <c r="L188" s="77"/>
      <c r="M188" s="77"/>
      <c r="N188" s="77"/>
      <c r="O188" s="77"/>
      <c r="P188" s="77"/>
      <c r="Q188" s="77"/>
      <c r="R188" s="77"/>
    </row>
    <row r="189" ht="15.75" customHeight="1">
      <c r="A189" s="77"/>
      <c r="B189" s="77"/>
      <c r="C189" s="77"/>
      <c r="D189" s="77"/>
      <c r="E189" s="77"/>
      <c r="F189" s="77"/>
      <c r="G189" s="77"/>
      <c r="H189" s="77"/>
      <c r="I189" s="77"/>
      <c r="J189" s="77"/>
      <c r="K189" s="77"/>
      <c r="L189" s="77"/>
      <c r="M189" s="77"/>
      <c r="N189" s="77"/>
      <c r="O189" s="77"/>
      <c r="P189" s="77"/>
      <c r="Q189" s="77"/>
      <c r="R189" s="77"/>
    </row>
    <row r="190" ht="15.75" customHeight="1">
      <c r="A190" s="77"/>
      <c r="B190" s="77"/>
      <c r="C190" s="77"/>
      <c r="D190" s="77"/>
      <c r="E190" s="77"/>
      <c r="F190" s="77"/>
      <c r="G190" s="77"/>
      <c r="H190" s="77"/>
      <c r="I190" s="77"/>
      <c r="J190" s="77"/>
      <c r="K190" s="77"/>
      <c r="L190" s="77"/>
      <c r="M190" s="77"/>
      <c r="N190" s="77"/>
      <c r="O190" s="77"/>
      <c r="P190" s="77"/>
      <c r="Q190" s="77"/>
      <c r="R190" s="77"/>
    </row>
    <row r="191" ht="15.75" customHeight="1">
      <c r="A191" s="77"/>
      <c r="B191" s="77"/>
      <c r="C191" s="77"/>
      <c r="D191" s="77"/>
      <c r="E191" s="77"/>
      <c r="F191" s="77"/>
      <c r="G191" s="77"/>
      <c r="H191" s="77"/>
      <c r="I191" s="77"/>
      <c r="J191" s="77"/>
      <c r="K191" s="77"/>
      <c r="L191" s="77"/>
      <c r="M191" s="77"/>
      <c r="N191" s="77"/>
      <c r="O191" s="77"/>
      <c r="P191" s="77"/>
      <c r="Q191" s="77"/>
      <c r="R191" s="77"/>
    </row>
    <row r="192" ht="15.75" customHeight="1">
      <c r="A192" s="77"/>
      <c r="B192" s="77"/>
      <c r="C192" s="77"/>
      <c r="D192" s="77"/>
      <c r="E192" s="77"/>
      <c r="F192" s="77"/>
      <c r="G192" s="77"/>
      <c r="H192" s="77"/>
      <c r="I192" s="77"/>
      <c r="J192" s="77"/>
      <c r="K192" s="77"/>
      <c r="L192" s="77"/>
      <c r="M192" s="77"/>
      <c r="N192" s="77"/>
      <c r="O192" s="77"/>
      <c r="P192" s="77"/>
      <c r="Q192" s="77"/>
      <c r="R192" s="77"/>
    </row>
    <row r="193" ht="15.75" customHeight="1">
      <c r="A193" s="77"/>
      <c r="B193" s="77"/>
      <c r="C193" s="77"/>
      <c r="D193" s="77"/>
      <c r="E193" s="77"/>
      <c r="F193" s="77"/>
      <c r="G193" s="77"/>
      <c r="H193" s="77"/>
      <c r="I193" s="77"/>
      <c r="J193" s="77"/>
      <c r="K193" s="77"/>
      <c r="L193" s="77"/>
      <c r="M193" s="77"/>
      <c r="N193" s="77"/>
      <c r="O193" s="77"/>
      <c r="P193" s="77"/>
      <c r="Q193" s="77"/>
      <c r="R193" s="77"/>
    </row>
    <row r="194" ht="15.75" customHeight="1">
      <c r="A194" s="77"/>
      <c r="B194" s="77"/>
      <c r="C194" s="77"/>
      <c r="D194" s="77"/>
      <c r="E194" s="77"/>
      <c r="F194" s="77"/>
      <c r="G194" s="77"/>
      <c r="H194" s="77"/>
      <c r="I194" s="77"/>
      <c r="J194" s="77"/>
      <c r="K194" s="77"/>
      <c r="L194" s="77"/>
      <c r="M194" s="77"/>
      <c r="N194" s="77"/>
      <c r="O194" s="77"/>
      <c r="P194" s="77"/>
      <c r="Q194" s="77"/>
      <c r="R194" s="77"/>
    </row>
    <row r="195" ht="15.75" customHeight="1">
      <c r="A195" s="77"/>
      <c r="B195" s="77"/>
      <c r="C195" s="77"/>
      <c r="D195" s="77"/>
      <c r="E195" s="77"/>
      <c r="F195" s="77"/>
      <c r="G195" s="77"/>
      <c r="H195" s="77"/>
      <c r="I195" s="77"/>
      <c r="J195" s="77"/>
      <c r="K195" s="77"/>
      <c r="L195" s="77"/>
      <c r="M195" s="77"/>
      <c r="N195" s="77"/>
      <c r="O195" s="77"/>
      <c r="P195" s="77"/>
      <c r="Q195" s="77"/>
      <c r="R195" s="77"/>
    </row>
    <row r="196" ht="15.75" customHeight="1">
      <c r="A196" s="77"/>
      <c r="B196" s="77"/>
      <c r="C196" s="77"/>
      <c r="D196" s="77"/>
      <c r="E196" s="77"/>
      <c r="F196" s="77"/>
      <c r="G196" s="77"/>
      <c r="H196" s="77"/>
      <c r="I196" s="77"/>
      <c r="J196" s="77"/>
      <c r="K196" s="77"/>
      <c r="L196" s="77"/>
      <c r="M196" s="77"/>
      <c r="N196" s="77"/>
      <c r="O196" s="77"/>
      <c r="P196" s="77"/>
      <c r="Q196" s="77"/>
      <c r="R196" s="77"/>
    </row>
    <row r="197" ht="15.75" customHeight="1">
      <c r="A197" s="77"/>
      <c r="B197" s="77"/>
      <c r="C197" s="77"/>
      <c r="D197" s="77"/>
      <c r="E197" s="77"/>
      <c r="F197" s="77"/>
      <c r="G197" s="77"/>
      <c r="H197" s="77"/>
      <c r="I197" s="77"/>
      <c r="J197" s="77"/>
      <c r="K197" s="77"/>
      <c r="L197" s="77"/>
      <c r="M197" s="77"/>
      <c r="N197" s="77"/>
      <c r="O197" s="77"/>
      <c r="P197" s="77"/>
      <c r="Q197" s="77"/>
      <c r="R197" s="77"/>
    </row>
    <row r="198" ht="15.75" customHeight="1">
      <c r="A198" s="77"/>
      <c r="B198" s="77"/>
      <c r="C198" s="77"/>
      <c r="D198" s="77"/>
      <c r="E198" s="77"/>
      <c r="F198" s="77"/>
      <c r="G198" s="77"/>
      <c r="H198" s="77"/>
      <c r="I198" s="77"/>
      <c r="J198" s="77"/>
      <c r="K198" s="77"/>
      <c r="L198" s="77"/>
      <c r="M198" s="77"/>
      <c r="N198" s="77"/>
      <c r="O198" s="77"/>
      <c r="P198" s="77"/>
      <c r="Q198" s="77"/>
      <c r="R198" s="77"/>
    </row>
    <row r="199" ht="15.75" customHeight="1">
      <c r="A199" s="77"/>
      <c r="B199" s="77"/>
      <c r="C199" s="77"/>
      <c r="D199" s="77"/>
      <c r="E199" s="77"/>
      <c r="F199" s="77"/>
      <c r="G199" s="77"/>
      <c r="H199" s="77"/>
      <c r="I199" s="77"/>
      <c r="J199" s="77"/>
      <c r="K199" s="77"/>
      <c r="L199" s="77"/>
      <c r="M199" s="77"/>
      <c r="N199" s="77"/>
      <c r="O199" s="77"/>
      <c r="P199" s="77"/>
      <c r="Q199" s="77"/>
      <c r="R199" s="77"/>
    </row>
    <row r="200" ht="15.75" customHeight="1">
      <c r="A200" s="77"/>
      <c r="B200" s="77"/>
      <c r="C200" s="77"/>
      <c r="D200" s="77"/>
      <c r="E200" s="77"/>
      <c r="F200" s="77"/>
      <c r="G200" s="77"/>
      <c r="H200" s="77"/>
      <c r="I200" s="77"/>
      <c r="J200" s="77"/>
      <c r="K200" s="77"/>
      <c r="L200" s="77"/>
      <c r="M200" s="77"/>
      <c r="N200" s="77"/>
      <c r="O200" s="77"/>
      <c r="P200" s="77"/>
      <c r="Q200" s="77"/>
      <c r="R200" s="77"/>
    </row>
    <row r="201" ht="15.75" customHeight="1">
      <c r="A201" s="77"/>
      <c r="B201" s="77"/>
      <c r="C201" s="77"/>
      <c r="D201" s="77"/>
      <c r="E201" s="77"/>
      <c r="F201" s="77"/>
      <c r="G201" s="77"/>
      <c r="H201" s="77"/>
      <c r="I201" s="77"/>
      <c r="J201" s="77"/>
      <c r="K201" s="77"/>
      <c r="L201" s="77"/>
      <c r="M201" s="77"/>
      <c r="N201" s="77"/>
      <c r="O201" s="77"/>
      <c r="P201" s="77"/>
      <c r="Q201" s="77"/>
      <c r="R201" s="77"/>
    </row>
    <row r="202" ht="15.75" customHeight="1">
      <c r="A202" s="77"/>
      <c r="B202" s="77"/>
      <c r="C202" s="77"/>
      <c r="D202" s="77"/>
      <c r="E202" s="77"/>
      <c r="F202" s="77"/>
      <c r="G202" s="77"/>
      <c r="H202" s="77"/>
      <c r="I202" s="77"/>
      <c r="J202" s="77"/>
      <c r="K202" s="77"/>
      <c r="L202" s="77"/>
      <c r="M202" s="77"/>
      <c r="N202" s="77"/>
      <c r="O202" s="77"/>
      <c r="P202" s="77"/>
      <c r="Q202" s="77"/>
      <c r="R202" s="77"/>
    </row>
    <row r="203" ht="15.75" customHeight="1">
      <c r="A203" s="77"/>
      <c r="B203" s="77"/>
      <c r="C203" s="77"/>
      <c r="D203" s="77"/>
      <c r="E203" s="77"/>
      <c r="F203" s="77"/>
      <c r="G203" s="77"/>
      <c r="H203" s="77"/>
      <c r="I203" s="77"/>
      <c r="J203" s="77"/>
      <c r="K203" s="77"/>
      <c r="L203" s="77"/>
      <c r="M203" s="77"/>
      <c r="N203" s="77"/>
      <c r="O203" s="77"/>
      <c r="P203" s="77"/>
      <c r="Q203" s="77"/>
      <c r="R203" s="77"/>
    </row>
    <row r="204" ht="15.75" customHeight="1">
      <c r="A204" s="77"/>
      <c r="B204" s="77"/>
      <c r="C204" s="77"/>
      <c r="D204" s="77"/>
      <c r="E204" s="77"/>
      <c r="F204" s="77"/>
      <c r="G204" s="77"/>
      <c r="H204" s="77"/>
      <c r="I204" s="77"/>
      <c r="J204" s="77"/>
      <c r="K204" s="77"/>
      <c r="L204" s="77"/>
      <c r="M204" s="77"/>
      <c r="N204" s="77"/>
      <c r="O204" s="77"/>
      <c r="P204" s="77"/>
      <c r="Q204" s="77"/>
      <c r="R204" s="77"/>
    </row>
    <row r="205" ht="15.75" customHeight="1">
      <c r="A205" s="77"/>
      <c r="B205" s="77"/>
      <c r="C205" s="77"/>
      <c r="D205" s="77"/>
      <c r="E205" s="77"/>
      <c r="F205" s="77"/>
      <c r="G205" s="77"/>
      <c r="H205" s="77"/>
      <c r="I205" s="77"/>
      <c r="J205" s="77"/>
      <c r="K205" s="77"/>
      <c r="L205" s="77"/>
      <c r="M205" s="77"/>
      <c r="N205" s="77"/>
      <c r="O205" s="77"/>
      <c r="P205" s="77"/>
      <c r="Q205" s="77"/>
      <c r="R205" s="77"/>
    </row>
    <row r="206" ht="15.75" customHeight="1">
      <c r="A206" s="77"/>
      <c r="B206" s="77"/>
      <c r="C206" s="77"/>
      <c r="D206" s="77"/>
      <c r="E206" s="77"/>
      <c r="F206" s="77"/>
      <c r="G206" s="77"/>
      <c r="H206" s="77"/>
      <c r="I206" s="77"/>
      <c r="J206" s="77"/>
      <c r="K206" s="77"/>
      <c r="L206" s="77"/>
      <c r="M206" s="77"/>
      <c r="N206" s="77"/>
      <c r="O206" s="77"/>
      <c r="P206" s="77"/>
      <c r="Q206" s="77"/>
      <c r="R206" s="77"/>
    </row>
    <row r="207" ht="15.75" customHeight="1">
      <c r="A207" s="77"/>
      <c r="B207" s="77"/>
      <c r="C207" s="77"/>
      <c r="D207" s="77"/>
      <c r="E207" s="77"/>
      <c r="F207" s="77"/>
      <c r="G207" s="77"/>
      <c r="H207" s="77"/>
      <c r="I207" s="77"/>
      <c r="J207" s="77"/>
      <c r="K207" s="77"/>
      <c r="L207" s="77"/>
      <c r="M207" s="77"/>
      <c r="N207" s="77"/>
      <c r="O207" s="77"/>
      <c r="P207" s="77"/>
      <c r="Q207" s="77"/>
      <c r="R207" s="77"/>
    </row>
    <row r="208" ht="15.75" customHeight="1">
      <c r="A208" s="77"/>
      <c r="B208" s="77"/>
      <c r="C208" s="77"/>
      <c r="D208" s="77"/>
      <c r="E208" s="77"/>
      <c r="F208" s="77"/>
      <c r="G208" s="77"/>
      <c r="H208" s="77"/>
      <c r="I208" s="77"/>
      <c r="J208" s="77"/>
      <c r="K208" s="77"/>
      <c r="L208" s="77"/>
      <c r="M208" s="77"/>
      <c r="N208" s="77"/>
      <c r="O208" s="77"/>
      <c r="P208" s="77"/>
      <c r="Q208" s="77"/>
      <c r="R208" s="77"/>
    </row>
    <row r="209" ht="15.75" customHeight="1">
      <c r="A209" s="77"/>
      <c r="B209" s="77"/>
      <c r="C209" s="77"/>
      <c r="D209" s="77"/>
      <c r="E209" s="77"/>
      <c r="F209" s="77"/>
      <c r="G209" s="77"/>
      <c r="H209" s="77"/>
      <c r="I209" s="77"/>
      <c r="J209" s="77"/>
      <c r="K209" s="77"/>
      <c r="L209" s="77"/>
      <c r="M209" s="77"/>
      <c r="N209" s="77"/>
      <c r="O209" s="77"/>
      <c r="P209" s="77"/>
      <c r="Q209" s="77"/>
      <c r="R209" s="77"/>
    </row>
    <row r="210" ht="15.75" customHeight="1">
      <c r="A210" s="77"/>
      <c r="B210" s="77"/>
      <c r="C210" s="77"/>
      <c r="D210" s="77"/>
      <c r="E210" s="77"/>
      <c r="F210" s="77"/>
      <c r="G210" s="77"/>
      <c r="H210" s="77"/>
      <c r="I210" s="77"/>
      <c r="J210" s="77"/>
      <c r="K210" s="77"/>
      <c r="L210" s="77"/>
      <c r="M210" s="77"/>
      <c r="N210" s="77"/>
      <c r="O210" s="77"/>
      <c r="P210" s="77"/>
      <c r="Q210" s="77"/>
      <c r="R210" s="77"/>
    </row>
    <row r="211" ht="15.75" customHeight="1">
      <c r="A211" s="77"/>
      <c r="B211" s="77"/>
      <c r="C211" s="77"/>
      <c r="D211" s="77"/>
      <c r="E211" s="77"/>
      <c r="F211" s="77"/>
      <c r="G211" s="77"/>
      <c r="H211" s="77"/>
      <c r="I211" s="77"/>
      <c r="J211" s="77"/>
      <c r="K211" s="77"/>
      <c r="L211" s="77"/>
      <c r="M211" s="77"/>
      <c r="N211" s="77"/>
      <c r="O211" s="77"/>
      <c r="P211" s="77"/>
      <c r="Q211" s="77"/>
      <c r="R211" s="77"/>
    </row>
    <row r="212" ht="15.75" customHeight="1">
      <c r="A212" s="77"/>
      <c r="B212" s="77"/>
      <c r="C212" s="77"/>
      <c r="D212" s="77"/>
      <c r="E212" s="77"/>
      <c r="F212" s="77"/>
      <c r="G212" s="77"/>
      <c r="H212" s="77"/>
      <c r="I212" s="77"/>
      <c r="J212" s="77"/>
      <c r="K212" s="77"/>
      <c r="L212" s="77"/>
      <c r="M212" s="77"/>
      <c r="N212" s="77"/>
      <c r="O212" s="77"/>
      <c r="P212" s="77"/>
      <c r="Q212" s="77"/>
      <c r="R212" s="77"/>
    </row>
    <row r="213" ht="15.75" customHeight="1">
      <c r="A213" s="77"/>
      <c r="B213" s="77"/>
      <c r="C213" s="77"/>
      <c r="D213" s="77"/>
      <c r="E213" s="77"/>
      <c r="F213" s="77"/>
      <c r="G213" s="77"/>
      <c r="H213" s="77"/>
      <c r="I213" s="77"/>
      <c r="J213" s="77"/>
      <c r="K213" s="77"/>
      <c r="L213" s="77"/>
      <c r="M213" s="77"/>
      <c r="N213" s="77"/>
      <c r="O213" s="77"/>
      <c r="P213" s="77"/>
      <c r="Q213" s="77"/>
      <c r="R213" s="77"/>
    </row>
    <row r="214" ht="15.75" customHeight="1">
      <c r="A214" s="77"/>
      <c r="B214" s="77"/>
      <c r="C214" s="77"/>
      <c r="D214" s="77"/>
      <c r="E214" s="77"/>
      <c r="F214" s="77"/>
      <c r="G214" s="77"/>
      <c r="H214" s="77"/>
      <c r="I214" s="77"/>
      <c r="J214" s="77"/>
      <c r="K214" s="77"/>
      <c r="L214" s="77"/>
      <c r="M214" s="77"/>
      <c r="N214" s="77"/>
      <c r="O214" s="77"/>
      <c r="P214" s="77"/>
      <c r="Q214" s="77"/>
      <c r="R214" s="77"/>
    </row>
    <row r="215" ht="15.75" customHeight="1">
      <c r="A215" s="77"/>
      <c r="B215" s="77"/>
      <c r="C215" s="77"/>
      <c r="D215" s="77"/>
      <c r="E215" s="77"/>
      <c r="F215" s="77"/>
      <c r="G215" s="77"/>
      <c r="H215" s="77"/>
      <c r="I215" s="77"/>
      <c r="J215" s="77"/>
      <c r="K215" s="77"/>
      <c r="L215" s="77"/>
      <c r="M215" s="77"/>
      <c r="N215" s="77"/>
      <c r="O215" s="77"/>
      <c r="P215" s="77"/>
      <c r="Q215" s="77"/>
      <c r="R215" s="77"/>
    </row>
    <row r="216" ht="15.75" customHeight="1">
      <c r="A216" s="77"/>
      <c r="B216" s="77"/>
      <c r="C216" s="77"/>
      <c r="D216" s="77"/>
      <c r="E216" s="77"/>
      <c r="F216" s="77"/>
      <c r="G216" s="77"/>
      <c r="H216" s="77"/>
      <c r="I216" s="77"/>
      <c r="J216" s="77"/>
      <c r="K216" s="77"/>
      <c r="L216" s="77"/>
      <c r="M216" s="77"/>
      <c r="N216" s="77"/>
      <c r="O216" s="77"/>
      <c r="P216" s="77"/>
      <c r="Q216" s="77"/>
      <c r="R216" s="77"/>
    </row>
    <row r="217" ht="15.75" customHeight="1">
      <c r="A217" s="77"/>
      <c r="B217" s="77"/>
      <c r="C217" s="77"/>
      <c r="D217" s="77"/>
      <c r="E217" s="77"/>
      <c r="F217" s="77"/>
      <c r="G217" s="77"/>
      <c r="H217" s="77"/>
      <c r="I217" s="77"/>
      <c r="J217" s="77"/>
      <c r="K217" s="77"/>
      <c r="L217" s="77"/>
      <c r="M217" s="77"/>
      <c r="N217" s="77"/>
      <c r="O217" s="77"/>
      <c r="P217" s="77"/>
      <c r="Q217" s="77"/>
      <c r="R217" s="77"/>
    </row>
    <row r="218" ht="15.75" customHeight="1">
      <c r="A218" s="77"/>
      <c r="B218" s="77"/>
      <c r="C218" s="77"/>
      <c r="D218" s="77"/>
      <c r="E218" s="77"/>
      <c r="F218" s="77"/>
      <c r="G218" s="77"/>
      <c r="H218" s="77"/>
      <c r="I218" s="77"/>
      <c r="J218" s="77"/>
      <c r="K218" s="77"/>
      <c r="L218" s="77"/>
      <c r="M218" s="77"/>
      <c r="N218" s="77"/>
      <c r="O218" s="77"/>
      <c r="P218" s="77"/>
      <c r="Q218" s="77"/>
      <c r="R218" s="77"/>
    </row>
    <row r="219" ht="15.75" customHeight="1">
      <c r="A219" s="77"/>
      <c r="B219" s="77"/>
      <c r="C219" s="77"/>
      <c r="D219" s="77"/>
      <c r="E219" s="77"/>
      <c r="F219" s="77"/>
      <c r="G219" s="77"/>
      <c r="H219" s="77"/>
      <c r="I219" s="77"/>
      <c r="J219" s="77"/>
      <c r="K219" s="77"/>
      <c r="L219" s="77"/>
      <c r="M219" s="77"/>
      <c r="N219" s="77"/>
      <c r="O219" s="77"/>
      <c r="P219" s="77"/>
      <c r="Q219" s="77"/>
      <c r="R219" s="77"/>
    </row>
    <row r="220" ht="15.75" customHeight="1">
      <c r="A220" s="77"/>
      <c r="B220" s="77"/>
      <c r="C220" s="77"/>
      <c r="D220" s="77"/>
      <c r="E220" s="77"/>
      <c r="F220" s="77"/>
      <c r="G220" s="77"/>
      <c r="H220" s="77"/>
      <c r="I220" s="77"/>
      <c r="J220" s="77"/>
      <c r="K220" s="77"/>
      <c r="L220" s="77"/>
      <c r="M220" s="77"/>
      <c r="N220" s="77"/>
      <c r="O220" s="77"/>
      <c r="P220" s="77"/>
      <c r="Q220" s="77"/>
      <c r="R220" s="77"/>
    </row>
    <row r="221" ht="15.75" customHeight="1">
      <c r="A221" s="77"/>
      <c r="B221" s="77"/>
      <c r="C221" s="77"/>
      <c r="D221" s="77"/>
      <c r="E221" s="77"/>
      <c r="F221" s="77"/>
      <c r="G221" s="77"/>
      <c r="H221" s="77"/>
      <c r="I221" s="77"/>
      <c r="J221" s="77"/>
      <c r="K221" s="77"/>
      <c r="L221" s="77"/>
      <c r="M221" s="77"/>
      <c r="N221" s="77"/>
      <c r="O221" s="77"/>
      <c r="P221" s="77"/>
      <c r="Q221" s="77"/>
      <c r="R221" s="77"/>
    </row>
    <row r="222" ht="15.75" customHeight="1">
      <c r="A222" s="77"/>
      <c r="B222" s="77"/>
      <c r="C222" s="77"/>
      <c r="D222" s="77"/>
      <c r="E222" s="77"/>
      <c r="F222" s="77"/>
      <c r="G222" s="77"/>
      <c r="H222" s="77"/>
      <c r="I222" s="77"/>
      <c r="J222" s="77"/>
      <c r="K222" s="77"/>
      <c r="L222" s="77"/>
      <c r="M222" s="77"/>
      <c r="N222" s="77"/>
      <c r="O222" s="77"/>
      <c r="P222" s="77"/>
      <c r="Q222" s="77"/>
      <c r="R222" s="77"/>
    </row>
    <row r="223" ht="15.75" customHeight="1">
      <c r="A223" s="77"/>
      <c r="B223" s="77"/>
      <c r="C223" s="77"/>
      <c r="D223" s="77"/>
      <c r="E223" s="77"/>
      <c r="F223" s="77"/>
      <c r="G223" s="77"/>
      <c r="H223" s="77"/>
      <c r="I223" s="77"/>
      <c r="J223" s="77"/>
      <c r="K223" s="77"/>
      <c r="L223" s="77"/>
      <c r="M223" s="77"/>
      <c r="N223" s="77"/>
      <c r="O223" s="77"/>
      <c r="P223" s="77"/>
      <c r="Q223" s="77"/>
      <c r="R223" s="77"/>
    </row>
    <row r="224" ht="15.75" customHeight="1">
      <c r="A224" s="77"/>
      <c r="B224" s="77"/>
      <c r="C224" s="77"/>
      <c r="D224" s="77"/>
      <c r="E224" s="77"/>
      <c r="F224" s="77"/>
      <c r="G224" s="77"/>
      <c r="H224" s="77"/>
      <c r="I224" s="77"/>
      <c r="J224" s="77"/>
      <c r="K224" s="77"/>
      <c r="L224" s="77"/>
      <c r="M224" s="77"/>
      <c r="N224" s="77"/>
      <c r="O224" s="77"/>
      <c r="P224" s="77"/>
      <c r="Q224" s="77"/>
      <c r="R224" s="77"/>
    </row>
    <row r="225" ht="15.75" customHeight="1">
      <c r="A225" s="77"/>
      <c r="B225" s="77"/>
      <c r="C225" s="77"/>
      <c r="D225" s="77"/>
      <c r="E225" s="77"/>
      <c r="F225" s="77"/>
      <c r="G225" s="77"/>
      <c r="H225" s="77"/>
      <c r="I225" s="77"/>
      <c r="J225" s="77"/>
      <c r="K225" s="77"/>
      <c r="L225" s="77"/>
      <c r="M225" s="77"/>
      <c r="N225" s="77"/>
      <c r="O225" s="77"/>
      <c r="P225" s="77"/>
      <c r="Q225" s="77"/>
      <c r="R225" s="77"/>
    </row>
    <row r="226" ht="15.75" customHeight="1">
      <c r="A226" s="77"/>
      <c r="B226" s="77"/>
      <c r="C226" s="77"/>
      <c r="D226" s="77"/>
      <c r="E226" s="77"/>
      <c r="F226" s="77"/>
      <c r="G226" s="77"/>
      <c r="H226" s="77"/>
      <c r="I226" s="77"/>
      <c r="J226" s="77"/>
      <c r="K226" s="77"/>
      <c r="L226" s="77"/>
      <c r="M226" s="77"/>
      <c r="N226" s="77"/>
      <c r="O226" s="77"/>
      <c r="P226" s="77"/>
      <c r="Q226" s="77"/>
      <c r="R226" s="77"/>
    </row>
    <row r="227" ht="15.75" customHeight="1">
      <c r="A227" s="77"/>
      <c r="B227" s="77"/>
      <c r="C227" s="77"/>
      <c r="D227" s="77"/>
      <c r="E227" s="77"/>
      <c r="F227" s="77"/>
      <c r="G227" s="77"/>
      <c r="H227" s="77"/>
      <c r="I227" s="77"/>
      <c r="J227" s="77"/>
      <c r="K227" s="77"/>
      <c r="L227" s="77"/>
      <c r="M227" s="77"/>
      <c r="N227" s="77"/>
      <c r="O227" s="77"/>
      <c r="P227" s="77"/>
      <c r="Q227" s="77"/>
      <c r="R227" s="77"/>
    </row>
    <row r="228" ht="15.75" customHeight="1">
      <c r="A228" s="77"/>
      <c r="B228" s="77"/>
      <c r="C228" s="77"/>
      <c r="D228" s="77"/>
      <c r="E228" s="77"/>
      <c r="F228" s="77"/>
      <c r="G228" s="77"/>
      <c r="H228" s="77"/>
      <c r="I228" s="77"/>
      <c r="J228" s="77"/>
      <c r="K228" s="77"/>
      <c r="L228" s="77"/>
      <c r="M228" s="77"/>
      <c r="N228" s="77"/>
      <c r="O228" s="77"/>
      <c r="P228" s="77"/>
      <c r="Q228" s="77"/>
      <c r="R228" s="77"/>
    </row>
    <row r="229" ht="15.75" customHeight="1">
      <c r="A229" s="77"/>
      <c r="B229" s="77"/>
      <c r="C229" s="77"/>
      <c r="D229" s="77"/>
      <c r="E229" s="77"/>
      <c r="F229" s="77"/>
      <c r="G229" s="77"/>
      <c r="H229" s="77"/>
      <c r="I229" s="77"/>
      <c r="J229" s="77"/>
      <c r="K229" s="77"/>
      <c r="L229" s="77"/>
      <c r="M229" s="77"/>
      <c r="N229" s="77"/>
      <c r="O229" s="77"/>
      <c r="P229" s="77"/>
      <c r="Q229" s="77"/>
      <c r="R229" s="77"/>
    </row>
    <row r="230" ht="15.75" customHeight="1">
      <c r="A230" s="77"/>
      <c r="B230" s="77"/>
      <c r="C230" s="77"/>
      <c r="D230" s="77"/>
      <c r="E230" s="77"/>
      <c r="F230" s="77"/>
      <c r="G230" s="77"/>
      <c r="H230" s="77"/>
      <c r="I230" s="77"/>
      <c r="J230" s="77"/>
      <c r="K230" s="77"/>
      <c r="L230" s="77"/>
      <c r="M230" s="77"/>
      <c r="N230" s="77"/>
      <c r="O230" s="77"/>
      <c r="P230" s="77"/>
      <c r="Q230" s="77"/>
      <c r="R230" s="77"/>
    </row>
    <row r="231" ht="15.75" customHeight="1">
      <c r="A231" s="77"/>
      <c r="B231" s="77"/>
      <c r="C231" s="77"/>
      <c r="D231" s="77"/>
      <c r="E231" s="77"/>
      <c r="F231" s="77"/>
      <c r="G231" s="77"/>
      <c r="H231" s="77"/>
      <c r="I231" s="77"/>
      <c r="J231" s="77"/>
      <c r="K231" s="77"/>
      <c r="L231" s="77"/>
      <c r="M231" s="77"/>
      <c r="N231" s="77"/>
      <c r="O231" s="77"/>
      <c r="P231" s="77"/>
      <c r="Q231" s="77"/>
      <c r="R231" s="77"/>
    </row>
    <row r="232" ht="15.75" customHeight="1">
      <c r="A232" s="77"/>
      <c r="B232" s="77"/>
      <c r="C232" s="77"/>
      <c r="D232" s="77"/>
      <c r="E232" s="77"/>
      <c r="F232" s="77"/>
      <c r="G232" s="77"/>
      <c r="H232" s="77"/>
      <c r="I232" s="77"/>
      <c r="J232" s="77"/>
      <c r="K232" s="77"/>
      <c r="L232" s="77"/>
      <c r="M232" s="77"/>
      <c r="N232" s="77"/>
      <c r="O232" s="77"/>
      <c r="P232" s="77"/>
      <c r="Q232" s="77"/>
      <c r="R232" s="77"/>
    </row>
    <row r="233" ht="15.75" customHeight="1">
      <c r="A233" s="77"/>
      <c r="B233" s="77"/>
      <c r="C233" s="77"/>
      <c r="D233" s="77"/>
      <c r="E233" s="77"/>
      <c r="F233" s="77"/>
      <c r="G233" s="77"/>
      <c r="H233" s="77"/>
      <c r="I233" s="77"/>
      <c r="J233" s="77"/>
      <c r="K233" s="77"/>
      <c r="L233" s="77"/>
      <c r="M233" s="77"/>
      <c r="N233" s="77"/>
      <c r="O233" s="77"/>
      <c r="P233" s="77"/>
      <c r="Q233" s="77"/>
      <c r="R233" s="77"/>
    </row>
    <row r="234" ht="15.75" customHeight="1">
      <c r="A234" s="77"/>
      <c r="B234" s="77"/>
      <c r="C234" s="77"/>
      <c r="D234" s="77"/>
      <c r="E234" s="77"/>
      <c r="F234" s="77"/>
      <c r="G234" s="77"/>
      <c r="H234" s="77"/>
      <c r="I234" s="77"/>
      <c r="J234" s="77"/>
      <c r="K234" s="77"/>
      <c r="L234" s="77"/>
      <c r="M234" s="77"/>
      <c r="N234" s="77"/>
      <c r="O234" s="77"/>
      <c r="P234" s="77"/>
      <c r="Q234" s="77"/>
      <c r="R234" s="77"/>
    </row>
    <row r="235" ht="15.75" customHeight="1">
      <c r="A235" s="77"/>
      <c r="B235" s="77"/>
      <c r="C235" s="77"/>
      <c r="D235" s="77"/>
      <c r="E235" s="77"/>
      <c r="F235" s="77"/>
      <c r="G235" s="77"/>
      <c r="H235" s="77"/>
      <c r="I235" s="77"/>
      <c r="J235" s="77"/>
      <c r="K235" s="77"/>
      <c r="L235" s="77"/>
      <c r="M235" s="77"/>
      <c r="N235" s="77"/>
      <c r="O235" s="77"/>
      <c r="P235" s="77"/>
      <c r="Q235" s="77"/>
      <c r="R235" s="77"/>
    </row>
    <row r="236" ht="15.75" customHeight="1">
      <c r="A236" s="77"/>
      <c r="B236" s="77"/>
      <c r="C236" s="77"/>
      <c r="D236" s="77"/>
      <c r="E236" s="77"/>
      <c r="F236" s="77"/>
      <c r="G236" s="77"/>
      <c r="H236" s="77"/>
      <c r="I236" s="77"/>
      <c r="J236" s="77"/>
      <c r="K236" s="77"/>
      <c r="L236" s="77"/>
      <c r="M236" s="77"/>
      <c r="N236" s="77"/>
      <c r="O236" s="77"/>
      <c r="P236" s="77"/>
      <c r="Q236" s="77"/>
      <c r="R236" s="77"/>
    </row>
    <row r="237" ht="15.75" customHeight="1">
      <c r="A237" s="77"/>
      <c r="B237" s="77"/>
      <c r="C237" s="77"/>
      <c r="D237" s="77"/>
      <c r="E237" s="77"/>
      <c r="F237" s="77"/>
      <c r="G237" s="77"/>
      <c r="H237" s="77"/>
      <c r="I237" s="77"/>
      <c r="J237" s="77"/>
      <c r="K237" s="77"/>
      <c r="L237" s="77"/>
      <c r="M237" s="77"/>
      <c r="N237" s="77"/>
      <c r="O237" s="77"/>
      <c r="P237" s="77"/>
      <c r="Q237" s="77"/>
      <c r="R237" s="77"/>
    </row>
    <row r="238" ht="15.75" customHeight="1">
      <c r="A238" s="77"/>
      <c r="B238" s="77"/>
      <c r="C238" s="77"/>
      <c r="D238" s="77"/>
      <c r="E238" s="77"/>
      <c r="F238" s="77"/>
      <c r="G238" s="77"/>
      <c r="H238" s="77"/>
      <c r="I238" s="77"/>
      <c r="J238" s="77"/>
      <c r="K238" s="77"/>
      <c r="L238" s="77"/>
      <c r="M238" s="77"/>
      <c r="N238" s="77"/>
      <c r="O238" s="77"/>
      <c r="P238" s="77"/>
      <c r="Q238" s="77"/>
      <c r="R238" s="77"/>
    </row>
    <row r="239" ht="15.75" customHeight="1">
      <c r="A239" s="77"/>
      <c r="B239" s="77"/>
      <c r="C239" s="77"/>
      <c r="D239" s="77"/>
      <c r="E239" s="77"/>
      <c r="F239" s="77"/>
      <c r="G239" s="77"/>
      <c r="H239" s="77"/>
      <c r="I239" s="77"/>
      <c r="J239" s="77"/>
      <c r="K239" s="77"/>
      <c r="L239" s="77"/>
      <c r="M239" s="77"/>
      <c r="N239" s="77"/>
      <c r="O239" s="77"/>
      <c r="P239" s="77"/>
      <c r="Q239" s="77"/>
      <c r="R239" s="77"/>
    </row>
    <row r="240" ht="15.75" customHeight="1">
      <c r="A240" s="77"/>
      <c r="B240" s="77"/>
      <c r="C240" s="77"/>
      <c r="D240" s="77"/>
      <c r="E240" s="77"/>
      <c r="F240" s="77"/>
      <c r="G240" s="77"/>
      <c r="H240" s="77"/>
      <c r="I240" s="77"/>
      <c r="J240" s="77"/>
      <c r="K240" s="77"/>
      <c r="L240" s="77"/>
      <c r="M240" s="77"/>
      <c r="N240" s="77"/>
      <c r="O240" s="77"/>
      <c r="P240" s="77"/>
      <c r="Q240" s="77"/>
      <c r="R240" s="77"/>
    </row>
    <row r="241" ht="15.75" customHeight="1">
      <c r="A241" s="77"/>
      <c r="B241" s="77"/>
      <c r="C241" s="77"/>
      <c r="D241" s="77"/>
      <c r="E241" s="77"/>
      <c r="F241" s="77"/>
      <c r="G241" s="77"/>
      <c r="H241" s="77"/>
      <c r="I241" s="77"/>
      <c r="J241" s="77"/>
      <c r="K241" s="77"/>
      <c r="L241" s="77"/>
      <c r="M241" s="77"/>
      <c r="N241" s="77"/>
      <c r="O241" s="77"/>
      <c r="P241" s="77"/>
      <c r="Q241" s="77"/>
      <c r="R241" s="77"/>
    </row>
    <row r="242" ht="15.75" customHeight="1">
      <c r="A242" s="77"/>
      <c r="B242" s="77"/>
      <c r="C242" s="77"/>
      <c r="D242" s="77"/>
      <c r="E242" s="77"/>
      <c r="F242" s="77"/>
      <c r="G242" s="77"/>
      <c r="H242" s="77"/>
      <c r="I242" s="77"/>
      <c r="J242" s="77"/>
      <c r="K242" s="77"/>
      <c r="L242" s="77"/>
      <c r="M242" s="77"/>
      <c r="N242" s="77"/>
      <c r="O242" s="77"/>
      <c r="P242" s="77"/>
      <c r="Q242" s="77"/>
      <c r="R242" s="77"/>
    </row>
    <row r="243" ht="15.75" customHeight="1">
      <c r="A243" s="77"/>
      <c r="B243" s="77"/>
      <c r="C243" s="77"/>
      <c r="D243" s="77"/>
      <c r="E243" s="77"/>
      <c r="F243" s="77"/>
      <c r="G243" s="77"/>
      <c r="H243" s="77"/>
      <c r="I243" s="77"/>
      <c r="J243" s="77"/>
      <c r="K243" s="77"/>
      <c r="L243" s="77"/>
      <c r="M243" s="77"/>
      <c r="N243" s="77"/>
      <c r="O243" s="77"/>
      <c r="P243" s="77"/>
      <c r="Q243" s="77"/>
      <c r="R243" s="77"/>
    </row>
    <row r="244" ht="15.75" customHeight="1">
      <c r="A244" s="77"/>
      <c r="B244" s="77"/>
      <c r="C244" s="77"/>
      <c r="D244" s="77"/>
      <c r="E244" s="77"/>
      <c r="F244" s="77"/>
      <c r="G244" s="77"/>
      <c r="H244" s="77"/>
      <c r="I244" s="77"/>
      <c r="J244" s="77"/>
      <c r="K244" s="77"/>
      <c r="L244" s="77"/>
      <c r="M244" s="77"/>
      <c r="N244" s="77"/>
      <c r="O244" s="77"/>
      <c r="P244" s="77"/>
      <c r="Q244" s="77"/>
      <c r="R244" s="77"/>
    </row>
    <row r="245" ht="15.75" customHeight="1">
      <c r="A245" s="77"/>
      <c r="B245" s="77"/>
      <c r="C245" s="77"/>
      <c r="D245" s="77"/>
      <c r="E245" s="77"/>
      <c r="F245" s="77"/>
      <c r="G245" s="77"/>
      <c r="H245" s="77"/>
      <c r="I245" s="77"/>
      <c r="J245" s="77"/>
      <c r="K245" s="77"/>
      <c r="L245" s="77"/>
      <c r="M245" s="77"/>
      <c r="N245" s="77"/>
      <c r="O245" s="77"/>
      <c r="P245" s="77"/>
      <c r="Q245" s="77"/>
      <c r="R245" s="77"/>
    </row>
    <row r="246" ht="15.75" customHeight="1">
      <c r="A246" s="77"/>
      <c r="B246" s="77"/>
      <c r="C246" s="77"/>
      <c r="D246" s="77"/>
      <c r="E246" s="77"/>
      <c r="F246" s="77"/>
      <c r="G246" s="77"/>
      <c r="H246" s="77"/>
      <c r="I246" s="77"/>
      <c r="J246" s="77"/>
      <c r="K246" s="77"/>
      <c r="L246" s="77"/>
      <c r="M246" s="77"/>
      <c r="N246" s="77"/>
      <c r="O246" s="77"/>
      <c r="P246" s="77"/>
      <c r="Q246" s="77"/>
      <c r="R246" s="77"/>
    </row>
    <row r="247" ht="15.75" customHeight="1">
      <c r="A247" s="77"/>
      <c r="B247" s="77"/>
      <c r="C247" s="77"/>
      <c r="D247" s="77"/>
      <c r="E247" s="77"/>
      <c r="F247" s="77"/>
      <c r="G247" s="77"/>
      <c r="H247" s="77"/>
      <c r="I247" s="77"/>
      <c r="J247" s="77"/>
      <c r="K247" s="77"/>
      <c r="L247" s="77"/>
      <c r="M247" s="77"/>
      <c r="N247" s="77"/>
      <c r="O247" s="77"/>
      <c r="P247" s="77"/>
      <c r="Q247" s="77"/>
      <c r="R247" s="77"/>
    </row>
    <row r="248" ht="15.75" customHeight="1">
      <c r="A248" s="77"/>
      <c r="B248" s="77"/>
      <c r="C248" s="77"/>
      <c r="D248" s="77"/>
      <c r="E248" s="77"/>
      <c r="F248" s="77"/>
      <c r="G248" s="77"/>
      <c r="H248" s="77"/>
      <c r="I248" s="77"/>
      <c r="J248" s="77"/>
      <c r="K248" s="77"/>
      <c r="L248" s="77"/>
      <c r="M248" s="77"/>
      <c r="N248" s="77"/>
      <c r="O248" s="77"/>
      <c r="P248" s="77"/>
      <c r="Q248" s="77"/>
      <c r="R248" s="77"/>
    </row>
    <row r="249" ht="15.75" customHeight="1">
      <c r="A249" s="77"/>
      <c r="B249" s="77"/>
      <c r="C249" s="77"/>
      <c r="D249" s="77"/>
      <c r="E249" s="77"/>
      <c r="F249" s="77"/>
      <c r="G249" s="77"/>
      <c r="H249" s="77"/>
      <c r="I249" s="77"/>
      <c r="J249" s="77"/>
      <c r="K249" s="77"/>
      <c r="L249" s="77"/>
      <c r="M249" s="77"/>
      <c r="N249" s="77"/>
      <c r="O249" s="77"/>
      <c r="P249" s="77"/>
      <c r="Q249" s="77"/>
      <c r="R249" s="77"/>
    </row>
    <row r="250" ht="15.75" customHeight="1">
      <c r="A250" s="77"/>
      <c r="B250" s="77"/>
      <c r="C250" s="77"/>
      <c r="D250" s="77"/>
      <c r="E250" s="77"/>
      <c r="F250" s="77"/>
      <c r="G250" s="77"/>
      <c r="H250" s="77"/>
      <c r="I250" s="77"/>
      <c r="J250" s="77"/>
      <c r="K250" s="77"/>
      <c r="L250" s="77"/>
      <c r="M250" s="77"/>
      <c r="N250" s="77"/>
      <c r="O250" s="77"/>
      <c r="P250" s="77"/>
      <c r="Q250" s="77"/>
      <c r="R250" s="77"/>
    </row>
    <row r="251" ht="15.75" customHeight="1">
      <c r="A251" s="77"/>
      <c r="B251" s="77"/>
      <c r="C251" s="77"/>
      <c r="D251" s="77"/>
      <c r="E251" s="77"/>
      <c r="F251" s="77"/>
      <c r="G251" s="77"/>
      <c r="H251" s="77"/>
      <c r="I251" s="77"/>
      <c r="J251" s="77"/>
      <c r="K251" s="77"/>
      <c r="L251" s="77"/>
      <c r="M251" s="77"/>
      <c r="N251" s="77"/>
      <c r="O251" s="77"/>
      <c r="P251" s="77"/>
      <c r="Q251" s="77"/>
      <c r="R251" s="77"/>
    </row>
    <row r="252" ht="15.75" customHeight="1">
      <c r="A252" s="77"/>
      <c r="B252" s="77"/>
      <c r="C252" s="77"/>
      <c r="D252" s="77"/>
      <c r="E252" s="77"/>
      <c r="F252" s="77"/>
      <c r="G252" s="77"/>
      <c r="H252" s="77"/>
      <c r="I252" s="77"/>
      <c r="J252" s="77"/>
      <c r="K252" s="77"/>
      <c r="L252" s="77"/>
      <c r="M252" s="77"/>
      <c r="N252" s="77"/>
      <c r="O252" s="77"/>
      <c r="P252" s="77"/>
      <c r="Q252" s="77"/>
      <c r="R252" s="77"/>
    </row>
    <row r="253" ht="15.75" customHeight="1">
      <c r="A253" s="77"/>
      <c r="B253" s="77"/>
      <c r="C253" s="77"/>
      <c r="D253" s="77"/>
      <c r="E253" s="77"/>
      <c r="F253" s="77"/>
      <c r="G253" s="77"/>
      <c r="H253" s="77"/>
      <c r="I253" s="77"/>
      <c r="J253" s="77"/>
      <c r="K253" s="77"/>
      <c r="L253" s="77"/>
      <c r="M253" s="77"/>
      <c r="N253" s="77"/>
      <c r="O253" s="77"/>
      <c r="P253" s="77"/>
      <c r="Q253" s="77"/>
      <c r="R253" s="77"/>
    </row>
    <row r="254" ht="15.75" customHeight="1">
      <c r="A254" s="77"/>
      <c r="B254" s="77"/>
      <c r="C254" s="77"/>
      <c r="D254" s="77"/>
      <c r="E254" s="77"/>
      <c r="F254" s="77"/>
      <c r="G254" s="77"/>
      <c r="H254" s="77"/>
      <c r="I254" s="77"/>
      <c r="J254" s="77"/>
      <c r="K254" s="77"/>
      <c r="L254" s="77"/>
      <c r="M254" s="77"/>
      <c r="N254" s="77"/>
      <c r="O254" s="77"/>
      <c r="P254" s="77"/>
      <c r="Q254" s="77"/>
      <c r="R254" s="77"/>
    </row>
    <row r="255" ht="15.75" customHeight="1">
      <c r="A255" s="77"/>
      <c r="B255" s="77"/>
      <c r="C255" s="77"/>
      <c r="D255" s="77"/>
      <c r="E255" s="77"/>
      <c r="F255" s="77"/>
      <c r="G255" s="77"/>
      <c r="H255" s="77"/>
      <c r="I255" s="77"/>
      <c r="J255" s="77"/>
      <c r="K255" s="77"/>
      <c r="L255" s="77"/>
      <c r="M255" s="77"/>
      <c r="N255" s="77"/>
      <c r="O255" s="77"/>
      <c r="P255" s="77"/>
      <c r="Q255" s="77"/>
      <c r="R255" s="77"/>
    </row>
    <row r="256" ht="15.75" customHeight="1">
      <c r="A256" s="77"/>
      <c r="B256" s="77"/>
      <c r="C256" s="77"/>
      <c r="D256" s="77"/>
      <c r="E256" s="77"/>
      <c r="F256" s="77"/>
      <c r="G256" s="77"/>
      <c r="H256" s="77"/>
      <c r="I256" s="77"/>
      <c r="J256" s="77"/>
      <c r="K256" s="77"/>
      <c r="L256" s="77"/>
      <c r="M256" s="77"/>
      <c r="N256" s="77"/>
      <c r="O256" s="77"/>
      <c r="P256" s="77"/>
      <c r="Q256" s="77"/>
      <c r="R256" s="77"/>
    </row>
    <row r="257" ht="15.75" customHeight="1">
      <c r="A257" s="77"/>
      <c r="B257" s="77"/>
      <c r="C257" s="77"/>
      <c r="D257" s="77"/>
      <c r="E257" s="77"/>
      <c r="F257" s="77"/>
      <c r="G257" s="77"/>
      <c r="H257" s="77"/>
      <c r="I257" s="77"/>
      <c r="J257" s="77"/>
      <c r="K257" s="77"/>
      <c r="L257" s="77"/>
      <c r="M257" s="77"/>
      <c r="N257" s="77"/>
      <c r="O257" s="77"/>
      <c r="P257" s="77"/>
      <c r="Q257" s="77"/>
      <c r="R257" s="77"/>
    </row>
    <row r="258" ht="15.75" customHeight="1">
      <c r="A258" s="77"/>
      <c r="B258" s="77"/>
      <c r="C258" s="77"/>
      <c r="D258" s="77"/>
      <c r="E258" s="77"/>
      <c r="F258" s="77"/>
      <c r="G258" s="77"/>
      <c r="H258" s="77"/>
      <c r="I258" s="77"/>
      <c r="J258" s="77"/>
      <c r="K258" s="77"/>
      <c r="L258" s="77"/>
      <c r="M258" s="77"/>
      <c r="N258" s="77"/>
      <c r="O258" s="77"/>
      <c r="P258" s="77"/>
      <c r="Q258" s="77"/>
      <c r="R258" s="77"/>
    </row>
    <row r="259" ht="15.75" customHeight="1">
      <c r="A259" s="77"/>
      <c r="B259" s="77"/>
      <c r="C259" s="77"/>
      <c r="D259" s="77"/>
      <c r="E259" s="77"/>
      <c r="F259" s="77"/>
      <c r="G259" s="77"/>
      <c r="H259" s="77"/>
      <c r="I259" s="77"/>
      <c r="J259" s="77"/>
      <c r="K259" s="77"/>
      <c r="L259" s="77"/>
      <c r="M259" s="77"/>
      <c r="N259" s="77"/>
      <c r="O259" s="77"/>
      <c r="P259" s="77"/>
      <c r="Q259" s="77"/>
      <c r="R259" s="77"/>
    </row>
    <row r="260" ht="15.75" customHeight="1">
      <c r="A260" s="77"/>
      <c r="B260" s="77"/>
      <c r="C260" s="77"/>
      <c r="D260" s="77"/>
      <c r="E260" s="77"/>
      <c r="F260" s="77"/>
      <c r="G260" s="77"/>
      <c r="H260" s="77"/>
      <c r="I260" s="77"/>
      <c r="J260" s="77"/>
      <c r="K260" s="77"/>
      <c r="L260" s="77"/>
      <c r="M260" s="77"/>
      <c r="N260" s="77"/>
      <c r="O260" s="77"/>
      <c r="P260" s="77"/>
      <c r="Q260" s="77"/>
      <c r="R260" s="77"/>
    </row>
    <row r="261" ht="15.75" customHeight="1">
      <c r="A261" s="77"/>
      <c r="B261" s="77"/>
      <c r="C261" s="77"/>
      <c r="D261" s="77"/>
      <c r="E261" s="77"/>
      <c r="F261" s="77"/>
      <c r="G261" s="77"/>
      <c r="H261" s="77"/>
      <c r="I261" s="77"/>
      <c r="J261" s="77"/>
      <c r="K261" s="77"/>
      <c r="L261" s="77"/>
      <c r="M261" s="77"/>
      <c r="N261" s="77"/>
      <c r="O261" s="77"/>
      <c r="P261" s="77"/>
      <c r="Q261" s="77"/>
      <c r="R261" s="77"/>
    </row>
    <row r="262" ht="15.75" customHeight="1">
      <c r="A262" s="77"/>
      <c r="B262" s="77"/>
      <c r="C262" s="77"/>
      <c r="D262" s="77"/>
      <c r="E262" s="77"/>
      <c r="F262" s="77"/>
      <c r="G262" s="77"/>
      <c r="H262" s="77"/>
      <c r="I262" s="77"/>
      <c r="J262" s="77"/>
      <c r="K262" s="77"/>
      <c r="L262" s="77"/>
      <c r="M262" s="77"/>
      <c r="N262" s="77"/>
      <c r="O262" s="77"/>
      <c r="P262" s="77"/>
      <c r="Q262" s="77"/>
      <c r="R262" s="77"/>
    </row>
    <row r="263" ht="15.75" customHeight="1">
      <c r="A263" s="77"/>
      <c r="B263" s="77"/>
      <c r="C263" s="77"/>
      <c r="D263" s="77"/>
      <c r="E263" s="77"/>
      <c r="F263" s="77"/>
      <c r="G263" s="77"/>
      <c r="H263" s="77"/>
      <c r="I263" s="77"/>
      <c r="J263" s="77"/>
      <c r="K263" s="77"/>
      <c r="L263" s="77"/>
      <c r="M263" s="77"/>
      <c r="N263" s="77"/>
      <c r="O263" s="77"/>
      <c r="P263" s="77"/>
      <c r="Q263" s="77"/>
      <c r="R263" s="77"/>
    </row>
    <row r="264" ht="15.75" customHeight="1">
      <c r="A264" s="77"/>
      <c r="B264" s="77"/>
      <c r="C264" s="77"/>
      <c r="D264" s="77"/>
      <c r="E264" s="77"/>
      <c r="F264" s="77"/>
      <c r="G264" s="77"/>
      <c r="H264" s="77"/>
      <c r="I264" s="77"/>
      <c r="J264" s="77"/>
      <c r="K264" s="77"/>
      <c r="L264" s="77"/>
      <c r="M264" s="77"/>
      <c r="N264" s="77"/>
      <c r="O264" s="77"/>
      <c r="P264" s="77"/>
      <c r="Q264" s="77"/>
      <c r="R264" s="77"/>
    </row>
    <row r="265" ht="15.75" customHeight="1">
      <c r="A265" s="77"/>
      <c r="B265" s="77"/>
      <c r="C265" s="77"/>
      <c r="D265" s="77"/>
      <c r="E265" s="77"/>
      <c r="F265" s="77"/>
      <c r="G265" s="77"/>
      <c r="H265" s="77"/>
      <c r="I265" s="77"/>
      <c r="J265" s="77"/>
      <c r="K265" s="77"/>
      <c r="L265" s="77"/>
      <c r="M265" s="77"/>
      <c r="N265" s="77"/>
      <c r="O265" s="77"/>
      <c r="P265" s="77"/>
      <c r="Q265" s="77"/>
      <c r="R265" s="77"/>
    </row>
    <row r="266" ht="15.75" customHeight="1">
      <c r="A266" s="77"/>
      <c r="B266" s="77"/>
      <c r="C266" s="77"/>
      <c r="D266" s="77"/>
      <c r="E266" s="77"/>
      <c r="F266" s="77"/>
      <c r="G266" s="77"/>
      <c r="H266" s="77"/>
      <c r="I266" s="77"/>
      <c r="J266" s="77"/>
      <c r="K266" s="77"/>
      <c r="L266" s="77"/>
      <c r="M266" s="77"/>
      <c r="N266" s="77"/>
      <c r="O266" s="77"/>
      <c r="P266" s="77"/>
      <c r="Q266" s="77"/>
      <c r="R266" s="77"/>
    </row>
    <row r="267" ht="15.75" customHeight="1">
      <c r="A267" s="77"/>
      <c r="B267" s="77"/>
      <c r="C267" s="77"/>
      <c r="D267" s="77"/>
      <c r="E267" s="77"/>
      <c r="F267" s="77"/>
      <c r="G267" s="77"/>
      <c r="H267" s="77"/>
      <c r="I267" s="77"/>
      <c r="J267" s="77"/>
      <c r="K267" s="77"/>
      <c r="L267" s="77"/>
      <c r="M267" s="77"/>
      <c r="N267" s="77"/>
      <c r="O267" s="77"/>
      <c r="P267" s="77"/>
      <c r="Q267" s="77"/>
      <c r="R267" s="77"/>
    </row>
    <row r="268" ht="15.75" customHeight="1">
      <c r="A268" s="77"/>
      <c r="B268" s="77"/>
      <c r="C268" s="77"/>
      <c r="D268" s="77"/>
      <c r="E268" s="77"/>
      <c r="F268" s="77"/>
      <c r="G268" s="77"/>
      <c r="H268" s="77"/>
      <c r="I268" s="77"/>
      <c r="J268" s="77"/>
      <c r="K268" s="77"/>
      <c r="L268" s="77"/>
      <c r="M268" s="77"/>
      <c r="N268" s="77"/>
      <c r="O268" s="77"/>
      <c r="P268" s="77"/>
      <c r="Q268" s="77"/>
      <c r="R268" s="77"/>
    </row>
    <row r="269" ht="15.75" customHeight="1">
      <c r="A269" s="77"/>
      <c r="B269" s="77"/>
      <c r="C269" s="77"/>
      <c r="D269" s="77"/>
      <c r="E269" s="77"/>
      <c r="F269" s="77"/>
      <c r="G269" s="77"/>
      <c r="H269" s="77"/>
      <c r="I269" s="77"/>
      <c r="J269" s="77"/>
      <c r="K269" s="77"/>
      <c r="L269" s="77"/>
      <c r="M269" s="77"/>
      <c r="N269" s="77"/>
      <c r="O269" s="77"/>
      <c r="P269" s="77"/>
      <c r="Q269" s="77"/>
      <c r="R269" s="77"/>
    </row>
    <row r="270" ht="15.75" customHeight="1">
      <c r="A270" s="77"/>
      <c r="B270" s="77"/>
      <c r="C270" s="77"/>
      <c r="D270" s="77"/>
      <c r="E270" s="77"/>
      <c r="F270" s="77"/>
      <c r="G270" s="77"/>
      <c r="H270" s="77"/>
      <c r="I270" s="77"/>
      <c r="J270" s="77"/>
      <c r="K270" s="77"/>
      <c r="L270" s="77"/>
      <c r="M270" s="77"/>
      <c r="N270" s="77"/>
      <c r="O270" s="77"/>
      <c r="P270" s="77"/>
      <c r="Q270" s="77"/>
      <c r="R270" s="77"/>
    </row>
    <row r="271" ht="15.75" customHeight="1">
      <c r="A271" s="77"/>
      <c r="B271" s="77"/>
      <c r="C271" s="77"/>
      <c r="D271" s="77"/>
      <c r="E271" s="77"/>
      <c r="F271" s="77"/>
      <c r="G271" s="77"/>
      <c r="H271" s="77"/>
      <c r="I271" s="77"/>
      <c r="J271" s="77"/>
      <c r="K271" s="77"/>
      <c r="L271" s="77"/>
      <c r="M271" s="77"/>
      <c r="N271" s="77"/>
      <c r="O271" s="77"/>
      <c r="P271" s="77"/>
      <c r="Q271" s="77"/>
      <c r="R271" s="77"/>
    </row>
    <row r="272" ht="15.75" customHeight="1">
      <c r="A272" s="77"/>
      <c r="B272" s="77"/>
      <c r="C272" s="77"/>
      <c r="D272" s="77"/>
      <c r="E272" s="77"/>
      <c r="F272" s="77"/>
      <c r="G272" s="77"/>
      <c r="H272" s="77"/>
      <c r="I272" s="77"/>
      <c r="J272" s="77"/>
      <c r="K272" s="77"/>
      <c r="L272" s="77"/>
      <c r="M272" s="77"/>
      <c r="N272" s="77"/>
      <c r="O272" s="77"/>
      <c r="P272" s="77"/>
      <c r="Q272" s="77"/>
      <c r="R272" s="77"/>
    </row>
    <row r="273" ht="15.75" customHeight="1">
      <c r="A273" s="77"/>
      <c r="B273" s="77"/>
      <c r="C273" s="77"/>
      <c r="D273" s="77"/>
      <c r="E273" s="77"/>
      <c r="F273" s="77"/>
      <c r="G273" s="77"/>
      <c r="H273" s="77"/>
      <c r="I273" s="77"/>
      <c r="J273" s="77"/>
      <c r="K273" s="77"/>
      <c r="L273" s="77"/>
      <c r="M273" s="77"/>
      <c r="N273" s="77"/>
      <c r="O273" s="77"/>
      <c r="P273" s="77"/>
      <c r="Q273" s="77"/>
      <c r="R273" s="77"/>
    </row>
    <row r="274" ht="15.75" customHeight="1">
      <c r="A274" s="77"/>
      <c r="B274" s="77"/>
      <c r="C274" s="77"/>
      <c r="D274" s="77"/>
      <c r="E274" s="77"/>
      <c r="F274" s="77"/>
      <c r="G274" s="77"/>
      <c r="H274" s="77"/>
      <c r="I274" s="77"/>
      <c r="J274" s="77"/>
      <c r="K274" s="77"/>
      <c r="L274" s="77"/>
      <c r="M274" s="77"/>
      <c r="N274" s="77"/>
      <c r="O274" s="77"/>
      <c r="P274" s="77"/>
      <c r="Q274" s="77"/>
      <c r="R274" s="77"/>
    </row>
    <row r="275" ht="15.75" customHeight="1">
      <c r="A275" s="77"/>
      <c r="B275" s="77"/>
      <c r="C275" s="77"/>
      <c r="D275" s="77"/>
      <c r="E275" s="77"/>
      <c r="F275" s="77"/>
      <c r="G275" s="77"/>
      <c r="H275" s="77"/>
      <c r="I275" s="77"/>
      <c r="J275" s="77"/>
      <c r="K275" s="77"/>
      <c r="L275" s="77"/>
      <c r="M275" s="77"/>
      <c r="N275" s="77"/>
      <c r="O275" s="77"/>
      <c r="P275" s="77"/>
      <c r="Q275" s="77"/>
      <c r="R275" s="77"/>
    </row>
    <row r="276" ht="15.75" customHeight="1">
      <c r="A276" s="77"/>
      <c r="B276" s="77"/>
      <c r="C276" s="77"/>
      <c r="D276" s="77"/>
      <c r="E276" s="77"/>
      <c r="F276" s="77"/>
      <c r="G276" s="77"/>
      <c r="H276" s="77"/>
      <c r="I276" s="77"/>
      <c r="J276" s="77"/>
      <c r="K276" s="77"/>
      <c r="L276" s="77"/>
      <c r="M276" s="77"/>
      <c r="N276" s="77"/>
      <c r="O276" s="77"/>
      <c r="P276" s="77"/>
      <c r="Q276" s="77"/>
      <c r="R276" s="77"/>
    </row>
    <row r="277" ht="15.75" customHeight="1">
      <c r="A277" s="77"/>
      <c r="B277" s="77"/>
      <c r="C277" s="77"/>
      <c r="D277" s="77"/>
      <c r="E277" s="77"/>
      <c r="F277" s="77"/>
      <c r="G277" s="77"/>
      <c r="H277" s="77"/>
      <c r="I277" s="77"/>
      <c r="J277" s="77"/>
      <c r="K277" s="77"/>
      <c r="L277" s="77"/>
      <c r="M277" s="77"/>
      <c r="N277" s="77"/>
      <c r="O277" s="77"/>
      <c r="P277" s="77"/>
      <c r="Q277" s="77"/>
      <c r="R277" s="77"/>
    </row>
    <row r="278" ht="15.75" customHeight="1">
      <c r="A278" s="77"/>
      <c r="B278" s="77"/>
      <c r="C278" s="77"/>
      <c r="D278" s="77"/>
      <c r="E278" s="77"/>
      <c r="F278" s="77"/>
      <c r="G278" s="77"/>
      <c r="H278" s="77"/>
      <c r="I278" s="77"/>
      <c r="J278" s="77"/>
      <c r="K278" s="77"/>
      <c r="L278" s="77"/>
      <c r="M278" s="77"/>
      <c r="N278" s="77"/>
      <c r="O278" s="77"/>
      <c r="P278" s="77"/>
      <c r="Q278" s="77"/>
      <c r="R278" s="77"/>
    </row>
    <row r="279" ht="15.75" customHeight="1">
      <c r="A279" s="77"/>
      <c r="B279" s="77"/>
      <c r="C279" s="77"/>
      <c r="D279" s="77"/>
      <c r="E279" s="77"/>
      <c r="F279" s="77"/>
      <c r="G279" s="77"/>
      <c r="H279" s="77"/>
      <c r="I279" s="77"/>
      <c r="J279" s="77"/>
      <c r="K279" s="77"/>
      <c r="L279" s="77"/>
      <c r="M279" s="77"/>
      <c r="N279" s="77"/>
      <c r="O279" s="77"/>
      <c r="P279" s="77"/>
      <c r="Q279" s="77"/>
      <c r="R279" s="77"/>
    </row>
    <row r="280" ht="15.75" customHeight="1">
      <c r="A280" s="77"/>
      <c r="B280" s="77"/>
      <c r="C280" s="77"/>
      <c r="D280" s="77"/>
      <c r="E280" s="77"/>
      <c r="F280" s="77"/>
      <c r="G280" s="77"/>
      <c r="H280" s="77"/>
      <c r="I280" s="77"/>
      <c r="J280" s="77"/>
      <c r="K280" s="77"/>
      <c r="L280" s="77"/>
      <c r="M280" s="77"/>
      <c r="N280" s="77"/>
      <c r="O280" s="77"/>
      <c r="P280" s="77"/>
      <c r="Q280" s="77"/>
      <c r="R280" s="77"/>
    </row>
    <row r="281" ht="15.75" customHeight="1">
      <c r="A281" s="77"/>
      <c r="B281" s="77"/>
      <c r="C281" s="77"/>
      <c r="D281" s="77"/>
      <c r="E281" s="77"/>
      <c r="F281" s="77"/>
      <c r="G281" s="77"/>
      <c r="H281" s="77"/>
      <c r="I281" s="77"/>
      <c r="J281" s="77"/>
      <c r="K281" s="77"/>
      <c r="L281" s="77"/>
      <c r="M281" s="77"/>
      <c r="N281" s="77"/>
      <c r="O281" s="77"/>
      <c r="P281" s="77"/>
      <c r="Q281" s="77"/>
      <c r="R281" s="77"/>
    </row>
    <row r="282" ht="15.75" customHeight="1">
      <c r="A282" s="77"/>
      <c r="B282" s="77"/>
      <c r="C282" s="77"/>
      <c r="D282" s="77"/>
      <c r="E282" s="77"/>
      <c r="F282" s="77"/>
      <c r="G282" s="77"/>
      <c r="H282" s="77"/>
      <c r="I282" s="77"/>
      <c r="J282" s="77"/>
      <c r="K282" s="77"/>
      <c r="L282" s="77"/>
      <c r="M282" s="77"/>
      <c r="N282" s="77"/>
      <c r="O282" s="77"/>
      <c r="P282" s="77"/>
      <c r="Q282" s="77"/>
      <c r="R282" s="77"/>
    </row>
    <row r="283" ht="15.75" customHeight="1">
      <c r="A283" s="77"/>
      <c r="B283" s="77"/>
      <c r="C283" s="77"/>
      <c r="D283" s="77"/>
      <c r="E283" s="77"/>
      <c r="F283" s="77"/>
      <c r="G283" s="77"/>
      <c r="H283" s="77"/>
      <c r="I283" s="77"/>
      <c r="J283" s="77"/>
      <c r="K283" s="77"/>
      <c r="L283" s="77"/>
      <c r="M283" s="77"/>
      <c r="N283" s="77"/>
      <c r="O283" s="77"/>
      <c r="P283" s="77"/>
      <c r="Q283" s="77"/>
      <c r="R283" s="77"/>
    </row>
    <row r="284" ht="15.75" customHeight="1">
      <c r="A284" s="77"/>
      <c r="B284" s="77"/>
      <c r="C284" s="77"/>
      <c r="D284" s="77"/>
      <c r="E284" s="77"/>
      <c r="F284" s="77"/>
      <c r="G284" s="77"/>
      <c r="H284" s="77"/>
      <c r="I284" s="77"/>
      <c r="J284" s="77"/>
      <c r="K284" s="77"/>
      <c r="L284" s="77"/>
      <c r="M284" s="77"/>
      <c r="N284" s="77"/>
      <c r="O284" s="77"/>
      <c r="P284" s="77"/>
      <c r="Q284" s="77"/>
      <c r="R284" s="77"/>
    </row>
    <row r="285" ht="15.75" customHeight="1">
      <c r="A285" s="77"/>
      <c r="B285" s="77"/>
      <c r="C285" s="77"/>
      <c r="D285" s="77"/>
      <c r="E285" s="77"/>
      <c r="F285" s="77"/>
      <c r="G285" s="77"/>
      <c r="H285" s="77"/>
      <c r="I285" s="77"/>
      <c r="J285" s="77"/>
      <c r="K285" s="77"/>
      <c r="L285" s="77"/>
      <c r="M285" s="77"/>
      <c r="N285" s="77"/>
      <c r="O285" s="77"/>
      <c r="P285" s="77"/>
      <c r="Q285" s="77"/>
      <c r="R285" s="77"/>
    </row>
    <row r="286" ht="15.75" customHeight="1">
      <c r="A286" s="77"/>
      <c r="B286" s="77"/>
      <c r="C286" s="77"/>
      <c r="D286" s="77"/>
      <c r="E286" s="77"/>
      <c r="F286" s="77"/>
      <c r="G286" s="77"/>
      <c r="H286" s="77"/>
      <c r="I286" s="77"/>
      <c r="J286" s="77"/>
      <c r="K286" s="77"/>
      <c r="L286" s="77"/>
      <c r="M286" s="77"/>
      <c r="N286" s="77"/>
      <c r="O286" s="77"/>
      <c r="P286" s="77"/>
      <c r="Q286" s="77"/>
      <c r="R286" s="77"/>
    </row>
    <row r="287" ht="15.75" customHeight="1">
      <c r="A287" s="77"/>
      <c r="B287" s="77"/>
      <c r="C287" s="77"/>
      <c r="D287" s="77"/>
      <c r="E287" s="77"/>
      <c r="F287" s="77"/>
      <c r="G287" s="77"/>
      <c r="H287" s="77"/>
      <c r="I287" s="77"/>
      <c r="J287" s="77"/>
      <c r="K287" s="77"/>
      <c r="L287" s="77"/>
      <c r="M287" s="77"/>
      <c r="N287" s="77"/>
      <c r="O287" s="77"/>
      <c r="P287" s="77"/>
      <c r="Q287" s="77"/>
      <c r="R287" s="77"/>
    </row>
    <row r="288" ht="15.75" customHeight="1">
      <c r="A288" s="77"/>
      <c r="B288" s="77"/>
      <c r="C288" s="77"/>
      <c r="D288" s="77"/>
      <c r="E288" s="77"/>
      <c r="F288" s="77"/>
      <c r="G288" s="77"/>
      <c r="H288" s="77"/>
      <c r="I288" s="77"/>
      <c r="J288" s="77"/>
      <c r="K288" s="77"/>
      <c r="L288" s="77"/>
      <c r="M288" s="77"/>
      <c r="N288" s="77"/>
      <c r="O288" s="77"/>
      <c r="P288" s="77"/>
      <c r="Q288" s="77"/>
      <c r="R288" s="77"/>
    </row>
    <row r="289" ht="15.75" customHeight="1">
      <c r="A289" s="77"/>
      <c r="B289" s="77"/>
      <c r="C289" s="77"/>
      <c r="D289" s="77"/>
      <c r="E289" s="77"/>
      <c r="F289" s="77"/>
      <c r="G289" s="77"/>
      <c r="H289" s="77"/>
      <c r="I289" s="77"/>
      <c r="J289" s="77"/>
      <c r="K289" s="77"/>
      <c r="L289" s="77"/>
      <c r="M289" s="77"/>
      <c r="N289" s="77"/>
      <c r="O289" s="77"/>
      <c r="P289" s="77"/>
      <c r="Q289" s="77"/>
      <c r="R289" s="77"/>
    </row>
    <row r="290" ht="15.75" customHeight="1">
      <c r="A290" s="77"/>
      <c r="B290" s="77"/>
      <c r="C290" s="77"/>
      <c r="D290" s="77"/>
      <c r="E290" s="77"/>
      <c r="F290" s="77"/>
      <c r="G290" s="77"/>
      <c r="H290" s="77"/>
      <c r="I290" s="77"/>
      <c r="J290" s="77"/>
      <c r="K290" s="77"/>
      <c r="L290" s="77"/>
      <c r="M290" s="77"/>
      <c r="N290" s="77"/>
      <c r="O290" s="77"/>
      <c r="P290" s="77"/>
      <c r="Q290" s="77"/>
      <c r="R290" s="77"/>
    </row>
    <row r="291" ht="15.75" customHeight="1">
      <c r="A291" s="77"/>
      <c r="B291" s="77"/>
      <c r="C291" s="77"/>
      <c r="D291" s="77"/>
      <c r="E291" s="77"/>
      <c r="F291" s="77"/>
      <c r="G291" s="77"/>
      <c r="H291" s="77"/>
      <c r="I291" s="77"/>
      <c r="J291" s="77"/>
      <c r="K291" s="77"/>
      <c r="L291" s="77"/>
      <c r="M291" s="77"/>
      <c r="N291" s="77"/>
      <c r="O291" s="77"/>
      <c r="P291" s="77"/>
      <c r="Q291" s="77"/>
      <c r="R291" s="77"/>
    </row>
    <row r="292" ht="15.75" customHeight="1">
      <c r="A292" s="77"/>
      <c r="B292" s="77"/>
      <c r="C292" s="77"/>
      <c r="D292" s="77"/>
      <c r="E292" s="77"/>
      <c r="F292" s="77"/>
      <c r="G292" s="77"/>
      <c r="H292" s="77"/>
      <c r="I292" s="77"/>
      <c r="J292" s="77"/>
      <c r="K292" s="77"/>
      <c r="L292" s="77"/>
      <c r="M292" s="77"/>
      <c r="N292" s="77"/>
      <c r="O292" s="77"/>
      <c r="P292" s="77"/>
      <c r="Q292" s="77"/>
      <c r="R292" s="77"/>
    </row>
    <row r="293" ht="15.75" customHeight="1">
      <c r="A293" s="77"/>
      <c r="B293" s="77"/>
      <c r="C293" s="77"/>
      <c r="D293" s="77"/>
      <c r="E293" s="77"/>
      <c r="F293" s="77"/>
      <c r="G293" s="77"/>
      <c r="H293" s="77"/>
      <c r="I293" s="77"/>
      <c r="J293" s="77"/>
      <c r="K293" s="77"/>
      <c r="L293" s="77"/>
      <c r="M293" s="77"/>
      <c r="N293" s="77"/>
      <c r="O293" s="77"/>
      <c r="P293" s="77"/>
      <c r="Q293" s="77"/>
      <c r="R293" s="77"/>
    </row>
    <row r="294" ht="15.75" customHeight="1">
      <c r="A294" s="77"/>
      <c r="B294" s="77"/>
      <c r="C294" s="77"/>
      <c r="D294" s="77"/>
      <c r="E294" s="77"/>
      <c r="F294" s="77"/>
      <c r="G294" s="77"/>
      <c r="H294" s="77"/>
      <c r="I294" s="77"/>
      <c r="J294" s="77"/>
      <c r="K294" s="77"/>
      <c r="L294" s="77"/>
      <c r="M294" s="77"/>
      <c r="N294" s="77"/>
      <c r="O294" s="77"/>
      <c r="P294" s="77"/>
      <c r="Q294" s="77"/>
      <c r="R294" s="77"/>
    </row>
    <row r="295" ht="15.75" customHeight="1">
      <c r="A295" s="77"/>
      <c r="B295" s="77"/>
      <c r="C295" s="77"/>
      <c r="D295" s="77"/>
      <c r="E295" s="77"/>
      <c r="F295" s="77"/>
      <c r="G295" s="77"/>
      <c r="H295" s="77"/>
      <c r="I295" s="77"/>
      <c r="J295" s="77"/>
      <c r="K295" s="77"/>
      <c r="L295" s="77"/>
      <c r="M295" s="77"/>
      <c r="N295" s="77"/>
      <c r="O295" s="77"/>
      <c r="P295" s="77"/>
      <c r="Q295" s="77"/>
      <c r="R295" s="77"/>
    </row>
    <row r="296" ht="15.75" customHeight="1">
      <c r="A296" s="77"/>
      <c r="B296" s="77"/>
      <c r="C296" s="77"/>
      <c r="D296" s="77"/>
      <c r="E296" s="77"/>
      <c r="F296" s="77"/>
      <c r="G296" s="77"/>
      <c r="H296" s="77"/>
      <c r="I296" s="77"/>
      <c r="J296" s="77"/>
      <c r="K296" s="77"/>
      <c r="L296" s="77"/>
      <c r="M296" s="77"/>
      <c r="N296" s="77"/>
      <c r="O296" s="77"/>
      <c r="P296" s="77"/>
      <c r="Q296" s="77"/>
      <c r="R296" s="77"/>
    </row>
    <row r="297" ht="15.75" customHeight="1">
      <c r="A297" s="77"/>
      <c r="B297" s="77"/>
      <c r="C297" s="77"/>
      <c r="D297" s="77"/>
      <c r="E297" s="77"/>
      <c r="F297" s="77"/>
      <c r="G297" s="77"/>
      <c r="H297" s="77"/>
      <c r="I297" s="77"/>
      <c r="J297" s="77"/>
      <c r="K297" s="77"/>
      <c r="L297" s="77"/>
      <c r="M297" s="77"/>
      <c r="N297" s="77"/>
      <c r="O297" s="77"/>
      <c r="P297" s="77"/>
      <c r="Q297" s="77"/>
      <c r="R297" s="77"/>
    </row>
    <row r="298" ht="15.75" customHeight="1">
      <c r="A298" s="77"/>
      <c r="B298" s="77"/>
      <c r="C298" s="77"/>
      <c r="D298" s="77"/>
      <c r="E298" s="77"/>
      <c r="F298" s="77"/>
      <c r="G298" s="77"/>
      <c r="H298" s="77"/>
      <c r="I298" s="77"/>
      <c r="J298" s="77"/>
      <c r="K298" s="77"/>
      <c r="L298" s="77"/>
      <c r="M298" s="77"/>
      <c r="N298" s="77"/>
      <c r="O298" s="77"/>
      <c r="P298" s="77"/>
      <c r="Q298" s="77"/>
      <c r="R298" s="77"/>
    </row>
    <row r="299" ht="15.75" customHeight="1">
      <c r="A299" s="77"/>
      <c r="B299" s="77"/>
      <c r="C299" s="77"/>
      <c r="D299" s="77"/>
      <c r="E299" s="77"/>
      <c r="F299" s="77"/>
      <c r="G299" s="77"/>
      <c r="H299" s="77"/>
      <c r="I299" s="77"/>
      <c r="J299" s="77"/>
      <c r="K299" s="77"/>
      <c r="L299" s="77"/>
      <c r="M299" s="77"/>
      <c r="N299" s="77"/>
      <c r="O299" s="77"/>
      <c r="P299" s="77"/>
      <c r="Q299" s="77"/>
      <c r="R299" s="77"/>
    </row>
    <row r="300" ht="15.75" customHeight="1">
      <c r="A300" s="77"/>
      <c r="B300" s="77"/>
      <c r="C300" s="77"/>
      <c r="D300" s="77"/>
      <c r="E300" s="77"/>
      <c r="F300" s="77"/>
      <c r="G300" s="77"/>
      <c r="H300" s="77"/>
      <c r="I300" s="77"/>
      <c r="J300" s="77"/>
      <c r="K300" s="77"/>
      <c r="L300" s="77"/>
      <c r="M300" s="77"/>
      <c r="N300" s="77"/>
      <c r="O300" s="77"/>
      <c r="P300" s="77"/>
      <c r="Q300" s="77"/>
      <c r="R300" s="77"/>
    </row>
    <row r="301" ht="15.75" customHeight="1">
      <c r="A301" s="77"/>
      <c r="B301" s="77"/>
      <c r="C301" s="77"/>
      <c r="D301" s="77"/>
      <c r="E301" s="77"/>
      <c r="F301" s="77"/>
      <c r="G301" s="77"/>
      <c r="H301" s="77"/>
      <c r="I301" s="77"/>
      <c r="J301" s="77"/>
      <c r="K301" s="77"/>
      <c r="L301" s="77"/>
      <c r="M301" s="77"/>
      <c r="N301" s="77"/>
      <c r="O301" s="77"/>
      <c r="P301" s="77"/>
      <c r="Q301" s="77"/>
      <c r="R301" s="77"/>
    </row>
    <row r="302" ht="15.75" customHeight="1">
      <c r="A302" s="77"/>
      <c r="B302" s="77"/>
      <c r="C302" s="77"/>
      <c r="D302" s="77"/>
      <c r="E302" s="77"/>
      <c r="F302" s="77"/>
      <c r="G302" s="77"/>
      <c r="H302" s="77"/>
      <c r="I302" s="77"/>
      <c r="J302" s="77"/>
      <c r="K302" s="77"/>
      <c r="L302" s="77"/>
      <c r="M302" s="77"/>
      <c r="N302" s="77"/>
      <c r="O302" s="77"/>
      <c r="P302" s="77"/>
      <c r="Q302" s="77"/>
      <c r="R302" s="77"/>
    </row>
    <row r="303" ht="15.75" customHeight="1">
      <c r="A303" s="77"/>
      <c r="B303" s="77"/>
      <c r="C303" s="77"/>
      <c r="D303" s="77"/>
      <c r="E303" s="77"/>
      <c r="F303" s="77"/>
      <c r="G303" s="77"/>
      <c r="H303" s="77"/>
      <c r="I303" s="77"/>
      <c r="J303" s="77"/>
      <c r="K303" s="77"/>
      <c r="L303" s="77"/>
      <c r="M303" s="77"/>
      <c r="N303" s="77"/>
      <c r="O303" s="77"/>
      <c r="P303" s="77"/>
      <c r="Q303" s="77"/>
      <c r="R303" s="77"/>
    </row>
    <row r="304" ht="15.75" customHeight="1">
      <c r="A304" s="77"/>
      <c r="B304" s="77"/>
      <c r="C304" s="77"/>
      <c r="D304" s="77"/>
      <c r="E304" s="77"/>
      <c r="F304" s="77"/>
      <c r="G304" s="77"/>
      <c r="H304" s="77"/>
      <c r="I304" s="77"/>
      <c r="J304" s="77"/>
      <c r="K304" s="77"/>
      <c r="L304" s="77"/>
      <c r="M304" s="77"/>
      <c r="N304" s="77"/>
      <c r="O304" s="77"/>
      <c r="P304" s="77"/>
      <c r="Q304" s="77"/>
      <c r="R304" s="77"/>
    </row>
    <row r="305" ht="15.75" customHeight="1">
      <c r="A305" s="77"/>
      <c r="B305" s="77"/>
      <c r="C305" s="77"/>
      <c r="D305" s="77"/>
      <c r="E305" s="77"/>
      <c r="F305" s="77"/>
      <c r="G305" s="77"/>
      <c r="H305" s="77"/>
      <c r="I305" s="77"/>
      <c r="J305" s="77"/>
      <c r="K305" s="77"/>
      <c r="L305" s="77"/>
      <c r="M305" s="77"/>
      <c r="N305" s="77"/>
      <c r="O305" s="77"/>
      <c r="P305" s="77"/>
      <c r="Q305" s="77"/>
      <c r="R305" s="77"/>
    </row>
    <row r="306" ht="15.75" customHeight="1">
      <c r="A306" s="77"/>
      <c r="B306" s="77"/>
      <c r="C306" s="77"/>
      <c r="D306" s="77"/>
      <c r="E306" s="77"/>
      <c r="F306" s="77"/>
      <c r="G306" s="77"/>
      <c r="H306" s="77"/>
      <c r="I306" s="77"/>
      <c r="J306" s="77"/>
      <c r="K306" s="77"/>
      <c r="L306" s="77"/>
      <c r="M306" s="77"/>
      <c r="N306" s="77"/>
      <c r="O306" s="77"/>
      <c r="P306" s="77"/>
      <c r="Q306" s="77"/>
      <c r="R306" s="77"/>
    </row>
    <row r="307" ht="15.75" customHeight="1">
      <c r="A307" s="77"/>
      <c r="B307" s="77"/>
      <c r="C307" s="77"/>
      <c r="D307" s="77"/>
      <c r="E307" s="77"/>
      <c r="F307" s="77"/>
      <c r="G307" s="77"/>
      <c r="H307" s="77"/>
      <c r="I307" s="77"/>
      <c r="J307" s="77"/>
      <c r="K307" s="77"/>
      <c r="L307" s="77"/>
      <c r="M307" s="77"/>
      <c r="N307" s="77"/>
      <c r="O307" s="77"/>
      <c r="P307" s="77"/>
      <c r="Q307" s="77"/>
      <c r="R307" s="77"/>
    </row>
    <row r="308" ht="15.75" customHeight="1">
      <c r="A308" s="77"/>
      <c r="B308" s="77"/>
      <c r="C308" s="77"/>
      <c r="D308" s="77"/>
      <c r="E308" s="77"/>
      <c r="F308" s="77"/>
      <c r="G308" s="77"/>
      <c r="H308" s="77"/>
      <c r="I308" s="77"/>
      <c r="J308" s="77"/>
      <c r="K308" s="77"/>
      <c r="L308" s="77"/>
      <c r="M308" s="77"/>
      <c r="N308" s="77"/>
      <c r="O308" s="77"/>
      <c r="P308" s="77"/>
      <c r="Q308" s="77"/>
      <c r="R308" s="77"/>
    </row>
    <row r="309" ht="15.75" customHeight="1">
      <c r="A309" s="77"/>
      <c r="B309" s="77"/>
      <c r="C309" s="77"/>
      <c r="D309" s="77"/>
      <c r="E309" s="77"/>
      <c r="F309" s="77"/>
      <c r="G309" s="77"/>
      <c r="H309" s="77"/>
      <c r="I309" s="77"/>
      <c r="J309" s="77"/>
      <c r="K309" s="77"/>
      <c r="L309" s="77"/>
      <c r="M309" s="77"/>
      <c r="N309" s="77"/>
      <c r="O309" s="77"/>
      <c r="P309" s="77"/>
      <c r="Q309" s="77"/>
      <c r="R309" s="77"/>
    </row>
    <row r="310" ht="15.75" customHeight="1">
      <c r="A310" s="77"/>
      <c r="B310" s="77"/>
      <c r="C310" s="77"/>
      <c r="D310" s="77"/>
      <c r="E310" s="77"/>
      <c r="F310" s="77"/>
      <c r="G310" s="77"/>
      <c r="H310" s="77"/>
      <c r="I310" s="77"/>
      <c r="J310" s="77"/>
      <c r="K310" s="77"/>
      <c r="L310" s="77"/>
      <c r="M310" s="77"/>
      <c r="N310" s="77"/>
      <c r="O310" s="77"/>
      <c r="P310" s="77"/>
      <c r="Q310" s="77"/>
      <c r="R310" s="77"/>
    </row>
    <row r="311" ht="15.75" customHeight="1">
      <c r="A311" s="77"/>
      <c r="B311" s="77"/>
      <c r="C311" s="77"/>
      <c r="D311" s="77"/>
      <c r="E311" s="77"/>
      <c r="F311" s="77"/>
      <c r="G311" s="77"/>
      <c r="H311" s="77"/>
      <c r="I311" s="77"/>
      <c r="J311" s="77"/>
      <c r="K311" s="77"/>
      <c r="L311" s="77"/>
      <c r="M311" s="77"/>
      <c r="N311" s="77"/>
      <c r="O311" s="77"/>
      <c r="P311" s="77"/>
      <c r="Q311" s="77"/>
      <c r="R311" s="77"/>
    </row>
    <row r="312" ht="15.75" customHeight="1">
      <c r="A312" s="77"/>
      <c r="B312" s="77"/>
      <c r="C312" s="77"/>
      <c r="D312" s="77"/>
      <c r="E312" s="77"/>
      <c r="F312" s="77"/>
      <c r="G312" s="77"/>
      <c r="H312" s="77"/>
      <c r="I312" s="77"/>
      <c r="J312" s="77"/>
      <c r="K312" s="77"/>
      <c r="L312" s="77"/>
      <c r="M312" s="77"/>
      <c r="N312" s="77"/>
      <c r="O312" s="77"/>
      <c r="P312" s="77"/>
      <c r="Q312" s="77"/>
      <c r="R312" s="77"/>
    </row>
    <row r="313" ht="15.75" customHeight="1">
      <c r="A313" s="77"/>
      <c r="B313" s="77"/>
      <c r="C313" s="77"/>
      <c r="D313" s="77"/>
      <c r="E313" s="77"/>
      <c r="F313" s="77"/>
      <c r="G313" s="77"/>
      <c r="H313" s="77"/>
      <c r="I313" s="77"/>
      <c r="J313" s="77"/>
      <c r="K313" s="77"/>
      <c r="L313" s="77"/>
      <c r="M313" s="77"/>
      <c r="N313" s="77"/>
      <c r="O313" s="77"/>
      <c r="P313" s="77"/>
      <c r="Q313" s="77"/>
      <c r="R313" s="77"/>
    </row>
    <row r="314" ht="15.75" customHeight="1">
      <c r="A314" s="77"/>
      <c r="B314" s="77"/>
      <c r="C314" s="77"/>
      <c r="D314" s="77"/>
      <c r="E314" s="77"/>
      <c r="F314" s="77"/>
      <c r="G314" s="77"/>
      <c r="H314" s="77"/>
      <c r="I314" s="77"/>
      <c r="J314" s="77"/>
      <c r="K314" s="77"/>
      <c r="L314" s="77"/>
      <c r="M314" s="77"/>
      <c r="N314" s="77"/>
      <c r="O314" s="77"/>
      <c r="P314" s="77"/>
      <c r="Q314" s="77"/>
      <c r="R314" s="77"/>
    </row>
    <row r="315" ht="15.75" customHeight="1">
      <c r="A315" s="77"/>
      <c r="B315" s="77"/>
      <c r="C315" s="77"/>
      <c r="D315" s="77"/>
      <c r="E315" s="77"/>
      <c r="F315" s="77"/>
      <c r="G315" s="77"/>
      <c r="H315" s="77"/>
      <c r="I315" s="77"/>
      <c r="J315" s="77"/>
      <c r="K315" s="77"/>
      <c r="L315" s="77"/>
      <c r="M315" s="77"/>
      <c r="N315" s="77"/>
      <c r="O315" s="77"/>
      <c r="P315" s="77"/>
      <c r="Q315" s="77"/>
      <c r="R315" s="77"/>
    </row>
    <row r="316" ht="15.75" customHeight="1">
      <c r="A316" s="77"/>
      <c r="B316" s="77"/>
      <c r="C316" s="77"/>
      <c r="D316" s="77"/>
      <c r="E316" s="77"/>
      <c r="F316" s="77"/>
      <c r="G316" s="77"/>
      <c r="H316" s="77"/>
      <c r="I316" s="77"/>
      <c r="J316" s="77"/>
      <c r="K316" s="77"/>
      <c r="L316" s="77"/>
      <c r="M316" s="77"/>
      <c r="N316" s="77"/>
      <c r="O316" s="77"/>
      <c r="P316" s="77"/>
      <c r="Q316" s="77"/>
      <c r="R316" s="77"/>
    </row>
    <row r="317" ht="15.75" customHeight="1">
      <c r="A317" s="77"/>
      <c r="B317" s="77"/>
      <c r="C317" s="77"/>
      <c r="D317" s="77"/>
      <c r="E317" s="77"/>
      <c r="F317" s="77"/>
      <c r="G317" s="77"/>
      <c r="H317" s="77"/>
      <c r="I317" s="77"/>
      <c r="J317" s="77"/>
      <c r="K317" s="77"/>
      <c r="L317" s="77"/>
      <c r="M317" s="77"/>
      <c r="N317" s="77"/>
      <c r="O317" s="77"/>
      <c r="P317" s="77"/>
      <c r="Q317" s="77"/>
      <c r="R317" s="77"/>
    </row>
    <row r="318" ht="15.75" customHeight="1">
      <c r="A318" s="77"/>
      <c r="B318" s="77"/>
      <c r="C318" s="77"/>
      <c r="D318" s="77"/>
      <c r="E318" s="77"/>
      <c r="F318" s="77"/>
      <c r="G318" s="77"/>
      <c r="H318" s="77"/>
      <c r="I318" s="77"/>
      <c r="J318" s="77"/>
      <c r="K318" s="77"/>
      <c r="L318" s="77"/>
      <c r="M318" s="77"/>
      <c r="N318" s="77"/>
      <c r="O318" s="77"/>
      <c r="P318" s="77"/>
      <c r="Q318" s="77"/>
      <c r="R318" s="77"/>
    </row>
    <row r="319" ht="15.75" customHeight="1">
      <c r="A319" s="77"/>
      <c r="B319" s="77"/>
      <c r="C319" s="77"/>
      <c r="D319" s="77"/>
      <c r="E319" s="77"/>
      <c r="F319" s="77"/>
      <c r="G319" s="77"/>
      <c r="H319" s="77"/>
      <c r="I319" s="77"/>
      <c r="J319" s="77"/>
      <c r="K319" s="77"/>
      <c r="L319" s="77"/>
      <c r="M319" s="77"/>
      <c r="N319" s="77"/>
      <c r="O319" s="77"/>
      <c r="P319" s="77"/>
      <c r="Q319" s="77"/>
      <c r="R319" s="77"/>
    </row>
    <row r="320" ht="15.75" customHeight="1">
      <c r="A320" s="77"/>
      <c r="B320" s="77"/>
      <c r="C320" s="77"/>
      <c r="D320" s="77"/>
      <c r="E320" s="77"/>
      <c r="F320" s="77"/>
      <c r="G320" s="77"/>
      <c r="H320" s="77"/>
      <c r="I320" s="77"/>
      <c r="J320" s="77"/>
      <c r="K320" s="77"/>
      <c r="L320" s="77"/>
      <c r="M320" s="77"/>
      <c r="N320" s="77"/>
      <c r="O320" s="77"/>
      <c r="P320" s="77"/>
      <c r="Q320" s="77"/>
      <c r="R320" s="77"/>
    </row>
    <row r="321" ht="15.75" customHeight="1">
      <c r="A321" s="77"/>
      <c r="B321" s="77"/>
      <c r="C321" s="77"/>
      <c r="D321" s="77"/>
      <c r="E321" s="77"/>
      <c r="F321" s="77"/>
      <c r="G321" s="77"/>
      <c r="H321" s="77"/>
      <c r="I321" s="77"/>
      <c r="J321" s="77"/>
      <c r="K321" s="77"/>
      <c r="L321" s="77"/>
      <c r="M321" s="77"/>
      <c r="N321" s="77"/>
      <c r="O321" s="77"/>
      <c r="P321" s="77"/>
      <c r="Q321" s="77"/>
      <c r="R321" s="77"/>
    </row>
    <row r="322" ht="15.75" customHeight="1">
      <c r="A322" s="77"/>
      <c r="B322" s="77"/>
      <c r="C322" s="77"/>
      <c r="D322" s="77"/>
      <c r="E322" s="77"/>
      <c r="F322" s="77"/>
      <c r="G322" s="77"/>
      <c r="H322" s="77"/>
      <c r="I322" s="77"/>
      <c r="J322" s="77"/>
      <c r="K322" s="77"/>
      <c r="L322" s="77"/>
      <c r="M322" s="77"/>
      <c r="N322" s="77"/>
      <c r="O322" s="77"/>
      <c r="P322" s="77"/>
      <c r="Q322" s="77"/>
      <c r="R322" s="77"/>
    </row>
    <row r="323" ht="15.75" customHeight="1">
      <c r="A323" s="77"/>
      <c r="B323" s="77"/>
      <c r="C323" s="77"/>
      <c r="D323" s="77"/>
      <c r="E323" s="77"/>
      <c r="F323" s="77"/>
      <c r="G323" s="77"/>
      <c r="H323" s="77"/>
      <c r="I323" s="77"/>
      <c r="J323" s="77"/>
      <c r="K323" s="77"/>
      <c r="L323" s="77"/>
      <c r="M323" s="77"/>
      <c r="N323" s="77"/>
      <c r="O323" s="77"/>
      <c r="P323" s="77"/>
      <c r="Q323" s="77"/>
      <c r="R323" s="77"/>
    </row>
    <row r="324" ht="15.75" customHeight="1">
      <c r="A324" s="77"/>
      <c r="B324" s="77"/>
      <c r="C324" s="77"/>
      <c r="D324" s="77"/>
      <c r="E324" s="77"/>
      <c r="F324" s="77"/>
      <c r="G324" s="77"/>
      <c r="H324" s="77"/>
      <c r="I324" s="77"/>
      <c r="J324" s="77"/>
      <c r="K324" s="77"/>
      <c r="L324" s="77"/>
      <c r="M324" s="77"/>
      <c r="N324" s="77"/>
      <c r="O324" s="77"/>
      <c r="P324" s="77"/>
      <c r="Q324" s="77"/>
      <c r="R324" s="77"/>
    </row>
    <row r="325" ht="15.75" customHeight="1">
      <c r="A325" s="77"/>
      <c r="B325" s="77"/>
      <c r="C325" s="77"/>
      <c r="D325" s="77"/>
      <c r="E325" s="77"/>
      <c r="F325" s="77"/>
      <c r="G325" s="77"/>
      <c r="H325" s="77"/>
      <c r="I325" s="77"/>
      <c r="J325" s="77"/>
      <c r="K325" s="77"/>
      <c r="L325" s="77"/>
      <c r="M325" s="77"/>
      <c r="N325" s="77"/>
      <c r="O325" s="77"/>
      <c r="P325" s="77"/>
      <c r="Q325" s="77"/>
      <c r="R325" s="77"/>
    </row>
    <row r="326" ht="15.75" customHeight="1">
      <c r="A326" s="77"/>
      <c r="B326" s="77"/>
      <c r="C326" s="77"/>
      <c r="D326" s="77"/>
      <c r="E326" s="77"/>
      <c r="F326" s="77"/>
      <c r="G326" s="77"/>
      <c r="H326" s="77"/>
      <c r="I326" s="77"/>
      <c r="J326" s="77"/>
      <c r="K326" s="77"/>
      <c r="L326" s="77"/>
      <c r="M326" s="77"/>
      <c r="N326" s="77"/>
      <c r="O326" s="77"/>
      <c r="P326" s="77"/>
      <c r="Q326" s="77"/>
      <c r="R326" s="77"/>
    </row>
    <row r="327" ht="15.75" customHeight="1">
      <c r="A327" s="77"/>
      <c r="B327" s="77"/>
      <c r="C327" s="77"/>
      <c r="D327" s="77"/>
      <c r="E327" s="77"/>
      <c r="F327" s="77"/>
      <c r="G327" s="77"/>
      <c r="H327" s="77"/>
      <c r="I327" s="77"/>
      <c r="J327" s="77"/>
      <c r="K327" s="77"/>
      <c r="L327" s="77"/>
      <c r="M327" s="77"/>
      <c r="N327" s="77"/>
      <c r="O327" s="77"/>
      <c r="P327" s="77"/>
      <c r="Q327" s="77"/>
      <c r="R327" s="77"/>
    </row>
    <row r="328" ht="15.75" customHeight="1">
      <c r="A328" s="77"/>
      <c r="B328" s="77"/>
      <c r="C328" s="77"/>
      <c r="D328" s="77"/>
      <c r="E328" s="77"/>
      <c r="F328" s="77"/>
      <c r="G328" s="77"/>
      <c r="H328" s="77"/>
      <c r="I328" s="77"/>
      <c r="J328" s="77"/>
      <c r="K328" s="77"/>
      <c r="L328" s="77"/>
      <c r="M328" s="77"/>
      <c r="N328" s="77"/>
      <c r="O328" s="77"/>
      <c r="P328" s="77"/>
      <c r="Q328" s="77"/>
      <c r="R328" s="77"/>
    </row>
    <row r="329" ht="15.75" customHeight="1">
      <c r="A329" s="77"/>
      <c r="B329" s="77"/>
      <c r="C329" s="77"/>
      <c r="D329" s="77"/>
      <c r="E329" s="77"/>
      <c r="F329" s="77"/>
      <c r="G329" s="77"/>
      <c r="H329" s="77"/>
      <c r="I329" s="77"/>
      <c r="J329" s="77"/>
      <c r="K329" s="77"/>
      <c r="L329" s="77"/>
      <c r="M329" s="77"/>
      <c r="N329" s="77"/>
      <c r="O329" s="77"/>
      <c r="P329" s="77"/>
      <c r="Q329" s="77"/>
      <c r="R329" s="77"/>
    </row>
    <row r="330" ht="15.75" customHeight="1">
      <c r="A330" s="77"/>
      <c r="B330" s="77"/>
      <c r="C330" s="77"/>
      <c r="D330" s="77"/>
      <c r="E330" s="77"/>
      <c r="F330" s="77"/>
      <c r="G330" s="77"/>
      <c r="H330" s="77"/>
      <c r="I330" s="77"/>
      <c r="J330" s="77"/>
      <c r="K330" s="77"/>
      <c r="L330" s="77"/>
      <c r="M330" s="77"/>
      <c r="N330" s="77"/>
      <c r="O330" s="77"/>
      <c r="P330" s="77"/>
      <c r="Q330" s="77"/>
      <c r="R330" s="77"/>
    </row>
    <row r="331" ht="15.75" customHeight="1">
      <c r="A331" s="77"/>
      <c r="B331" s="77"/>
      <c r="C331" s="77"/>
      <c r="D331" s="77"/>
      <c r="E331" s="77"/>
      <c r="F331" s="77"/>
      <c r="G331" s="77"/>
      <c r="H331" s="77"/>
      <c r="I331" s="77"/>
      <c r="J331" s="77"/>
      <c r="K331" s="77"/>
      <c r="L331" s="77"/>
      <c r="M331" s="77"/>
      <c r="N331" s="77"/>
      <c r="O331" s="77"/>
      <c r="P331" s="77"/>
      <c r="Q331" s="77"/>
      <c r="R331" s="77"/>
    </row>
    <row r="332" ht="15.75" customHeight="1">
      <c r="A332" s="77"/>
      <c r="B332" s="77"/>
      <c r="C332" s="77"/>
      <c r="D332" s="77"/>
      <c r="E332" s="77"/>
      <c r="F332" s="77"/>
      <c r="G332" s="77"/>
      <c r="H332" s="77"/>
      <c r="I332" s="77"/>
      <c r="J332" s="77"/>
      <c r="K332" s="77"/>
      <c r="L332" s="77"/>
      <c r="M332" s="77"/>
      <c r="N332" s="77"/>
      <c r="O332" s="77"/>
      <c r="P332" s="77"/>
      <c r="Q332" s="77"/>
      <c r="R332" s="77"/>
    </row>
    <row r="333" ht="15.75" customHeight="1">
      <c r="A333" s="77"/>
      <c r="B333" s="77"/>
      <c r="C333" s="77"/>
      <c r="D333" s="77"/>
      <c r="E333" s="77"/>
      <c r="F333" s="77"/>
      <c r="G333" s="77"/>
      <c r="H333" s="77"/>
      <c r="I333" s="77"/>
      <c r="J333" s="77"/>
      <c r="K333" s="77"/>
      <c r="L333" s="77"/>
      <c r="M333" s="77"/>
      <c r="N333" s="77"/>
      <c r="O333" s="77"/>
      <c r="P333" s="77"/>
      <c r="Q333" s="77"/>
      <c r="R333" s="77"/>
    </row>
    <row r="334" ht="15.75" customHeight="1">
      <c r="A334" s="77"/>
      <c r="B334" s="77"/>
      <c r="C334" s="77"/>
      <c r="D334" s="77"/>
      <c r="E334" s="77"/>
      <c r="F334" s="77"/>
      <c r="G334" s="77"/>
      <c r="H334" s="77"/>
      <c r="I334" s="77"/>
      <c r="J334" s="77"/>
      <c r="K334" s="77"/>
      <c r="L334" s="77"/>
      <c r="M334" s="77"/>
      <c r="N334" s="77"/>
      <c r="O334" s="77"/>
      <c r="P334" s="77"/>
      <c r="Q334" s="77"/>
      <c r="R334" s="77"/>
    </row>
    <row r="335" ht="15.75" customHeight="1">
      <c r="A335" s="77"/>
      <c r="B335" s="77"/>
      <c r="C335" s="77"/>
      <c r="D335" s="77"/>
      <c r="E335" s="77"/>
      <c r="F335" s="77"/>
      <c r="G335" s="77"/>
      <c r="H335" s="77"/>
      <c r="I335" s="77"/>
      <c r="J335" s="77"/>
      <c r="K335" s="77"/>
      <c r="L335" s="77"/>
      <c r="M335" s="77"/>
      <c r="N335" s="77"/>
      <c r="O335" s="77"/>
      <c r="P335" s="77"/>
      <c r="Q335" s="77"/>
      <c r="R335" s="77"/>
    </row>
    <row r="336" ht="15.75" customHeight="1">
      <c r="A336" s="77"/>
      <c r="B336" s="77"/>
      <c r="C336" s="77"/>
      <c r="D336" s="77"/>
      <c r="E336" s="77"/>
      <c r="F336" s="77"/>
      <c r="G336" s="77"/>
      <c r="H336" s="77"/>
      <c r="I336" s="77"/>
      <c r="J336" s="77"/>
      <c r="K336" s="77"/>
      <c r="L336" s="77"/>
      <c r="M336" s="77"/>
      <c r="N336" s="77"/>
      <c r="O336" s="77"/>
      <c r="P336" s="77"/>
      <c r="Q336" s="77"/>
      <c r="R336" s="77"/>
    </row>
    <row r="337" ht="15.75" customHeight="1">
      <c r="A337" s="77"/>
      <c r="B337" s="77"/>
      <c r="C337" s="77"/>
      <c r="D337" s="77"/>
      <c r="E337" s="77"/>
      <c r="F337" s="77"/>
      <c r="G337" s="77"/>
      <c r="H337" s="77"/>
      <c r="I337" s="77"/>
      <c r="J337" s="77"/>
      <c r="K337" s="77"/>
      <c r="L337" s="77"/>
      <c r="M337" s="77"/>
      <c r="N337" s="77"/>
      <c r="O337" s="77"/>
      <c r="P337" s="77"/>
      <c r="Q337" s="77"/>
      <c r="R337" s="77"/>
    </row>
    <row r="338" ht="15.75" customHeight="1">
      <c r="A338" s="77"/>
      <c r="B338" s="77"/>
      <c r="C338" s="77"/>
      <c r="D338" s="77"/>
      <c r="E338" s="77"/>
      <c r="F338" s="77"/>
      <c r="G338" s="77"/>
      <c r="H338" s="77"/>
      <c r="I338" s="77"/>
      <c r="J338" s="77"/>
      <c r="K338" s="77"/>
      <c r="L338" s="77"/>
      <c r="M338" s="77"/>
      <c r="N338" s="77"/>
      <c r="O338" s="77"/>
      <c r="P338" s="77"/>
      <c r="Q338" s="77"/>
      <c r="R338" s="77"/>
    </row>
    <row r="339" ht="15.75" customHeight="1">
      <c r="A339" s="77"/>
      <c r="B339" s="77"/>
      <c r="C339" s="77"/>
      <c r="D339" s="77"/>
      <c r="E339" s="77"/>
      <c r="F339" s="77"/>
      <c r="G339" s="77"/>
      <c r="H339" s="77"/>
      <c r="I339" s="77"/>
      <c r="J339" s="77"/>
      <c r="K339" s="77"/>
      <c r="L339" s="77"/>
      <c r="M339" s="77"/>
      <c r="N339" s="77"/>
      <c r="O339" s="77"/>
      <c r="P339" s="77"/>
      <c r="Q339" s="77"/>
      <c r="R339" s="77"/>
    </row>
    <row r="340" ht="15.75" customHeight="1">
      <c r="A340" s="77"/>
      <c r="B340" s="77"/>
      <c r="C340" s="77"/>
      <c r="D340" s="77"/>
      <c r="E340" s="77"/>
      <c r="F340" s="77"/>
      <c r="G340" s="77"/>
      <c r="H340" s="77"/>
      <c r="I340" s="77"/>
      <c r="J340" s="77"/>
      <c r="K340" s="77"/>
      <c r="L340" s="77"/>
      <c r="M340" s="77"/>
      <c r="N340" s="77"/>
      <c r="O340" s="77"/>
      <c r="P340" s="77"/>
      <c r="Q340" s="77"/>
      <c r="R340" s="77"/>
    </row>
    <row r="341" ht="15.75" customHeight="1">
      <c r="A341" s="77"/>
      <c r="B341" s="77"/>
      <c r="C341" s="77"/>
      <c r="D341" s="77"/>
      <c r="E341" s="77"/>
      <c r="F341" s="77"/>
      <c r="G341" s="77"/>
      <c r="H341" s="77"/>
      <c r="I341" s="77"/>
      <c r="J341" s="77"/>
      <c r="K341" s="77"/>
      <c r="L341" s="77"/>
      <c r="M341" s="77"/>
      <c r="N341" s="77"/>
      <c r="O341" s="77"/>
      <c r="P341" s="77"/>
      <c r="Q341" s="77"/>
      <c r="R341" s="77"/>
    </row>
    <row r="342" ht="15.75" customHeight="1">
      <c r="A342" s="77"/>
      <c r="B342" s="77"/>
      <c r="C342" s="77"/>
      <c r="D342" s="77"/>
      <c r="E342" s="77"/>
      <c r="F342" s="77"/>
      <c r="G342" s="77"/>
      <c r="H342" s="77"/>
      <c r="I342" s="77"/>
      <c r="J342" s="77"/>
      <c r="K342" s="77"/>
      <c r="L342" s="77"/>
      <c r="M342" s="77"/>
      <c r="N342" s="77"/>
      <c r="O342" s="77"/>
      <c r="P342" s="77"/>
      <c r="Q342" s="77"/>
      <c r="R342" s="77"/>
    </row>
    <row r="343" ht="15.75" customHeight="1">
      <c r="A343" s="77"/>
      <c r="B343" s="77"/>
      <c r="C343" s="77"/>
      <c r="D343" s="77"/>
      <c r="E343" s="77"/>
      <c r="F343" s="77"/>
      <c r="G343" s="77"/>
      <c r="H343" s="77"/>
      <c r="I343" s="77"/>
      <c r="J343" s="77"/>
      <c r="K343" s="77"/>
      <c r="L343" s="77"/>
      <c r="M343" s="77"/>
      <c r="N343" s="77"/>
      <c r="O343" s="77"/>
      <c r="P343" s="77"/>
      <c r="Q343" s="77"/>
      <c r="R343" s="77"/>
    </row>
    <row r="344" ht="15.75" customHeight="1">
      <c r="A344" s="77"/>
      <c r="B344" s="77"/>
      <c r="C344" s="77"/>
      <c r="D344" s="77"/>
      <c r="E344" s="77"/>
      <c r="F344" s="77"/>
      <c r="G344" s="77"/>
      <c r="H344" s="77"/>
      <c r="I344" s="77"/>
      <c r="J344" s="77"/>
      <c r="K344" s="77"/>
      <c r="L344" s="77"/>
      <c r="M344" s="77"/>
      <c r="N344" s="77"/>
      <c r="O344" s="77"/>
      <c r="P344" s="77"/>
      <c r="Q344" s="77"/>
      <c r="R344" s="77"/>
    </row>
    <row r="345" ht="15.75" customHeight="1">
      <c r="A345" s="77"/>
      <c r="B345" s="77"/>
      <c r="C345" s="77"/>
      <c r="D345" s="77"/>
      <c r="E345" s="77"/>
      <c r="F345" s="77"/>
      <c r="G345" s="77"/>
      <c r="H345" s="77"/>
      <c r="I345" s="77"/>
      <c r="J345" s="77"/>
      <c r="K345" s="77"/>
      <c r="L345" s="77"/>
      <c r="M345" s="77"/>
      <c r="N345" s="77"/>
      <c r="O345" s="77"/>
      <c r="P345" s="77"/>
      <c r="Q345" s="77"/>
      <c r="R345" s="77"/>
    </row>
    <row r="346" ht="15.75" customHeight="1">
      <c r="A346" s="77"/>
      <c r="B346" s="77"/>
      <c r="C346" s="77"/>
      <c r="D346" s="77"/>
      <c r="E346" s="77"/>
      <c r="F346" s="77"/>
      <c r="G346" s="77"/>
      <c r="H346" s="77"/>
      <c r="I346" s="77"/>
      <c r="J346" s="77"/>
      <c r="K346" s="77"/>
      <c r="L346" s="77"/>
      <c r="M346" s="77"/>
      <c r="N346" s="77"/>
      <c r="O346" s="77"/>
      <c r="P346" s="77"/>
      <c r="Q346" s="77"/>
      <c r="R346" s="77"/>
    </row>
    <row r="347" ht="15.75" customHeight="1">
      <c r="A347" s="77"/>
      <c r="B347" s="77"/>
      <c r="C347" s="77"/>
      <c r="D347" s="77"/>
      <c r="E347" s="77"/>
      <c r="F347" s="77"/>
      <c r="G347" s="77"/>
      <c r="H347" s="77"/>
      <c r="I347" s="77"/>
      <c r="J347" s="77"/>
      <c r="K347" s="77"/>
      <c r="L347" s="77"/>
      <c r="M347" s="77"/>
      <c r="N347" s="77"/>
      <c r="O347" s="77"/>
      <c r="P347" s="77"/>
      <c r="Q347" s="77"/>
      <c r="R347" s="77"/>
    </row>
    <row r="348" ht="15.75" customHeight="1">
      <c r="A348" s="77"/>
      <c r="B348" s="77"/>
      <c r="C348" s="77"/>
      <c r="D348" s="77"/>
      <c r="E348" s="77"/>
      <c r="F348" s="77"/>
      <c r="G348" s="77"/>
      <c r="H348" s="77"/>
      <c r="I348" s="77"/>
      <c r="J348" s="77"/>
      <c r="K348" s="77"/>
      <c r="L348" s="77"/>
      <c r="M348" s="77"/>
      <c r="N348" s="77"/>
      <c r="O348" s="77"/>
      <c r="P348" s="77"/>
      <c r="Q348" s="77"/>
      <c r="R348" s="77"/>
    </row>
    <row r="349" ht="15.75" customHeight="1">
      <c r="A349" s="77"/>
      <c r="B349" s="77"/>
      <c r="C349" s="77"/>
      <c r="D349" s="77"/>
      <c r="E349" s="77"/>
      <c r="F349" s="77"/>
      <c r="G349" s="77"/>
      <c r="H349" s="77"/>
      <c r="I349" s="77"/>
      <c r="J349" s="77"/>
      <c r="K349" s="77"/>
      <c r="L349" s="77"/>
      <c r="M349" s="77"/>
      <c r="N349" s="77"/>
      <c r="O349" s="77"/>
      <c r="P349" s="77"/>
      <c r="Q349" s="77"/>
      <c r="R349" s="77"/>
    </row>
    <row r="350" ht="15.75" customHeight="1">
      <c r="A350" s="77"/>
      <c r="B350" s="77"/>
      <c r="C350" s="77"/>
      <c r="D350" s="77"/>
      <c r="E350" s="77"/>
      <c r="F350" s="77"/>
      <c r="G350" s="77"/>
      <c r="H350" s="77"/>
      <c r="I350" s="77"/>
      <c r="J350" s="77"/>
      <c r="K350" s="77"/>
      <c r="L350" s="77"/>
      <c r="M350" s="77"/>
      <c r="N350" s="77"/>
      <c r="O350" s="77"/>
      <c r="P350" s="77"/>
      <c r="Q350" s="77"/>
      <c r="R350" s="77"/>
    </row>
    <row r="351" ht="15.75" customHeight="1">
      <c r="A351" s="77"/>
      <c r="B351" s="77"/>
      <c r="C351" s="77"/>
      <c r="D351" s="77"/>
      <c r="E351" s="77"/>
      <c r="F351" s="77"/>
      <c r="G351" s="77"/>
      <c r="H351" s="77"/>
      <c r="I351" s="77"/>
      <c r="J351" s="77"/>
      <c r="K351" s="77"/>
      <c r="L351" s="77"/>
      <c r="M351" s="77"/>
      <c r="N351" s="77"/>
      <c r="O351" s="77"/>
      <c r="P351" s="77"/>
      <c r="Q351" s="77"/>
      <c r="R351" s="77"/>
    </row>
    <row r="352" ht="15.75" customHeight="1">
      <c r="A352" s="77"/>
      <c r="B352" s="77"/>
      <c r="C352" s="77"/>
      <c r="D352" s="77"/>
      <c r="E352" s="77"/>
      <c r="F352" s="77"/>
      <c r="G352" s="77"/>
      <c r="H352" s="77"/>
      <c r="I352" s="77"/>
      <c r="J352" s="77"/>
      <c r="K352" s="77"/>
      <c r="L352" s="77"/>
      <c r="M352" s="77"/>
      <c r="N352" s="77"/>
      <c r="O352" s="77"/>
      <c r="P352" s="77"/>
      <c r="Q352" s="77"/>
      <c r="R352" s="77"/>
    </row>
    <row r="353" ht="15.75" customHeight="1">
      <c r="A353" s="77"/>
      <c r="B353" s="77"/>
      <c r="C353" s="77"/>
      <c r="D353" s="77"/>
      <c r="E353" s="77"/>
      <c r="F353" s="77"/>
      <c r="G353" s="77"/>
      <c r="H353" s="77"/>
      <c r="I353" s="77"/>
      <c r="J353" s="77"/>
      <c r="K353" s="77"/>
      <c r="L353" s="77"/>
      <c r="M353" s="77"/>
      <c r="N353" s="77"/>
      <c r="O353" s="77"/>
      <c r="P353" s="77"/>
      <c r="Q353" s="77"/>
      <c r="R353" s="77"/>
    </row>
    <row r="354" ht="15.75" customHeight="1">
      <c r="A354" s="77"/>
      <c r="B354" s="77"/>
      <c r="C354" s="77"/>
      <c r="D354" s="77"/>
      <c r="E354" s="77"/>
      <c r="F354" s="77"/>
      <c r="G354" s="77"/>
      <c r="H354" s="77"/>
      <c r="I354" s="77"/>
      <c r="J354" s="77"/>
      <c r="K354" s="77"/>
      <c r="L354" s="77"/>
      <c r="M354" s="77"/>
      <c r="N354" s="77"/>
      <c r="O354" s="77"/>
      <c r="P354" s="77"/>
      <c r="Q354" s="77"/>
      <c r="R354" s="77"/>
    </row>
    <row r="355" ht="15.75" customHeight="1">
      <c r="A355" s="77"/>
      <c r="B355" s="77"/>
      <c r="C355" s="77"/>
      <c r="D355" s="77"/>
      <c r="E355" s="77"/>
      <c r="F355" s="77"/>
      <c r="G355" s="77"/>
      <c r="H355" s="77"/>
      <c r="I355" s="77"/>
      <c r="J355" s="77"/>
      <c r="K355" s="77"/>
      <c r="L355" s="77"/>
      <c r="M355" s="77"/>
      <c r="N355" s="77"/>
      <c r="O355" s="77"/>
      <c r="P355" s="77"/>
      <c r="Q355" s="77"/>
      <c r="R355" s="77"/>
    </row>
    <row r="356" ht="15.75" customHeight="1">
      <c r="A356" s="77"/>
      <c r="B356" s="77"/>
      <c r="C356" s="77"/>
      <c r="D356" s="77"/>
      <c r="E356" s="77"/>
      <c r="F356" s="77"/>
      <c r="G356" s="77"/>
      <c r="H356" s="77"/>
      <c r="I356" s="77"/>
      <c r="J356" s="77"/>
      <c r="K356" s="77"/>
      <c r="L356" s="77"/>
      <c r="M356" s="77"/>
      <c r="N356" s="77"/>
      <c r="O356" s="77"/>
      <c r="P356" s="77"/>
      <c r="Q356" s="77"/>
      <c r="R356" s="77"/>
    </row>
    <row r="357" ht="15.75" customHeight="1">
      <c r="A357" s="77"/>
      <c r="B357" s="77"/>
      <c r="C357" s="77"/>
      <c r="D357" s="77"/>
      <c r="E357" s="77"/>
      <c r="F357" s="77"/>
      <c r="G357" s="77"/>
      <c r="H357" s="77"/>
      <c r="I357" s="77"/>
      <c r="J357" s="77"/>
      <c r="K357" s="77"/>
      <c r="L357" s="77"/>
      <c r="M357" s="77"/>
      <c r="N357" s="77"/>
      <c r="O357" s="77"/>
      <c r="P357" s="77"/>
      <c r="Q357" s="77"/>
      <c r="R357" s="77"/>
    </row>
    <row r="358" ht="15.75" customHeight="1">
      <c r="A358" s="77"/>
      <c r="B358" s="77"/>
      <c r="C358" s="77"/>
      <c r="D358" s="77"/>
      <c r="E358" s="77"/>
      <c r="F358" s="77"/>
      <c r="G358" s="77"/>
      <c r="H358" s="77"/>
      <c r="I358" s="77"/>
      <c r="J358" s="77"/>
      <c r="K358" s="77"/>
      <c r="L358" s="77"/>
      <c r="M358" s="77"/>
      <c r="N358" s="77"/>
      <c r="O358" s="77"/>
      <c r="P358" s="77"/>
      <c r="Q358" s="77"/>
      <c r="R358" s="77"/>
    </row>
    <row r="359" ht="15.75" customHeight="1">
      <c r="A359" s="77"/>
      <c r="B359" s="77"/>
      <c r="C359" s="77"/>
      <c r="D359" s="77"/>
      <c r="E359" s="77"/>
      <c r="F359" s="77"/>
      <c r="G359" s="77"/>
      <c r="H359" s="77"/>
      <c r="I359" s="77"/>
      <c r="J359" s="77"/>
      <c r="K359" s="77"/>
      <c r="L359" s="77"/>
      <c r="M359" s="77"/>
      <c r="N359" s="77"/>
      <c r="O359" s="77"/>
      <c r="P359" s="77"/>
      <c r="Q359" s="77"/>
      <c r="R359" s="77"/>
    </row>
    <row r="360" ht="15.75" customHeight="1">
      <c r="A360" s="77"/>
      <c r="B360" s="77"/>
      <c r="C360" s="77"/>
      <c r="D360" s="77"/>
      <c r="E360" s="77"/>
      <c r="F360" s="77"/>
      <c r="G360" s="77"/>
      <c r="H360" s="77"/>
      <c r="I360" s="77"/>
      <c r="J360" s="77"/>
      <c r="K360" s="77"/>
      <c r="L360" s="77"/>
      <c r="M360" s="77"/>
      <c r="N360" s="77"/>
      <c r="O360" s="77"/>
      <c r="P360" s="77"/>
      <c r="Q360" s="77"/>
      <c r="R360" s="77"/>
    </row>
    <row r="361" ht="15.75" customHeight="1">
      <c r="A361" s="77"/>
      <c r="B361" s="77"/>
      <c r="C361" s="77"/>
      <c r="D361" s="77"/>
      <c r="E361" s="77"/>
      <c r="F361" s="77"/>
      <c r="G361" s="77"/>
      <c r="H361" s="77"/>
      <c r="I361" s="77"/>
      <c r="J361" s="77"/>
      <c r="K361" s="77"/>
      <c r="L361" s="77"/>
      <c r="M361" s="77"/>
      <c r="N361" s="77"/>
      <c r="O361" s="77"/>
      <c r="P361" s="77"/>
      <c r="Q361" s="77"/>
      <c r="R361" s="77"/>
    </row>
    <row r="362" ht="15.75" customHeight="1">
      <c r="A362" s="77"/>
      <c r="B362" s="77"/>
      <c r="C362" s="77"/>
      <c r="D362" s="77"/>
      <c r="E362" s="77"/>
      <c r="F362" s="77"/>
      <c r="G362" s="77"/>
      <c r="H362" s="77"/>
      <c r="I362" s="77"/>
      <c r="J362" s="77"/>
      <c r="K362" s="77"/>
      <c r="L362" s="77"/>
      <c r="M362" s="77"/>
      <c r="N362" s="77"/>
      <c r="O362" s="77"/>
      <c r="P362" s="77"/>
      <c r="Q362" s="77"/>
      <c r="R362" s="77"/>
    </row>
    <row r="363" ht="15.75" customHeight="1">
      <c r="A363" s="77"/>
      <c r="B363" s="77"/>
      <c r="C363" s="77"/>
      <c r="D363" s="77"/>
      <c r="E363" s="77"/>
      <c r="F363" s="77"/>
      <c r="G363" s="77"/>
      <c r="H363" s="77"/>
      <c r="I363" s="77"/>
      <c r="J363" s="77"/>
      <c r="K363" s="77"/>
      <c r="L363" s="77"/>
      <c r="M363" s="77"/>
      <c r="N363" s="77"/>
      <c r="O363" s="77"/>
      <c r="P363" s="77"/>
      <c r="Q363" s="77"/>
      <c r="R363" s="77"/>
    </row>
    <row r="364" ht="15.75" customHeight="1">
      <c r="A364" s="77"/>
      <c r="B364" s="77"/>
      <c r="C364" s="77"/>
      <c r="D364" s="77"/>
      <c r="E364" s="77"/>
      <c r="F364" s="77"/>
      <c r="G364" s="77"/>
      <c r="H364" s="77"/>
      <c r="I364" s="77"/>
      <c r="J364" s="77"/>
      <c r="K364" s="77"/>
      <c r="L364" s="77"/>
      <c r="M364" s="77"/>
      <c r="N364" s="77"/>
      <c r="O364" s="77"/>
      <c r="P364" s="77"/>
      <c r="Q364" s="77"/>
      <c r="R364" s="77"/>
    </row>
    <row r="365" ht="15.75" customHeight="1">
      <c r="A365" s="77"/>
      <c r="B365" s="77"/>
      <c r="C365" s="77"/>
      <c r="D365" s="77"/>
      <c r="E365" s="77"/>
      <c r="F365" s="77"/>
      <c r="G365" s="77"/>
      <c r="H365" s="77"/>
      <c r="I365" s="77"/>
      <c r="J365" s="77"/>
      <c r="K365" s="77"/>
      <c r="L365" s="77"/>
      <c r="M365" s="77"/>
      <c r="N365" s="77"/>
      <c r="O365" s="77"/>
      <c r="P365" s="77"/>
      <c r="Q365" s="77"/>
      <c r="R365" s="77"/>
    </row>
    <row r="366" ht="15.75" customHeight="1">
      <c r="A366" s="77"/>
      <c r="B366" s="77"/>
      <c r="C366" s="77"/>
      <c r="D366" s="77"/>
      <c r="E366" s="77"/>
      <c r="F366" s="77"/>
      <c r="G366" s="77"/>
      <c r="H366" s="77"/>
      <c r="I366" s="77"/>
      <c r="J366" s="77"/>
      <c r="K366" s="77"/>
      <c r="L366" s="77"/>
      <c r="M366" s="77"/>
      <c r="N366" s="77"/>
      <c r="O366" s="77"/>
      <c r="P366" s="77"/>
      <c r="Q366" s="77"/>
      <c r="R366" s="77"/>
    </row>
    <row r="367" ht="15.75" customHeight="1">
      <c r="A367" s="77"/>
      <c r="B367" s="77"/>
      <c r="C367" s="77"/>
      <c r="D367" s="77"/>
      <c r="E367" s="77"/>
      <c r="F367" s="77"/>
      <c r="G367" s="77"/>
      <c r="H367" s="77"/>
      <c r="I367" s="77"/>
      <c r="J367" s="77"/>
      <c r="K367" s="77"/>
      <c r="L367" s="77"/>
      <c r="M367" s="77"/>
      <c r="N367" s="77"/>
      <c r="O367" s="77"/>
      <c r="P367" s="77"/>
      <c r="Q367" s="77"/>
      <c r="R367" s="77"/>
    </row>
    <row r="368" ht="15.75" customHeight="1">
      <c r="A368" s="77"/>
      <c r="B368" s="77"/>
      <c r="C368" s="77"/>
      <c r="D368" s="77"/>
      <c r="E368" s="77"/>
      <c r="F368" s="77"/>
      <c r="G368" s="77"/>
      <c r="H368" s="77"/>
      <c r="I368" s="77"/>
      <c r="J368" s="77"/>
      <c r="K368" s="77"/>
      <c r="L368" s="77"/>
      <c r="M368" s="77"/>
      <c r="N368" s="77"/>
      <c r="O368" s="77"/>
      <c r="P368" s="77"/>
      <c r="Q368" s="77"/>
      <c r="R368" s="77"/>
    </row>
    <row r="369" ht="15.75" customHeight="1">
      <c r="A369" s="77"/>
      <c r="B369" s="77"/>
      <c r="C369" s="77"/>
      <c r="D369" s="77"/>
      <c r="E369" s="77"/>
      <c r="F369" s="77"/>
      <c r="G369" s="77"/>
      <c r="H369" s="77"/>
      <c r="I369" s="77"/>
      <c r="J369" s="77"/>
      <c r="K369" s="77"/>
      <c r="L369" s="77"/>
      <c r="M369" s="77"/>
      <c r="N369" s="77"/>
      <c r="O369" s="77"/>
      <c r="P369" s="77"/>
      <c r="Q369" s="77"/>
      <c r="R369" s="77"/>
    </row>
    <row r="370" ht="15.75" customHeight="1">
      <c r="A370" s="77"/>
      <c r="B370" s="77"/>
      <c r="C370" s="77"/>
      <c r="D370" s="77"/>
      <c r="E370" s="77"/>
      <c r="F370" s="77"/>
      <c r="G370" s="77"/>
      <c r="H370" s="77"/>
      <c r="I370" s="77"/>
      <c r="J370" s="77"/>
      <c r="K370" s="77"/>
      <c r="L370" s="77"/>
      <c r="M370" s="77"/>
      <c r="N370" s="77"/>
      <c r="O370" s="77"/>
      <c r="P370" s="77"/>
      <c r="Q370" s="77"/>
      <c r="R370" s="77"/>
    </row>
    <row r="371" ht="15.75" customHeight="1">
      <c r="A371" s="77"/>
      <c r="B371" s="77"/>
      <c r="C371" s="77"/>
      <c r="D371" s="77"/>
      <c r="E371" s="77"/>
      <c r="F371" s="77"/>
      <c r="G371" s="77"/>
      <c r="H371" s="77"/>
      <c r="I371" s="77"/>
      <c r="J371" s="77"/>
      <c r="K371" s="77"/>
      <c r="L371" s="77"/>
      <c r="M371" s="77"/>
      <c r="N371" s="77"/>
      <c r="O371" s="77"/>
      <c r="P371" s="77"/>
      <c r="Q371" s="77"/>
      <c r="R371" s="77"/>
    </row>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9">
    <mergeCell ref="B160:C160"/>
    <mergeCell ref="D160:E160"/>
    <mergeCell ref="A172:E172"/>
    <mergeCell ref="A144:E144"/>
    <mergeCell ref="B145:C145"/>
    <mergeCell ref="D145:E145"/>
    <mergeCell ref="A151:E151"/>
    <mergeCell ref="B152:C152"/>
    <mergeCell ref="D152:E152"/>
    <mergeCell ref="A159:E159"/>
    <mergeCell ref="A2:E3"/>
    <mergeCell ref="A5:E5"/>
    <mergeCell ref="B7:C7"/>
    <mergeCell ref="D7:E7"/>
    <mergeCell ref="A15:E15"/>
    <mergeCell ref="B16:C16"/>
    <mergeCell ref="D16:E16"/>
    <mergeCell ref="A22:E22"/>
    <mergeCell ref="B23:C23"/>
    <mergeCell ref="D23:E23"/>
    <mergeCell ref="A28:E28"/>
    <mergeCell ref="B29:C29"/>
    <mergeCell ref="D29:E29"/>
    <mergeCell ref="A34:E34"/>
    <mergeCell ref="B35:C35"/>
    <mergeCell ref="D35:E35"/>
    <mergeCell ref="A46:E46"/>
    <mergeCell ref="B47:C47"/>
    <mergeCell ref="D47:E47"/>
    <mergeCell ref="A52:E52"/>
    <mergeCell ref="B53:C53"/>
    <mergeCell ref="D53:E53"/>
    <mergeCell ref="A59:E59"/>
    <mergeCell ref="B60:C60"/>
    <mergeCell ref="D60:E60"/>
    <mergeCell ref="A68:E68"/>
    <mergeCell ref="B69:C69"/>
    <mergeCell ref="D69:E69"/>
    <mergeCell ref="A81:E81"/>
    <mergeCell ref="B82:C82"/>
    <mergeCell ref="D82:E82"/>
    <mergeCell ref="A94:E94"/>
    <mergeCell ref="B95:C95"/>
    <mergeCell ref="D95:E95"/>
    <mergeCell ref="A103:E103"/>
    <mergeCell ref="B104:C104"/>
    <mergeCell ref="D104:E104"/>
    <mergeCell ref="A112:E112"/>
    <mergeCell ref="B113:C113"/>
    <mergeCell ref="D113:E113"/>
    <mergeCell ref="A123:E123"/>
    <mergeCell ref="B124:C124"/>
    <mergeCell ref="D124:E124"/>
    <mergeCell ref="A130:E130"/>
    <mergeCell ref="B131:C131"/>
    <mergeCell ref="D131:E131"/>
    <mergeCell ref="A136:E136"/>
    <mergeCell ref="B137:C137"/>
    <mergeCell ref="D137:E137"/>
  </mergeCells>
  <dataValidations>
    <dataValidation type="list" allowBlank="1" showInputMessage="1" showErrorMessage="1" prompt="Incorrect Input - ONLY type a 1, 2, 3 or 4_x000a_No other input is allowed" sqref="B7 B16 B23 B29 B35 B47 B53 B60 B69 B82 B95 B104 B113 B124 B131 B137 B145 B152 B160">
      <formula1>"1,2,3,4"</formula1>
    </dataValidation>
    <dataValidation type="list" allowBlank="1" showInputMessage="1" showErrorMessage="1" prompt="Incorrect Input - ONLY type a 0, 1, 2, 3 or 4_x000a_No other input is allowed" sqref="B8:C11 B17:C18 B24:C24 B30:C30 B36:C42 B48:C48 B54:C55 B61:C64 B70:C77 B83:C90 B96:C99 B105:C108 B114:C119 B125:C126 B132:C132 B138:C140 B146:C147 B153:C155 B161:C168">
      <formula1>"0,1,2,3,4"</formula1>
    </dataValidation>
  </dataValidations>
  <printOptions horizontalCentered="1"/>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7.0" topLeftCell="A8" activePane="bottomLeft" state="frozen"/>
      <selection activeCell="B9" sqref="B9" pane="bottomLeft"/>
    </sheetView>
  </sheetViews>
  <sheetFormatPr customHeight="1" defaultColWidth="14.43" defaultRowHeight="15.0"/>
  <cols>
    <col customWidth="1" min="1" max="1" width="104.71"/>
    <col customWidth="1" min="2" max="2" width="12.43"/>
    <col customWidth="1" min="3" max="4" width="12.29"/>
    <col customWidth="1" min="5" max="5" width="30.0"/>
    <col customWidth="1" min="6" max="6" width="4.14"/>
    <col customWidth="1" min="7" max="10" width="8.71"/>
  </cols>
  <sheetData>
    <row r="1" ht="9.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3" ht="14.25" customHeight="1">
      <c r="A3" s="2" t="s">
        <v>213</v>
      </c>
      <c r="F3" s="2"/>
      <c r="G3" s="2"/>
    </row>
    <row r="4" ht="29.25" customHeight="1">
      <c r="F4" s="2"/>
      <c r="G4" s="2"/>
    </row>
    <row r="5" ht="29.25" customHeight="1"/>
    <row r="6" ht="61.5" customHeight="1">
      <c r="A6" s="79" t="s">
        <v>214</v>
      </c>
      <c r="B6" s="80"/>
      <c r="C6" s="80"/>
      <c r="D6" s="80"/>
      <c r="E6" s="81"/>
      <c r="F6" s="82"/>
      <c r="G6" s="83"/>
      <c r="H6" s="83"/>
      <c r="I6" s="83"/>
    </row>
    <row r="7">
      <c r="A7" s="84" t="s">
        <v>215</v>
      </c>
      <c r="B7" s="85" t="s">
        <v>115</v>
      </c>
      <c r="C7" s="85" t="s">
        <v>116</v>
      </c>
      <c r="D7" s="85" t="s">
        <v>117</v>
      </c>
      <c r="E7" s="86" t="s">
        <v>118</v>
      </c>
      <c r="F7" s="77"/>
      <c r="G7" s="77"/>
      <c r="H7" s="77"/>
      <c r="I7" s="77"/>
    </row>
    <row r="8">
      <c r="A8" s="87" t="s">
        <v>216</v>
      </c>
      <c r="B8" s="88" t="s">
        <v>120</v>
      </c>
      <c r="C8" s="89"/>
      <c r="D8" s="90"/>
      <c r="E8" s="91"/>
      <c r="F8" s="77"/>
      <c r="G8" s="77"/>
      <c r="H8" s="77"/>
      <c r="I8" s="77"/>
    </row>
    <row r="9">
      <c r="A9" s="92" t="s">
        <v>217</v>
      </c>
      <c r="B9" s="93"/>
      <c r="C9" s="93"/>
      <c r="D9" s="94">
        <f>C9-B9</f>
        <v>0</v>
      </c>
      <c r="E9" s="95"/>
      <c r="F9" s="77"/>
      <c r="G9" s="77">
        <f t="shared" ref="G9:H9" si="1">IF(B9="",0,1)</f>
        <v>0</v>
      </c>
      <c r="H9" s="77">
        <f t="shared" si="1"/>
        <v>0</v>
      </c>
      <c r="I9" s="77"/>
    </row>
    <row r="10">
      <c r="A10" s="92" t="s">
        <v>218</v>
      </c>
      <c r="B10" s="93"/>
      <c r="C10" s="93"/>
      <c r="D10" s="94">
        <f t="shared" ref="D10:D15" si="3">+C10-B10</f>
        <v>0</v>
      </c>
      <c r="E10" s="95"/>
      <c r="F10" s="77"/>
      <c r="G10" s="77">
        <f t="shared" ref="G10:H10" si="2">IF(B10="",0,1)</f>
        <v>0</v>
      </c>
      <c r="H10" s="77">
        <f t="shared" si="2"/>
        <v>0</v>
      </c>
      <c r="I10" s="77"/>
    </row>
    <row r="11">
      <c r="A11" s="92" t="s">
        <v>219</v>
      </c>
      <c r="B11" s="93"/>
      <c r="C11" s="93"/>
      <c r="D11" s="94">
        <f t="shared" si="3"/>
        <v>0</v>
      </c>
      <c r="E11" s="95"/>
      <c r="F11" s="77"/>
      <c r="G11" s="77">
        <f t="shared" ref="G11:H11" si="4">IF(B11="",0,1)</f>
        <v>0</v>
      </c>
      <c r="H11" s="77">
        <f t="shared" si="4"/>
        <v>0</v>
      </c>
      <c r="I11" s="77"/>
    </row>
    <row r="12">
      <c r="A12" s="92" t="s">
        <v>220</v>
      </c>
      <c r="B12" s="93"/>
      <c r="C12" s="93"/>
      <c r="D12" s="94">
        <f t="shared" si="3"/>
        <v>0</v>
      </c>
      <c r="E12" s="95"/>
      <c r="F12" s="77"/>
      <c r="G12" s="77">
        <f t="shared" ref="G12:H12" si="5">IF(B12="",0,1)</f>
        <v>0</v>
      </c>
      <c r="H12" s="77">
        <f t="shared" si="5"/>
        <v>0</v>
      </c>
      <c r="I12" s="77"/>
    </row>
    <row r="13">
      <c r="A13" s="87" t="s">
        <v>125</v>
      </c>
      <c r="B13" s="96">
        <f t="shared" ref="B13:C13" si="6">SUM(B9:B12)</f>
        <v>0</v>
      </c>
      <c r="C13" s="96">
        <f t="shared" si="6"/>
        <v>0</v>
      </c>
      <c r="D13" s="94">
        <f t="shared" si="3"/>
        <v>0</v>
      </c>
      <c r="E13" s="95"/>
      <c r="F13" s="77"/>
      <c r="G13" s="77"/>
      <c r="H13" s="77"/>
      <c r="I13" s="77"/>
    </row>
    <row r="14">
      <c r="A14" s="87" t="s">
        <v>126</v>
      </c>
      <c r="B14" s="96">
        <f t="shared" ref="B14:C14" si="7">4*(SUM(G9:G12))</f>
        <v>0</v>
      </c>
      <c r="C14" s="96">
        <f t="shared" si="7"/>
        <v>0</v>
      </c>
      <c r="D14" s="94">
        <f t="shared" si="3"/>
        <v>0</v>
      </c>
      <c r="E14" s="95"/>
      <c r="F14" s="77"/>
      <c r="G14" s="77"/>
      <c r="H14" s="77"/>
      <c r="I14" s="77"/>
    </row>
    <row r="15">
      <c r="A15" s="87" t="s">
        <v>127</v>
      </c>
      <c r="B15" s="97">
        <f t="shared" ref="B15:C15" si="8">IFERROR(B13/B14,0)*4</f>
        <v>0</v>
      </c>
      <c r="C15" s="97">
        <f t="shared" si="8"/>
        <v>0</v>
      </c>
      <c r="D15" s="98">
        <f t="shared" si="3"/>
        <v>0</v>
      </c>
      <c r="E15" s="95"/>
      <c r="F15" s="77"/>
      <c r="G15" s="77"/>
      <c r="H15" s="77"/>
      <c r="I15" s="77">
        <f t="shared" ref="I15:J15" si="9">IF(B15&gt;0,1,0)</f>
        <v>0</v>
      </c>
      <c r="J15" s="77">
        <f t="shared" si="9"/>
        <v>0</v>
      </c>
    </row>
    <row r="16">
      <c r="A16" s="99"/>
      <c r="B16" s="17"/>
      <c r="C16" s="17"/>
      <c r="D16" s="17"/>
      <c r="E16" s="100"/>
      <c r="F16" s="77"/>
      <c r="G16" s="77"/>
      <c r="H16" s="77"/>
    </row>
    <row r="17">
      <c r="A17" s="101" t="s">
        <v>221</v>
      </c>
      <c r="B17" s="102" t="s">
        <v>120</v>
      </c>
      <c r="C17" s="8"/>
      <c r="D17" s="90"/>
      <c r="E17" s="91"/>
      <c r="F17" s="77"/>
      <c r="G17" s="77"/>
      <c r="H17" s="77"/>
    </row>
    <row r="18">
      <c r="A18" s="92" t="s">
        <v>222</v>
      </c>
      <c r="B18" s="93"/>
      <c r="C18" s="93"/>
      <c r="D18" s="94">
        <f t="shared" ref="D18:D22" si="11">+C18-B18</f>
        <v>0</v>
      </c>
      <c r="E18" s="95"/>
      <c r="F18" s="77"/>
      <c r="G18" s="77">
        <f t="shared" ref="G18:H18" si="10">IF(B18="",0,1)</f>
        <v>0</v>
      </c>
      <c r="H18" s="77">
        <f t="shared" si="10"/>
        <v>0</v>
      </c>
    </row>
    <row r="19">
      <c r="A19" s="92" t="s">
        <v>223</v>
      </c>
      <c r="B19" s="93"/>
      <c r="C19" s="93"/>
      <c r="D19" s="94">
        <f t="shared" si="11"/>
        <v>0</v>
      </c>
      <c r="E19" s="95"/>
      <c r="F19" s="77"/>
      <c r="G19" s="77">
        <f t="shared" ref="G19:H19" si="12">IF(B19="",0,1)</f>
        <v>0</v>
      </c>
      <c r="H19" s="77">
        <f t="shared" si="12"/>
        <v>0</v>
      </c>
    </row>
    <row r="20">
      <c r="A20" s="87" t="s">
        <v>125</v>
      </c>
      <c r="B20" s="94">
        <f t="shared" ref="B20:C20" si="13">SUM(B18:B19)</f>
        <v>0</v>
      </c>
      <c r="C20" s="94">
        <f t="shared" si="13"/>
        <v>0</v>
      </c>
      <c r="D20" s="94">
        <f t="shared" si="11"/>
        <v>0</v>
      </c>
      <c r="E20" s="95"/>
      <c r="F20" s="77"/>
      <c r="G20" s="77"/>
      <c r="H20" s="77"/>
    </row>
    <row r="21" ht="15.75" customHeight="1">
      <c r="A21" s="87" t="s">
        <v>126</v>
      </c>
      <c r="B21" s="96">
        <f t="shared" ref="B21:C21" si="14">4*(SUM(G18:G19))</f>
        <v>0</v>
      </c>
      <c r="C21" s="96">
        <f t="shared" si="14"/>
        <v>0</v>
      </c>
      <c r="D21" s="94">
        <f t="shared" si="11"/>
        <v>0</v>
      </c>
      <c r="E21" s="95"/>
      <c r="F21" s="77"/>
      <c r="G21" s="77"/>
      <c r="H21" s="77"/>
    </row>
    <row r="22" ht="15.75" customHeight="1">
      <c r="A22" s="87" t="s">
        <v>127</v>
      </c>
      <c r="B22" s="97">
        <f t="shared" ref="B22:C22" si="15">IFERROR(B20/B21,0)*4</f>
        <v>0</v>
      </c>
      <c r="C22" s="97">
        <f t="shared" si="15"/>
        <v>0</v>
      </c>
      <c r="D22" s="98">
        <f t="shared" si="11"/>
        <v>0</v>
      </c>
      <c r="E22" s="95"/>
      <c r="F22" s="77"/>
      <c r="G22" s="77"/>
      <c r="H22" s="77"/>
      <c r="I22" s="77">
        <f t="shared" ref="I22:J22" si="16">IF(B22&gt;0,1,0)</f>
        <v>0</v>
      </c>
      <c r="J22" s="77">
        <f t="shared" si="16"/>
        <v>0</v>
      </c>
    </row>
    <row r="23" ht="15.75" customHeight="1">
      <c r="A23" s="99"/>
      <c r="B23" s="17"/>
      <c r="C23" s="17"/>
      <c r="D23" s="17"/>
      <c r="E23" s="100"/>
      <c r="F23" s="77"/>
      <c r="G23" s="77"/>
      <c r="H23" s="77"/>
    </row>
    <row r="24" ht="15.75" customHeight="1">
      <c r="A24" s="87" t="s">
        <v>224</v>
      </c>
      <c r="B24" s="102" t="s">
        <v>120</v>
      </c>
      <c r="C24" s="8"/>
      <c r="D24" s="90"/>
      <c r="E24" s="91"/>
      <c r="F24" s="77"/>
      <c r="G24" s="77"/>
      <c r="H24" s="77"/>
    </row>
    <row r="25" ht="15.75" customHeight="1">
      <c r="A25" s="92" t="s">
        <v>225</v>
      </c>
      <c r="B25" s="93"/>
      <c r="C25" s="93"/>
      <c r="D25" s="94">
        <f t="shared" ref="D25:D29" si="18">+C25-B25</f>
        <v>0</v>
      </c>
      <c r="E25" s="95"/>
      <c r="F25" s="77"/>
      <c r="G25" s="77">
        <f t="shared" ref="G25:H25" si="17">IF(B25="",0,1)</f>
        <v>0</v>
      </c>
      <c r="H25" s="77">
        <f t="shared" si="17"/>
        <v>0</v>
      </c>
    </row>
    <row r="26" ht="15.75" customHeight="1">
      <c r="A26" s="92" t="s">
        <v>226</v>
      </c>
      <c r="B26" s="93"/>
      <c r="C26" s="93"/>
      <c r="D26" s="94">
        <f t="shared" si="18"/>
        <v>0</v>
      </c>
      <c r="E26" s="95"/>
      <c r="F26" s="77"/>
      <c r="G26" s="77">
        <f t="shared" ref="G26:H26" si="19">IF(B26="",0,1)</f>
        <v>0</v>
      </c>
      <c r="H26" s="77">
        <f t="shared" si="19"/>
        <v>0</v>
      </c>
    </row>
    <row r="27" ht="15.75" customHeight="1">
      <c r="A27" s="87" t="s">
        <v>125</v>
      </c>
      <c r="B27" s="94">
        <f t="shared" ref="B27:C27" si="20">+SUM(B25:B26)</f>
        <v>0</v>
      </c>
      <c r="C27" s="94">
        <f t="shared" si="20"/>
        <v>0</v>
      </c>
      <c r="D27" s="94">
        <f t="shared" si="18"/>
        <v>0</v>
      </c>
      <c r="E27" s="95"/>
      <c r="F27" s="77"/>
      <c r="G27" s="77"/>
      <c r="H27" s="77"/>
    </row>
    <row r="28" ht="15.75" customHeight="1">
      <c r="A28" s="87" t="s">
        <v>126</v>
      </c>
      <c r="B28" s="96">
        <f t="shared" ref="B28:C28" si="21">4*(SUM(G25:G26))</f>
        <v>0</v>
      </c>
      <c r="C28" s="96">
        <f t="shared" si="21"/>
        <v>0</v>
      </c>
      <c r="D28" s="94">
        <f t="shared" si="18"/>
        <v>0</v>
      </c>
      <c r="E28" s="95"/>
      <c r="F28" s="77"/>
      <c r="G28" s="77"/>
      <c r="H28" s="77"/>
    </row>
    <row r="29" ht="15.75" customHeight="1">
      <c r="A29" s="87" t="s">
        <v>127</v>
      </c>
      <c r="B29" s="97">
        <f t="shared" ref="B29:C29" si="22">IFERROR(B27/B28,0)*4</f>
        <v>0</v>
      </c>
      <c r="C29" s="97">
        <f t="shared" si="22"/>
        <v>0</v>
      </c>
      <c r="D29" s="98">
        <f t="shared" si="18"/>
        <v>0</v>
      </c>
      <c r="E29" s="95"/>
      <c r="F29" s="77"/>
      <c r="G29" s="77"/>
      <c r="H29" s="77"/>
      <c r="I29" s="77">
        <f t="shared" ref="I29:J29" si="23">IF(B29&gt;0,1,0)</f>
        <v>0</v>
      </c>
      <c r="J29" s="77">
        <f t="shared" si="23"/>
        <v>0</v>
      </c>
    </row>
    <row r="30" ht="15.75" customHeight="1">
      <c r="A30" s="99"/>
      <c r="B30" s="17"/>
      <c r="C30" s="17"/>
      <c r="D30" s="17"/>
      <c r="E30" s="100"/>
      <c r="F30" s="77"/>
      <c r="G30" s="77"/>
      <c r="H30" s="77"/>
    </row>
    <row r="31" ht="15.75" customHeight="1">
      <c r="A31" s="87" t="s">
        <v>227</v>
      </c>
      <c r="B31" s="102" t="s">
        <v>120</v>
      </c>
      <c r="C31" s="8"/>
      <c r="D31" s="90"/>
      <c r="E31" s="91"/>
      <c r="F31" s="77"/>
      <c r="G31" s="77"/>
      <c r="H31" s="77"/>
    </row>
    <row r="32" ht="15.75" customHeight="1">
      <c r="A32" s="92" t="s">
        <v>228</v>
      </c>
      <c r="B32" s="93"/>
      <c r="C32" s="93"/>
      <c r="D32" s="94">
        <f t="shared" ref="D32:D39" si="25">+C32-B32</f>
        <v>0</v>
      </c>
      <c r="E32" s="95"/>
      <c r="F32" s="77"/>
      <c r="G32" s="77">
        <f t="shared" ref="G32:H32" si="24">IF(B32="",0,1)</f>
        <v>0</v>
      </c>
      <c r="H32" s="77">
        <f t="shared" si="24"/>
        <v>0</v>
      </c>
    </row>
    <row r="33" ht="15.75" customHeight="1">
      <c r="A33" s="92" t="s">
        <v>229</v>
      </c>
      <c r="B33" s="93"/>
      <c r="C33" s="93"/>
      <c r="D33" s="94">
        <f t="shared" si="25"/>
        <v>0</v>
      </c>
      <c r="E33" s="95"/>
      <c r="F33" s="77"/>
      <c r="G33" s="77">
        <f t="shared" ref="G33:H33" si="26">IF(B33="",0,1)</f>
        <v>0</v>
      </c>
      <c r="H33" s="77">
        <f t="shared" si="26"/>
        <v>0</v>
      </c>
    </row>
    <row r="34" ht="15.75" customHeight="1">
      <c r="A34" s="92" t="s">
        <v>230</v>
      </c>
      <c r="B34" s="93"/>
      <c r="C34" s="93"/>
      <c r="D34" s="94">
        <f t="shared" si="25"/>
        <v>0</v>
      </c>
      <c r="E34" s="95"/>
      <c r="F34" s="77"/>
      <c r="G34" s="77">
        <f t="shared" ref="G34:H34" si="27">IF(B34="",0,1)</f>
        <v>0</v>
      </c>
      <c r="H34" s="77">
        <f t="shared" si="27"/>
        <v>0</v>
      </c>
    </row>
    <row r="35" ht="15.75" customHeight="1">
      <c r="A35" s="92" t="s">
        <v>231</v>
      </c>
      <c r="B35" s="93"/>
      <c r="C35" s="93"/>
      <c r="D35" s="94">
        <f t="shared" si="25"/>
        <v>0</v>
      </c>
      <c r="E35" s="95"/>
      <c r="F35" s="77"/>
      <c r="G35" s="77">
        <f t="shared" ref="G35:H35" si="28">IF(B35="",0,1)</f>
        <v>0</v>
      </c>
      <c r="H35" s="77">
        <f t="shared" si="28"/>
        <v>0</v>
      </c>
    </row>
    <row r="36" ht="15.75" customHeight="1">
      <c r="A36" s="92" t="s">
        <v>232</v>
      </c>
      <c r="B36" s="93"/>
      <c r="C36" s="93"/>
      <c r="D36" s="94">
        <f t="shared" si="25"/>
        <v>0</v>
      </c>
      <c r="E36" s="95"/>
      <c r="F36" s="77"/>
      <c r="G36" s="77">
        <f t="shared" ref="G36:H36" si="29">IF(B36="",0,1)</f>
        <v>0</v>
      </c>
      <c r="H36" s="77">
        <f t="shared" si="29"/>
        <v>0</v>
      </c>
    </row>
    <row r="37" ht="15.75" customHeight="1">
      <c r="A37" s="87" t="s">
        <v>125</v>
      </c>
      <c r="B37" s="94">
        <f t="shared" ref="B37:C37" si="30">SUM(B32:B36)</f>
        <v>0</v>
      </c>
      <c r="C37" s="94">
        <f t="shared" si="30"/>
        <v>0</v>
      </c>
      <c r="D37" s="94">
        <f t="shared" si="25"/>
        <v>0</v>
      </c>
      <c r="E37" s="95"/>
      <c r="F37" s="77"/>
      <c r="G37" s="77"/>
      <c r="H37" s="77"/>
    </row>
    <row r="38" ht="15.75" customHeight="1">
      <c r="A38" s="87" t="s">
        <v>126</v>
      </c>
      <c r="B38" s="96">
        <f t="shared" ref="B38:C38" si="31">4*(SUM(G32:G36))</f>
        <v>0</v>
      </c>
      <c r="C38" s="96">
        <f t="shared" si="31"/>
        <v>0</v>
      </c>
      <c r="D38" s="94">
        <f t="shared" si="25"/>
        <v>0</v>
      </c>
      <c r="E38" s="95"/>
      <c r="F38" s="77"/>
      <c r="G38" s="77"/>
      <c r="H38" s="77"/>
    </row>
    <row r="39" ht="15.75" customHeight="1">
      <c r="A39" s="87" t="s">
        <v>127</v>
      </c>
      <c r="B39" s="97">
        <f t="shared" ref="B39:C39" si="32">IFERROR(B37/B38,0)*4</f>
        <v>0</v>
      </c>
      <c r="C39" s="97">
        <f t="shared" si="32"/>
        <v>0</v>
      </c>
      <c r="D39" s="98">
        <f t="shared" si="25"/>
        <v>0</v>
      </c>
      <c r="E39" s="95"/>
      <c r="F39" s="77"/>
      <c r="G39" s="77"/>
      <c r="H39" s="77"/>
      <c r="I39" s="77">
        <f t="shared" ref="I39:J39" si="33">IF(B39&gt;0,1,0)</f>
        <v>0</v>
      </c>
      <c r="J39" s="77">
        <f t="shared" si="33"/>
        <v>0</v>
      </c>
    </row>
    <row r="40" ht="15.75" customHeight="1">
      <c r="A40" s="99"/>
      <c r="B40" s="17"/>
      <c r="C40" s="17"/>
      <c r="D40" s="17"/>
      <c r="E40" s="100"/>
      <c r="F40" s="77"/>
      <c r="G40" s="77"/>
      <c r="H40" s="77"/>
    </row>
    <row r="41" ht="15.75" customHeight="1">
      <c r="A41" s="87" t="s">
        <v>233</v>
      </c>
      <c r="B41" s="102" t="s">
        <v>120</v>
      </c>
      <c r="C41" s="8"/>
      <c r="D41" s="90"/>
      <c r="E41" s="91"/>
      <c r="F41" s="77"/>
      <c r="G41" s="77"/>
      <c r="H41" s="77"/>
    </row>
    <row r="42" ht="15.75" customHeight="1">
      <c r="A42" s="92" t="s">
        <v>234</v>
      </c>
      <c r="B42" s="93"/>
      <c r="C42" s="93"/>
      <c r="D42" s="94">
        <f t="shared" ref="D42:D49" si="35">+C42-B42</f>
        <v>0</v>
      </c>
      <c r="E42" s="95"/>
      <c r="F42" s="77"/>
      <c r="G42" s="77">
        <f t="shared" ref="G42:H42" si="34">IF(B42="",0,1)</f>
        <v>0</v>
      </c>
      <c r="H42" s="77">
        <f t="shared" si="34"/>
        <v>0</v>
      </c>
    </row>
    <row r="43" ht="15.75" customHeight="1">
      <c r="A43" s="92" t="s">
        <v>235</v>
      </c>
      <c r="B43" s="93"/>
      <c r="C43" s="93"/>
      <c r="D43" s="94">
        <f t="shared" si="35"/>
        <v>0</v>
      </c>
      <c r="E43" s="95"/>
      <c r="F43" s="77"/>
      <c r="G43" s="77">
        <f t="shared" ref="G43:H43" si="36">IF(B43="",0,1)</f>
        <v>0</v>
      </c>
      <c r="H43" s="77">
        <f t="shared" si="36"/>
        <v>0</v>
      </c>
    </row>
    <row r="44" ht="15.75" customHeight="1">
      <c r="A44" s="92" t="s">
        <v>236</v>
      </c>
      <c r="B44" s="93"/>
      <c r="C44" s="93"/>
      <c r="D44" s="94">
        <f t="shared" si="35"/>
        <v>0</v>
      </c>
      <c r="E44" s="95"/>
      <c r="F44" s="77"/>
      <c r="G44" s="77">
        <f t="shared" ref="G44:H44" si="37">IF(B44="",0,1)</f>
        <v>0</v>
      </c>
      <c r="H44" s="77">
        <f t="shared" si="37"/>
        <v>0</v>
      </c>
    </row>
    <row r="45" ht="15.75" customHeight="1">
      <c r="A45" s="92" t="s">
        <v>237</v>
      </c>
      <c r="B45" s="93"/>
      <c r="C45" s="93"/>
      <c r="D45" s="94">
        <f t="shared" si="35"/>
        <v>0</v>
      </c>
      <c r="E45" s="95"/>
      <c r="F45" s="77"/>
      <c r="G45" s="77">
        <f t="shared" ref="G45:H45" si="38">IF(B45="",0,1)</f>
        <v>0</v>
      </c>
      <c r="H45" s="77">
        <f t="shared" si="38"/>
        <v>0</v>
      </c>
    </row>
    <row r="46" ht="15.75" customHeight="1">
      <c r="A46" s="92" t="s">
        <v>238</v>
      </c>
      <c r="B46" s="93"/>
      <c r="C46" s="93"/>
      <c r="D46" s="94">
        <f t="shared" si="35"/>
        <v>0</v>
      </c>
      <c r="E46" s="95"/>
      <c r="F46" s="77"/>
      <c r="G46" s="77">
        <f t="shared" ref="G46:H46" si="39">IF(B46="",0,1)</f>
        <v>0</v>
      </c>
      <c r="H46" s="77">
        <f t="shared" si="39"/>
        <v>0</v>
      </c>
    </row>
    <row r="47" ht="15.75" customHeight="1">
      <c r="A47" s="87" t="s">
        <v>125</v>
      </c>
      <c r="B47" s="94">
        <f t="shared" ref="B47:C47" si="40">SUM(B42:B46)</f>
        <v>0</v>
      </c>
      <c r="C47" s="94">
        <f t="shared" si="40"/>
        <v>0</v>
      </c>
      <c r="D47" s="94">
        <f t="shared" si="35"/>
        <v>0</v>
      </c>
      <c r="E47" s="95"/>
      <c r="F47" s="77"/>
      <c r="G47" s="77"/>
      <c r="H47" s="77"/>
    </row>
    <row r="48" ht="15.75" customHeight="1">
      <c r="A48" s="87" t="s">
        <v>126</v>
      </c>
      <c r="B48" s="96">
        <f t="shared" ref="B48:C48" si="41">4*(SUM(G42:G46))</f>
        <v>0</v>
      </c>
      <c r="C48" s="96">
        <f t="shared" si="41"/>
        <v>0</v>
      </c>
      <c r="D48" s="94">
        <f t="shared" si="35"/>
        <v>0</v>
      </c>
      <c r="E48" s="95"/>
      <c r="F48" s="77"/>
      <c r="G48" s="77"/>
      <c r="H48" s="77"/>
    </row>
    <row r="49" ht="15.75" customHeight="1">
      <c r="A49" s="87" t="s">
        <v>127</v>
      </c>
      <c r="B49" s="97">
        <f t="shared" ref="B49:C49" si="42">IFERROR(B47/B48,0)*4</f>
        <v>0</v>
      </c>
      <c r="C49" s="97">
        <f t="shared" si="42"/>
        <v>0</v>
      </c>
      <c r="D49" s="98">
        <f t="shared" si="35"/>
        <v>0</v>
      </c>
      <c r="E49" s="95"/>
      <c r="F49" s="77"/>
      <c r="G49" s="77"/>
      <c r="H49" s="77"/>
      <c r="I49" s="77">
        <f t="shared" ref="I49:J49" si="43">IF(B49&gt;0,1,0)</f>
        <v>0</v>
      </c>
      <c r="J49" s="77">
        <f t="shared" si="43"/>
        <v>0</v>
      </c>
    </row>
    <row r="50" ht="15.75" customHeight="1">
      <c r="A50" s="99"/>
      <c r="B50" s="17"/>
      <c r="C50" s="17"/>
      <c r="D50" s="17"/>
      <c r="E50" s="100"/>
      <c r="F50" s="77"/>
      <c r="G50" s="77"/>
      <c r="H50" s="77"/>
    </row>
    <row r="51" ht="15.75" customHeight="1">
      <c r="A51" s="87" t="s">
        <v>239</v>
      </c>
      <c r="B51" s="102" t="s">
        <v>120</v>
      </c>
      <c r="C51" s="8"/>
      <c r="D51" s="90"/>
      <c r="E51" s="91"/>
      <c r="F51" s="77"/>
      <c r="G51" s="77"/>
      <c r="H51" s="77"/>
    </row>
    <row r="52" ht="15.75" customHeight="1">
      <c r="A52" s="92" t="s">
        <v>240</v>
      </c>
      <c r="B52" s="93"/>
      <c r="C52" s="93"/>
      <c r="D52" s="94">
        <f t="shared" ref="D52:D58" si="45">+C52-B52</f>
        <v>0</v>
      </c>
      <c r="E52" s="95"/>
      <c r="F52" s="77"/>
      <c r="G52" s="77">
        <f t="shared" ref="G52:H52" si="44">IF(B52="",0,1)</f>
        <v>0</v>
      </c>
      <c r="H52" s="77">
        <f t="shared" si="44"/>
        <v>0</v>
      </c>
    </row>
    <row r="53" ht="15.75" customHeight="1">
      <c r="A53" s="92" t="s">
        <v>241</v>
      </c>
      <c r="B53" s="93"/>
      <c r="C53" s="93"/>
      <c r="D53" s="94">
        <f t="shared" si="45"/>
        <v>0</v>
      </c>
      <c r="E53" s="95"/>
      <c r="F53" s="77"/>
      <c r="G53" s="77">
        <f t="shared" ref="G53:H53" si="46">IF(B53="",0,1)</f>
        <v>0</v>
      </c>
      <c r="H53" s="77">
        <f t="shared" si="46"/>
        <v>0</v>
      </c>
    </row>
    <row r="54" ht="15.75" customHeight="1">
      <c r="A54" s="92" t="s">
        <v>242</v>
      </c>
      <c r="B54" s="93"/>
      <c r="C54" s="93"/>
      <c r="D54" s="94">
        <f t="shared" si="45"/>
        <v>0</v>
      </c>
      <c r="E54" s="95"/>
      <c r="F54" s="77"/>
      <c r="G54" s="77">
        <f t="shared" ref="G54:H54" si="47">IF(B54="",0,1)</f>
        <v>0</v>
      </c>
      <c r="H54" s="77">
        <f t="shared" si="47"/>
        <v>0</v>
      </c>
    </row>
    <row r="55" ht="15.75" customHeight="1">
      <c r="A55" s="92" t="s">
        <v>243</v>
      </c>
      <c r="B55" s="93"/>
      <c r="C55" s="93"/>
      <c r="D55" s="94">
        <f t="shared" si="45"/>
        <v>0</v>
      </c>
      <c r="E55" s="95"/>
      <c r="F55" s="77"/>
      <c r="G55" s="77">
        <f t="shared" ref="G55:H55" si="48">IF(B55="",0,1)</f>
        <v>0</v>
      </c>
      <c r="H55" s="77">
        <f t="shared" si="48"/>
        <v>0</v>
      </c>
    </row>
    <row r="56" ht="15.75" customHeight="1">
      <c r="A56" s="87" t="s">
        <v>125</v>
      </c>
      <c r="B56" s="94">
        <f t="shared" ref="B56:C56" si="49">SUM(B52:B55)</f>
        <v>0</v>
      </c>
      <c r="C56" s="94">
        <f t="shared" si="49"/>
        <v>0</v>
      </c>
      <c r="D56" s="94">
        <f t="shared" si="45"/>
        <v>0</v>
      </c>
      <c r="E56" s="95"/>
      <c r="F56" s="77"/>
      <c r="G56" s="77"/>
      <c r="H56" s="77"/>
    </row>
    <row r="57" ht="15.75" customHeight="1">
      <c r="A57" s="87" t="s">
        <v>126</v>
      </c>
      <c r="B57" s="96">
        <f t="shared" ref="B57:C57" si="50">4*(SUM(G52:G55))</f>
        <v>0</v>
      </c>
      <c r="C57" s="96">
        <f t="shared" si="50"/>
        <v>0</v>
      </c>
      <c r="D57" s="94">
        <f t="shared" si="45"/>
        <v>0</v>
      </c>
      <c r="E57" s="95"/>
      <c r="F57" s="77"/>
      <c r="G57" s="77"/>
      <c r="H57" s="77"/>
    </row>
    <row r="58" ht="15.75" customHeight="1">
      <c r="A58" s="87" t="s">
        <v>127</v>
      </c>
      <c r="B58" s="97">
        <f t="shared" ref="B58:C58" si="51">IFERROR(B56/B57,0)*4</f>
        <v>0</v>
      </c>
      <c r="C58" s="97">
        <f t="shared" si="51"/>
        <v>0</v>
      </c>
      <c r="D58" s="98">
        <f t="shared" si="45"/>
        <v>0</v>
      </c>
      <c r="E58" s="95"/>
      <c r="F58" s="77"/>
      <c r="G58" s="77"/>
      <c r="H58" s="77"/>
      <c r="I58" s="77">
        <f t="shared" ref="I58:J58" si="52">IF(B58&gt;0,1,0)</f>
        <v>0</v>
      </c>
      <c r="J58" s="77">
        <f t="shared" si="52"/>
        <v>0</v>
      </c>
    </row>
    <row r="59" ht="15.75" customHeight="1">
      <c r="A59" s="99"/>
      <c r="B59" s="17"/>
      <c r="C59" s="17"/>
      <c r="D59" s="17"/>
      <c r="E59" s="100"/>
      <c r="F59" s="77"/>
      <c r="G59" s="77"/>
      <c r="H59" s="77"/>
    </row>
    <row r="60" ht="15.75" customHeight="1">
      <c r="A60" s="87" t="s">
        <v>244</v>
      </c>
      <c r="B60" s="102" t="s">
        <v>120</v>
      </c>
      <c r="C60" s="8"/>
      <c r="D60" s="90"/>
      <c r="E60" s="91"/>
      <c r="F60" s="77"/>
      <c r="G60" s="77"/>
      <c r="H60" s="77"/>
    </row>
    <row r="61" ht="15.75" customHeight="1">
      <c r="A61" s="92" t="s">
        <v>245</v>
      </c>
      <c r="B61" s="93"/>
      <c r="C61" s="93"/>
      <c r="D61" s="94">
        <f t="shared" ref="D61:D68" si="54">+C61-B61</f>
        <v>0</v>
      </c>
      <c r="E61" s="95"/>
      <c r="F61" s="77"/>
      <c r="G61" s="77">
        <f t="shared" ref="G61:H61" si="53">IF(B61="",0,1)</f>
        <v>0</v>
      </c>
      <c r="H61" s="77">
        <f t="shared" si="53"/>
        <v>0</v>
      </c>
    </row>
    <row r="62" ht="15.75" customHeight="1">
      <c r="A62" s="92" t="s">
        <v>246</v>
      </c>
      <c r="B62" s="93"/>
      <c r="C62" s="93"/>
      <c r="D62" s="94">
        <f t="shared" si="54"/>
        <v>0</v>
      </c>
      <c r="E62" s="95"/>
      <c r="F62" s="77"/>
      <c r="G62" s="77">
        <f t="shared" ref="G62:H62" si="55">IF(B62="",0,1)</f>
        <v>0</v>
      </c>
      <c r="H62" s="77">
        <f t="shared" si="55"/>
        <v>0</v>
      </c>
    </row>
    <row r="63" ht="15.75" customHeight="1">
      <c r="A63" s="92" t="s">
        <v>247</v>
      </c>
      <c r="B63" s="93"/>
      <c r="C63" s="93"/>
      <c r="D63" s="94">
        <f t="shared" si="54"/>
        <v>0</v>
      </c>
      <c r="E63" s="95"/>
      <c r="F63" s="77"/>
      <c r="G63" s="77">
        <f t="shared" ref="G63:H63" si="56">IF(B63="",0,1)</f>
        <v>0</v>
      </c>
      <c r="H63" s="77">
        <f t="shared" si="56"/>
        <v>0</v>
      </c>
    </row>
    <row r="64" ht="15.75" customHeight="1">
      <c r="A64" s="92" t="s">
        <v>248</v>
      </c>
      <c r="B64" s="93"/>
      <c r="C64" s="93"/>
      <c r="D64" s="94">
        <f t="shared" si="54"/>
        <v>0</v>
      </c>
      <c r="E64" s="95"/>
      <c r="F64" s="77"/>
      <c r="G64" s="77">
        <f t="shared" ref="G64:H64" si="57">IF(B64="",0,1)</f>
        <v>0</v>
      </c>
      <c r="H64" s="77">
        <f t="shared" si="57"/>
        <v>0</v>
      </c>
    </row>
    <row r="65" ht="15.75" customHeight="1">
      <c r="A65" s="92" t="s">
        <v>249</v>
      </c>
      <c r="B65" s="93"/>
      <c r="C65" s="93"/>
      <c r="D65" s="94">
        <f t="shared" si="54"/>
        <v>0</v>
      </c>
      <c r="E65" s="95"/>
      <c r="F65" s="77"/>
      <c r="G65" s="77">
        <f t="shared" ref="G65:H65" si="58">IF(B65="",0,1)</f>
        <v>0</v>
      </c>
      <c r="H65" s="77">
        <f t="shared" si="58"/>
        <v>0</v>
      </c>
    </row>
    <row r="66" ht="15.75" customHeight="1">
      <c r="A66" s="87" t="s">
        <v>125</v>
      </c>
      <c r="B66" s="94">
        <f t="shared" ref="B66:C66" si="59">SUM(B61:B65)</f>
        <v>0</v>
      </c>
      <c r="C66" s="94">
        <f t="shared" si="59"/>
        <v>0</v>
      </c>
      <c r="D66" s="94">
        <f t="shared" si="54"/>
        <v>0</v>
      </c>
      <c r="E66" s="95"/>
      <c r="F66" s="77"/>
      <c r="G66" s="77"/>
      <c r="H66" s="77"/>
    </row>
    <row r="67" ht="15.75" customHeight="1">
      <c r="A67" s="87" t="s">
        <v>126</v>
      </c>
      <c r="B67" s="96">
        <f t="shared" ref="B67:C67" si="60">4*(SUM(G61:G65))</f>
        <v>0</v>
      </c>
      <c r="C67" s="96">
        <f t="shared" si="60"/>
        <v>0</v>
      </c>
      <c r="D67" s="94">
        <f t="shared" si="54"/>
        <v>0</v>
      </c>
      <c r="E67" s="95"/>
      <c r="F67" s="77"/>
      <c r="G67" s="77"/>
      <c r="H67" s="77"/>
    </row>
    <row r="68" ht="15.75" customHeight="1">
      <c r="A68" s="87" t="s">
        <v>127</v>
      </c>
      <c r="B68" s="97">
        <f t="shared" ref="B68:C68" si="61">IFERROR(B66/B67,0)*4</f>
        <v>0</v>
      </c>
      <c r="C68" s="97">
        <f t="shared" si="61"/>
        <v>0</v>
      </c>
      <c r="D68" s="98">
        <f t="shared" si="54"/>
        <v>0</v>
      </c>
      <c r="E68" s="95"/>
      <c r="F68" s="77"/>
      <c r="G68" s="77"/>
      <c r="H68" s="77"/>
      <c r="I68" s="77">
        <f t="shared" ref="I68:J68" si="62">IF(B68&gt;0,1,0)</f>
        <v>0</v>
      </c>
      <c r="J68" s="77">
        <f t="shared" si="62"/>
        <v>0</v>
      </c>
    </row>
    <row r="69" ht="15.75" customHeight="1">
      <c r="A69" s="99"/>
      <c r="B69" s="17"/>
      <c r="C69" s="17"/>
      <c r="D69" s="17"/>
      <c r="E69" s="100"/>
      <c r="F69" s="77"/>
      <c r="G69" s="77"/>
      <c r="H69" s="77"/>
    </row>
    <row r="70" ht="15.75" customHeight="1">
      <c r="A70" s="87" t="s">
        <v>250</v>
      </c>
      <c r="B70" s="102" t="s">
        <v>120</v>
      </c>
      <c r="C70" s="8"/>
      <c r="D70" s="90"/>
      <c r="E70" s="91"/>
      <c r="F70" s="77"/>
      <c r="G70" s="77"/>
      <c r="H70" s="77"/>
    </row>
    <row r="71" ht="15.75" customHeight="1">
      <c r="A71" s="92" t="s">
        <v>251</v>
      </c>
      <c r="B71" s="93"/>
      <c r="C71" s="93"/>
      <c r="D71" s="94">
        <f t="shared" ref="D71:D77" si="64">+C71-B71</f>
        <v>0</v>
      </c>
      <c r="E71" s="95"/>
      <c r="F71" s="77"/>
      <c r="G71" s="77">
        <f t="shared" ref="G71:H71" si="63">IF(B71="",0,1)</f>
        <v>0</v>
      </c>
      <c r="H71" s="77">
        <f t="shared" si="63"/>
        <v>0</v>
      </c>
    </row>
    <row r="72" ht="15.75" customHeight="1">
      <c r="A72" s="92" t="s">
        <v>252</v>
      </c>
      <c r="B72" s="93"/>
      <c r="C72" s="93"/>
      <c r="D72" s="94">
        <f t="shared" si="64"/>
        <v>0</v>
      </c>
      <c r="E72" s="95"/>
      <c r="F72" s="77"/>
      <c r="G72" s="77">
        <f t="shared" ref="G72:H72" si="65">IF(B72="",0,1)</f>
        <v>0</v>
      </c>
      <c r="H72" s="77">
        <f t="shared" si="65"/>
        <v>0</v>
      </c>
    </row>
    <row r="73" ht="15.75" customHeight="1">
      <c r="A73" s="92" t="s">
        <v>253</v>
      </c>
      <c r="B73" s="93"/>
      <c r="C73" s="93"/>
      <c r="D73" s="94">
        <f t="shared" si="64"/>
        <v>0</v>
      </c>
      <c r="E73" s="95"/>
      <c r="F73" s="77"/>
      <c r="G73" s="77">
        <f t="shared" ref="G73:H73" si="66">IF(B73="",0,1)</f>
        <v>0</v>
      </c>
      <c r="H73" s="77">
        <f t="shared" si="66"/>
        <v>0</v>
      </c>
    </row>
    <row r="74" ht="15.75" customHeight="1">
      <c r="A74" s="92" t="s">
        <v>254</v>
      </c>
      <c r="B74" s="93"/>
      <c r="C74" s="93"/>
      <c r="D74" s="94">
        <f t="shared" si="64"/>
        <v>0</v>
      </c>
      <c r="E74" s="95"/>
      <c r="F74" s="77"/>
      <c r="G74" s="77">
        <f t="shared" ref="G74:H74" si="67">IF(B74="",0,1)</f>
        <v>0</v>
      </c>
      <c r="H74" s="77">
        <f t="shared" si="67"/>
        <v>0</v>
      </c>
    </row>
    <row r="75" ht="15.75" customHeight="1">
      <c r="A75" s="87" t="s">
        <v>125</v>
      </c>
      <c r="B75" s="94">
        <f t="shared" ref="B75:C75" si="68">SUM(B71:B74)</f>
        <v>0</v>
      </c>
      <c r="C75" s="94">
        <f t="shared" si="68"/>
        <v>0</v>
      </c>
      <c r="D75" s="94">
        <f t="shared" si="64"/>
        <v>0</v>
      </c>
      <c r="E75" s="95"/>
      <c r="F75" s="77"/>
      <c r="G75" s="77"/>
      <c r="H75" s="77"/>
    </row>
    <row r="76" ht="15.75" customHeight="1">
      <c r="A76" s="87" t="s">
        <v>126</v>
      </c>
      <c r="B76" s="96">
        <f t="shared" ref="B76:C76" si="69">4*(SUM(G71:G74))</f>
        <v>0</v>
      </c>
      <c r="C76" s="96">
        <f t="shared" si="69"/>
        <v>0</v>
      </c>
      <c r="D76" s="94">
        <f t="shared" si="64"/>
        <v>0</v>
      </c>
      <c r="E76" s="95"/>
      <c r="F76" s="77"/>
      <c r="G76" s="77"/>
      <c r="H76" s="77"/>
    </row>
    <row r="77" ht="15.75" customHeight="1">
      <c r="A77" s="87" t="s">
        <v>127</v>
      </c>
      <c r="B77" s="97">
        <f t="shared" ref="B77:C77" si="70">IFERROR(B75/B76,0)*4</f>
        <v>0</v>
      </c>
      <c r="C77" s="97">
        <f t="shared" si="70"/>
        <v>0</v>
      </c>
      <c r="D77" s="98">
        <f t="shared" si="64"/>
        <v>0</v>
      </c>
      <c r="E77" s="95"/>
      <c r="F77" s="77"/>
      <c r="G77" s="77"/>
      <c r="H77" s="77"/>
      <c r="I77" s="77">
        <f t="shared" ref="I77:J77" si="71">IF(B77&gt;0,1,0)</f>
        <v>0</v>
      </c>
      <c r="J77" s="77">
        <f t="shared" si="71"/>
        <v>0</v>
      </c>
    </row>
    <row r="78" ht="15.75" customHeight="1">
      <c r="A78" s="99"/>
      <c r="B78" s="17"/>
      <c r="C78" s="17"/>
      <c r="D78" s="17"/>
      <c r="E78" s="100"/>
      <c r="F78" s="77"/>
      <c r="G78" s="77"/>
      <c r="H78" s="77"/>
    </row>
    <row r="79" ht="15.75" customHeight="1">
      <c r="A79" s="108" t="s">
        <v>255</v>
      </c>
      <c r="B79" s="102" t="s">
        <v>120</v>
      </c>
      <c r="C79" s="8"/>
      <c r="D79" s="90"/>
      <c r="E79" s="91"/>
      <c r="F79" s="77"/>
      <c r="G79" s="77"/>
      <c r="H79" s="77"/>
    </row>
    <row r="80" ht="15.75" customHeight="1">
      <c r="A80" s="109" t="s">
        <v>256</v>
      </c>
      <c r="B80" s="110"/>
      <c r="C80" s="110"/>
      <c r="D80" s="94">
        <f t="shared" ref="D80:D86" si="73">+C80-B80</f>
        <v>0</v>
      </c>
      <c r="E80" s="111"/>
      <c r="F80" s="77"/>
      <c r="G80" s="77">
        <f t="shared" ref="G80:H80" si="72">IF(B80="",0,1)</f>
        <v>0</v>
      </c>
      <c r="H80" s="77">
        <f t="shared" si="72"/>
        <v>0</v>
      </c>
    </row>
    <row r="81" ht="15.75" customHeight="1">
      <c r="A81" s="109" t="s">
        <v>257</v>
      </c>
      <c r="B81" s="110"/>
      <c r="C81" s="110"/>
      <c r="D81" s="94">
        <f t="shared" si="73"/>
        <v>0</v>
      </c>
      <c r="E81" s="111"/>
      <c r="F81" s="77"/>
      <c r="G81" s="77">
        <f t="shared" ref="G81:H81" si="74">IF(B81="",0,1)</f>
        <v>0</v>
      </c>
      <c r="H81" s="77">
        <f t="shared" si="74"/>
        <v>0</v>
      </c>
    </row>
    <row r="82" ht="15.75" customHeight="1">
      <c r="A82" s="109" t="s">
        <v>258</v>
      </c>
      <c r="B82" s="110"/>
      <c r="C82" s="110"/>
      <c r="D82" s="94">
        <f t="shared" si="73"/>
        <v>0</v>
      </c>
      <c r="E82" s="111"/>
      <c r="F82" s="77"/>
      <c r="G82" s="77">
        <f t="shared" ref="G82:H82" si="75">IF(B82="",0,1)</f>
        <v>0</v>
      </c>
      <c r="H82" s="77">
        <f t="shared" si="75"/>
        <v>0</v>
      </c>
    </row>
    <row r="83" ht="15.75" customHeight="1">
      <c r="A83" s="109" t="s">
        <v>259</v>
      </c>
      <c r="B83" s="110"/>
      <c r="C83" s="110"/>
      <c r="D83" s="94">
        <f t="shared" si="73"/>
        <v>0</v>
      </c>
      <c r="E83" s="111"/>
      <c r="F83" s="77"/>
      <c r="G83" s="77">
        <f t="shared" ref="G83:H83" si="76">IF(B83="",0,1)</f>
        <v>0</v>
      </c>
      <c r="H83" s="77">
        <f t="shared" si="76"/>
        <v>0</v>
      </c>
    </row>
    <row r="84" ht="15.75" customHeight="1">
      <c r="A84" s="112" t="s">
        <v>125</v>
      </c>
      <c r="B84" s="94">
        <f t="shared" ref="B84:C84" si="77">SUM(B80:B83)</f>
        <v>0</v>
      </c>
      <c r="C84" s="94">
        <f t="shared" si="77"/>
        <v>0</v>
      </c>
      <c r="D84" s="94">
        <f t="shared" si="73"/>
        <v>0</v>
      </c>
      <c r="E84" s="113"/>
      <c r="F84" s="77"/>
      <c r="G84" s="77"/>
      <c r="H84" s="77"/>
    </row>
    <row r="85" ht="15.75" customHeight="1">
      <c r="A85" s="112" t="s">
        <v>260</v>
      </c>
      <c r="B85" s="96">
        <f t="shared" ref="B85:C85" si="78">4*(SUM(G80:G83))</f>
        <v>0</v>
      </c>
      <c r="C85" s="96">
        <f t="shared" si="78"/>
        <v>0</v>
      </c>
      <c r="D85" s="94">
        <f t="shared" si="73"/>
        <v>0</v>
      </c>
      <c r="E85" s="113"/>
      <c r="F85" s="77"/>
      <c r="G85" s="77"/>
      <c r="H85" s="77"/>
    </row>
    <row r="86" ht="15.75" customHeight="1">
      <c r="A86" s="112" t="s">
        <v>127</v>
      </c>
      <c r="B86" s="97">
        <f t="shared" ref="B86:C86" si="79">IFERROR(B84/B85,0)*4</f>
        <v>0</v>
      </c>
      <c r="C86" s="97">
        <f t="shared" si="79"/>
        <v>0</v>
      </c>
      <c r="D86" s="98">
        <f t="shared" si="73"/>
        <v>0</v>
      </c>
      <c r="E86" s="113"/>
      <c r="F86" s="77"/>
      <c r="G86" s="77"/>
      <c r="H86" s="77"/>
      <c r="I86" s="77">
        <f t="shared" ref="I86:J86" si="80">IF(B86&gt;0,1,0)</f>
        <v>0</v>
      </c>
      <c r="J86" s="77">
        <f t="shared" si="80"/>
        <v>0</v>
      </c>
    </row>
    <row r="87" ht="15.75" customHeight="1">
      <c r="A87" s="103"/>
      <c r="B87" s="7"/>
      <c r="C87" s="7"/>
      <c r="D87" s="7"/>
      <c r="E87" s="91"/>
      <c r="F87" s="77"/>
      <c r="G87" s="77"/>
      <c r="H87" s="77"/>
    </row>
    <row r="88" ht="15.75" customHeight="1">
      <c r="A88" s="114" t="s">
        <v>261</v>
      </c>
      <c r="B88" s="102" t="s">
        <v>120</v>
      </c>
      <c r="C88" s="8"/>
      <c r="D88" s="90"/>
      <c r="E88" s="91"/>
      <c r="F88" s="77"/>
      <c r="G88" s="77"/>
      <c r="H88" s="77"/>
    </row>
    <row r="89" ht="15.75" customHeight="1">
      <c r="A89" s="115" t="s">
        <v>262</v>
      </c>
      <c r="B89" s="93"/>
      <c r="C89" s="93"/>
      <c r="D89" s="94">
        <f t="shared" ref="D89:D96" si="82">+C89-B89</f>
        <v>0</v>
      </c>
      <c r="E89" s="95"/>
      <c r="F89" s="77"/>
      <c r="G89" s="77">
        <f t="shared" ref="G89:H89" si="81">IF(B89="",0,1)</f>
        <v>0</v>
      </c>
      <c r="H89" s="77">
        <f t="shared" si="81"/>
        <v>0</v>
      </c>
    </row>
    <row r="90" ht="15.75" customHeight="1">
      <c r="A90" s="115" t="s">
        <v>263</v>
      </c>
      <c r="B90" s="93"/>
      <c r="C90" s="93"/>
      <c r="D90" s="94">
        <f t="shared" si="82"/>
        <v>0</v>
      </c>
      <c r="E90" s="95"/>
      <c r="F90" s="77"/>
      <c r="G90" s="77">
        <f t="shared" ref="G90:H90" si="83">IF(B90="",0,1)</f>
        <v>0</v>
      </c>
      <c r="H90" s="77">
        <f t="shared" si="83"/>
        <v>0</v>
      </c>
    </row>
    <row r="91" ht="15.75" customHeight="1">
      <c r="A91" s="115" t="s">
        <v>264</v>
      </c>
      <c r="B91" s="93"/>
      <c r="C91" s="93"/>
      <c r="D91" s="94">
        <f t="shared" si="82"/>
        <v>0</v>
      </c>
      <c r="E91" s="95"/>
      <c r="F91" s="77"/>
      <c r="G91" s="77">
        <f t="shared" ref="G91:H91" si="84">IF(B91="",0,1)</f>
        <v>0</v>
      </c>
      <c r="H91" s="77">
        <f t="shared" si="84"/>
        <v>0</v>
      </c>
    </row>
    <row r="92" ht="15.75" customHeight="1">
      <c r="A92" s="115" t="s">
        <v>265</v>
      </c>
      <c r="B92" s="93"/>
      <c r="C92" s="93"/>
      <c r="D92" s="94">
        <f t="shared" si="82"/>
        <v>0</v>
      </c>
      <c r="E92" s="95"/>
      <c r="F92" s="77"/>
      <c r="G92" s="77">
        <f t="shared" ref="G92:H92" si="85">IF(B92="",0,1)</f>
        <v>0</v>
      </c>
      <c r="H92" s="77">
        <f t="shared" si="85"/>
        <v>0</v>
      </c>
    </row>
    <row r="93" ht="15.75" customHeight="1">
      <c r="A93" s="115" t="s">
        <v>266</v>
      </c>
      <c r="B93" s="93"/>
      <c r="C93" s="93"/>
      <c r="D93" s="94">
        <f t="shared" si="82"/>
        <v>0</v>
      </c>
      <c r="E93" s="95"/>
      <c r="F93" s="77"/>
      <c r="G93" s="77">
        <f t="shared" ref="G93:H93" si="86">IF(B93="",0,1)</f>
        <v>0</v>
      </c>
      <c r="H93" s="77">
        <f t="shared" si="86"/>
        <v>0</v>
      </c>
    </row>
    <row r="94" ht="15.75" customHeight="1">
      <c r="A94" s="87" t="s">
        <v>125</v>
      </c>
      <c r="B94" s="94">
        <f t="shared" ref="B94:C94" si="87">+SUM(B89:B93)</f>
        <v>0</v>
      </c>
      <c r="C94" s="94">
        <f t="shared" si="87"/>
        <v>0</v>
      </c>
      <c r="D94" s="94">
        <f t="shared" si="82"/>
        <v>0</v>
      </c>
      <c r="E94" s="95"/>
      <c r="F94" s="77"/>
      <c r="G94" s="77"/>
      <c r="H94" s="77"/>
    </row>
    <row r="95" ht="15.75" customHeight="1">
      <c r="A95" s="87" t="s">
        <v>126</v>
      </c>
      <c r="B95" s="96">
        <f t="shared" ref="B95:C95" si="88">4*(SUM(G89:G93))</f>
        <v>0</v>
      </c>
      <c r="C95" s="96">
        <f t="shared" si="88"/>
        <v>0</v>
      </c>
      <c r="D95" s="94">
        <f t="shared" si="82"/>
        <v>0</v>
      </c>
      <c r="E95" s="95"/>
      <c r="F95" s="77"/>
      <c r="G95" s="77"/>
      <c r="H95" s="77"/>
    </row>
    <row r="96" ht="15.75" customHeight="1">
      <c r="A96" s="87" t="s">
        <v>127</v>
      </c>
      <c r="B96" s="97">
        <f t="shared" ref="B96:C96" si="89">IFERROR(B94/B95,0)*4</f>
        <v>0</v>
      </c>
      <c r="C96" s="97">
        <f t="shared" si="89"/>
        <v>0</v>
      </c>
      <c r="D96" s="98">
        <f t="shared" si="82"/>
        <v>0</v>
      </c>
      <c r="E96" s="95"/>
      <c r="F96" s="77"/>
      <c r="G96" s="77"/>
      <c r="H96" s="77"/>
      <c r="I96" s="77">
        <f t="shared" ref="I96:J96" si="90">IF(B96&gt;0,1,0)</f>
        <v>0</v>
      </c>
      <c r="J96" s="77">
        <f t="shared" si="90"/>
        <v>0</v>
      </c>
    </row>
    <row r="97" ht="15.75" customHeight="1">
      <c r="A97" s="105"/>
      <c r="B97" s="106"/>
      <c r="C97" s="106"/>
      <c r="D97" s="106"/>
      <c r="E97" s="107"/>
      <c r="F97" s="77"/>
      <c r="G97" s="77"/>
      <c r="H97" s="77"/>
    </row>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mergeCells count="32">
    <mergeCell ref="A3:E4"/>
    <mergeCell ref="A6:E6"/>
    <mergeCell ref="B8:C8"/>
    <mergeCell ref="D8:E8"/>
    <mergeCell ref="A16:E16"/>
    <mergeCell ref="B17:C17"/>
    <mergeCell ref="D17:E17"/>
    <mergeCell ref="A23:E23"/>
    <mergeCell ref="B24:C24"/>
    <mergeCell ref="D24:E24"/>
    <mergeCell ref="A30:E30"/>
    <mergeCell ref="B31:C31"/>
    <mergeCell ref="D31:E31"/>
    <mergeCell ref="A40:E40"/>
    <mergeCell ref="B41:C41"/>
    <mergeCell ref="D41:E41"/>
    <mergeCell ref="A50:E50"/>
    <mergeCell ref="B51:C51"/>
    <mergeCell ref="D51:E51"/>
    <mergeCell ref="A59:E59"/>
    <mergeCell ref="B60:C60"/>
    <mergeCell ref="A87:E87"/>
    <mergeCell ref="B88:C88"/>
    <mergeCell ref="D88:E88"/>
    <mergeCell ref="A97:E97"/>
    <mergeCell ref="D60:E60"/>
    <mergeCell ref="A69:E69"/>
    <mergeCell ref="B70:C70"/>
    <mergeCell ref="D70:E70"/>
    <mergeCell ref="A78:E78"/>
    <mergeCell ref="B79:C79"/>
    <mergeCell ref="D79:E79"/>
  </mergeCells>
  <conditionalFormatting sqref="C9">
    <cfRule type="notContainsBlanks" dxfId="0" priority="1">
      <formula>LEN(TRIM(C9))&gt;0</formula>
    </cfRule>
  </conditionalFormatting>
  <dataValidations>
    <dataValidation type="list" allowBlank="1" showInputMessage="1" showErrorMessage="1" prompt="Incorrect Input - ONLY type a 1, 2, 3 or 4_x000a_No other input is allowed" sqref="B8 B17 B24 B31 B41 B51 B60 B70 B79 B88">
      <formula1>"1,2,3,4"</formula1>
    </dataValidation>
    <dataValidation type="list" allowBlank="1" showInputMessage="1" showErrorMessage="1" prompt="Incorrect Input - ONLY type a 0, 1, 2, 3 or 4_x000a_No other input is allowed" sqref="B9:C12 B18:C19 B25:C26 B32:C36 B42:C46 B52:C55 B61:C65 B71:C74 B80:C83 B89:C93">
      <formula1>"0,1,2,3,4"</formula1>
    </dataValidation>
  </dataValidations>
  <printOptions horizontalCentered="1"/>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7.0" topLeftCell="A8" activePane="bottomLeft" state="frozen"/>
      <selection activeCell="B9" sqref="B9" pane="bottomLeft"/>
    </sheetView>
  </sheetViews>
  <sheetFormatPr customHeight="1" defaultColWidth="14.43" defaultRowHeight="15.0"/>
  <cols>
    <col customWidth="1" min="1" max="1" width="104.71"/>
    <col customWidth="1" min="2" max="2" width="12.43"/>
    <col customWidth="1" min="3" max="4" width="12.29"/>
    <col customWidth="1" min="5" max="5" width="30.0"/>
    <col customWidth="1" min="6" max="6" width="4.43"/>
    <col customWidth="1" min="7" max="10" width="8.71"/>
  </cols>
  <sheetData>
    <row r="1" ht="12.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3">
      <c r="A3" s="2" t="s">
        <v>267</v>
      </c>
      <c r="F3" s="2"/>
      <c r="G3" s="2"/>
    </row>
    <row r="4" ht="20.25" customHeight="1">
      <c r="F4" s="2"/>
      <c r="G4" s="2"/>
    </row>
    <row r="5" ht="21.75" customHeight="1"/>
    <row r="6" ht="65.25" customHeight="1">
      <c r="A6" s="79" t="s">
        <v>268</v>
      </c>
      <c r="B6" s="80"/>
      <c r="C6" s="80"/>
      <c r="D6" s="80"/>
      <c r="E6" s="81"/>
      <c r="F6" s="82"/>
      <c r="G6" s="83"/>
      <c r="H6" s="83"/>
      <c r="I6" s="83"/>
    </row>
    <row r="7">
      <c r="A7" s="116" t="s">
        <v>269</v>
      </c>
      <c r="B7" s="85" t="s">
        <v>115</v>
      </c>
      <c r="C7" s="85" t="s">
        <v>116</v>
      </c>
      <c r="D7" s="85" t="s">
        <v>117</v>
      </c>
      <c r="E7" s="86" t="s">
        <v>118</v>
      </c>
      <c r="F7" s="77"/>
      <c r="G7" s="77"/>
      <c r="H7" s="77"/>
      <c r="I7" s="77"/>
    </row>
    <row r="8">
      <c r="A8" s="114" t="s">
        <v>270</v>
      </c>
      <c r="B8" s="88" t="s">
        <v>120</v>
      </c>
      <c r="C8" s="89"/>
      <c r="D8" s="90"/>
      <c r="E8" s="91"/>
      <c r="F8" s="77"/>
      <c r="G8" s="77"/>
      <c r="H8" s="77"/>
      <c r="I8" s="77"/>
    </row>
    <row r="9">
      <c r="A9" s="115" t="s">
        <v>271</v>
      </c>
      <c r="B9" s="96"/>
      <c r="C9" s="96"/>
      <c r="D9" s="94">
        <f>C9-B9</f>
        <v>0</v>
      </c>
      <c r="E9" s="95"/>
      <c r="F9" s="77"/>
      <c r="G9" s="77">
        <f t="shared" ref="G9:H9" si="1">IF(B9="",0,1)</f>
        <v>0</v>
      </c>
      <c r="H9" s="77">
        <f t="shared" si="1"/>
        <v>0</v>
      </c>
      <c r="I9" s="77"/>
    </row>
    <row r="10">
      <c r="A10" s="115" t="s">
        <v>272</v>
      </c>
      <c r="B10" s="96"/>
      <c r="C10" s="96"/>
      <c r="D10" s="94">
        <f t="shared" ref="D10:D16" si="3">+C10-B10</f>
        <v>0</v>
      </c>
      <c r="E10" s="95"/>
      <c r="F10" s="77"/>
      <c r="G10" s="77">
        <f t="shared" ref="G10:H10" si="2">IF(B10="",0,1)</f>
        <v>0</v>
      </c>
      <c r="H10" s="77">
        <f t="shared" si="2"/>
        <v>0</v>
      </c>
      <c r="I10" s="77"/>
    </row>
    <row r="11">
      <c r="A11" s="115" t="s">
        <v>273</v>
      </c>
      <c r="B11" s="96"/>
      <c r="C11" s="96"/>
      <c r="D11" s="94">
        <f t="shared" si="3"/>
        <v>0</v>
      </c>
      <c r="E11" s="95"/>
      <c r="F11" s="77"/>
      <c r="G11" s="77">
        <f t="shared" ref="G11:H11" si="4">IF(B11="",0,1)</f>
        <v>0</v>
      </c>
      <c r="H11" s="77">
        <f t="shared" si="4"/>
        <v>0</v>
      </c>
      <c r="I11" s="77"/>
    </row>
    <row r="12">
      <c r="A12" s="115" t="s">
        <v>274</v>
      </c>
      <c r="B12" s="96"/>
      <c r="C12" s="96"/>
      <c r="D12" s="94">
        <f t="shared" si="3"/>
        <v>0</v>
      </c>
      <c r="E12" s="95"/>
      <c r="F12" s="77"/>
      <c r="G12" s="77">
        <f t="shared" ref="G12:H12" si="5">IF(B12="",0,1)</f>
        <v>0</v>
      </c>
      <c r="H12" s="77">
        <f t="shared" si="5"/>
        <v>0</v>
      </c>
      <c r="I12" s="77"/>
    </row>
    <row r="13">
      <c r="A13" s="115" t="s">
        <v>275</v>
      </c>
      <c r="B13" s="96"/>
      <c r="C13" s="96"/>
      <c r="D13" s="94">
        <f t="shared" si="3"/>
        <v>0</v>
      </c>
      <c r="E13" s="95"/>
      <c r="F13" s="77"/>
      <c r="G13" s="77">
        <f t="shared" ref="G13:H13" si="6">IF(B13="",0,1)</f>
        <v>0</v>
      </c>
      <c r="H13" s="77">
        <f t="shared" si="6"/>
        <v>0</v>
      </c>
      <c r="I13" s="77"/>
    </row>
    <row r="14">
      <c r="A14" s="87" t="s">
        <v>125</v>
      </c>
      <c r="B14" s="96">
        <f t="shared" ref="B14:C14" si="7">SUM(B9:B13)</f>
        <v>0</v>
      </c>
      <c r="C14" s="96">
        <f t="shared" si="7"/>
        <v>0</v>
      </c>
      <c r="D14" s="94">
        <f t="shared" si="3"/>
        <v>0</v>
      </c>
      <c r="E14" s="95"/>
      <c r="F14" s="77"/>
      <c r="G14" s="77"/>
      <c r="H14" s="77"/>
      <c r="I14" s="77"/>
    </row>
    <row r="15">
      <c r="A15" s="87" t="s">
        <v>126</v>
      </c>
      <c r="B15" s="96">
        <f t="shared" ref="B15:C15" si="8">4*(SUM(G9:G13))</f>
        <v>0</v>
      </c>
      <c r="C15" s="96">
        <f t="shared" si="8"/>
        <v>0</v>
      </c>
      <c r="D15" s="94">
        <f t="shared" si="3"/>
        <v>0</v>
      </c>
      <c r="E15" s="95"/>
      <c r="F15" s="77"/>
      <c r="G15" s="77"/>
      <c r="H15" s="77"/>
      <c r="I15" s="77"/>
    </row>
    <row r="16">
      <c r="A16" s="87" t="s">
        <v>127</v>
      </c>
      <c r="B16" s="97">
        <f t="shared" ref="B16:C16" si="9">IFERROR(B14/B15,0)*4</f>
        <v>0</v>
      </c>
      <c r="C16" s="97">
        <f t="shared" si="9"/>
        <v>0</v>
      </c>
      <c r="D16" s="98">
        <f t="shared" si="3"/>
        <v>0</v>
      </c>
      <c r="E16" s="95"/>
      <c r="F16" s="77"/>
      <c r="G16" s="77"/>
      <c r="H16" s="77"/>
      <c r="I16" s="77">
        <f t="shared" ref="I16:J16" si="10">IF(B16&gt;0,1,0)</f>
        <v>0</v>
      </c>
      <c r="J16" s="77">
        <f t="shared" si="10"/>
        <v>0</v>
      </c>
    </row>
    <row r="17">
      <c r="A17" s="99"/>
      <c r="B17" s="17"/>
      <c r="C17" s="17"/>
      <c r="D17" s="17"/>
      <c r="E17" s="100"/>
      <c r="F17" s="77"/>
      <c r="G17" s="77"/>
      <c r="H17" s="77"/>
    </row>
    <row r="18">
      <c r="A18" s="117" t="s">
        <v>276</v>
      </c>
      <c r="B18" s="102" t="s">
        <v>120</v>
      </c>
      <c r="C18" s="8"/>
      <c r="D18" s="90"/>
      <c r="E18" s="91"/>
      <c r="F18" s="77"/>
      <c r="G18" s="77"/>
      <c r="H18" s="77"/>
    </row>
    <row r="19">
      <c r="A19" s="115" t="s">
        <v>277</v>
      </c>
      <c r="B19" s="96"/>
      <c r="C19" s="96"/>
      <c r="D19" s="94">
        <f t="shared" ref="D19:D30" si="12">+C19-B19</f>
        <v>0</v>
      </c>
      <c r="E19" s="95"/>
      <c r="F19" s="77"/>
      <c r="G19" s="77">
        <f t="shared" ref="G19:H19" si="11">IF(B19="",0,1)</f>
        <v>0</v>
      </c>
      <c r="H19" s="77">
        <f t="shared" si="11"/>
        <v>0</v>
      </c>
    </row>
    <row r="20">
      <c r="A20" s="115" t="s">
        <v>278</v>
      </c>
      <c r="B20" s="96"/>
      <c r="C20" s="96"/>
      <c r="D20" s="94">
        <f t="shared" si="12"/>
        <v>0</v>
      </c>
      <c r="E20" s="95"/>
      <c r="F20" s="77"/>
      <c r="G20" s="77">
        <f t="shared" ref="G20:H20" si="13">IF(B20="",0,1)</f>
        <v>0</v>
      </c>
      <c r="H20" s="77">
        <f t="shared" si="13"/>
        <v>0</v>
      </c>
    </row>
    <row r="21" ht="15.75" customHeight="1">
      <c r="A21" s="115" t="s">
        <v>279</v>
      </c>
      <c r="B21" s="96"/>
      <c r="C21" s="96"/>
      <c r="D21" s="94">
        <f t="shared" si="12"/>
        <v>0</v>
      </c>
      <c r="E21" s="95"/>
      <c r="F21" s="77"/>
      <c r="G21" s="77">
        <f t="shared" ref="G21:H21" si="14">IF(B21="",0,1)</f>
        <v>0</v>
      </c>
      <c r="H21" s="77">
        <f t="shared" si="14"/>
        <v>0</v>
      </c>
    </row>
    <row r="22" ht="15.75" customHeight="1">
      <c r="A22" s="115" t="s">
        <v>280</v>
      </c>
      <c r="B22" s="96"/>
      <c r="C22" s="96"/>
      <c r="D22" s="94">
        <f t="shared" si="12"/>
        <v>0</v>
      </c>
      <c r="E22" s="95"/>
      <c r="F22" s="77"/>
      <c r="G22" s="77">
        <f t="shared" ref="G22:H22" si="15">IF(B22="",0,1)</f>
        <v>0</v>
      </c>
      <c r="H22" s="77">
        <f t="shared" si="15"/>
        <v>0</v>
      </c>
    </row>
    <row r="23" ht="15.75" customHeight="1">
      <c r="A23" s="115" t="s">
        <v>281</v>
      </c>
      <c r="B23" s="96"/>
      <c r="C23" s="96"/>
      <c r="D23" s="94">
        <f t="shared" si="12"/>
        <v>0</v>
      </c>
      <c r="E23" s="95"/>
      <c r="F23" s="77"/>
      <c r="G23" s="77">
        <f t="shared" ref="G23:H23" si="16">IF(B23="",0,1)</f>
        <v>0</v>
      </c>
      <c r="H23" s="77">
        <f t="shared" si="16"/>
        <v>0</v>
      </c>
    </row>
    <row r="24" ht="15.75" customHeight="1">
      <c r="A24" s="115" t="s">
        <v>282</v>
      </c>
      <c r="B24" s="96"/>
      <c r="C24" s="96"/>
      <c r="D24" s="94">
        <f t="shared" si="12"/>
        <v>0</v>
      </c>
      <c r="E24" s="95"/>
      <c r="F24" s="77"/>
      <c r="G24" s="77">
        <f t="shared" ref="G24:H24" si="17">IF(B24="",0,1)</f>
        <v>0</v>
      </c>
      <c r="H24" s="77">
        <f t="shared" si="17"/>
        <v>0</v>
      </c>
    </row>
    <row r="25" ht="15.75" customHeight="1">
      <c r="A25" s="115" t="s">
        <v>283</v>
      </c>
      <c r="B25" s="96"/>
      <c r="C25" s="96"/>
      <c r="D25" s="94">
        <f t="shared" si="12"/>
        <v>0</v>
      </c>
      <c r="E25" s="95"/>
      <c r="F25" s="77"/>
      <c r="G25" s="77">
        <f t="shared" ref="G25:H25" si="18">IF(B25="",0,1)</f>
        <v>0</v>
      </c>
      <c r="H25" s="77">
        <f t="shared" si="18"/>
        <v>0</v>
      </c>
    </row>
    <row r="26" ht="15.75" customHeight="1">
      <c r="A26" s="115" t="s">
        <v>284</v>
      </c>
      <c r="B26" s="96"/>
      <c r="C26" s="96"/>
      <c r="D26" s="94">
        <f t="shared" si="12"/>
        <v>0</v>
      </c>
      <c r="E26" s="95"/>
      <c r="F26" s="77"/>
      <c r="G26" s="77">
        <f t="shared" ref="G26:H26" si="19">IF(B26="",0,1)</f>
        <v>0</v>
      </c>
      <c r="H26" s="77">
        <f t="shared" si="19"/>
        <v>0</v>
      </c>
    </row>
    <row r="27" ht="15.75" customHeight="1">
      <c r="A27" s="115" t="s">
        <v>285</v>
      </c>
      <c r="B27" s="96"/>
      <c r="C27" s="96"/>
      <c r="D27" s="94">
        <f t="shared" si="12"/>
        <v>0</v>
      </c>
      <c r="E27" s="95"/>
      <c r="F27" s="77"/>
      <c r="G27" s="77">
        <f t="shared" ref="G27:H27" si="20">IF(B27="",0,1)</f>
        <v>0</v>
      </c>
      <c r="H27" s="77">
        <f t="shared" si="20"/>
        <v>0</v>
      </c>
    </row>
    <row r="28" ht="15.75" customHeight="1">
      <c r="A28" s="87" t="s">
        <v>125</v>
      </c>
      <c r="B28" s="94">
        <f t="shared" ref="B28:C28" si="21">SUM(B19:B27)</f>
        <v>0</v>
      </c>
      <c r="C28" s="94">
        <f t="shared" si="21"/>
        <v>0</v>
      </c>
      <c r="D28" s="94">
        <f t="shared" si="12"/>
        <v>0</v>
      </c>
      <c r="E28" s="95"/>
      <c r="F28" s="77"/>
      <c r="G28" s="77"/>
      <c r="H28" s="77"/>
    </row>
    <row r="29" ht="15.75" customHeight="1">
      <c r="A29" s="87" t="s">
        <v>126</v>
      </c>
      <c r="B29" s="96">
        <f t="shared" ref="B29:C29" si="22">4*(SUM(G19:G27))</f>
        <v>0</v>
      </c>
      <c r="C29" s="96">
        <f t="shared" si="22"/>
        <v>0</v>
      </c>
      <c r="D29" s="94">
        <f t="shared" si="12"/>
        <v>0</v>
      </c>
      <c r="E29" s="95"/>
      <c r="F29" s="77"/>
      <c r="G29" s="77"/>
      <c r="H29" s="77"/>
    </row>
    <row r="30" ht="15.75" customHeight="1">
      <c r="A30" s="87" t="s">
        <v>127</v>
      </c>
      <c r="B30" s="97">
        <f t="shared" ref="B30:C30" si="23">IFERROR(B28/B29,0)*4</f>
        <v>0</v>
      </c>
      <c r="C30" s="97">
        <f t="shared" si="23"/>
        <v>0</v>
      </c>
      <c r="D30" s="98">
        <f t="shared" si="12"/>
        <v>0</v>
      </c>
      <c r="E30" s="95"/>
      <c r="F30" s="77"/>
      <c r="G30" s="77"/>
      <c r="H30" s="77"/>
      <c r="I30" s="77">
        <f t="shared" ref="I30:J30" si="24">IF(B30&gt;0,1,0)</f>
        <v>0</v>
      </c>
      <c r="J30" s="77">
        <f t="shared" si="24"/>
        <v>0</v>
      </c>
    </row>
    <row r="31" ht="15.75" customHeight="1">
      <c r="A31" s="99"/>
      <c r="B31" s="17"/>
      <c r="C31" s="17"/>
      <c r="D31" s="17"/>
      <c r="E31" s="100"/>
      <c r="F31" s="77"/>
      <c r="G31" s="77"/>
      <c r="H31" s="77"/>
    </row>
    <row r="32" ht="15.75" customHeight="1">
      <c r="A32" s="114" t="s">
        <v>286</v>
      </c>
      <c r="B32" s="102" t="s">
        <v>120</v>
      </c>
      <c r="C32" s="8"/>
      <c r="D32" s="90"/>
      <c r="E32" s="91"/>
      <c r="F32" s="77"/>
      <c r="G32" s="77"/>
      <c r="H32" s="77"/>
    </row>
    <row r="33" ht="15.75" customHeight="1">
      <c r="A33" s="115" t="s">
        <v>287</v>
      </c>
      <c r="B33" s="96"/>
      <c r="C33" s="96"/>
      <c r="D33" s="94">
        <f t="shared" ref="D33:D39" si="26">+C33-B33</f>
        <v>0</v>
      </c>
      <c r="E33" s="95"/>
      <c r="F33" s="77"/>
      <c r="G33" s="77">
        <f t="shared" ref="G33:H33" si="25">IF(B33="",0,1)</f>
        <v>0</v>
      </c>
      <c r="H33" s="77">
        <f t="shared" si="25"/>
        <v>0</v>
      </c>
    </row>
    <row r="34" ht="15.75" customHeight="1">
      <c r="A34" s="115" t="s">
        <v>288</v>
      </c>
      <c r="B34" s="96"/>
      <c r="C34" s="96"/>
      <c r="D34" s="94">
        <f t="shared" si="26"/>
        <v>0</v>
      </c>
      <c r="E34" s="95"/>
      <c r="F34" s="77"/>
      <c r="G34" s="77">
        <f t="shared" ref="G34:H34" si="27">IF(B34="",0,1)</f>
        <v>0</v>
      </c>
      <c r="H34" s="77">
        <f t="shared" si="27"/>
        <v>0</v>
      </c>
    </row>
    <row r="35" ht="15.75" customHeight="1">
      <c r="A35" s="115" t="s">
        <v>289</v>
      </c>
      <c r="B35" s="96"/>
      <c r="C35" s="96"/>
      <c r="D35" s="94">
        <f t="shared" si="26"/>
        <v>0</v>
      </c>
      <c r="E35" s="95"/>
      <c r="F35" s="77"/>
      <c r="G35" s="77">
        <f t="shared" ref="G35:H35" si="28">IF(B35="",0,1)</f>
        <v>0</v>
      </c>
      <c r="H35" s="77">
        <f t="shared" si="28"/>
        <v>0</v>
      </c>
    </row>
    <row r="36" ht="15.75" customHeight="1">
      <c r="A36" s="115" t="s">
        <v>290</v>
      </c>
      <c r="B36" s="96"/>
      <c r="C36" s="96"/>
      <c r="D36" s="94">
        <f t="shared" si="26"/>
        <v>0</v>
      </c>
      <c r="E36" s="95"/>
      <c r="F36" s="77"/>
      <c r="G36" s="77">
        <f t="shared" ref="G36:H36" si="29">IF(B36="",0,1)</f>
        <v>0</v>
      </c>
      <c r="H36" s="77">
        <f t="shared" si="29"/>
        <v>0</v>
      </c>
    </row>
    <row r="37" ht="15.75" customHeight="1">
      <c r="A37" s="87" t="s">
        <v>125</v>
      </c>
      <c r="B37" s="94">
        <f t="shared" ref="B37:C37" si="30">+SUM(B33:B36)</f>
        <v>0</v>
      </c>
      <c r="C37" s="94">
        <f t="shared" si="30"/>
        <v>0</v>
      </c>
      <c r="D37" s="94">
        <f t="shared" si="26"/>
        <v>0</v>
      </c>
      <c r="E37" s="95"/>
      <c r="F37" s="77"/>
      <c r="G37" s="77"/>
      <c r="H37" s="77"/>
    </row>
    <row r="38" ht="15.75" customHeight="1">
      <c r="A38" s="87" t="s">
        <v>126</v>
      </c>
      <c r="B38" s="96">
        <f t="shared" ref="B38:C38" si="31">4*(SUM(G33:G36))</f>
        <v>0</v>
      </c>
      <c r="C38" s="96">
        <f t="shared" si="31"/>
        <v>0</v>
      </c>
      <c r="D38" s="94">
        <f t="shared" si="26"/>
        <v>0</v>
      </c>
      <c r="E38" s="95"/>
      <c r="F38" s="77"/>
      <c r="G38" s="77"/>
      <c r="H38" s="77"/>
    </row>
    <row r="39" ht="15.75" customHeight="1">
      <c r="A39" s="87" t="s">
        <v>127</v>
      </c>
      <c r="B39" s="97">
        <f t="shared" ref="B39:C39" si="32">IFERROR(B37/B38,0)*4</f>
        <v>0</v>
      </c>
      <c r="C39" s="97">
        <f t="shared" si="32"/>
        <v>0</v>
      </c>
      <c r="D39" s="98">
        <f t="shared" si="26"/>
        <v>0</v>
      </c>
      <c r="E39" s="95"/>
      <c r="F39" s="77"/>
      <c r="G39" s="77"/>
      <c r="H39" s="77"/>
      <c r="I39" s="77">
        <f t="shared" ref="I39:J39" si="33">IF(B39&gt;0,1,0)</f>
        <v>0</v>
      </c>
      <c r="J39" s="77">
        <f t="shared" si="33"/>
        <v>0</v>
      </c>
    </row>
    <row r="40" ht="15.75" customHeight="1">
      <c r="A40" s="99"/>
      <c r="B40" s="17"/>
      <c r="C40" s="17"/>
      <c r="D40" s="17"/>
      <c r="E40" s="100"/>
      <c r="F40" s="77"/>
      <c r="G40" s="77"/>
      <c r="H40" s="77"/>
    </row>
    <row r="41" ht="15.75" customHeight="1">
      <c r="A41" s="114" t="s">
        <v>291</v>
      </c>
      <c r="B41" s="102" t="s">
        <v>120</v>
      </c>
      <c r="C41" s="8"/>
      <c r="D41" s="90"/>
      <c r="E41" s="91"/>
      <c r="F41" s="77"/>
      <c r="G41" s="77"/>
      <c r="H41" s="77"/>
    </row>
    <row r="42" ht="15.75" customHeight="1">
      <c r="A42" s="115" t="s">
        <v>292</v>
      </c>
      <c r="B42" s="96"/>
      <c r="C42" s="96"/>
      <c r="D42" s="94">
        <f t="shared" ref="D42:D49" si="35">+C42-B42</f>
        <v>0</v>
      </c>
      <c r="E42" s="95"/>
      <c r="F42" s="77"/>
      <c r="G42" s="77">
        <f t="shared" ref="G42:H42" si="34">IF(B42="",0,1)</f>
        <v>0</v>
      </c>
      <c r="H42" s="77">
        <f t="shared" si="34"/>
        <v>0</v>
      </c>
    </row>
    <row r="43" ht="15.75" customHeight="1">
      <c r="A43" s="115" t="s">
        <v>293</v>
      </c>
      <c r="B43" s="96"/>
      <c r="C43" s="96"/>
      <c r="D43" s="94">
        <f t="shared" si="35"/>
        <v>0</v>
      </c>
      <c r="E43" s="95"/>
      <c r="F43" s="77"/>
      <c r="G43" s="77">
        <f t="shared" ref="G43:H43" si="36">IF(B43="",0,1)</f>
        <v>0</v>
      </c>
      <c r="H43" s="77">
        <f t="shared" si="36"/>
        <v>0</v>
      </c>
    </row>
    <row r="44" ht="15.75" customHeight="1">
      <c r="A44" s="115" t="s">
        <v>294</v>
      </c>
      <c r="B44" s="96"/>
      <c r="C44" s="96"/>
      <c r="D44" s="94">
        <f t="shared" si="35"/>
        <v>0</v>
      </c>
      <c r="E44" s="95"/>
      <c r="F44" s="77"/>
      <c r="G44" s="77">
        <f t="shared" ref="G44:H44" si="37">IF(B44="",0,1)</f>
        <v>0</v>
      </c>
      <c r="H44" s="77">
        <f t="shared" si="37"/>
        <v>0</v>
      </c>
    </row>
    <row r="45" ht="15.75" customHeight="1">
      <c r="A45" s="115" t="s">
        <v>295</v>
      </c>
      <c r="B45" s="96"/>
      <c r="C45" s="96"/>
      <c r="D45" s="94">
        <f t="shared" si="35"/>
        <v>0</v>
      </c>
      <c r="E45" s="95"/>
      <c r="F45" s="77"/>
      <c r="G45" s="77">
        <f t="shared" ref="G45:H45" si="38">IF(B45="",0,1)</f>
        <v>0</v>
      </c>
      <c r="H45" s="77">
        <f t="shared" si="38"/>
        <v>0</v>
      </c>
    </row>
    <row r="46" ht="15.75" customHeight="1">
      <c r="A46" s="115" t="s">
        <v>296</v>
      </c>
      <c r="B46" s="96"/>
      <c r="C46" s="96"/>
      <c r="D46" s="94">
        <f t="shared" si="35"/>
        <v>0</v>
      </c>
      <c r="E46" s="95"/>
      <c r="F46" s="77"/>
      <c r="G46" s="77">
        <f t="shared" ref="G46:H46" si="39">IF(B46="",0,1)</f>
        <v>0</v>
      </c>
      <c r="H46" s="77">
        <f t="shared" si="39"/>
        <v>0</v>
      </c>
    </row>
    <row r="47" ht="15.75" customHeight="1">
      <c r="A47" s="87" t="s">
        <v>125</v>
      </c>
      <c r="B47" s="94">
        <f t="shared" ref="B47:C47" si="40">SUM(B42:B46)</f>
        <v>0</v>
      </c>
      <c r="C47" s="94">
        <f t="shared" si="40"/>
        <v>0</v>
      </c>
      <c r="D47" s="94">
        <f t="shared" si="35"/>
        <v>0</v>
      </c>
      <c r="E47" s="95"/>
      <c r="F47" s="77"/>
      <c r="G47" s="77"/>
      <c r="H47" s="77"/>
    </row>
    <row r="48" ht="15.75" customHeight="1">
      <c r="A48" s="87" t="s">
        <v>126</v>
      </c>
      <c r="B48" s="96">
        <f t="shared" ref="B48:C48" si="41">4*(SUM(G42:G46))</f>
        <v>0</v>
      </c>
      <c r="C48" s="96">
        <f t="shared" si="41"/>
        <v>0</v>
      </c>
      <c r="D48" s="94">
        <f t="shared" si="35"/>
        <v>0</v>
      </c>
      <c r="E48" s="95"/>
      <c r="F48" s="77"/>
      <c r="G48" s="77"/>
      <c r="H48" s="77"/>
    </row>
    <row r="49" ht="15.75" customHeight="1">
      <c r="A49" s="87" t="s">
        <v>127</v>
      </c>
      <c r="B49" s="97">
        <f t="shared" ref="B49:C49" si="42">IFERROR(B47/B48,0)*4</f>
        <v>0</v>
      </c>
      <c r="C49" s="97">
        <f t="shared" si="42"/>
        <v>0</v>
      </c>
      <c r="D49" s="98">
        <f t="shared" si="35"/>
        <v>0</v>
      </c>
      <c r="E49" s="95"/>
      <c r="F49" s="77"/>
      <c r="G49" s="77"/>
      <c r="H49" s="77"/>
      <c r="I49" s="77">
        <f t="shared" ref="I49:J49" si="43">IF(B49&gt;0,1,0)</f>
        <v>0</v>
      </c>
      <c r="J49" s="77">
        <f t="shared" si="43"/>
        <v>0</v>
      </c>
    </row>
    <row r="50" ht="15.75" customHeight="1">
      <c r="A50" s="99"/>
      <c r="B50" s="17"/>
      <c r="C50" s="17"/>
      <c r="D50" s="17"/>
      <c r="E50" s="100"/>
      <c r="F50" s="77"/>
      <c r="G50" s="77"/>
      <c r="H50" s="77"/>
    </row>
    <row r="51" ht="15.75" customHeight="1">
      <c r="A51" s="114" t="s">
        <v>297</v>
      </c>
      <c r="B51" s="102" t="s">
        <v>120</v>
      </c>
      <c r="C51" s="8"/>
      <c r="D51" s="90"/>
      <c r="E51" s="91"/>
      <c r="F51" s="77"/>
      <c r="G51" s="77"/>
      <c r="H51" s="77"/>
    </row>
    <row r="52" ht="15.75" customHeight="1">
      <c r="A52" s="115" t="s">
        <v>298</v>
      </c>
      <c r="B52" s="96"/>
      <c r="C52" s="96"/>
      <c r="D52" s="94">
        <f t="shared" ref="D52:D60" si="45">+C52-B52</f>
        <v>0</v>
      </c>
      <c r="E52" s="95"/>
      <c r="F52" s="77"/>
      <c r="G52" s="77">
        <f t="shared" ref="G52:H52" si="44">IF(B52="",0,1)</f>
        <v>0</v>
      </c>
      <c r="H52" s="77">
        <f t="shared" si="44"/>
        <v>0</v>
      </c>
    </row>
    <row r="53" ht="15.75" customHeight="1">
      <c r="A53" s="115" t="s">
        <v>299</v>
      </c>
      <c r="B53" s="96"/>
      <c r="C53" s="96"/>
      <c r="D53" s="94">
        <f t="shared" si="45"/>
        <v>0</v>
      </c>
      <c r="E53" s="95"/>
      <c r="F53" s="77"/>
      <c r="G53" s="77">
        <f t="shared" ref="G53:H53" si="46">IF(B53="",0,1)</f>
        <v>0</v>
      </c>
      <c r="H53" s="77">
        <f t="shared" si="46"/>
        <v>0</v>
      </c>
    </row>
    <row r="54" ht="15.75" customHeight="1">
      <c r="A54" s="115" t="s">
        <v>300</v>
      </c>
      <c r="B54" s="96"/>
      <c r="C54" s="96"/>
      <c r="D54" s="94">
        <f t="shared" si="45"/>
        <v>0</v>
      </c>
      <c r="E54" s="95"/>
      <c r="F54" s="77"/>
      <c r="G54" s="77">
        <f t="shared" ref="G54:H54" si="47">IF(B54="",0,1)</f>
        <v>0</v>
      </c>
      <c r="H54" s="77">
        <f t="shared" si="47"/>
        <v>0</v>
      </c>
    </row>
    <row r="55" ht="15.75" customHeight="1">
      <c r="A55" s="115" t="s">
        <v>301</v>
      </c>
      <c r="B55" s="96"/>
      <c r="C55" s="96"/>
      <c r="D55" s="94">
        <f t="shared" si="45"/>
        <v>0</v>
      </c>
      <c r="E55" s="95"/>
      <c r="F55" s="77"/>
      <c r="G55" s="77">
        <f t="shared" ref="G55:H55" si="48">IF(B55="",0,1)</f>
        <v>0</v>
      </c>
      <c r="H55" s="77">
        <f t="shared" si="48"/>
        <v>0</v>
      </c>
    </row>
    <row r="56" ht="15.75" customHeight="1">
      <c r="A56" s="115" t="s">
        <v>302</v>
      </c>
      <c r="B56" s="96"/>
      <c r="C56" s="96"/>
      <c r="D56" s="94">
        <f t="shared" si="45"/>
        <v>0</v>
      </c>
      <c r="E56" s="95"/>
      <c r="F56" s="77"/>
      <c r="G56" s="77">
        <f t="shared" ref="G56:H56" si="49">IF(B56="",0,1)</f>
        <v>0</v>
      </c>
      <c r="H56" s="77">
        <f t="shared" si="49"/>
        <v>0</v>
      </c>
    </row>
    <row r="57" ht="15.75" customHeight="1">
      <c r="A57" s="115" t="s">
        <v>303</v>
      </c>
      <c r="B57" s="96"/>
      <c r="C57" s="96"/>
      <c r="D57" s="94">
        <f t="shared" si="45"/>
        <v>0</v>
      </c>
      <c r="E57" s="95"/>
      <c r="F57" s="77"/>
      <c r="G57" s="77">
        <f t="shared" ref="G57:H57" si="50">IF(B57="",0,1)</f>
        <v>0</v>
      </c>
      <c r="H57" s="77">
        <f t="shared" si="50"/>
        <v>0</v>
      </c>
    </row>
    <row r="58" ht="15.75" customHeight="1">
      <c r="A58" s="87" t="s">
        <v>125</v>
      </c>
      <c r="B58" s="94">
        <f t="shared" ref="B58:C58" si="51">SUM(B52:B57)</f>
        <v>0</v>
      </c>
      <c r="C58" s="94">
        <f t="shared" si="51"/>
        <v>0</v>
      </c>
      <c r="D58" s="94">
        <f t="shared" si="45"/>
        <v>0</v>
      </c>
      <c r="E58" s="95"/>
      <c r="F58" s="77"/>
      <c r="G58" s="77"/>
      <c r="H58" s="77"/>
    </row>
    <row r="59" ht="15.75" customHeight="1">
      <c r="A59" s="87" t="s">
        <v>126</v>
      </c>
      <c r="B59" s="96">
        <f t="shared" ref="B59:C59" si="52">4*(SUM(G52:G57))</f>
        <v>0</v>
      </c>
      <c r="C59" s="96">
        <f t="shared" si="52"/>
        <v>0</v>
      </c>
      <c r="D59" s="94">
        <f t="shared" si="45"/>
        <v>0</v>
      </c>
      <c r="E59" s="95"/>
      <c r="F59" s="77"/>
      <c r="G59" s="77"/>
      <c r="H59" s="77"/>
    </row>
    <row r="60" ht="15.75" customHeight="1">
      <c r="A60" s="87" t="s">
        <v>127</v>
      </c>
      <c r="B60" s="97">
        <f t="shared" ref="B60:C60" si="53">IFERROR(B58/B59,0)*4</f>
        <v>0</v>
      </c>
      <c r="C60" s="97">
        <f t="shared" si="53"/>
        <v>0</v>
      </c>
      <c r="D60" s="98">
        <f t="shared" si="45"/>
        <v>0</v>
      </c>
      <c r="E60" s="95"/>
      <c r="F60" s="77"/>
      <c r="G60" s="77"/>
      <c r="H60" s="77"/>
      <c r="I60" s="77">
        <f t="shared" ref="I60:J60" si="54">IF(B60&gt;0,1,0)</f>
        <v>0</v>
      </c>
      <c r="J60" s="77">
        <f t="shared" si="54"/>
        <v>0</v>
      </c>
    </row>
    <row r="61" ht="15.75" customHeight="1">
      <c r="A61" s="99"/>
      <c r="B61" s="17"/>
      <c r="C61" s="17"/>
      <c r="D61" s="17"/>
      <c r="E61" s="100"/>
      <c r="F61" s="77"/>
      <c r="G61" s="77"/>
      <c r="H61" s="77"/>
    </row>
    <row r="62" ht="15.75" customHeight="1">
      <c r="A62" s="114" t="s">
        <v>304</v>
      </c>
      <c r="B62" s="102" t="s">
        <v>120</v>
      </c>
      <c r="C62" s="8"/>
      <c r="D62" s="90"/>
      <c r="E62" s="91"/>
      <c r="F62" s="77"/>
      <c r="G62" s="77"/>
      <c r="H62" s="77"/>
    </row>
    <row r="63" ht="15.75" customHeight="1">
      <c r="A63" s="115" t="s">
        <v>305</v>
      </c>
      <c r="B63" s="96"/>
      <c r="C63" s="96"/>
      <c r="D63" s="94">
        <f t="shared" ref="D63:D67" si="56">+C63-B63</f>
        <v>0</v>
      </c>
      <c r="E63" s="95"/>
      <c r="F63" s="77"/>
      <c r="G63" s="77">
        <f t="shared" ref="G63:H63" si="55">IF(B63="",0,1)</f>
        <v>0</v>
      </c>
      <c r="H63" s="77">
        <f t="shared" si="55"/>
        <v>0</v>
      </c>
    </row>
    <row r="64" ht="15.75" customHeight="1">
      <c r="A64" s="115" t="s">
        <v>306</v>
      </c>
      <c r="B64" s="96"/>
      <c r="C64" s="96"/>
      <c r="D64" s="94">
        <f t="shared" si="56"/>
        <v>0</v>
      </c>
      <c r="E64" s="95"/>
      <c r="F64" s="77"/>
      <c r="G64" s="77">
        <f t="shared" ref="G64:H64" si="57">IF(B64="",0,1)</f>
        <v>0</v>
      </c>
      <c r="H64" s="77">
        <f t="shared" si="57"/>
        <v>0</v>
      </c>
    </row>
    <row r="65" ht="15.75" customHeight="1">
      <c r="A65" s="87" t="s">
        <v>125</v>
      </c>
      <c r="B65" s="94">
        <f t="shared" ref="B65:C65" si="58">SUM(B63:B64)</f>
        <v>0</v>
      </c>
      <c r="C65" s="94">
        <f t="shared" si="58"/>
        <v>0</v>
      </c>
      <c r="D65" s="94">
        <f t="shared" si="56"/>
        <v>0</v>
      </c>
      <c r="E65" s="95"/>
      <c r="F65" s="77"/>
      <c r="G65" s="77"/>
      <c r="H65" s="77"/>
    </row>
    <row r="66" ht="15.75" customHeight="1">
      <c r="A66" s="87" t="s">
        <v>126</v>
      </c>
      <c r="B66" s="96">
        <f t="shared" ref="B66:C66" si="59">4*(SUM(G63:G64))</f>
        <v>0</v>
      </c>
      <c r="C66" s="96">
        <f t="shared" si="59"/>
        <v>0</v>
      </c>
      <c r="D66" s="94">
        <f t="shared" si="56"/>
        <v>0</v>
      </c>
      <c r="E66" s="95"/>
      <c r="F66" s="77"/>
      <c r="G66" s="77"/>
      <c r="H66" s="77"/>
    </row>
    <row r="67" ht="15.75" customHeight="1">
      <c r="A67" s="87" t="s">
        <v>127</v>
      </c>
      <c r="B67" s="97">
        <f t="shared" ref="B67:C67" si="60">IFERROR(B65/B66,0)*4</f>
        <v>0</v>
      </c>
      <c r="C67" s="97">
        <f t="shared" si="60"/>
        <v>0</v>
      </c>
      <c r="D67" s="98">
        <f t="shared" si="56"/>
        <v>0</v>
      </c>
      <c r="E67" s="95"/>
      <c r="F67" s="77"/>
      <c r="G67" s="77"/>
      <c r="H67" s="77"/>
      <c r="I67" s="77">
        <f t="shared" ref="I67:J67" si="61">IF(B67&gt;0,1,0)</f>
        <v>0</v>
      </c>
      <c r="J67" s="77">
        <f t="shared" si="61"/>
        <v>0</v>
      </c>
    </row>
    <row r="68" ht="15.75" customHeight="1">
      <c r="A68" s="99"/>
      <c r="B68" s="17"/>
      <c r="C68" s="17"/>
      <c r="D68" s="17"/>
      <c r="E68" s="100"/>
      <c r="F68" s="77"/>
      <c r="G68" s="77"/>
      <c r="H68" s="77"/>
    </row>
    <row r="69" ht="15.75" customHeight="1">
      <c r="A69" s="114" t="s">
        <v>307</v>
      </c>
      <c r="B69" s="102" t="s">
        <v>120</v>
      </c>
      <c r="C69" s="8"/>
      <c r="D69" s="90"/>
      <c r="E69" s="91"/>
      <c r="F69" s="77"/>
      <c r="G69" s="77"/>
      <c r="H69" s="77"/>
    </row>
    <row r="70" ht="15.75" customHeight="1">
      <c r="A70" s="115" t="s">
        <v>308</v>
      </c>
      <c r="B70" s="96"/>
      <c r="C70" s="96"/>
      <c r="D70" s="94">
        <f t="shared" ref="D70:D73" si="64">+C70-B70</f>
        <v>0</v>
      </c>
      <c r="E70" s="95"/>
      <c r="F70" s="77"/>
      <c r="G70" s="77">
        <f t="shared" ref="G70:H70" si="62">IF(B70="",0,1)</f>
        <v>0</v>
      </c>
      <c r="H70" s="77">
        <f t="shared" si="62"/>
        <v>0</v>
      </c>
    </row>
    <row r="71" ht="15.75" customHeight="1">
      <c r="A71" s="87" t="s">
        <v>125</v>
      </c>
      <c r="B71" s="94">
        <f t="shared" ref="B71:C71" si="63">SUM(B70)</f>
        <v>0</v>
      </c>
      <c r="C71" s="94">
        <f t="shared" si="63"/>
        <v>0</v>
      </c>
      <c r="D71" s="94">
        <f t="shared" si="64"/>
        <v>0</v>
      </c>
      <c r="E71" s="95"/>
      <c r="F71" s="77"/>
      <c r="G71" s="77"/>
      <c r="H71" s="77"/>
    </row>
    <row r="72" ht="15.75" customHeight="1">
      <c r="A72" s="87" t="s">
        <v>126</v>
      </c>
      <c r="B72" s="96">
        <f t="shared" ref="B72:C72" si="65">4*(SUM(G70))</f>
        <v>0</v>
      </c>
      <c r="C72" s="96">
        <f t="shared" si="65"/>
        <v>0</v>
      </c>
      <c r="D72" s="94">
        <f t="shared" si="64"/>
        <v>0</v>
      </c>
      <c r="E72" s="95"/>
      <c r="F72" s="77"/>
      <c r="G72" s="77"/>
      <c r="H72" s="77"/>
    </row>
    <row r="73" ht="15.75" customHeight="1">
      <c r="A73" s="87" t="s">
        <v>127</v>
      </c>
      <c r="B73" s="97">
        <f t="shared" ref="B73:C73" si="66">IFERROR(B71/B72,0)*4</f>
        <v>0</v>
      </c>
      <c r="C73" s="97">
        <f t="shared" si="66"/>
        <v>0</v>
      </c>
      <c r="D73" s="98">
        <f t="shared" si="64"/>
        <v>0</v>
      </c>
      <c r="E73" s="95"/>
      <c r="F73" s="77"/>
      <c r="G73" s="77"/>
      <c r="H73" s="77"/>
      <c r="I73" s="77">
        <f t="shared" ref="I73:J73" si="67">IF(B73&gt;0,1,0)</f>
        <v>0</v>
      </c>
      <c r="J73" s="77">
        <f t="shared" si="67"/>
        <v>0</v>
      </c>
    </row>
    <row r="74" ht="15.75" customHeight="1">
      <c r="A74" s="99"/>
      <c r="B74" s="17"/>
      <c r="C74" s="17"/>
      <c r="D74" s="17"/>
      <c r="E74" s="100"/>
      <c r="F74" s="77"/>
      <c r="G74" s="77"/>
      <c r="H74" s="77"/>
    </row>
    <row r="75" ht="15.75" customHeight="1">
      <c r="A75" s="114" t="s">
        <v>309</v>
      </c>
      <c r="B75" s="102" t="s">
        <v>120</v>
      </c>
      <c r="C75" s="8"/>
      <c r="D75" s="90"/>
      <c r="E75" s="91"/>
      <c r="F75" s="77"/>
      <c r="G75" s="77"/>
      <c r="H75" s="77"/>
    </row>
    <row r="76" ht="15.75" customHeight="1">
      <c r="A76" s="115" t="s">
        <v>310</v>
      </c>
      <c r="B76" s="96"/>
      <c r="C76" s="96"/>
      <c r="D76" s="94">
        <f t="shared" ref="D76:D80" si="69">+C76-B76</f>
        <v>0</v>
      </c>
      <c r="E76" s="95"/>
      <c r="F76" s="77"/>
      <c r="G76" s="77">
        <f t="shared" ref="G76:H76" si="68">IF(B76="",0,1)</f>
        <v>0</v>
      </c>
      <c r="H76" s="77">
        <f t="shared" si="68"/>
        <v>0</v>
      </c>
    </row>
    <row r="77" ht="15.75" customHeight="1">
      <c r="A77" s="115" t="s">
        <v>311</v>
      </c>
      <c r="B77" s="96"/>
      <c r="C77" s="96"/>
      <c r="D77" s="94">
        <f t="shared" si="69"/>
        <v>0</v>
      </c>
      <c r="E77" s="95"/>
      <c r="F77" s="77"/>
      <c r="G77" s="77">
        <f t="shared" ref="G77:H77" si="70">IF(B77="",0,1)</f>
        <v>0</v>
      </c>
      <c r="H77" s="77">
        <f t="shared" si="70"/>
        <v>0</v>
      </c>
    </row>
    <row r="78" ht="15.75" customHeight="1">
      <c r="A78" s="87" t="s">
        <v>125</v>
      </c>
      <c r="B78" s="94">
        <f t="shared" ref="B78:C78" si="71">SUM(B76:B77)</f>
        <v>0</v>
      </c>
      <c r="C78" s="94">
        <f t="shared" si="71"/>
        <v>0</v>
      </c>
      <c r="D78" s="94">
        <f t="shared" si="69"/>
        <v>0</v>
      </c>
      <c r="E78" s="95"/>
      <c r="F78" s="77"/>
      <c r="G78" s="77"/>
      <c r="H78" s="77"/>
    </row>
    <row r="79" ht="15.75" customHeight="1">
      <c r="A79" s="87" t="s">
        <v>126</v>
      </c>
      <c r="B79" s="96">
        <f t="shared" ref="B79:C79" si="72">4*(SUM(G76:G77))</f>
        <v>0</v>
      </c>
      <c r="C79" s="96">
        <f t="shared" si="72"/>
        <v>0</v>
      </c>
      <c r="D79" s="94">
        <f t="shared" si="69"/>
        <v>0</v>
      </c>
      <c r="E79" s="95"/>
      <c r="F79" s="77"/>
      <c r="G79" s="77"/>
      <c r="H79" s="77"/>
    </row>
    <row r="80" ht="15.75" customHeight="1">
      <c r="A80" s="87" t="s">
        <v>127</v>
      </c>
      <c r="B80" s="97">
        <f t="shared" ref="B80:C80" si="73">IFERROR(B78/B79,0)*4</f>
        <v>0</v>
      </c>
      <c r="C80" s="97">
        <f t="shared" si="73"/>
        <v>0</v>
      </c>
      <c r="D80" s="98">
        <f t="shared" si="69"/>
        <v>0</v>
      </c>
      <c r="E80" s="95"/>
      <c r="F80" s="77"/>
      <c r="G80" s="77"/>
      <c r="H80" s="77"/>
      <c r="I80" s="77">
        <f t="shared" ref="I80:J80" si="74">IF(B80&gt;0,1,0)</f>
        <v>0</v>
      </c>
      <c r="J80" s="77">
        <f t="shared" si="74"/>
        <v>0</v>
      </c>
    </row>
    <row r="81" ht="15.75" customHeight="1">
      <c r="A81" s="99"/>
      <c r="B81" s="17"/>
      <c r="C81" s="17"/>
      <c r="D81" s="17"/>
      <c r="E81" s="100"/>
      <c r="F81" s="77"/>
      <c r="G81" s="77"/>
      <c r="H81" s="77"/>
    </row>
    <row r="82" ht="15.75" customHeight="1">
      <c r="A82" s="114" t="s">
        <v>312</v>
      </c>
      <c r="B82" s="102" t="s">
        <v>120</v>
      </c>
      <c r="C82" s="8"/>
      <c r="D82" s="90"/>
      <c r="E82" s="91"/>
      <c r="F82" s="77"/>
      <c r="G82" s="77"/>
      <c r="H82" s="77"/>
    </row>
    <row r="83" ht="15.75" customHeight="1">
      <c r="A83" s="115" t="s">
        <v>313</v>
      </c>
      <c r="B83" s="96"/>
      <c r="C83" s="96"/>
      <c r="D83" s="94">
        <f t="shared" ref="D83:D86" si="77">+C83-B83</f>
        <v>0</v>
      </c>
      <c r="E83" s="95"/>
      <c r="F83" s="77"/>
      <c r="G83" s="77">
        <f t="shared" ref="G83:H83" si="75">IF(B83="",0,1)</f>
        <v>0</v>
      </c>
      <c r="H83" s="77">
        <f t="shared" si="75"/>
        <v>0</v>
      </c>
    </row>
    <row r="84" ht="15.75" customHeight="1">
      <c r="A84" s="87" t="s">
        <v>125</v>
      </c>
      <c r="B84" s="94">
        <f t="shared" ref="B84:C84" si="76">SUM(B83)</f>
        <v>0</v>
      </c>
      <c r="C84" s="94">
        <f t="shared" si="76"/>
        <v>0</v>
      </c>
      <c r="D84" s="94">
        <f t="shared" si="77"/>
        <v>0</v>
      </c>
      <c r="E84" s="95"/>
      <c r="F84" s="77"/>
      <c r="G84" s="77"/>
      <c r="H84" s="77"/>
    </row>
    <row r="85" ht="15.75" customHeight="1">
      <c r="A85" s="87" t="s">
        <v>126</v>
      </c>
      <c r="B85" s="96">
        <f t="shared" ref="B85:C85" si="78">4*(SUM(G83))</f>
        <v>0</v>
      </c>
      <c r="C85" s="96">
        <f t="shared" si="78"/>
        <v>0</v>
      </c>
      <c r="D85" s="94">
        <f t="shared" si="77"/>
        <v>0</v>
      </c>
      <c r="E85" s="95"/>
      <c r="F85" s="77"/>
      <c r="G85" s="77"/>
      <c r="H85" s="77"/>
    </row>
    <row r="86" ht="15.75" customHeight="1">
      <c r="A86" s="87" t="s">
        <v>127</v>
      </c>
      <c r="B86" s="97">
        <f t="shared" ref="B86:C86" si="79">IFERROR(B84/B85,0)*4</f>
        <v>0</v>
      </c>
      <c r="C86" s="97">
        <f t="shared" si="79"/>
        <v>0</v>
      </c>
      <c r="D86" s="98">
        <f t="shared" si="77"/>
        <v>0</v>
      </c>
      <c r="E86" s="95"/>
      <c r="F86" s="77"/>
      <c r="G86" s="77"/>
      <c r="H86" s="77"/>
      <c r="I86" s="77">
        <f t="shared" ref="I86:J86" si="80">IF(B86&gt;0,1,0)</f>
        <v>0</v>
      </c>
      <c r="J86" s="77">
        <f t="shared" si="80"/>
        <v>0</v>
      </c>
    </row>
    <row r="87" ht="15.75" customHeight="1">
      <c r="A87" s="99"/>
      <c r="B87" s="17"/>
      <c r="C87" s="17"/>
      <c r="D87" s="17"/>
      <c r="E87" s="100"/>
      <c r="F87" s="77"/>
      <c r="G87" s="77"/>
      <c r="H87" s="77"/>
    </row>
    <row r="88" ht="15.75" customHeight="1">
      <c r="A88" s="114" t="s">
        <v>314</v>
      </c>
      <c r="B88" s="102" t="s">
        <v>120</v>
      </c>
      <c r="C88" s="8"/>
      <c r="D88" s="90"/>
      <c r="E88" s="91"/>
      <c r="F88" s="77"/>
      <c r="G88" s="77"/>
      <c r="H88" s="77"/>
    </row>
    <row r="89" ht="15.75" customHeight="1">
      <c r="A89" s="115" t="s">
        <v>315</v>
      </c>
      <c r="B89" s="96"/>
      <c r="C89" s="96"/>
      <c r="D89" s="94">
        <f t="shared" ref="D89:D94" si="82">+C89-B89</f>
        <v>0</v>
      </c>
      <c r="E89" s="95"/>
      <c r="F89" s="77"/>
      <c r="G89" s="77">
        <f t="shared" ref="G89:H89" si="81">IF(B89="",0,1)</f>
        <v>0</v>
      </c>
      <c r="H89" s="77">
        <f t="shared" si="81"/>
        <v>0</v>
      </c>
    </row>
    <row r="90" ht="15.75" customHeight="1">
      <c r="A90" s="115" t="s">
        <v>316</v>
      </c>
      <c r="B90" s="96"/>
      <c r="C90" s="96"/>
      <c r="D90" s="94">
        <f t="shared" si="82"/>
        <v>0</v>
      </c>
      <c r="E90" s="95"/>
      <c r="F90" s="77"/>
      <c r="G90" s="77">
        <f t="shared" ref="G90:H90" si="83">IF(B90="",0,1)</f>
        <v>0</v>
      </c>
      <c r="H90" s="77">
        <f t="shared" si="83"/>
        <v>0</v>
      </c>
    </row>
    <row r="91" ht="15.75" customHeight="1">
      <c r="A91" s="115" t="s">
        <v>317</v>
      </c>
      <c r="B91" s="96"/>
      <c r="C91" s="96"/>
      <c r="D91" s="94">
        <f t="shared" si="82"/>
        <v>0</v>
      </c>
      <c r="E91" s="95"/>
      <c r="F91" s="77"/>
      <c r="G91" s="77">
        <f t="shared" ref="G91:H91" si="84">IF(B91="",0,1)</f>
        <v>0</v>
      </c>
      <c r="H91" s="77">
        <f t="shared" si="84"/>
        <v>0</v>
      </c>
    </row>
    <row r="92" ht="15.75" customHeight="1">
      <c r="A92" s="87" t="s">
        <v>125</v>
      </c>
      <c r="B92" s="94">
        <f t="shared" ref="B92:C92" si="85">SUM(B89:B91)</f>
        <v>0</v>
      </c>
      <c r="C92" s="94">
        <f t="shared" si="85"/>
        <v>0</v>
      </c>
      <c r="D92" s="94">
        <f t="shared" si="82"/>
        <v>0</v>
      </c>
      <c r="E92" s="95"/>
      <c r="F92" s="77"/>
      <c r="G92" s="77"/>
      <c r="H92" s="77"/>
    </row>
    <row r="93" ht="15.75" customHeight="1">
      <c r="A93" s="87" t="s">
        <v>126</v>
      </c>
      <c r="B93" s="96">
        <f t="shared" ref="B93:C93" si="86">4*(SUM(G89:G91))</f>
        <v>0</v>
      </c>
      <c r="C93" s="96">
        <f t="shared" si="86"/>
        <v>0</v>
      </c>
      <c r="D93" s="94">
        <f t="shared" si="82"/>
        <v>0</v>
      </c>
      <c r="E93" s="95"/>
      <c r="F93" s="77"/>
      <c r="G93" s="77"/>
      <c r="H93" s="77"/>
    </row>
    <row r="94" ht="15.75" customHeight="1">
      <c r="A94" s="87" t="s">
        <v>127</v>
      </c>
      <c r="B94" s="97">
        <f t="shared" ref="B94:C94" si="87">IFERROR(B92/B93,0)*4</f>
        <v>0</v>
      </c>
      <c r="C94" s="97">
        <f t="shared" si="87"/>
        <v>0</v>
      </c>
      <c r="D94" s="98">
        <f t="shared" si="82"/>
        <v>0</v>
      </c>
      <c r="E94" s="95"/>
      <c r="F94" s="77"/>
      <c r="G94" s="77"/>
      <c r="H94" s="77"/>
      <c r="I94" s="77">
        <f t="shared" ref="I94:J94" si="88">IF(B94&gt;0,1,0)</f>
        <v>0</v>
      </c>
      <c r="J94" s="77">
        <f t="shared" si="88"/>
        <v>0</v>
      </c>
    </row>
    <row r="95" ht="15.75" customHeight="1">
      <c r="A95" s="99"/>
      <c r="B95" s="17"/>
      <c r="C95" s="17"/>
      <c r="D95" s="17"/>
      <c r="E95" s="100"/>
      <c r="F95" s="77"/>
      <c r="G95" s="77"/>
      <c r="H95" s="77"/>
    </row>
    <row r="96" ht="15.75" customHeight="1">
      <c r="A96" s="114" t="s">
        <v>318</v>
      </c>
      <c r="B96" s="102" t="s">
        <v>120</v>
      </c>
      <c r="C96" s="8"/>
      <c r="D96" s="90"/>
      <c r="E96" s="91"/>
      <c r="F96" s="77"/>
      <c r="G96" s="77"/>
      <c r="H96" s="77"/>
    </row>
    <row r="97" ht="15.75" customHeight="1">
      <c r="A97" s="118" t="s">
        <v>319</v>
      </c>
      <c r="B97" s="119"/>
      <c r="C97" s="119"/>
      <c r="D97" s="90"/>
      <c r="E97" s="120"/>
      <c r="F97" s="77"/>
      <c r="G97" s="77"/>
      <c r="H97" s="77"/>
    </row>
    <row r="98" ht="15.75" customHeight="1">
      <c r="A98" s="115" t="s">
        <v>320</v>
      </c>
      <c r="B98" s="96"/>
      <c r="C98" s="96"/>
      <c r="D98" s="94">
        <f t="shared" ref="D98:D102" si="90">+C98-B98</f>
        <v>0</v>
      </c>
      <c r="E98" s="95"/>
      <c r="F98" s="77"/>
      <c r="G98" s="77">
        <f t="shared" ref="G98:H98" si="89">IF(B98="",0,1)</f>
        <v>0</v>
      </c>
      <c r="H98" s="77">
        <f t="shared" si="89"/>
        <v>0</v>
      </c>
    </row>
    <row r="99" ht="15.75" customHeight="1">
      <c r="A99" s="115" t="s">
        <v>321</v>
      </c>
      <c r="B99" s="96"/>
      <c r="C99" s="96"/>
      <c r="D99" s="94">
        <f t="shared" si="90"/>
        <v>0</v>
      </c>
      <c r="E99" s="95"/>
      <c r="F99" s="77"/>
      <c r="G99" s="77">
        <f t="shared" ref="G99:H99" si="91">IF(B99="",0,1)</f>
        <v>0</v>
      </c>
      <c r="H99" s="77">
        <f t="shared" si="91"/>
        <v>0</v>
      </c>
    </row>
    <row r="100" ht="15.75" customHeight="1">
      <c r="A100" s="115" t="s">
        <v>322</v>
      </c>
      <c r="B100" s="96"/>
      <c r="C100" s="96"/>
      <c r="D100" s="94">
        <f t="shared" si="90"/>
        <v>0</v>
      </c>
      <c r="E100" s="95"/>
      <c r="F100" s="77"/>
      <c r="G100" s="77">
        <f t="shared" ref="G100:H100" si="92">IF(B100="",0,1)</f>
        <v>0</v>
      </c>
      <c r="H100" s="77">
        <f t="shared" si="92"/>
        <v>0</v>
      </c>
    </row>
    <row r="101" ht="15.75" customHeight="1">
      <c r="A101" s="115" t="s">
        <v>323</v>
      </c>
      <c r="B101" s="96"/>
      <c r="C101" s="96"/>
      <c r="D101" s="94">
        <f t="shared" si="90"/>
        <v>0</v>
      </c>
      <c r="E101" s="95"/>
      <c r="F101" s="77"/>
      <c r="G101" s="77">
        <f t="shared" ref="G101:H101" si="93">IF(B101="",0,1)</f>
        <v>0</v>
      </c>
      <c r="H101" s="77">
        <f t="shared" si="93"/>
        <v>0</v>
      </c>
    </row>
    <row r="102" ht="15.75" customHeight="1">
      <c r="A102" s="115" t="s">
        <v>324</v>
      </c>
      <c r="B102" s="96"/>
      <c r="C102" s="96"/>
      <c r="D102" s="94">
        <f t="shared" si="90"/>
        <v>0</v>
      </c>
      <c r="E102" s="95"/>
      <c r="F102" s="77"/>
      <c r="G102" s="77">
        <f t="shared" ref="G102:H102" si="94">IF(B102="",0,1)</f>
        <v>0</v>
      </c>
      <c r="H102" s="77">
        <f t="shared" si="94"/>
        <v>0</v>
      </c>
    </row>
    <row r="103" ht="15.75" customHeight="1">
      <c r="A103" s="99"/>
      <c r="B103" s="17"/>
      <c r="C103" s="17"/>
      <c r="D103" s="17"/>
      <c r="E103" s="100"/>
      <c r="F103" s="77"/>
      <c r="G103" s="77"/>
      <c r="H103" s="77"/>
    </row>
    <row r="104" ht="15.75" customHeight="1">
      <c r="A104" s="118" t="s">
        <v>325</v>
      </c>
      <c r="B104" s="119"/>
      <c r="C104" s="119"/>
      <c r="D104" s="90"/>
      <c r="E104" s="91"/>
      <c r="F104" s="77"/>
      <c r="G104" s="77"/>
      <c r="H104" s="77"/>
    </row>
    <row r="105" ht="15.75" customHeight="1">
      <c r="A105" s="115" t="s">
        <v>326</v>
      </c>
      <c r="B105" s="119"/>
      <c r="C105" s="119"/>
      <c r="D105" s="94"/>
      <c r="E105" s="95"/>
      <c r="F105" s="77"/>
      <c r="G105" s="77"/>
      <c r="H105" s="77"/>
    </row>
    <row r="106" ht="15.75" customHeight="1">
      <c r="A106" s="115" t="s">
        <v>327</v>
      </c>
      <c r="B106" s="96"/>
      <c r="C106" s="96"/>
      <c r="D106" s="94">
        <f t="shared" ref="D106:D107" si="96">+C106-B106</f>
        <v>0</v>
      </c>
      <c r="E106" s="95"/>
      <c r="F106" s="77"/>
      <c r="G106" s="77">
        <f t="shared" ref="G106:H106" si="95">IF(B106="",0,1)</f>
        <v>0</v>
      </c>
      <c r="H106" s="77">
        <f t="shared" si="95"/>
        <v>0</v>
      </c>
    </row>
    <row r="107" ht="15.75" customHeight="1">
      <c r="A107" s="115" t="s">
        <v>328</v>
      </c>
      <c r="B107" s="96"/>
      <c r="C107" s="96"/>
      <c r="D107" s="94">
        <f t="shared" si="96"/>
        <v>0</v>
      </c>
      <c r="E107" s="95"/>
      <c r="F107" s="77"/>
      <c r="G107" s="77">
        <f t="shared" ref="G107:H107" si="97">IF(B107="",0,1)</f>
        <v>0</v>
      </c>
      <c r="H107" s="77">
        <f t="shared" si="97"/>
        <v>0</v>
      </c>
    </row>
    <row r="108" ht="15.75" customHeight="1">
      <c r="A108" s="115" t="s">
        <v>329</v>
      </c>
      <c r="B108" s="119"/>
      <c r="C108" s="119"/>
      <c r="D108" s="94"/>
      <c r="E108" s="95"/>
      <c r="F108" s="77"/>
      <c r="G108" s="77"/>
      <c r="H108" s="77"/>
    </row>
    <row r="109" ht="15.75" customHeight="1">
      <c r="A109" s="115" t="s">
        <v>330</v>
      </c>
      <c r="B109" s="119"/>
      <c r="C109" s="119"/>
      <c r="D109" s="94"/>
      <c r="E109" s="95"/>
      <c r="F109" s="77"/>
      <c r="G109" s="77"/>
      <c r="H109" s="77"/>
    </row>
    <row r="110" ht="15.75" customHeight="1">
      <c r="A110" s="115" t="s">
        <v>331</v>
      </c>
      <c r="B110" s="119"/>
      <c r="C110" s="119"/>
      <c r="D110" s="94"/>
      <c r="E110" s="95"/>
      <c r="F110" s="77"/>
      <c r="G110" s="77"/>
      <c r="H110" s="77"/>
    </row>
    <row r="111" ht="15.75" customHeight="1">
      <c r="A111" s="115" t="s">
        <v>332</v>
      </c>
      <c r="B111" s="119"/>
      <c r="C111" s="119"/>
      <c r="D111" s="94"/>
      <c r="E111" s="95"/>
      <c r="F111" s="77"/>
      <c r="G111" s="77"/>
      <c r="H111" s="77"/>
    </row>
    <row r="112" ht="15.75" customHeight="1">
      <c r="A112" s="115" t="s">
        <v>333</v>
      </c>
      <c r="B112" s="96"/>
      <c r="C112" s="96"/>
      <c r="D112" s="94">
        <f t="shared" ref="D112:D117" si="99">+C112-B112</f>
        <v>0</v>
      </c>
      <c r="E112" s="95"/>
      <c r="F112" s="77"/>
      <c r="G112" s="77">
        <f t="shared" ref="G112:H112" si="98">IF(B112="",0,1)</f>
        <v>0</v>
      </c>
      <c r="H112" s="77">
        <f t="shared" si="98"/>
        <v>0</v>
      </c>
    </row>
    <row r="113" ht="15.75" customHeight="1">
      <c r="A113" s="115" t="s">
        <v>334</v>
      </c>
      <c r="B113" s="96"/>
      <c r="C113" s="96"/>
      <c r="D113" s="94">
        <f t="shared" si="99"/>
        <v>0</v>
      </c>
      <c r="E113" s="95"/>
      <c r="F113" s="77"/>
      <c r="G113" s="77">
        <f t="shared" ref="G113:H113" si="100">IF(B113="",0,1)</f>
        <v>0</v>
      </c>
      <c r="H113" s="77">
        <f t="shared" si="100"/>
        <v>0</v>
      </c>
    </row>
    <row r="114" ht="15.75" customHeight="1">
      <c r="A114" s="115" t="s">
        <v>335</v>
      </c>
      <c r="B114" s="96"/>
      <c r="C114" s="96"/>
      <c r="D114" s="94">
        <f t="shared" si="99"/>
        <v>0</v>
      </c>
      <c r="E114" s="95"/>
      <c r="F114" s="77"/>
      <c r="G114" s="77">
        <f t="shared" ref="G114:H114" si="101">IF(B114="",0,1)</f>
        <v>0</v>
      </c>
      <c r="H114" s="77">
        <f t="shared" si="101"/>
        <v>0</v>
      </c>
    </row>
    <row r="115" ht="15.75" customHeight="1">
      <c r="A115" s="115" t="s">
        <v>336</v>
      </c>
      <c r="B115" s="96"/>
      <c r="C115" s="96"/>
      <c r="D115" s="94">
        <f t="shared" si="99"/>
        <v>0</v>
      </c>
      <c r="E115" s="95"/>
      <c r="F115" s="77"/>
      <c r="G115" s="77">
        <f t="shared" ref="G115:H115" si="102">IF(B115="",0,1)</f>
        <v>0</v>
      </c>
      <c r="H115" s="77">
        <f t="shared" si="102"/>
        <v>0</v>
      </c>
    </row>
    <row r="116" ht="15.75" customHeight="1">
      <c r="A116" s="115" t="s">
        <v>337</v>
      </c>
      <c r="B116" s="96"/>
      <c r="C116" s="96"/>
      <c r="D116" s="94">
        <f t="shared" si="99"/>
        <v>0</v>
      </c>
      <c r="E116" s="95"/>
      <c r="F116" s="77"/>
      <c r="G116" s="77">
        <f t="shared" ref="G116:H116" si="103">IF(B116="",0,1)</f>
        <v>0</v>
      </c>
      <c r="H116" s="77">
        <f t="shared" si="103"/>
        <v>0</v>
      </c>
    </row>
    <row r="117" ht="15.75" customHeight="1">
      <c r="A117" s="115" t="s">
        <v>338</v>
      </c>
      <c r="B117" s="96"/>
      <c r="C117" s="96"/>
      <c r="D117" s="94">
        <f t="shared" si="99"/>
        <v>0</v>
      </c>
      <c r="E117" s="95"/>
      <c r="F117" s="77"/>
      <c r="G117" s="77">
        <f t="shared" ref="G117:H117" si="104">IF(B117="",0,1)</f>
        <v>0</v>
      </c>
      <c r="H117" s="77">
        <f t="shared" si="104"/>
        <v>0</v>
      </c>
    </row>
    <row r="118" ht="15.75" customHeight="1">
      <c r="A118" s="115" t="s">
        <v>339</v>
      </c>
      <c r="B118" s="119"/>
      <c r="C118" s="119"/>
      <c r="D118" s="94"/>
      <c r="E118" s="95"/>
      <c r="F118" s="77"/>
      <c r="G118" s="77"/>
      <c r="H118" s="77"/>
    </row>
    <row r="119" ht="15.75" customHeight="1">
      <c r="A119" s="115" t="s">
        <v>340</v>
      </c>
      <c r="B119" s="96"/>
      <c r="C119" s="96"/>
      <c r="D119" s="94">
        <f t="shared" ref="D119:D125" si="106">+C119-B119</f>
        <v>0</v>
      </c>
      <c r="E119" s="95"/>
      <c r="F119" s="77"/>
      <c r="G119" s="77">
        <f t="shared" ref="G119:H119" si="105">IF(B119="",0,1)</f>
        <v>0</v>
      </c>
      <c r="H119" s="77">
        <f t="shared" si="105"/>
        <v>0</v>
      </c>
    </row>
    <row r="120" ht="15.75" customHeight="1">
      <c r="A120" s="115" t="s">
        <v>341</v>
      </c>
      <c r="B120" s="96"/>
      <c r="C120" s="96"/>
      <c r="D120" s="94">
        <f t="shared" si="106"/>
        <v>0</v>
      </c>
      <c r="E120" s="95"/>
      <c r="F120" s="77"/>
      <c r="G120" s="77">
        <f t="shared" ref="G120:H120" si="107">IF(B120="",0,1)</f>
        <v>0</v>
      </c>
      <c r="H120" s="77">
        <f t="shared" si="107"/>
        <v>0</v>
      </c>
    </row>
    <row r="121" ht="15.75" customHeight="1">
      <c r="A121" s="115" t="s">
        <v>342</v>
      </c>
      <c r="B121" s="96"/>
      <c r="C121" s="96"/>
      <c r="D121" s="94">
        <f t="shared" si="106"/>
        <v>0</v>
      </c>
      <c r="E121" s="95"/>
      <c r="F121" s="77"/>
      <c r="G121" s="77">
        <f t="shared" ref="G121:H121" si="108">IF(B121="",0,1)</f>
        <v>0</v>
      </c>
      <c r="H121" s="77">
        <f t="shared" si="108"/>
        <v>0</v>
      </c>
    </row>
    <row r="122" ht="15.75" customHeight="1">
      <c r="A122" s="115" t="s">
        <v>343</v>
      </c>
      <c r="B122" s="96"/>
      <c r="C122" s="96"/>
      <c r="D122" s="94">
        <f t="shared" si="106"/>
        <v>0</v>
      </c>
      <c r="E122" s="95"/>
      <c r="F122" s="77"/>
      <c r="G122" s="77">
        <f t="shared" ref="G122:H122" si="109">IF(B122="",0,1)</f>
        <v>0</v>
      </c>
      <c r="H122" s="77">
        <f t="shared" si="109"/>
        <v>0</v>
      </c>
    </row>
    <row r="123" ht="15.75" customHeight="1">
      <c r="A123" s="115" t="s">
        <v>344</v>
      </c>
      <c r="B123" s="96"/>
      <c r="C123" s="96"/>
      <c r="D123" s="94">
        <f t="shared" si="106"/>
        <v>0</v>
      </c>
      <c r="E123" s="95"/>
      <c r="F123" s="77"/>
      <c r="G123" s="77">
        <f t="shared" ref="G123:H123" si="110">IF(B123="",0,1)</f>
        <v>0</v>
      </c>
      <c r="H123" s="77">
        <f t="shared" si="110"/>
        <v>0</v>
      </c>
    </row>
    <row r="124" ht="15.75" customHeight="1">
      <c r="A124" s="115" t="s">
        <v>345</v>
      </c>
      <c r="B124" s="96"/>
      <c r="C124" s="96"/>
      <c r="D124" s="94">
        <f t="shared" si="106"/>
        <v>0</v>
      </c>
      <c r="E124" s="95"/>
      <c r="F124" s="77"/>
      <c r="G124" s="77">
        <f t="shared" ref="G124:H124" si="111">IF(B124="",0,1)</f>
        <v>0</v>
      </c>
      <c r="H124" s="77">
        <f t="shared" si="111"/>
        <v>0</v>
      </c>
    </row>
    <row r="125" ht="15.75" customHeight="1">
      <c r="A125" s="115" t="s">
        <v>346</v>
      </c>
      <c r="B125" s="96"/>
      <c r="C125" s="96"/>
      <c r="D125" s="94">
        <f t="shared" si="106"/>
        <v>0</v>
      </c>
      <c r="E125" s="95"/>
      <c r="F125" s="77"/>
      <c r="G125" s="77">
        <f t="shared" ref="G125:H125" si="112">IF(B125="",0,1)</f>
        <v>0</v>
      </c>
      <c r="H125" s="77">
        <f t="shared" si="112"/>
        <v>0</v>
      </c>
    </row>
    <row r="126" ht="15.75" customHeight="1">
      <c r="A126" s="99"/>
      <c r="B126" s="17"/>
      <c r="C126" s="17"/>
      <c r="D126" s="17"/>
      <c r="E126" s="100"/>
      <c r="F126" s="77"/>
      <c r="G126" s="77"/>
      <c r="H126" s="77"/>
    </row>
    <row r="127" ht="15.75" customHeight="1">
      <c r="A127" s="118" t="s">
        <v>347</v>
      </c>
      <c r="B127" s="119"/>
      <c r="C127" s="119"/>
      <c r="D127" s="90"/>
      <c r="E127" s="91"/>
      <c r="F127" s="77"/>
      <c r="G127" s="77"/>
      <c r="H127" s="77"/>
    </row>
    <row r="128" ht="15.75" customHeight="1">
      <c r="A128" s="115" t="s">
        <v>348</v>
      </c>
      <c r="B128" s="96"/>
      <c r="C128" s="96"/>
      <c r="D128" s="94">
        <f t="shared" ref="D128:D129" si="114">+C128-B128</f>
        <v>0</v>
      </c>
      <c r="E128" s="95"/>
      <c r="F128" s="77"/>
      <c r="G128" s="77">
        <f t="shared" ref="G128:H128" si="113">IF(B128="",0,1)</f>
        <v>0</v>
      </c>
      <c r="H128" s="77">
        <f t="shared" si="113"/>
        <v>0</v>
      </c>
    </row>
    <row r="129" ht="15.75" customHeight="1">
      <c r="A129" s="115" t="s">
        <v>349</v>
      </c>
      <c r="B129" s="96"/>
      <c r="C129" s="96"/>
      <c r="D129" s="94">
        <f t="shared" si="114"/>
        <v>0</v>
      </c>
      <c r="E129" s="95"/>
      <c r="F129" s="77"/>
      <c r="G129" s="77">
        <f t="shared" ref="G129:H129" si="115">IF(B129="",0,1)</f>
        <v>0</v>
      </c>
      <c r="H129" s="77">
        <f t="shared" si="115"/>
        <v>0</v>
      </c>
    </row>
    <row r="130" ht="15.75" customHeight="1">
      <c r="A130" s="115" t="s">
        <v>350</v>
      </c>
      <c r="B130" s="119"/>
      <c r="C130" s="119"/>
      <c r="D130" s="90"/>
      <c r="E130" s="91"/>
      <c r="F130" s="77"/>
      <c r="G130" s="77"/>
      <c r="H130" s="77"/>
    </row>
    <row r="131" ht="15.75" customHeight="1">
      <c r="A131" s="115" t="s">
        <v>351</v>
      </c>
      <c r="B131" s="96"/>
      <c r="C131" s="96"/>
      <c r="D131" s="94">
        <f t="shared" ref="D131:D137" si="117">+C131-B131</f>
        <v>0</v>
      </c>
      <c r="E131" s="95"/>
      <c r="F131" s="77"/>
      <c r="G131" s="77">
        <f t="shared" ref="G131:H131" si="116">IF(B131="",0,1)</f>
        <v>0</v>
      </c>
      <c r="H131" s="77">
        <f t="shared" si="116"/>
        <v>0</v>
      </c>
    </row>
    <row r="132" ht="15.75" customHeight="1">
      <c r="A132" s="115" t="s">
        <v>352</v>
      </c>
      <c r="B132" s="96"/>
      <c r="C132" s="96"/>
      <c r="D132" s="94">
        <f t="shared" si="117"/>
        <v>0</v>
      </c>
      <c r="E132" s="95"/>
      <c r="F132" s="77"/>
      <c r="G132" s="77">
        <f t="shared" ref="G132:H132" si="118">IF(B132="",0,1)</f>
        <v>0</v>
      </c>
      <c r="H132" s="77">
        <f t="shared" si="118"/>
        <v>0</v>
      </c>
    </row>
    <row r="133" ht="15.75" customHeight="1">
      <c r="A133" s="115" t="s">
        <v>353</v>
      </c>
      <c r="B133" s="96"/>
      <c r="C133" s="96"/>
      <c r="D133" s="94">
        <f t="shared" si="117"/>
        <v>0</v>
      </c>
      <c r="E133" s="95"/>
      <c r="F133" s="77"/>
      <c r="G133" s="77">
        <f t="shared" ref="G133:H133" si="119">IF(B133="",0,1)</f>
        <v>0</v>
      </c>
      <c r="H133" s="77">
        <f t="shared" si="119"/>
        <v>0</v>
      </c>
    </row>
    <row r="134" ht="15.75" customHeight="1">
      <c r="A134" s="115" t="s">
        <v>354</v>
      </c>
      <c r="B134" s="96"/>
      <c r="C134" s="96"/>
      <c r="D134" s="94">
        <f t="shared" si="117"/>
        <v>0</v>
      </c>
      <c r="E134" s="95"/>
      <c r="F134" s="77"/>
      <c r="G134" s="77">
        <f t="shared" ref="G134:H134" si="120">IF(B134="",0,1)</f>
        <v>0</v>
      </c>
      <c r="H134" s="77">
        <f t="shared" si="120"/>
        <v>0</v>
      </c>
    </row>
    <row r="135" ht="15.75" customHeight="1">
      <c r="A135" s="87" t="s">
        <v>125</v>
      </c>
      <c r="B135" s="94">
        <f t="shared" ref="B135:C135" si="121">+SUM(B98:B134)</f>
        <v>0</v>
      </c>
      <c r="C135" s="94">
        <f t="shared" si="121"/>
        <v>0</v>
      </c>
      <c r="D135" s="94">
        <f t="shared" si="117"/>
        <v>0</v>
      </c>
      <c r="E135" s="95"/>
      <c r="F135" s="77"/>
      <c r="G135" s="77"/>
      <c r="H135" s="77"/>
    </row>
    <row r="136" ht="15.75" customHeight="1">
      <c r="A136" s="87" t="s">
        <v>126</v>
      </c>
      <c r="B136" s="96">
        <f t="shared" ref="B136:C136" si="122">4*(SUM(G98:G134))</f>
        <v>0</v>
      </c>
      <c r="C136" s="96">
        <f t="shared" si="122"/>
        <v>0</v>
      </c>
      <c r="D136" s="94">
        <f t="shared" si="117"/>
        <v>0</v>
      </c>
      <c r="E136" s="95"/>
      <c r="F136" s="77"/>
      <c r="G136" s="77"/>
      <c r="H136" s="77"/>
    </row>
    <row r="137" ht="15.75" customHeight="1">
      <c r="A137" s="87" t="s">
        <v>127</v>
      </c>
      <c r="B137" s="97">
        <f t="shared" ref="B137:C137" si="123">IFERROR(B135/B136,0)*4</f>
        <v>0</v>
      </c>
      <c r="C137" s="97">
        <f t="shared" si="123"/>
        <v>0</v>
      </c>
      <c r="D137" s="98">
        <f t="shared" si="117"/>
        <v>0</v>
      </c>
      <c r="E137" s="95"/>
      <c r="F137" s="77"/>
      <c r="G137" s="77"/>
      <c r="H137" s="77"/>
      <c r="I137" s="77">
        <f t="shared" ref="I137:J137" si="124">IF(B137&gt;0,1,0)</f>
        <v>0</v>
      </c>
      <c r="J137" s="77">
        <f t="shared" si="124"/>
        <v>0</v>
      </c>
    </row>
    <row r="138" ht="15.75" customHeight="1">
      <c r="A138" s="105"/>
      <c r="B138" s="106"/>
      <c r="C138" s="106"/>
      <c r="D138" s="106"/>
      <c r="E138" s="107"/>
      <c r="F138" s="77"/>
      <c r="G138" s="77"/>
      <c r="H138" s="77"/>
    </row>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0">
    <mergeCell ref="A3:E4"/>
    <mergeCell ref="A6:E6"/>
    <mergeCell ref="B8:C8"/>
    <mergeCell ref="D8:E8"/>
    <mergeCell ref="A17:E17"/>
    <mergeCell ref="B18:C18"/>
    <mergeCell ref="D18:E18"/>
    <mergeCell ref="A31:E31"/>
    <mergeCell ref="B32:C32"/>
    <mergeCell ref="D32:E32"/>
    <mergeCell ref="A40:E40"/>
    <mergeCell ref="B41:C41"/>
    <mergeCell ref="D41:E41"/>
    <mergeCell ref="A50:E50"/>
    <mergeCell ref="B51:C51"/>
    <mergeCell ref="D51:E51"/>
    <mergeCell ref="A61:E61"/>
    <mergeCell ref="B62:C62"/>
    <mergeCell ref="D62:E62"/>
    <mergeCell ref="A68:E68"/>
    <mergeCell ref="B69:C69"/>
    <mergeCell ref="D69:E69"/>
    <mergeCell ref="A74:E74"/>
    <mergeCell ref="B75:C75"/>
    <mergeCell ref="D75:E75"/>
    <mergeCell ref="A81:E81"/>
    <mergeCell ref="B82:C82"/>
    <mergeCell ref="D82:E82"/>
    <mergeCell ref="D104:E104"/>
    <mergeCell ref="A126:E126"/>
    <mergeCell ref="D127:E127"/>
    <mergeCell ref="D130:E130"/>
    <mergeCell ref="A138:E138"/>
    <mergeCell ref="A87:E87"/>
    <mergeCell ref="B88:C88"/>
    <mergeCell ref="D88:E88"/>
    <mergeCell ref="A95:E95"/>
    <mergeCell ref="B96:C96"/>
    <mergeCell ref="D96:E96"/>
    <mergeCell ref="A103:E103"/>
  </mergeCells>
  <dataValidations>
    <dataValidation type="list" allowBlank="1" showInputMessage="1" showErrorMessage="1" prompt="Incorrect Input - ONLY type a 1, 2, 3 or 4_x000a_No other input is allowed" sqref="B8 B18 B32 B41 B51 B62 B69 B75 B82 B88 B96">
      <formula1>"1,2,3,4"</formula1>
    </dataValidation>
    <dataValidation type="list" allowBlank="1" showInputMessage="1" showErrorMessage="1" prompt="Incorrect Input - ONLY type a 1, 2, 3 or 4_x000a_No other input is allowed" sqref="B9:C10">
      <formula1>"0,1,2,3,4"</formula1>
    </dataValidation>
    <dataValidation type="list" allowBlank="1" showInputMessage="1" showErrorMessage="1" prompt="Incorrect Input - ONLY type a 0, 1, 2, 3 or 4_x000a_No other input is allowed" sqref="B11:C13 B19:C27 B33:C36 B42:C46 B52:C57 B63:C64 B70:C70 B76:C77 B83:C83 B89:C91 B98:C102 B106:C107 B112:C117 B119:C125 B128:C129 B131:C134">
      <formula1>"0,1,2,3,4"</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04.71"/>
    <col customWidth="1" min="2" max="2" width="12.43"/>
    <col customWidth="1" min="3" max="4" width="12.29"/>
    <col customWidth="1" min="5" max="5" width="30.0"/>
  </cols>
  <sheetData>
    <row r="1" ht="9.75" customHeight="1">
      <c r="A1" s="121"/>
      <c r="B1" s="122"/>
      <c r="C1" s="122"/>
      <c r="D1" s="122"/>
      <c r="E1" s="122"/>
      <c r="F1" s="122"/>
      <c r="G1" s="122"/>
      <c r="H1" s="122"/>
      <c r="I1" s="122"/>
      <c r="J1" s="122"/>
      <c r="K1" s="122"/>
      <c r="L1" s="122"/>
      <c r="M1" s="122"/>
      <c r="N1" s="122"/>
      <c r="O1" s="122"/>
      <c r="P1" s="122"/>
      <c r="Q1" s="122"/>
      <c r="R1" s="122"/>
      <c r="S1" s="122"/>
      <c r="T1" s="122"/>
      <c r="U1" s="122"/>
      <c r="V1" s="122"/>
      <c r="W1" s="122"/>
      <c r="X1" s="122"/>
      <c r="Y1" s="122"/>
      <c r="Z1" s="122"/>
    </row>
    <row r="2" ht="15.0" customHeight="1">
      <c r="A2" s="123"/>
      <c r="B2" s="124"/>
      <c r="C2" s="124"/>
      <c r="D2" s="124"/>
      <c r="E2" s="124"/>
      <c r="F2" s="124"/>
      <c r="G2" s="124"/>
      <c r="H2" s="124"/>
      <c r="I2" s="124"/>
      <c r="J2" s="124"/>
      <c r="K2" s="124"/>
      <c r="L2" s="124"/>
      <c r="M2" s="124"/>
      <c r="N2" s="124"/>
      <c r="O2" s="124"/>
      <c r="P2" s="124"/>
      <c r="Q2" s="124"/>
      <c r="R2" s="124"/>
      <c r="S2" s="124"/>
      <c r="T2" s="124"/>
      <c r="U2" s="124"/>
      <c r="V2" s="124"/>
      <c r="W2" s="124"/>
      <c r="X2" s="124"/>
      <c r="Y2" s="124"/>
      <c r="Z2" s="124"/>
    </row>
    <row r="3" ht="14.25" customHeight="1">
      <c r="A3" s="125" t="s">
        <v>355</v>
      </c>
      <c r="F3" s="126"/>
      <c r="G3" s="126"/>
      <c r="H3" s="124"/>
      <c r="I3" s="124"/>
      <c r="J3" s="124"/>
      <c r="K3" s="124"/>
      <c r="L3" s="124"/>
      <c r="M3" s="124"/>
      <c r="N3" s="124"/>
      <c r="O3" s="124"/>
      <c r="P3" s="124"/>
      <c r="Q3" s="124"/>
      <c r="R3" s="124"/>
      <c r="S3" s="124"/>
      <c r="T3" s="124"/>
      <c r="U3" s="124"/>
      <c r="V3" s="124"/>
      <c r="W3" s="124"/>
      <c r="X3" s="124"/>
      <c r="Y3" s="124"/>
      <c r="Z3" s="124"/>
    </row>
    <row r="4" ht="29.25" customHeight="1">
      <c r="A4" s="127"/>
      <c r="F4" s="126"/>
      <c r="G4" s="126"/>
      <c r="H4" s="124"/>
      <c r="I4" s="124"/>
      <c r="J4" s="124"/>
      <c r="K4" s="124"/>
      <c r="L4" s="124"/>
      <c r="M4" s="124"/>
      <c r="N4" s="124"/>
      <c r="O4" s="124"/>
      <c r="P4" s="124"/>
      <c r="Q4" s="124"/>
      <c r="R4" s="124"/>
      <c r="S4" s="124"/>
      <c r="T4" s="124"/>
      <c r="U4" s="124"/>
      <c r="V4" s="124"/>
      <c r="W4" s="124"/>
      <c r="X4" s="124"/>
      <c r="Y4" s="124"/>
      <c r="Z4" s="124"/>
    </row>
    <row r="5" ht="21.75" customHeight="1">
      <c r="A5" s="128"/>
      <c r="B5" s="129"/>
      <c r="C5" s="129"/>
      <c r="D5" s="129"/>
      <c r="E5" s="129"/>
      <c r="F5" s="124"/>
      <c r="G5" s="124"/>
      <c r="H5" s="124"/>
      <c r="I5" s="124"/>
      <c r="J5" s="124"/>
      <c r="K5" s="124"/>
      <c r="L5" s="124"/>
      <c r="M5" s="124"/>
      <c r="N5" s="124"/>
      <c r="O5" s="124"/>
      <c r="P5" s="124"/>
      <c r="Q5" s="124"/>
      <c r="R5" s="124"/>
      <c r="S5" s="124"/>
      <c r="T5" s="124"/>
      <c r="U5" s="124"/>
      <c r="V5" s="124"/>
      <c r="W5" s="124"/>
      <c r="X5" s="124"/>
      <c r="Y5" s="124"/>
      <c r="Z5" s="124"/>
    </row>
    <row r="6">
      <c r="A6" s="130" t="s">
        <v>356</v>
      </c>
      <c r="B6" s="131"/>
      <c r="C6" s="131"/>
      <c r="D6" s="131"/>
      <c r="E6" s="132"/>
      <c r="F6" s="122"/>
      <c r="G6" s="122"/>
      <c r="H6" s="122"/>
      <c r="I6" s="122"/>
      <c r="J6" s="124"/>
      <c r="K6" s="124"/>
      <c r="L6" s="124"/>
      <c r="M6" s="124"/>
      <c r="N6" s="124"/>
      <c r="O6" s="124"/>
      <c r="P6" s="124"/>
      <c r="Q6" s="124"/>
      <c r="R6" s="124"/>
      <c r="S6" s="124"/>
      <c r="T6" s="124"/>
      <c r="U6" s="124"/>
      <c r="V6" s="124"/>
      <c r="W6" s="124"/>
      <c r="X6" s="124"/>
      <c r="Y6" s="124"/>
      <c r="Z6" s="124"/>
    </row>
    <row r="7">
      <c r="A7" s="133" t="s">
        <v>357</v>
      </c>
      <c r="B7" s="134" t="s">
        <v>115</v>
      </c>
      <c r="C7" s="134" t="s">
        <v>116</v>
      </c>
      <c r="D7" s="134" t="s">
        <v>117</v>
      </c>
      <c r="E7" s="135" t="s">
        <v>118</v>
      </c>
      <c r="F7" s="122"/>
      <c r="G7" s="122"/>
      <c r="H7" s="122"/>
      <c r="I7" s="122"/>
      <c r="J7" s="124"/>
      <c r="K7" s="124"/>
      <c r="L7" s="124"/>
      <c r="M7" s="124"/>
      <c r="N7" s="124"/>
      <c r="O7" s="124"/>
      <c r="P7" s="124"/>
      <c r="Q7" s="124"/>
      <c r="R7" s="124"/>
      <c r="S7" s="124"/>
      <c r="T7" s="124"/>
      <c r="U7" s="124"/>
      <c r="V7" s="124"/>
      <c r="W7" s="124"/>
      <c r="X7" s="124"/>
      <c r="Y7" s="124"/>
      <c r="Z7" s="124"/>
    </row>
    <row r="8">
      <c r="A8" s="136" t="s">
        <v>358</v>
      </c>
      <c r="B8" s="137" t="s">
        <v>120</v>
      </c>
      <c r="C8" s="138"/>
      <c r="D8" s="139"/>
      <c r="E8" s="140"/>
      <c r="F8" s="124"/>
      <c r="G8" s="124"/>
      <c r="H8" s="124"/>
      <c r="I8" s="124"/>
      <c r="J8" s="124"/>
      <c r="K8" s="124"/>
      <c r="L8" s="124"/>
      <c r="M8" s="124"/>
      <c r="N8" s="124"/>
      <c r="O8" s="124"/>
      <c r="P8" s="124"/>
      <c r="Q8" s="124"/>
      <c r="R8" s="124"/>
      <c r="S8" s="124"/>
      <c r="T8" s="124"/>
      <c r="U8" s="124"/>
      <c r="V8" s="124"/>
      <c r="W8" s="124"/>
      <c r="X8" s="124"/>
      <c r="Y8" s="124"/>
      <c r="Z8" s="124"/>
    </row>
    <row r="9">
      <c r="A9" s="141" t="s">
        <v>359</v>
      </c>
      <c r="B9" s="142"/>
      <c r="C9" s="142"/>
      <c r="D9" s="143">
        <f>C9-B9</f>
        <v>0</v>
      </c>
      <c r="E9" s="144"/>
      <c r="F9" s="124"/>
      <c r="G9" s="145">
        <f t="shared" ref="G9:H9" si="1">IF(B9="",0,1)</f>
        <v>0</v>
      </c>
      <c r="H9" s="145">
        <f t="shared" si="1"/>
        <v>0</v>
      </c>
      <c r="I9" s="124"/>
      <c r="J9" s="124"/>
      <c r="K9" s="124"/>
      <c r="L9" s="124"/>
      <c r="M9" s="124"/>
      <c r="N9" s="124"/>
      <c r="O9" s="124"/>
      <c r="P9" s="124"/>
      <c r="Q9" s="124"/>
      <c r="R9" s="124"/>
      <c r="S9" s="124"/>
      <c r="T9" s="124"/>
      <c r="U9" s="124"/>
      <c r="V9" s="124"/>
      <c r="W9" s="124"/>
      <c r="X9" s="124"/>
      <c r="Y9" s="124"/>
      <c r="Z9" s="124"/>
    </row>
    <row r="10">
      <c r="A10" s="146" t="s">
        <v>360</v>
      </c>
      <c r="B10" s="142"/>
      <c r="C10" s="142"/>
      <c r="D10" s="143">
        <f t="shared" ref="D10:D14" si="3">+C10-B10</f>
        <v>0</v>
      </c>
      <c r="E10" s="144"/>
      <c r="F10" s="124"/>
      <c r="G10" s="145">
        <f t="shared" ref="G10:H10" si="2">IF(B10="",0,1)</f>
        <v>0</v>
      </c>
      <c r="H10" s="145">
        <f t="shared" si="2"/>
        <v>0</v>
      </c>
      <c r="I10" s="124"/>
      <c r="J10" s="124"/>
      <c r="K10" s="124"/>
      <c r="L10" s="124"/>
      <c r="M10" s="124"/>
      <c r="N10" s="124"/>
      <c r="O10" s="124"/>
      <c r="P10" s="124"/>
      <c r="Q10" s="124"/>
      <c r="R10" s="124"/>
      <c r="S10" s="124"/>
      <c r="T10" s="124"/>
      <c r="U10" s="124"/>
      <c r="V10" s="124"/>
      <c r="W10" s="124"/>
      <c r="X10" s="124"/>
      <c r="Y10" s="124"/>
      <c r="Z10" s="124"/>
    </row>
    <row r="11">
      <c r="A11" s="146" t="s">
        <v>361</v>
      </c>
      <c r="B11" s="142"/>
      <c r="C11" s="142"/>
      <c r="D11" s="143">
        <f t="shared" si="3"/>
        <v>0</v>
      </c>
      <c r="E11" s="144"/>
      <c r="F11" s="124"/>
      <c r="G11" s="145">
        <f t="shared" ref="G11:H11" si="4">IF(B11="",0,1)</f>
        <v>0</v>
      </c>
      <c r="H11" s="145">
        <f t="shared" si="4"/>
        <v>0</v>
      </c>
      <c r="I11" s="124"/>
      <c r="J11" s="124"/>
      <c r="K11" s="124"/>
      <c r="L11" s="124"/>
      <c r="M11" s="124"/>
      <c r="N11" s="124"/>
      <c r="O11" s="124"/>
      <c r="P11" s="124"/>
      <c r="Q11" s="124"/>
      <c r="R11" s="124"/>
      <c r="S11" s="124"/>
      <c r="T11" s="124"/>
      <c r="U11" s="124"/>
      <c r="V11" s="124"/>
      <c r="W11" s="124"/>
      <c r="X11" s="124"/>
      <c r="Y11" s="124"/>
      <c r="Z11" s="124"/>
    </row>
    <row r="12">
      <c r="A12" s="147" t="s">
        <v>125</v>
      </c>
      <c r="B12" s="148">
        <f t="shared" ref="B12:C12" si="5">SUM(B9:B11)</f>
        <v>0</v>
      </c>
      <c r="C12" s="148">
        <f t="shared" si="5"/>
        <v>0</v>
      </c>
      <c r="D12" s="143">
        <f t="shared" si="3"/>
        <v>0</v>
      </c>
      <c r="E12" s="144"/>
      <c r="F12" s="124"/>
      <c r="G12" s="124"/>
      <c r="H12" s="124"/>
      <c r="I12" s="124"/>
      <c r="J12" s="124"/>
      <c r="K12" s="124"/>
      <c r="L12" s="124"/>
      <c r="M12" s="124"/>
      <c r="N12" s="124"/>
      <c r="O12" s="124"/>
      <c r="P12" s="124"/>
      <c r="Q12" s="124"/>
      <c r="R12" s="124"/>
      <c r="S12" s="124"/>
      <c r="T12" s="124"/>
      <c r="U12" s="124"/>
      <c r="V12" s="124"/>
      <c r="W12" s="124"/>
      <c r="X12" s="124"/>
      <c r="Y12" s="124"/>
      <c r="Z12" s="124"/>
    </row>
    <row r="13">
      <c r="A13" s="147" t="s">
        <v>126</v>
      </c>
      <c r="B13" s="148">
        <f t="shared" ref="B13:C13" si="6">4*(SUM(G9:G11))</f>
        <v>0</v>
      </c>
      <c r="C13" s="148">
        <f t="shared" si="6"/>
        <v>0</v>
      </c>
      <c r="D13" s="143">
        <f t="shared" si="3"/>
        <v>0</v>
      </c>
      <c r="E13" s="144"/>
      <c r="F13" s="124"/>
      <c r="G13" s="124"/>
      <c r="H13" s="124"/>
      <c r="I13" s="124"/>
      <c r="J13" s="124"/>
      <c r="K13" s="124"/>
      <c r="L13" s="124"/>
      <c r="M13" s="124"/>
      <c r="N13" s="124"/>
      <c r="O13" s="124"/>
      <c r="P13" s="124"/>
      <c r="Q13" s="124"/>
      <c r="R13" s="124"/>
      <c r="S13" s="124"/>
      <c r="T13" s="124"/>
      <c r="U13" s="124"/>
      <c r="V13" s="124"/>
      <c r="W13" s="124"/>
      <c r="X13" s="124"/>
      <c r="Y13" s="124"/>
      <c r="Z13" s="124"/>
    </row>
    <row r="14">
      <c r="A14" s="147" t="s">
        <v>127</v>
      </c>
      <c r="B14" s="149">
        <f t="shared" ref="B14:C14" si="7">IFERROR(B12/B13,0)*4</f>
        <v>0</v>
      </c>
      <c r="C14" s="149">
        <f t="shared" si="7"/>
        <v>0</v>
      </c>
      <c r="D14" s="149">
        <f t="shared" si="3"/>
        <v>0</v>
      </c>
      <c r="E14" s="144"/>
      <c r="F14" s="124"/>
      <c r="G14" s="124"/>
      <c r="H14" s="124"/>
      <c r="I14" s="145">
        <f t="shared" ref="I14:J14" si="8">IF(B14&gt;0,1,0)</f>
        <v>0</v>
      </c>
      <c r="J14" s="145">
        <f t="shared" si="8"/>
        <v>0</v>
      </c>
      <c r="K14" s="124"/>
      <c r="L14" s="124"/>
      <c r="M14" s="124"/>
      <c r="N14" s="124"/>
      <c r="O14" s="124"/>
      <c r="P14" s="124"/>
      <c r="Q14" s="124"/>
      <c r="R14" s="124"/>
      <c r="S14" s="124"/>
      <c r="T14" s="124"/>
      <c r="U14" s="124"/>
      <c r="V14" s="124"/>
      <c r="W14" s="124"/>
      <c r="X14" s="124"/>
      <c r="Y14" s="124"/>
      <c r="Z14" s="124"/>
    </row>
    <row r="15">
      <c r="A15" s="150"/>
      <c r="B15" s="20"/>
      <c r="C15" s="20"/>
      <c r="D15" s="20"/>
      <c r="E15" s="140"/>
      <c r="F15" s="124"/>
      <c r="G15" s="124"/>
      <c r="H15" s="124"/>
      <c r="I15" s="124"/>
      <c r="J15" s="124"/>
      <c r="K15" s="124"/>
      <c r="L15" s="124"/>
      <c r="M15" s="124"/>
      <c r="N15" s="124"/>
      <c r="O15" s="124"/>
      <c r="P15" s="124"/>
      <c r="Q15" s="124"/>
      <c r="R15" s="124"/>
      <c r="S15" s="124"/>
      <c r="T15" s="124"/>
      <c r="U15" s="124"/>
      <c r="V15" s="124"/>
      <c r="W15" s="124"/>
      <c r="X15" s="124"/>
      <c r="Y15" s="124"/>
      <c r="Z15" s="124"/>
    </row>
    <row r="16">
      <c r="A16" s="136" t="s">
        <v>362</v>
      </c>
      <c r="B16" s="137" t="s">
        <v>120</v>
      </c>
      <c r="C16" s="138"/>
      <c r="D16" s="139"/>
      <c r="E16" s="140"/>
      <c r="F16" s="124"/>
      <c r="G16" s="124"/>
      <c r="H16" s="124"/>
      <c r="I16" s="124"/>
      <c r="J16" s="124"/>
      <c r="K16" s="124"/>
      <c r="L16" s="124"/>
      <c r="M16" s="124"/>
      <c r="N16" s="124"/>
      <c r="O16" s="124"/>
      <c r="P16" s="124"/>
      <c r="Q16" s="124"/>
      <c r="R16" s="124"/>
      <c r="S16" s="124"/>
      <c r="T16" s="124"/>
      <c r="U16" s="124"/>
      <c r="V16" s="124"/>
      <c r="W16" s="124"/>
      <c r="X16" s="124"/>
      <c r="Y16" s="124"/>
      <c r="Z16" s="124"/>
    </row>
    <row r="17">
      <c r="A17" s="146" t="s">
        <v>363</v>
      </c>
      <c r="B17" s="151"/>
      <c r="C17" s="151"/>
      <c r="D17" s="143">
        <f t="shared" ref="D17:D23" si="10">+C17-B17</f>
        <v>0</v>
      </c>
      <c r="E17" s="144"/>
      <c r="F17" s="124"/>
      <c r="G17" s="145">
        <f t="shared" ref="G17:H17" si="9">IF(B17="",0,1)</f>
        <v>0</v>
      </c>
      <c r="H17" s="145">
        <f t="shared" si="9"/>
        <v>0</v>
      </c>
      <c r="I17" s="124"/>
      <c r="J17" s="124"/>
      <c r="K17" s="124"/>
      <c r="L17" s="124"/>
      <c r="M17" s="124"/>
      <c r="N17" s="124"/>
      <c r="O17" s="124"/>
      <c r="P17" s="124"/>
      <c r="Q17" s="124"/>
      <c r="R17" s="124"/>
      <c r="S17" s="124"/>
      <c r="T17" s="124"/>
      <c r="U17" s="124"/>
      <c r="V17" s="124"/>
      <c r="W17" s="124"/>
      <c r="X17" s="124"/>
      <c r="Y17" s="124"/>
      <c r="Z17" s="124"/>
    </row>
    <row r="18">
      <c r="A18" s="146" t="s">
        <v>364</v>
      </c>
      <c r="B18" s="151"/>
      <c r="C18" s="151"/>
      <c r="D18" s="143">
        <f t="shared" si="10"/>
        <v>0</v>
      </c>
      <c r="E18" s="144"/>
      <c r="F18" s="124"/>
      <c r="G18" s="145">
        <f t="shared" ref="G18:H18" si="11">IF(B18="",0,1)</f>
        <v>0</v>
      </c>
      <c r="H18" s="145">
        <f t="shared" si="11"/>
        <v>0</v>
      </c>
      <c r="I18" s="124"/>
      <c r="J18" s="124"/>
      <c r="K18" s="124"/>
      <c r="L18" s="124"/>
      <c r="M18" s="124"/>
      <c r="N18" s="124"/>
      <c r="O18" s="124"/>
      <c r="P18" s="124"/>
      <c r="Q18" s="124"/>
      <c r="R18" s="124"/>
      <c r="S18" s="124"/>
      <c r="T18" s="124"/>
      <c r="U18" s="124"/>
      <c r="V18" s="124"/>
      <c r="W18" s="124"/>
      <c r="X18" s="124"/>
      <c r="Y18" s="124"/>
      <c r="Z18" s="124"/>
    </row>
    <row r="19">
      <c r="A19" s="152" t="s">
        <v>365</v>
      </c>
      <c r="B19" s="151"/>
      <c r="C19" s="151"/>
      <c r="D19" s="143">
        <f t="shared" si="10"/>
        <v>0</v>
      </c>
      <c r="E19" s="144"/>
      <c r="F19" s="124"/>
      <c r="G19" s="145">
        <f t="shared" ref="G19:H19" si="12">IF(B19="",0,1)</f>
        <v>0</v>
      </c>
      <c r="H19" s="145">
        <f t="shared" si="12"/>
        <v>0</v>
      </c>
      <c r="I19" s="124"/>
      <c r="J19" s="124"/>
      <c r="K19" s="124"/>
      <c r="L19" s="124"/>
      <c r="M19" s="124"/>
      <c r="N19" s="124"/>
      <c r="O19" s="124"/>
      <c r="P19" s="124"/>
      <c r="Q19" s="124"/>
      <c r="R19" s="124"/>
      <c r="S19" s="124"/>
      <c r="T19" s="124"/>
      <c r="U19" s="124"/>
      <c r="V19" s="124"/>
      <c r="W19" s="124"/>
      <c r="X19" s="124"/>
      <c r="Y19" s="124"/>
      <c r="Z19" s="124"/>
    </row>
    <row r="20">
      <c r="A20" s="152" t="s">
        <v>366</v>
      </c>
      <c r="B20" s="151"/>
      <c r="C20" s="151"/>
      <c r="D20" s="143">
        <f t="shared" si="10"/>
        <v>0</v>
      </c>
      <c r="E20" s="144"/>
      <c r="F20" s="124"/>
      <c r="G20" s="145">
        <f t="shared" ref="G20:H20" si="13">IF(B20="",0,1)</f>
        <v>0</v>
      </c>
      <c r="H20" s="145">
        <f t="shared" si="13"/>
        <v>0</v>
      </c>
      <c r="I20" s="124"/>
      <c r="J20" s="124"/>
      <c r="K20" s="124"/>
      <c r="L20" s="124"/>
      <c r="M20" s="124"/>
      <c r="N20" s="124"/>
      <c r="O20" s="124"/>
      <c r="P20" s="124"/>
      <c r="Q20" s="124"/>
      <c r="R20" s="124"/>
      <c r="S20" s="124"/>
      <c r="T20" s="124"/>
      <c r="U20" s="124"/>
      <c r="V20" s="124"/>
      <c r="W20" s="124"/>
      <c r="X20" s="124"/>
      <c r="Y20" s="124"/>
      <c r="Z20" s="124"/>
    </row>
    <row r="21">
      <c r="A21" s="147" t="s">
        <v>125</v>
      </c>
      <c r="B21" s="143">
        <f t="shared" ref="B21:C21" si="14">SUM(B17:B20)</f>
        <v>0</v>
      </c>
      <c r="C21" s="143">
        <f t="shared" si="14"/>
        <v>0</v>
      </c>
      <c r="D21" s="143">
        <f t="shared" si="10"/>
        <v>0</v>
      </c>
      <c r="E21" s="144"/>
      <c r="F21" s="124"/>
      <c r="G21" s="124"/>
      <c r="H21" s="124"/>
      <c r="I21" s="124"/>
      <c r="J21" s="124"/>
      <c r="K21" s="124"/>
      <c r="L21" s="124"/>
      <c r="M21" s="124"/>
      <c r="N21" s="124"/>
      <c r="O21" s="124"/>
      <c r="P21" s="124"/>
      <c r="Q21" s="124"/>
      <c r="R21" s="124"/>
      <c r="S21" s="124"/>
      <c r="T21" s="124"/>
      <c r="U21" s="124"/>
      <c r="V21" s="124"/>
      <c r="W21" s="124"/>
      <c r="X21" s="124"/>
      <c r="Y21" s="124"/>
      <c r="Z21" s="124"/>
    </row>
    <row r="22">
      <c r="A22" s="147" t="s">
        <v>126</v>
      </c>
      <c r="B22" s="148">
        <f t="shared" ref="B22:C22" si="15">4*(SUM(G17:G20))</f>
        <v>0</v>
      </c>
      <c r="C22" s="148">
        <f t="shared" si="15"/>
        <v>0</v>
      </c>
      <c r="D22" s="143">
        <f t="shared" si="10"/>
        <v>0</v>
      </c>
      <c r="E22" s="144"/>
      <c r="F22" s="124"/>
      <c r="G22" s="124"/>
      <c r="H22" s="124"/>
      <c r="I22" s="124"/>
      <c r="J22" s="124"/>
      <c r="K22" s="124"/>
      <c r="L22" s="124"/>
      <c r="M22" s="124"/>
      <c r="N22" s="124"/>
      <c r="O22" s="124"/>
      <c r="P22" s="124"/>
      <c r="Q22" s="124"/>
      <c r="R22" s="124"/>
      <c r="S22" s="124"/>
      <c r="T22" s="124"/>
      <c r="U22" s="124"/>
      <c r="V22" s="124"/>
      <c r="W22" s="124"/>
      <c r="X22" s="124"/>
      <c r="Y22" s="124"/>
      <c r="Z22" s="124"/>
    </row>
    <row r="23">
      <c r="A23" s="147" t="s">
        <v>127</v>
      </c>
      <c r="B23" s="149">
        <f t="shared" ref="B23:C23" si="16">IFERROR(B21/B22,0)*4</f>
        <v>0</v>
      </c>
      <c r="C23" s="149">
        <f t="shared" si="16"/>
        <v>0</v>
      </c>
      <c r="D23" s="149">
        <f t="shared" si="10"/>
        <v>0</v>
      </c>
      <c r="E23" s="144"/>
      <c r="F23" s="124"/>
      <c r="G23" s="124"/>
      <c r="H23" s="124"/>
      <c r="I23" s="145">
        <f t="shared" ref="I23:J23" si="17">IF(B23&gt;0,1,0)</f>
        <v>0</v>
      </c>
      <c r="J23" s="145">
        <f t="shared" si="17"/>
        <v>0</v>
      </c>
      <c r="K23" s="124"/>
      <c r="L23" s="124"/>
      <c r="M23" s="124"/>
      <c r="N23" s="124"/>
      <c r="O23" s="124"/>
      <c r="P23" s="124"/>
      <c r="Q23" s="124"/>
      <c r="R23" s="124"/>
      <c r="S23" s="124"/>
      <c r="T23" s="124"/>
      <c r="U23" s="124"/>
      <c r="V23" s="124"/>
      <c r="W23" s="124"/>
      <c r="X23" s="124"/>
      <c r="Y23" s="124"/>
      <c r="Z23" s="124"/>
    </row>
    <row r="24">
      <c r="A24" s="150"/>
      <c r="B24" s="20"/>
      <c r="C24" s="20"/>
      <c r="D24" s="20"/>
      <c r="E24" s="140"/>
      <c r="F24" s="124"/>
      <c r="G24" s="124"/>
      <c r="H24" s="124"/>
      <c r="I24" s="124"/>
      <c r="J24" s="124"/>
      <c r="K24" s="124"/>
      <c r="L24" s="124"/>
      <c r="M24" s="124"/>
      <c r="N24" s="124"/>
      <c r="O24" s="124"/>
      <c r="P24" s="124"/>
      <c r="Q24" s="124"/>
      <c r="R24" s="124"/>
      <c r="S24" s="124"/>
      <c r="T24" s="124"/>
      <c r="U24" s="124"/>
      <c r="V24" s="124"/>
      <c r="W24" s="124"/>
      <c r="X24" s="124"/>
      <c r="Y24" s="124"/>
      <c r="Z24" s="124"/>
    </row>
    <row r="25">
      <c r="A25" s="153" t="s">
        <v>367</v>
      </c>
      <c r="B25" s="137" t="s">
        <v>120</v>
      </c>
      <c r="C25" s="138"/>
      <c r="D25" s="139"/>
      <c r="E25" s="140"/>
      <c r="F25" s="124"/>
      <c r="G25" s="124"/>
      <c r="H25" s="124"/>
      <c r="I25" s="124"/>
      <c r="J25" s="124"/>
      <c r="K25" s="124"/>
      <c r="L25" s="124"/>
      <c r="M25" s="124"/>
      <c r="N25" s="124"/>
      <c r="O25" s="124"/>
      <c r="P25" s="124"/>
      <c r="Q25" s="124"/>
      <c r="R25" s="124"/>
      <c r="S25" s="124"/>
      <c r="T25" s="124"/>
      <c r="U25" s="124"/>
      <c r="V25" s="124"/>
      <c r="W25" s="124"/>
      <c r="X25" s="124"/>
      <c r="Y25" s="124"/>
      <c r="Z25" s="124"/>
    </row>
    <row r="26">
      <c r="A26" s="146" t="s">
        <v>368</v>
      </c>
      <c r="B26" s="151"/>
      <c r="C26" s="151"/>
      <c r="D26" s="143">
        <f t="shared" ref="D26:D32" si="19">+C26-B26</f>
        <v>0</v>
      </c>
      <c r="E26" s="144"/>
      <c r="F26" s="124"/>
      <c r="G26" s="145">
        <f t="shared" ref="G26:H26" si="18">IF(B26="",0,1)</f>
        <v>0</v>
      </c>
      <c r="H26" s="145">
        <f t="shared" si="18"/>
        <v>0</v>
      </c>
      <c r="I26" s="124"/>
      <c r="J26" s="124"/>
      <c r="K26" s="124"/>
      <c r="L26" s="124"/>
      <c r="M26" s="124"/>
      <c r="N26" s="124"/>
      <c r="O26" s="124"/>
      <c r="P26" s="124"/>
      <c r="Q26" s="124"/>
      <c r="R26" s="124"/>
      <c r="S26" s="124"/>
      <c r="T26" s="124"/>
      <c r="U26" s="124"/>
      <c r="V26" s="124"/>
      <c r="W26" s="124"/>
      <c r="X26" s="124"/>
      <c r="Y26" s="124"/>
      <c r="Z26" s="124"/>
    </row>
    <row r="27">
      <c r="A27" s="146" t="s">
        <v>369</v>
      </c>
      <c r="B27" s="151"/>
      <c r="C27" s="151"/>
      <c r="D27" s="143">
        <f t="shared" si="19"/>
        <v>0</v>
      </c>
      <c r="E27" s="144"/>
      <c r="F27" s="124"/>
      <c r="G27" s="145">
        <f t="shared" ref="G27:H27" si="20">IF(B27="",0,1)</f>
        <v>0</v>
      </c>
      <c r="H27" s="145">
        <f t="shared" si="20"/>
        <v>0</v>
      </c>
      <c r="I27" s="124"/>
      <c r="J27" s="124"/>
      <c r="K27" s="124"/>
      <c r="L27" s="124"/>
      <c r="M27" s="124"/>
      <c r="N27" s="124"/>
      <c r="O27" s="124"/>
      <c r="P27" s="124"/>
      <c r="Q27" s="124"/>
      <c r="R27" s="124"/>
      <c r="S27" s="124"/>
      <c r="T27" s="124"/>
      <c r="U27" s="124"/>
      <c r="V27" s="124"/>
      <c r="W27" s="124"/>
      <c r="X27" s="124"/>
      <c r="Y27" s="124"/>
      <c r="Z27" s="124"/>
    </row>
    <row r="28">
      <c r="A28" s="146" t="s">
        <v>370</v>
      </c>
      <c r="B28" s="151"/>
      <c r="C28" s="151"/>
      <c r="D28" s="143">
        <f t="shared" si="19"/>
        <v>0</v>
      </c>
      <c r="E28" s="144"/>
      <c r="F28" s="124"/>
      <c r="G28" s="145">
        <f t="shared" ref="G28:H28" si="21">IF(B28="",0,1)</f>
        <v>0</v>
      </c>
      <c r="H28" s="145">
        <f t="shared" si="21"/>
        <v>0</v>
      </c>
      <c r="I28" s="124"/>
      <c r="J28" s="124"/>
      <c r="K28" s="124"/>
      <c r="L28" s="124"/>
      <c r="M28" s="124"/>
      <c r="N28" s="124"/>
      <c r="O28" s="124"/>
      <c r="P28" s="124"/>
      <c r="Q28" s="124"/>
      <c r="R28" s="124"/>
      <c r="S28" s="124"/>
      <c r="T28" s="124"/>
      <c r="U28" s="124"/>
      <c r="V28" s="124"/>
      <c r="W28" s="124"/>
      <c r="X28" s="124"/>
      <c r="Y28" s="124"/>
      <c r="Z28" s="124"/>
    </row>
    <row r="29">
      <c r="A29" s="146" t="s">
        <v>371</v>
      </c>
      <c r="B29" s="151"/>
      <c r="C29" s="151"/>
      <c r="D29" s="143">
        <f t="shared" si="19"/>
        <v>0</v>
      </c>
      <c r="E29" s="144"/>
      <c r="F29" s="124"/>
      <c r="G29" s="145">
        <f t="shared" ref="G29:H29" si="22">IF(B29="",0,1)</f>
        <v>0</v>
      </c>
      <c r="H29" s="145">
        <f t="shared" si="22"/>
        <v>0</v>
      </c>
      <c r="I29" s="124"/>
      <c r="J29" s="124"/>
      <c r="K29" s="124"/>
      <c r="L29" s="124"/>
      <c r="M29" s="124"/>
      <c r="N29" s="124"/>
      <c r="O29" s="124"/>
      <c r="P29" s="124"/>
      <c r="Q29" s="124"/>
      <c r="R29" s="124"/>
      <c r="S29" s="124"/>
      <c r="T29" s="124"/>
      <c r="U29" s="124"/>
      <c r="V29" s="124"/>
      <c r="W29" s="124"/>
      <c r="X29" s="124"/>
      <c r="Y29" s="124"/>
      <c r="Z29" s="124"/>
    </row>
    <row r="30">
      <c r="A30" s="147" t="s">
        <v>125</v>
      </c>
      <c r="B30" s="143">
        <f t="shared" ref="B30:C30" si="23">+SUM(B26:B29)</f>
        <v>0</v>
      </c>
      <c r="C30" s="143">
        <f t="shared" si="23"/>
        <v>0</v>
      </c>
      <c r="D30" s="143">
        <f t="shared" si="19"/>
        <v>0</v>
      </c>
      <c r="E30" s="144"/>
      <c r="F30" s="124"/>
      <c r="G30" s="124"/>
      <c r="H30" s="124"/>
      <c r="I30" s="124"/>
      <c r="J30" s="124"/>
      <c r="K30" s="124"/>
      <c r="L30" s="124"/>
      <c r="M30" s="124"/>
      <c r="N30" s="124"/>
      <c r="O30" s="124"/>
      <c r="P30" s="124"/>
      <c r="Q30" s="124"/>
      <c r="R30" s="124"/>
      <c r="S30" s="124"/>
      <c r="T30" s="124"/>
      <c r="U30" s="124"/>
      <c r="V30" s="124"/>
      <c r="W30" s="124"/>
      <c r="X30" s="124"/>
      <c r="Y30" s="124"/>
      <c r="Z30" s="124"/>
    </row>
    <row r="31">
      <c r="A31" s="147" t="s">
        <v>126</v>
      </c>
      <c r="B31" s="148">
        <f t="shared" ref="B31:C31" si="24">4*(SUM(G26:G29))</f>
        <v>0</v>
      </c>
      <c r="C31" s="148">
        <f t="shared" si="24"/>
        <v>0</v>
      </c>
      <c r="D31" s="143">
        <f t="shared" si="19"/>
        <v>0</v>
      </c>
      <c r="E31" s="144"/>
      <c r="F31" s="124"/>
      <c r="G31" s="124"/>
      <c r="H31" s="124"/>
      <c r="I31" s="124"/>
      <c r="J31" s="124"/>
      <c r="K31" s="124"/>
      <c r="L31" s="124"/>
      <c r="M31" s="124"/>
      <c r="N31" s="124"/>
      <c r="O31" s="124"/>
      <c r="P31" s="124"/>
      <c r="Q31" s="124"/>
      <c r="R31" s="124"/>
      <c r="S31" s="124"/>
      <c r="T31" s="124"/>
      <c r="U31" s="124"/>
      <c r="V31" s="124"/>
      <c r="W31" s="124"/>
      <c r="X31" s="124"/>
      <c r="Y31" s="124"/>
      <c r="Z31" s="124"/>
    </row>
    <row r="32">
      <c r="A32" s="147" t="s">
        <v>127</v>
      </c>
      <c r="B32" s="149">
        <f t="shared" ref="B32:C32" si="25">IFERROR(B30/B31,0)*4</f>
        <v>0</v>
      </c>
      <c r="C32" s="149">
        <f t="shared" si="25"/>
        <v>0</v>
      </c>
      <c r="D32" s="149">
        <f t="shared" si="19"/>
        <v>0</v>
      </c>
      <c r="E32" s="144"/>
      <c r="F32" s="124"/>
      <c r="G32" s="124"/>
      <c r="H32" s="124"/>
      <c r="I32" s="145">
        <f t="shared" ref="I32:J32" si="26">IF(B32&gt;0,1,0)</f>
        <v>0</v>
      </c>
      <c r="J32" s="145">
        <f t="shared" si="26"/>
        <v>0</v>
      </c>
      <c r="K32" s="124"/>
      <c r="L32" s="124"/>
      <c r="M32" s="124"/>
      <c r="N32" s="124"/>
      <c r="O32" s="124"/>
      <c r="P32" s="124"/>
      <c r="Q32" s="124"/>
      <c r="R32" s="124"/>
      <c r="S32" s="124"/>
      <c r="T32" s="124"/>
      <c r="U32" s="124"/>
      <c r="V32" s="124"/>
      <c r="W32" s="124"/>
      <c r="X32" s="124"/>
      <c r="Y32" s="124"/>
      <c r="Z32" s="124"/>
    </row>
    <row r="33">
      <c r="A33" s="150"/>
      <c r="B33" s="20"/>
      <c r="C33" s="20"/>
      <c r="D33" s="20"/>
      <c r="E33" s="140"/>
      <c r="F33" s="124"/>
      <c r="G33" s="124"/>
      <c r="H33" s="124"/>
      <c r="I33" s="124"/>
      <c r="J33" s="124"/>
      <c r="K33" s="124"/>
      <c r="L33" s="124"/>
      <c r="M33" s="124"/>
      <c r="N33" s="124"/>
      <c r="O33" s="124"/>
      <c r="P33" s="124"/>
      <c r="Q33" s="124"/>
      <c r="R33" s="124"/>
      <c r="S33" s="124"/>
      <c r="T33" s="124"/>
      <c r="U33" s="124"/>
      <c r="V33" s="124"/>
      <c r="W33" s="124"/>
      <c r="X33" s="124"/>
      <c r="Y33" s="124"/>
      <c r="Z33" s="124"/>
    </row>
    <row r="34">
      <c r="A34" s="153" t="s">
        <v>372</v>
      </c>
      <c r="B34" s="137" t="s">
        <v>120</v>
      </c>
      <c r="C34" s="138"/>
      <c r="D34" s="139"/>
      <c r="E34" s="140"/>
      <c r="F34" s="124"/>
      <c r="G34" s="124"/>
      <c r="H34" s="124"/>
      <c r="I34" s="124"/>
      <c r="J34" s="124"/>
      <c r="K34" s="124"/>
      <c r="L34" s="124"/>
      <c r="M34" s="124"/>
      <c r="N34" s="124"/>
      <c r="O34" s="124"/>
      <c r="P34" s="124"/>
      <c r="Q34" s="124"/>
      <c r="R34" s="124"/>
      <c r="S34" s="124"/>
      <c r="T34" s="124"/>
      <c r="U34" s="124"/>
      <c r="V34" s="124"/>
      <c r="W34" s="124"/>
      <c r="X34" s="124"/>
      <c r="Y34" s="124"/>
      <c r="Z34" s="124"/>
    </row>
    <row r="35">
      <c r="A35" s="141" t="s">
        <v>373</v>
      </c>
      <c r="B35" s="151"/>
      <c r="C35" s="151"/>
      <c r="D35" s="143">
        <f t="shared" ref="D35:D41" si="28">+C35-B35</f>
        <v>0</v>
      </c>
      <c r="E35" s="144"/>
      <c r="F35" s="124"/>
      <c r="G35" s="145">
        <f t="shared" ref="G35:H35" si="27">IF(B35="",0,1)</f>
        <v>0</v>
      </c>
      <c r="H35" s="145">
        <f t="shared" si="27"/>
        <v>0</v>
      </c>
      <c r="I35" s="124"/>
      <c r="J35" s="124"/>
      <c r="K35" s="124"/>
      <c r="L35" s="124"/>
      <c r="M35" s="124"/>
      <c r="N35" s="124"/>
      <c r="O35" s="124"/>
      <c r="P35" s="124"/>
      <c r="Q35" s="124"/>
      <c r="R35" s="124"/>
      <c r="S35" s="124"/>
      <c r="T35" s="124"/>
      <c r="U35" s="124"/>
      <c r="V35" s="124"/>
      <c r="W35" s="124"/>
      <c r="X35" s="124"/>
      <c r="Y35" s="124"/>
      <c r="Z35" s="124"/>
    </row>
    <row r="36">
      <c r="A36" s="141" t="s">
        <v>374</v>
      </c>
      <c r="B36" s="151"/>
      <c r="C36" s="151"/>
      <c r="D36" s="143">
        <f t="shared" si="28"/>
        <v>0</v>
      </c>
      <c r="E36" s="144"/>
      <c r="F36" s="124"/>
      <c r="G36" s="145">
        <f t="shared" ref="G36:H36" si="29">IF(B36="",0,1)</f>
        <v>0</v>
      </c>
      <c r="H36" s="145">
        <f t="shared" si="29"/>
        <v>0</v>
      </c>
      <c r="I36" s="124"/>
      <c r="J36" s="124"/>
      <c r="K36" s="124"/>
      <c r="L36" s="124"/>
      <c r="M36" s="124"/>
      <c r="N36" s="124"/>
      <c r="O36" s="124"/>
      <c r="P36" s="124"/>
      <c r="Q36" s="124"/>
      <c r="R36" s="124"/>
      <c r="S36" s="124"/>
      <c r="T36" s="124"/>
      <c r="U36" s="124"/>
      <c r="V36" s="124"/>
      <c r="W36" s="124"/>
      <c r="X36" s="124"/>
      <c r="Y36" s="124"/>
      <c r="Z36" s="124"/>
    </row>
    <row r="37">
      <c r="A37" s="146" t="s">
        <v>375</v>
      </c>
      <c r="B37" s="151"/>
      <c r="C37" s="151"/>
      <c r="D37" s="143">
        <f t="shared" si="28"/>
        <v>0</v>
      </c>
      <c r="E37" s="144"/>
      <c r="F37" s="124"/>
      <c r="G37" s="145">
        <f t="shared" ref="G37:H37" si="30">IF(B37="",0,1)</f>
        <v>0</v>
      </c>
      <c r="H37" s="145">
        <f t="shared" si="30"/>
        <v>0</v>
      </c>
      <c r="I37" s="124"/>
      <c r="J37" s="124"/>
      <c r="K37" s="124"/>
      <c r="L37" s="124"/>
      <c r="M37" s="124"/>
      <c r="N37" s="124"/>
      <c r="O37" s="124"/>
      <c r="P37" s="124"/>
      <c r="Q37" s="124"/>
      <c r="R37" s="124"/>
      <c r="S37" s="124"/>
      <c r="T37" s="124"/>
      <c r="U37" s="124"/>
      <c r="V37" s="124"/>
      <c r="W37" s="124"/>
      <c r="X37" s="124"/>
      <c r="Y37" s="124"/>
      <c r="Z37" s="124"/>
    </row>
    <row r="38">
      <c r="A38" s="146" t="s">
        <v>376</v>
      </c>
      <c r="B38" s="151"/>
      <c r="C38" s="151"/>
      <c r="D38" s="143">
        <f t="shared" si="28"/>
        <v>0</v>
      </c>
      <c r="E38" s="144"/>
      <c r="F38" s="124"/>
      <c r="G38" s="145">
        <f t="shared" ref="G38:H38" si="31">IF(B38="",0,1)</f>
        <v>0</v>
      </c>
      <c r="H38" s="145">
        <f t="shared" si="31"/>
        <v>0</v>
      </c>
      <c r="I38" s="124"/>
      <c r="J38" s="124"/>
      <c r="K38" s="124"/>
      <c r="L38" s="124"/>
      <c r="M38" s="124"/>
      <c r="N38" s="124"/>
      <c r="O38" s="124"/>
      <c r="P38" s="124"/>
      <c r="Q38" s="124"/>
      <c r="R38" s="124"/>
      <c r="S38" s="124"/>
      <c r="T38" s="124"/>
      <c r="U38" s="124"/>
      <c r="V38" s="124"/>
      <c r="W38" s="124"/>
      <c r="X38" s="124"/>
      <c r="Y38" s="124"/>
      <c r="Z38" s="124"/>
    </row>
    <row r="39">
      <c r="A39" s="147" t="s">
        <v>125</v>
      </c>
      <c r="B39" s="143">
        <f t="shared" ref="B39:C39" si="32">SUM(B35:B38)</f>
        <v>0</v>
      </c>
      <c r="C39" s="143">
        <f t="shared" si="32"/>
        <v>0</v>
      </c>
      <c r="D39" s="143">
        <f t="shared" si="28"/>
        <v>0</v>
      </c>
      <c r="E39" s="144"/>
      <c r="F39" s="124"/>
      <c r="G39" s="124"/>
      <c r="H39" s="124"/>
      <c r="I39" s="124"/>
      <c r="J39" s="124"/>
      <c r="K39" s="124"/>
      <c r="L39" s="124"/>
      <c r="M39" s="124"/>
      <c r="N39" s="124"/>
      <c r="O39" s="124"/>
      <c r="P39" s="124"/>
      <c r="Q39" s="124"/>
      <c r="R39" s="124"/>
      <c r="S39" s="124"/>
      <c r="T39" s="124"/>
      <c r="U39" s="124"/>
      <c r="V39" s="124"/>
      <c r="W39" s="124"/>
      <c r="X39" s="124"/>
      <c r="Y39" s="124"/>
      <c r="Z39" s="124"/>
    </row>
    <row r="40">
      <c r="A40" s="147" t="s">
        <v>126</v>
      </c>
      <c r="B40" s="148">
        <f t="shared" ref="B40:C40" si="33">4*(SUM(G35:G38))</f>
        <v>0</v>
      </c>
      <c r="C40" s="148">
        <f t="shared" si="33"/>
        <v>0</v>
      </c>
      <c r="D40" s="143">
        <f t="shared" si="28"/>
        <v>0</v>
      </c>
      <c r="E40" s="144"/>
      <c r="F40" s="124"/>
      <c r="G40" s="124"/>
      <c r="H40" s="124"/>
      <c r="I40" s="124"/>
      <c r="J40" s="124"/>
      <c r="K40" s="124"/>
      <c r="L40" s="124"/>
      <c r="M40" s="124"/>
      <c r="N40" s="124"/>
      <c r="O40" s="124"/>
      <c r="P40" s="124"/>
      <c r="Q40" s="124"/>
      <c r="R40" s="124"/>
      <c r="S40" s="124"/>
      <c r="T40" s="124"/>
      <c r="U40" s="124"/>
      <c r="V40" s="124"/>
      <c r="W40" s="124"/>
      <c r="X40" s="124"/>
      <c r="Y40" s="124"/>
      <c r="Z40" s="124"/>
    </row>
    <row r="41">
      <c r="A41" s="147" t="s">
        <v>127</v>
      </c>
      <c r="B41" s="149">
        <f t="shared" ref="B41:C41" si="34">IFERROR(B39/B40,0)*4</f>
        <v>0</v>
      </c>
      <c r="C41" s="149">
        <f t="shared" si="34"/>
        <v>0</v>
      </c>
      <c r="D41" s="149">
        <f t="shared" si="28"/>
        <v>0</v>
      </c>
      <c r="E41" s="144"/>
      <c r="F41" s="124"/>
      <c r="G41" s="124"/>
      <c r="H41" s="124"/>
      <c r="I41" s="145">
        <f t="shared" ref="I41:J41" si="35">IF(B41&gt;0,1,0)</f>
        <v>0</v>
      </c>
      <c r="J41" s="145">
        <f t="shared" si="35"/>
        <v>0</v>
      </c>
      <c r="K41" s="124"/>
      <c r="L41" s="124"/>
      <c r="M41" s="124"/>
      <c r="N41" s="124"/>
      <c r="O41" s="124"/>
      <c r="P41" s="124"/>
      <c r="Q41" s="124"/>
      <c r="R41" s="124"/>
      <c r="S41" s="124"/>
      <c r="T41" s="124"/>
      <c r="U41" s="124"/>
      <c r="V41" s="124"/>
      <c r="W41" s="124"/>
      <c r="X41" s="124"/>
      <c r="Y41" s="124"/>
      <c r="Z41" s="124"/>
    </row>
    <row r="42">
      <c r="A42" s="150"/>
      <c r="B42" s="20"/>
      <c r="C42" s="20"/>
      <c r="D42" s="20"/>
      <c r="E42" s="140"/>
      <c r="F42" s="124"/>
      <c r="G42" s="124"/>
      <c r="H42" s="124"/>
      <c r="I42" s="124"/>
      <c r="J42" s="124"/>
      <c r="K42" s="124"/>
      <c r="L42" s="124"/>
      <c r="M42" s="124"/>
      <c r="N42" s="124"/>
      <c r="O42" s="124"/>
      <c r="P42" s="124"/>
      <c r="Q42" s="124"/>
      <c r="R42" s="124"/>
      <c r="S42" s="124"/>
      <c r="T42" s="124"/>
      <c r="U42" s="124"/>
      <c r="V42" s="124"/>
      <c r="W42" s="124"/>
      <c r="X42" s="124"/>
      <c r="Y42" s="124"/>
      <c r="Z42" s="124"/>
    </row>
    <row r="43">
      <c r="A43" s="153" t="s">
        <v>377</v>
      </c>
      <c r="B43" s="137" t="s">
        <v>120</v>
      </c>
      <c r="C43" s="138"/>
      <c r="D43" s="139"/>
      <c r="E43" s="140"/>
      <c r="F43" s="124"/>
      <c r="G43" s="124"/>
      <c r="H43" s="124"/>
      <c r="I43" s="124"/>
      <c r="J43" s="124"/>
      <c r="K43" s="124"/>
      <c r="L43" s="124"/>
      <c r="M43" s="124"/>
      <c r="N43" s="124"/>
      <c r="O43" s="124"/>
      <c r="P43" s="124"/>
      <c r="Q43" s="124"/>
      <c r="R43" s="124"/>
      <c r="S43" s="124"/>
      <c r="T43" s="124"/>
      <c r="U43" s="124"/>
      <c r="V43" s="124"/>
      <c r="W43" s="124"/>
      <c r="X43" s="124"/>
      <c r="Y43" s="124"/>
      <c r="Z43" s="124"/>
    </row>
    <row r="44">
      <c r="A44" s="146" t="s">
        <v>378</v>
      </c>
      <c r="B44" s="151"/>
      <c r="C44" s="151"/>
      <c r="D44" s="143">
        <f t="shared" ref="D44:D52" si="37">+C44-B44</f>
        <v>0</v>
      </c>
      <c r="E44" s="144"/>
      <c r="F44" s="124"/>
      <c r="G44" s="145">
        <f t="shared" ref="G44:H44" si="36">IF(B44="",0,1)</f>
        <v>0</v>
      </c>
      <c r="H44" s="145">
        <f t="shared" si="36"/>
        <v>0</v>
      </c>
      <c r="I44" s="124"/>
      <c r="J44" s="124"/>
      <c r="K44" s="124"/>
      <c r="L44" s="124"/>
      <c r="M44" s="124"/>
      <c r="N44" s="124"/>
      <c r="O44" s="124"/>
      <c r="P44" s="124"/>
      <c r="Q44" s="124"/>
      <c r="R44" s="124"/>
      <c r="S44" s="124"/>
      <c r="T44" s="124"/>
      <c r="U44" s="124"/>
      <c r="V44" s="124"/>
      <c r="W44" s="124"/>
      <c r="X44" s="124"/>
      <c r="Y44" s="124"/>
      <c r="Z44" s="124"/>
    </row>
    <row r="45">
      <c r="A45" s="146" t="s">
        <v>379</v>
      </c>
      <c r="B45" s="151"/>
      <c r="C45" s="151"/>
      <c r="D45" s="143">
        <f t="shared" si="37"/>
        <v>0</v>
      </c>
      <c r="E45" s="144"/>
      <c r="F45" s="124"/>
      <c r="G45" s="145">
        <f t="shared" ref="G45:H45" si="38">IF(B45="",0,1)</f>
        <v>0</v>
      </c>
      <c r="H45" s="145">
        <f t="shared" si="38"/>
        <v>0</v>
      </c>
      <c r="I45" s="124"/>
      <c r="J45" s="124"/>
      <c r="K45" s="124"/>
      <c r="L45" s="124"/>
      <c r="M45" s="124"/>
      <c r="N45" s="124"/>
      <c r="O45" s="124"/>
      <c r="P45" s="124"/>
      <c r="Q45" s="124"/>
      <c r="R45" s="124"/>
      <c r="S45" s="124"/>
      <c r="T45" s="124"/>
      <c r="U45" s="124"/>
      <c r="V45" s="124"/>
      <c r="W45" s="124"/>
      <c r="X45" s="124"/>
      <c r="Y45" s="124"/>
      <c r="Z45" s="124"/>
    </row>
    <row r="46">
      <c r="A46" s="146" t="s">
        <v>380</v>
      </c>
      <c r="B46" s="151"/>
      <c r="C46" s="151"/>
      <c r="D46" s="143">
        <f t="shared" si="37"/>
        <v>0</v>
      </c>
      <c r="E46" s="144"/>
      <c r="F46" s="124"/>
      <c r="G46" s="145">
        <f t="shared" ref="G46:H46" si="39">IF(B46="",0,1)</f>
        <v>0</v>
      </c>
      <c r="H46" s="145">
        <f t="shared" si="39"/>
        <v>0</v>
      </c>
      <c r="I46" s="124"/>
      <c r="J46" s="124"/>
      <c r="K46" s="124"/>
      <c r="L46" s="124"/>
      <c r="M46" s="124"/>
      <c r="N46" s="124"/>
      <c r="O46" s="124"/>
      <c r="P46" s="124"/>
      <c r="Q46" s="124"/>
      <c r="R46" s="124"/>
      <c r="S46" s="124"/>
      <c r="T46" s="124"/>
      <c r="U46" s="124"/>
      <c r="V46" s="124"/>
      <c r="W46" s="124"/>
      <c r="X46" s="124"/>
      <c r="Y46" s="124"/>
      <c r="Z46" s="124"/>
    </row>
    <row r="47">
      <c r="A47" s="146" t="s">
        <v>381</v>
      </c>
      <c r="B47" s="151"/>
      <c r="C47" s="151"/>
      <c r="D47" s="143">
        <f t="shared" si="37"/>
        <v>0</v>
      </c>
      <c r="E47" s="144"/>
      <c r="F47" s="124"/>
      <c r="G47" s="145">
        <f t="shared" ref="G47:H47" si="40">IF(B47="",0,1)</f>
        <v>0</v>
      </c>
      <c r="H47" s="145">
        <f t="shared" si="40"/>
        <v>0</v>
      </c>
      <c r="I47" s="124"/>
      <c r="J47" s="124"/>
      <c r="K47" s="124"/>
      <c r="L47" s="124"/>
      <c r="M47" s="124"/>
      <c r="N47" s="124"/>
      <c r="O47" s="124"/>
      <c r="P47" s="124"/>
      <c r="Q47" s="124"/>
      <c r="R47" s="124"/>
      <c r="S47" s="124"/>
      <c r="T47" s="124"/>
      <c r="U47" s="124"/>
      <c r="V47" s="124"/>
      <c r="W47" s="124"/>
      <c r="X47" s="124"/>
      <c r="Y47" s="124"/>
      <c r="Z47" s="124"/>
    </row>
    <row r="48">
      <c r="A48" s="146" t="s">
        <v>382</v>
      </c>
      <c r="B48" s="151"/>
      <c r="C48" s="151"/>
      <c r="D48" s="143">
        <f t="shared" si="37"/>
        <v>0</v>
      </c>
      <c r="E48" s="144"/>
      <c r="F48" s="124"/>
      <c r="G48" s="145">
        <f t="shared" ref="G48:H48" si="41">IF(B48="",0,1)</f>
        <v>0</v>
      </c>
      <c r="H48" s="145">
        <f t="shared" si="41"/>
        <v>0</v>
      </c>
      <c r="I48" s="124"/>
      <c r="J48" s="124"/>
      <c r="K48" s="124"/>
      <c r="L48" s="124"/>
      <c r="M48" s="124"/>
      <c r="N48" s="124"/>
      <c r="O48" s="124"/>
      <c r="P48" s="124"/>
      <c r="Q48" s="124"/>
      <c r="R48" s="124"/>
      <c r="S48" s="124"/>
      <c r="T48" s="124"/>
      <c r="U48" s="124"/>
      <c r="V48" s="124"/>
      <c r="W48" s="124"/>
      <c r="X48" s="124"/>
      <c r="Y48" s="124"/>
      <c r="Z48" s="124"/>
    </row>
    <row r="49">
      <c r="A49" s="146" t="s">
        <v>383</v>
      </c>
      <c r="B49" s="151"/>
      <c r="C49" s="151"/>
      <c r="D49" s="143">
        <f t="shared" si="37"/>
        <v>0</v>
      </c>
      <c r="E49" s="144"/>
      <c r="F49" s="124"/>
      <c r="G49" s="145">
        <f t="shared" ref="G49:H49" si="42">IF(B49="",0,1)</f>
        <v>0</v>
      </c>
      <c r="H49" s="145">
        <f t="shared" si="42"/>
        <v>0</v>
      </c>
      <c r="I49" s="124"/>
      <c r="J49" s="124"/>
      <c r="K49" s="124"/>
      <c r="L49" s="124"/>
      <c r="M49" s="124"/>
      <c r="N49" s="124"/>
      <c r="O49" s="124"/>
      <c r="P49" s="124"/>
      <c r="Q49" s="124"/>
      <c r="R49" s="124"/>
      <c r="S49" s="124"/>
      <c r="T49" s="124"/>
      <c r="U49" s="124"/>
      <c r="V49" s="124"/>
      <c r="W49" s="124"/>
      <c r="X49" s="124"/>
      <c r="Y49" s="124"/>
      <c r="Z49" s="124"/>
    </row>
    <row r="50">
      <c r="A50" s="147" t="s">
        <v>125</v>
      </c>
      <c r="B50" s="143">
        <f t="shared" ref="B50:C50" si="43">SUM(B44:B49)</f>
        <v>0</v>
      </c>
      <c r="C50" s="143">
        <f t="shared" si="43"/>
        <v>0</v>
      </c>
      <c r="D50" s="143">
        <f t="shared" si="37"/>
        <v>0</v>
      </c>
      <c r="E50" s="144"/>
      <c r="F50" s="124"/>
      <c r="G50" s="124"/>
      <c r="H50" s="124"/>
      <c r="I50" s="124"/>
      <c r="J50" s="124"/>
      <c r="K50" s="124"/>
      <c r="L50" s="124"/>
      <c r="M50" s="124"/>
      <c r="N50" s="124"/>
      <c r="O50" s="124"/>
      <c r="P50" s="124"/>
      <c r="Q50" s="124"/>
      <c r="R50" s="124"/>
      <c r="S50" s="124"/>
      <c r="T50" s="124"/>
      <c r="U50" s="124"/>
      <c r="V50" s="124"/>
      <c r="W50" s="124"/>
      <c r="X50" s="124"/>
      <c r="Y50" s="124"/>
      <c r="Z50" s="124"/>
    </row>
    <row r="51">
      <c r="A51" s="147" t="s">
        <v>126</v>
      </c>
      <c r="B51" s="148">
        <f t="shared" ref="B51:C51" si="44">4*(SUM(G44:G49))</f>
        <v>0</v>
      </c>
      <c r="C51" s="148">
        <f t="shared" si="44"/>
        <v>0</v>
      </c>
      <c r="D51" s="143">
        <f t="shared" si="37"/>
        <v>0</v>
      </c>
      <c r="E51" s="144"/>
      <c r="F51" s="124"/>
      <c r="G51" s="124"/>
      <c r="H51" s="124"/>
      <c r="I51" s="124"/>
      <c r="J51" s="124"/>
      <c r="K51" s="124"/>
      <c r="L51" s="124"/>
      <c r="M51" s="124"/>
      <c r="N51" s="124"/>
      <c r="O51" s="124"/>
      <c r="P51" s="124"/>
      <c r="Q51" s="124"/>
      <c r="R51" s="124"/>
      <c r="S51" s="124"/>
      <c r="T51" s="124"/>
      <c r="U51" s="124"/>
      <c r="V51" s="124"/>
      <c r="W51" s="124"/>
      <c r="X51" s="124"/>
      <c r="Y51" s="124"/>
      <c r="Z51" s="124"/>
    </row>
    <row r="52">
      <c r="A52" s="147" t="s">
        <v>127</v>
      </c>
      <c r="B52" s="149">
        <f t="shared" ref="B52:C52" si="45">IFERROR(B50/B51,0)*4</f>
        <v>0</v>
      </c>
      <c r="C52" s="149">
        <f t="shared" si="45"/>
        <v>0</v>
      </c>
      <c r="D52" s="149">
        <f t="shared" si="37"/>
        <v>0</v>
      </c>
      <c r="E52" s="144"/>
      <c r="F52" s="124"/>
      <c r="G52" s="124"/>
      <c r="H52" s="124"/>
      <c r="I52" s="145">
        <f t="shared" ref="I52:J52" si="46">IF(B52&gt;0,1,0)</f>
        <v>0</v>
      </c>
      <c r="J52" s="145">
        <f t="shared" si="46"/>
        <v>0</v>
      </c>
      <c r="K52" s="124"/>
      <c r="L52" s="124"/>
      <c r="M52" s="124"/>
      <c r="N52" s="124"/>
      <c r="O52" s="124"/>
      <c r="P52" s="124"/>
      <c r="Q52" s="124"/>
      <c r="R52" s="124"/>
      <c r="S52" s="124"/>
      <c r="T52" s="124"/>
      <c r="U52" s="124"/>
      <c r="V52" s="124"/>
      <c r="W52" s="124"/>
      <c r="X52" s="124"/>
      <c r="Y52" s="124"/>
      <c r="Z52" s="124"/>
    </row>
    <row r="53">
      <c r="A53" s="150"/>
      <c r="B53" s="20"/>
      <c r="C53" s="20"/>
      <c r="D53" s="20"/>
      <c r="E53" s="140"/>
      <c r="F53" s="124"/>
      <c r="G53" s="124"/>
      <c r="H53" s="124"/>
      <c r="I53" s="124"/>
      <c r="J53" s="124"/>
      <c r="K53" s="124"/>
      <c r="L53" s="124"/>
      <c r="M53" s="124"/>
      <c r="N53" s="124"/>
      <c r="O53" s="124"/>
      <c r="P53" s="124"/>
      <c r="Q53" s="124"/>
      <c r="R53" s="124"/>
      <c r="S53" s="124"/>
      <c r="T53" s="124"/>
      <c r="U53" s="124"/>
      <c r="V53" s="124"/>
      <c r="W53" s="124"/>
      <c r="X53" s="124"/>
      <c r="Y53" s="124"/>
      <c r="Z53" s="124"/>
    </row>
    <row r="54">
      <c r="A54" s="136" t="s">
        <v>384</v>
      </c>
      <c r="B54" s="137" t="s">
        <v>120</v>
      </c>
      <c r="C54" s="138"/>
      <c r="D54" s="139"/>
      <c r="E54" s="140"/>
      <c r="F54" s="124"/>
      <c r="G54" s="124"/>
      <c r="H54" s="124"/>
      <c r="I54" s="124"/>
      <c r="J54" s="124"/>
      <c r="K54" s="124"/>
      <c r="L54" s="124"/>
      <c r="M54" s="124"/>
      <c r="N54" s="124"/>
      <c r="O54" s="124"/>
      <c r="P54" s="124"/>
      <c r="Q54" s="124"/>
      <c r="R54" s="124"/>
      <c r="S54" s="124"/>
      <c r="T54" s="124"/>
      <c r="U54" s="124"/>
      <c r="V54" s="124"/>
      <c r="W54" s="124"/>
      <c r="X54" s="124"/>
      <c r="Y54" s="124"/>
      <c r="Z54" s="124"/>
    </row>
    <row r="55">
      <c r="A55" s="146" t="s">
        <v>385</v>
      </c>
      <c r="B55" s="151"/>
      <c r="C55" s="151"/>
      <c r="D55" s="143">
        <f t="shared" ref="D55:D60" si="48">+C55-B55</f>
        <v>0</v>
      </c>
      <c r="E55" s="144"/>
      <c r="F55" s="124"/>
      <c r="G55" s="145">
        <f t="shared" ref="G55:H55" si="47">IF(B55="",0,1)</f>
        <v>0</v>
      </c>
      <c r="H55" s="145">
        <f t="shared" si="47"/>
        <v>0</v>
      </c>
      <c r="I55" s="124"/>
      <c r="J55" s="124"/>
      <c r="K55" s="124"/>
      <c r="L55" s="124"/>
      <c r="M55" s="124"/>
      <c r="N55" s="124"/>
      <c r="O55" s="124"/>
      <c r="P55" s="124"/>
      <c r="Q55" s="124"/>
      <c r="R55" s="124"/>
      <c r="S55" s="124"/>
      <c r="T55" s="124"/>
      <c r="U55" s="124"/>
      <c r="V55" s="124"/>
      <c r="W55" s="124"/>
      <c r="X55" s="124"/>
      <c r="Y55" s="124"/>
      <c r="Z55" s="124"/>
    </row>
    <row r="56">
      <c r="A56" s="146" t="s">
        <v>386</v>
      </c>
      <c r="B56" s="151"/>
      <c r="C56" s="151"/>
      <c r="D56" s="143">
        <f t="shared" si="48"/>
        <v>0</v>
      </c>
      <c r="E56" s="144"/>
      <c r="F56" s="124"/>
      <c r="G56" s="145">
        <f t="shared" ref="G56:H56" si="49">IF(B56="",0,1)</f>
        <v>0</v>
      </c>
      <c r="H56" s="145">
        <f t="shared" si="49"/>
        <v>0</v>
      </c>
      <c r="I56" s="124"/>
      <c r="J56" s="124"/>
      <c r="K56" s="124"/>
      <c r="L56" s="124"/>
      <c r="M56" s="124"/>
      <c r="N56" s="124"/>
      <c r="O56" s="124"/>
      <c r="P56" s="124"/>
      <c r="Q56" s="124"/>
      <c r="R56" s="124"/>
      <c r="S56" s="124"/>
      <c r="T56" s="124"/>
      <c r="U56" s="124"/>
      <c r="V56" s="124"/>
      <c r="W56" s="124"/>
      <c r="X56" s="124"/>
      <c r="Y56" s="124"/>
      <c r="Z56" s="124"/>
    </row>
    <row r="57">
      <c r="A57" s="141" t="s">
        <v>387</v>
      </c>
      <c r="B57" s="151"/>
      <c r="C57" s="151"/>
      <c r="D57" s="143">
        <f t="shared" si="48"/>
        <v>0</v>
      </c>
      <c r="E57" s="144"/>
      <c r="F57" s="124"/>
      <c r="G57" s="145">
        <f t="shared" ref="G57:H57" si="50">IF(B57="",0,1)</f>
        <v>0</v>
      </c>
      <c r="H57" s="145">
        <f t="shared" si="50"/>
        <v>0</v>
      </c>
      <c r="I57" s="124"/>
      <c r="J57" s="124"/>
      <c r="K57" s="124"/>
      <c r="L57" s="124"/>
      <c r="M57" s="124"/>
      <c r="N57" s="124"/>
      <c r="O57" s="124"/>
      <c r="P57" s="124"/>
      <c r="Q57" s="124"/>
      <c r="R57" s="124"/>
      <c r="S57" s="124"/>
      <c r="T57" s="124"/>
      <c r="U57" s="124"/>
      <c r="V57" s="124"/>
      <c r="W57" s="124"/>
      <c r="X57" s="124"/>
      <c r="Y57" s="124"/>
      <c r="Z57" s="124"/>
    </row>
    <row r="58">
      <c r="A58" s="147" t="s">
        <v>125</v>
      </c>
      <c r="B58" s="143">
        <f t="shared" ref="B58:C58" si="51">SUM(B55:B57)</f>
        <v>0</v>
      </c>
      <c r="C58" s="143">
        <f t="shared" si="51"/>
        <v>0</v>
      </c>
      <c r="D58" s="143">
        <f t="shared" si="48"/>
        <v>0</v>
      </c>
      <c r="E58" s="144"/>
      <c r="F58" s="124"/>
      <c r="G58" s="124"/>
      <c r="H58" s="124"/>
      <c r="I58" s="124"/>
      <c r="J58" s="124"/>
      <c r="K58" s="124"/>
      <c r="L58" s="124"/>
      <c r="M58" s="124"/>
      <c r="N58" s="124"/>
      <c r="O58" s="124"/>
      <c r="P58" s="124"/>
      <c r="Q58" s="124"/>
      <c r="R58" s="124"/>
      <c r="S58" s="124"/>
      <c r="T58" s="124"/>
      <c r="U58" s="124"/>
      <c r="V58" s="124"/>
      <c r="W58" s="124"/>
      <c r="X58" s="124"/>
      <c r="Y58" s="124"/>
      <c r="Z58" s="124"/>
    </row>
    <row r="59">
      <c r="A59" s="147" t="s">
        <v>126</v>
      </c>
      <c r="B59" s="148">
        <f t="shared" ref="B59:C59" si="52">4*(SUM(G55:G57))</f>
        <v>0</v>
      </c>
      <c r="C59" s="148">
        <f t="shared" si="52"/>
        <v>0</v>
      </c>
      <c r="D59" s="143">
        <f t="shared" si="48"/>
        <v>0</v>
      </c>
      <c r="E59" s="144"/>
      <c r="F59" s="124"/>
      <c r="G59" s="124"/>
      <c r="H59" s="124"/>
      <c r="I59" s="124"/>
      <c r="J59" s="124"/>
      <c r="K59" s="124"/>
      <c r="L59" s="124"/>
      <c r="M59" s="124"/>
      <c r="N59" s="124"/>
      <c r="O59" s="124"/>
      <c r="P59" s="124"/>
      <c r="Q59" s="124"/>
      <c r="R59" s="124"/>
      <c r="S59" s="124"/>
      <c r="T59" s="124"/>
      <c r="U59" s="124"/>
      <c r="V59" s="124"/>
      <c r="W59" s="124"/>
      <c r="X59" s="124"/>
      <c r="Y59" s="124"/>
      <c r="Z59" s="124"/>
    </row>
    <row r="60">
      <c r="A60" s="147" t="s">
        <v>127</v>
      </c>
      <c r="B60" s="149">
        <f t="shared" ref="B60:C60" si="53">IFERROR(B58/B59,0)*4</f>
        <v>0</v>
      </c>
      <c r="C60" s="149">
        <f t="shared" si="53"/>
        <v>0</v>
      </c>
      <c r="D60" s="149">
        <f t="shared" si="48"/>
        <v>0</v>
      </c>
      <c r="E60" s="144"/>
      <c r="F60" s="124"/>
      <c r="G60" s="124"/>
      <c r="H60" s="124"/>
      <c r="I60" s="145">
        <f t="shared" ref="I60:J60" si="54">IF(B60&gt;0,1,0)</f>
        <v>0</v>
      </c>
      <c r="J60" s="145">
        <f t="shared" si="54"/>
        <v>0</v>
      </c>
      <c r="K60" s="124"/>
      <c r="L60" s="124"/>
      <c r="M60" s="124"/>
      <c r="N60" s="124"/>
      <c r="O60" s="124"/>
      <c r="P60" s="124"/>
      <c r="Q60" s="124"/>
      <c r="R60" s="124"/>
      <c r="S60" s="124"/>
      <c r="T60" s="124"/>
      <c r="U60" s="124"/>
      <c r="V60" s="124"/>
      <c r="W60" s="124"/>
      <c r="X60" s="124"/>
      <c r="Y60" s="124"/>
      <c r="Z60" s="124"/>
    </row>
    <row r="61">
      <c r="A61" s="154"/>
      <c r="B61" s="131"/>
      <c r="C61" s="131"/>
      <c r="D61" s="131"/>
      <c r="E61" s="132"/>
      <c r="F61" s="124"/>
      <c r="G61" s="124"/>
      <c r="H61" s="124"/>
      <c r="I61" s="124"/>
      <c r="J61" s="124"/>
      <c r="K61" s="124"/>
      <c r="L61" s="124"/>
      <c r="M61" s="124"/>
      <c r="N61" s="124"/>
      <c r="O61" s="124"/>
      <c r="P61" s="124"/>
      <c r="Q61" s="124"/>
      <c r="R61" s="124"/>
      <c r="S61" s="124"/>
      <c r="T61" s="124"/>
      <c r="U61" s="124"/>
      <c r="V61" s="124"/>
      <c r="W61" s="124"/>
      <c r="X61" s="124"/>
      <c r="Y61" s="124"/>
      <c r="Z61" s="124"/>
    </row>
    <row r="62">
      <c r="A62" s="12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c r="A63" s="12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c r="A64" s="12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c r="A65" s="12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c r="A66" s="12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c r="A67" s="12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c r="A68" s="12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c r="A69" s="12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c r="A70" s="12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c r="A71" s="12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c r="A72" s="12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c r="A73" s="12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row r="74">
      <c r="A74" s="12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row>
    <row r="75">
      <c r="A75" s="12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row>
    <row r="76">
      <c r="A76" s="12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row>
    <row r="77">
      <c r="A77" s="12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row>
    <row r="78">
      <c r="A78" s="12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row>
    <row r="79">
      <c r="A79" s="12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row>
    <row r="80">
      <c r="A80" s="12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row>
    <row r="81">
      <c r="A81" s="12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row>
    <row r="82">
      <c r="A82" s="12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row>
    <row r="83">
      <c r="A83" s="12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row>
    <row r="84">
      <c r="A84" s="12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row>
    <row r="85">
      <c r="A85" s="12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row>
    <row r="86">
      <c r="A86" s="12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row>
    <row r="87">
      <c r="A87" s="12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row>
    <row r="88">
      <c r="A88" s="12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row>
    <row r="89">
      <c r="A89" s="12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row>
    <row r="90">
      <c r="A90" s="12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row>
    <row r="91">
      <c r="A91" s="12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row>
    <row r="92">
      <c r="A92" s="12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row>
    <row r="93">
      <c r="A93" s="12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row>
    <row r="94">
      <c r="A94" s="12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row>
    <row r="95">
      <c r="A95" s="12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row>
    <row r="96">
      <c r="A96" s="12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row>
    <row r="97">
      <c r="A97" s="12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row>
    <row r="98">
      <c r="A98" s="12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row>
    <row r="99">
      <c r="A99" s="12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row>
    <row r="100">
      <c r="A100" s="12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row>
    <row r="101">
      <c r="A101" s="12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row>
    <row r="102">
      <c r="A102" s="12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row>
    <row r="103">
      <c r="A103" s="12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row>
    <row r="104">
      <c r="A104" s="12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row>
    <row r="105">
      <c r="A105" s="12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row>
    <row r="106">
      <c r="A106" s="12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row>
    <row r="107">
      <c r="A107" s="12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row>
    <row r="108">
      <c r="A108" s="12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row>
    <row r="109">
      <c r="A109" s="12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row>
    <row r="110">
      <c r="A110" s="12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row>
    <row r="111">
      <c r="A111" s="12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row>
    <row r="112">
      <c r="A112" s="12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row>
    <row r="113">
      <c r="A113" s="12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row>
    <row r="114">
      <c r="A114" s="12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row>
    <row r="115">
      <c r="A115" s="12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row>
    <row r="116">
      <c r="A116" s="12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row>
    <row r="117">
      <c r="A117" s="12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row>
    <row r="118">
      <c r="A118" s="12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row>
    <row r="119">
      <c r="A119" s="12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row>
    <row r="120">
      <c r="A120" s="12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row>
    <row r="121">
      <c r="A121" s="121"/>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row>
    <row r="122">
      <c r="A122" s="121"/>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row>
    <row r="123">
      <c r="A123" s="121"/>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row>
    <row r="124">
      <c r="A124" s="121"/>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row>
    <row r="125">
      <c r="A125" s="121"/>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row>
    <row r="126">
      <c r="A126" s="121"/>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row>
    <row r="127">
      <c r="A127" s="121"/>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row>
    <row r="128">
      <c r="A128" s="121"/>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row>
    <row r="129">
      <c r="A129" s="121"/>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row>
    <row r="130">
      <c r="A130" s="121"/>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row>
    <row r="131">
      <c r="A131" s="121"/>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row>
    <row r="132">
      <c r="A132" s="121"/>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row>
    <row r="133">
      <c r="A133" s="121"/>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row>
    <row r="134">
      <c r="A134" s="121"/>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row>
    <row r="135">
      <c r="A135" s="121"/>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row>
    <row r="136">
      <c r="A136" s="121"/>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row>
    <row r="137">
      <c r="A137" s="121"/>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row>
    <row r="138">
      <c r="A138" s="121"/>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row>
    <row r="139">
      <c r="A139" s="121"/>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row>
    <row r="140">
      <c r="A140" s="121"/>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row>
    <row r="141">
      <c r="A141" s="121"/>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row>
    <row r="142">
      <c r="A142" s="121"/>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row>
    <row r="143">
      <c r="A143" s="121"/>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row>
    <row r="144">
      <c r="A144" s="121"/>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row>
    <row r="145">
      <c r="A145" s="121"/>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row>
    <row r="146">
      <c r="A146" s="121"/>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row>
    <row r="147">
      <c r="A147" s="121"/>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row>
    <row r="148">
      <c r="A148" s="121"/>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row>
    <row r="149">
      <c r="A149" s="121"/>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row>
    <row r="150">
      <c r="A150" s="121"/>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row>
    <row r="151">
      <c r="A151" s="121"/>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row>
    <row r="152">
      <c r="A152" s="121"/>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row>
    <row r="153">
      <c r="A153" s="121"/>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row>
    <row r="154">
      <c r="A154" s="121"/>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row>
    <row r="155">
      <c r="A155" s="121"/>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row>
    <row r="156">
      <c r="A156" s="121"/>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row>
    <row r="157">
      <c r="A157" s="121"/>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row>
    <row r="158">
      <c r="A158" s="121"/>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row>
    <row r="159">
      <c r="A159" s="121"/>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row>
    <row r="160">
      <c r="A160" s="121"/>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row>
    <row r="161">
      <c r="A161" s="121"/>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c r="A162" s="121"/>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c r="A163" s="121"/>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c r="A164" s="121"/>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c r="A165" s="121"/>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c r="A166" s="121"/>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row>
    <row r="167">
      <c r="A167" s="121"/>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row>
    <row r="168">
      <c r="A168" s="121"/>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row>
    <row r="169">
      <c r="A169" s="121"/>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row>
    <row r="170">
      <c r="A170" s="121"/>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row>
    <row r="171">
      <c r="A171" s="121"/>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row>
    <row r="172">
      <c r="A172" s="121"/>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row>
    <row r="173">
      <c r="A173" s="121"/>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row>
    <row r="174">
      <c r="A174" s="121"/>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row>
    <row r="175">
      <c r="A175" s="121"/>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row>
    <row r="176">
      <c r="A176" s="121"/>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row>
    <row r="177">
      <c r="A177" s="121"/>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row>
    <row r="178">
      <c r="A178" s="121"/>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row>
    <row r="179">
      <c r="A179" s="121"/>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row>
    <row r="180">
      <c r="A180" s="121"/>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row>
    <row r="181">
      <c r="A181" s="121"/>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row>
    <row r="182">
      <c r="A182" s="121"/>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row>
    <row r="183">
      <c r="A183" s="121"/>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row>
    <row r="184">
      <c r="A184" s="121"/>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row>
    <row r="185">
      <c r="A185" s="121"/>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row>
    <row r="186">
      <c r="A186" s="121"/>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row>
    <row r="187">
      <c r="A187" s="121"/>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row>
    <row r="188">
      <c r="A188" s="121"/>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row>
    <row r="189">
      <c r="A189" s="121"/>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row>
    <row r="190">
      <c r="A190" s="121"/>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row>
    <row r="191">
      <c r="A191" s="121"/>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row>
    <row r="192">
      <c r="A192" s="121"/>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row>
    <row r="193">
      <c r="A193" s="121"/>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row>
    <row r="194">
      <c r="A194" s="121"/>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row>
    <row r="195">
      <c r="A195" s="121"/>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row>
    <row r="196">
      <c r="A196" s="121"/>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row>
    <row r="197">
      <c r="A197" s="121"/>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row>
    <row r="198">
      <c r="A198" s="121"/>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row>
    <row r="199">
      <c r="A199" s="121"/>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row>
    <row r="200">
      <c r="A200" s="121"/>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row>
    <row r="201">
      <c r="A201" s="121"/>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row>
    <row r="202">
      <c r="A202" s="121"/>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row>
    <row r="203">
      <c r="A203" s="121"/>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row>
    <row r="204">
      <c r="A204" s="121"/>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row>
    <row r="205">
      <c r="A205" s="121"/>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row>
    <row r="206">
      <c r="A206" s="121"/>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row>
    <row r="207">
      <c r="A207" s="121"/>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row>
    <row r="208">
      <c r="A208" s="121"/>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row>
    <row r="209">
      <c r="A209" s="121"/>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row>
    <row r="210">
      <c r="A210" s="121"/>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row>
    <row r="211">
      <c r="A211" s="121"/>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row>
    <row r="212">
      <c r="A212" s="121"/>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row>
    <row r="213">
      <c r="A213" s="121"/>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row>
    <row r="214">
      <c r="A214" s="121"/>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row>
    <row r="215">
      <c r="A215" s="121"/>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row>
    <row r="216">
      <c r="A216" s="121"/>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row>
    <row r="217">
      <c r="A217" s="121"/>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row>
    <row r="218">
      <c r="A218" s="121"/>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row>
    <row r="219">
      <c r="A219" s="121"/>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row>
    <row r="220">
      <c r="A220" s="121"/>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row>
    <row r="221">
      <c r="A221" s="121"/>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row>
    <row r="222">
      <c r="A222" s="121"/>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row>
    <row r="223">
      <c r="A223" s="121"/>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row>
    <row r="224">
      <c r="A224" s="121"/>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row>
    <row r="225">
      <c r="A225" s="121"/>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row>
    <row r="226">
      <c r="A226" s="121"/>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row>
    <row r="227">
      <c r="A227" s="121"/>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row>
    <row r="228">
      <c r="A228" s="121"/>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row>
    <row r="229">
      <c r="A229" s="121"/>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row>
    <row r="230">
      <c r="A230" s="121"/>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row>
    <row r="231">
      <c r="A231" s="121"/>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row>
    <row r="232">
      <c r="A232" s="121"/>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row>
    <row r="233">
      <c r="A233" s="121"/>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row>
    <row r="234">
      <c r="A234" s="121"/>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row>
    <row r="235">
      <c r="A235" s="121"/>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row>
    <row r="236">
      <c r="A236" s="121"/>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row>
    <row r="237">
      <c r="A237" s="121"/>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row>
    <row r="238">
      <c r="A238" s="121"/>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row>
    <row r="239">
      <c r="A239" s="121"/>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row>
    <row r="240">
      <c r="A240" s="121"/>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row>
    <row r="241">
      <c r="A241" s="121"/>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row>
    <row r="242">
      <c r="A242" s="121"/>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row>
    <row r="243">
      <c r="A243" s="121"/>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row>
    <row r="244">
      <c r="A244" s="121"/>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row>
    <row r="245">
      <c r="A245" s="121"/>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row>
    <row r="246">
      <c r="A246" s="121"/>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row>
    <row r="247">
      <c r="A247" s="121"/>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row>
    <row r="248">
      <c r="A248" s="121"/>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row>
    <row r="249">
      <c r="A249" s="121"/>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row>
    <row r="250">
      <c r="A250" s="121"/>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row>
    <row r="251">
      <c r="A251" s="121"/>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row>
    <row r="252">
      <c r="A252" s="121"/>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row>
    <row r="253">
      <c r="A253" s="121"/>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row>
    <row r="254">
      <c r="A254" s="121"/>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row>
    <row r="255">
      <c r="A255" s="121"/>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row>
    <row r="256">
      <c r="A256" s="121"/>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row>
    <row r="257">
      <c r="A257" s="121"/>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row>
    <row r="258">
      <c r="A258" s="121"/>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row>
    <row r="259">
      <c r="A259" s="121"/>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row>
    <row r="260">
      <c r="A260" s="121"/>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row>
    <row r="261">
      <c r="A261" s="121"/>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row>
    <row r="262">
      <c r="A262" s="121"/>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row>
    <row r="263">
      <c r="A263" s="121"/>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row>
    <row r="264">
      <c r="A264" s="121"/>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row>
    <row r="265">
      <c r="A265" s="121"/>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row>
    <row r="266">
      <c r="A266" s="121"/>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row>
    <row r="267">
      <c r="A267" s="121"/>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row>
    <row r="268">
      <c r="A268" s="121"/>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row>
    <row r="269">
      <c r="A269" s="121"/>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row>
    <row r="270">
      <c r="A270" s="121"/>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row>
    <row r="271">
      <c r="A271" s="121"/>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row>
    <row r="272">
      <c r="A272" s="121"/>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row>
    <row r="273">
      <c r="A273" s="121"/>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row>
    <row r="274">
      <c r="A274" s="121"/>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row>
    <row r="275">
      <c r="A275" s="121"/>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row>
    <row r="276">
      <c r="A276" s="121"/>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row>
    <row r="277">
      <c r="A277" s="121"/>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row>
    <row r="278">
      <c r="A278" s="121"/>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row>
    <row r="279">
      <c r="A279" s="121"/>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row>
    <row r="280">
      <c r="A280" s="121"/>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row>
    <row r="281">
      <c r="A281" s="121"/>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row>
    <row r="282">
      <c r="A282" s="121"/>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row>
    <row r="283">
      <c r="A283" s="121"/>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row>
    <row r="284">
      <c r="A284" s="121"/>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row>
    <row r="285">
      <c r="A285" s="121"/>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row>
    <row r="286">
      <c r="A286" s="121"/>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row>
    <row r="287">
      <c r="A287" s="121"/>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row>
    <row r="288">
      <c r="A288" s="121"/>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row>
    <row r="289">
      <c r="A289" s="121"/>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row>
    <row r="290">
      <c r="A290" s="121"/>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row>
    <row r="291">
      <c r="A291" s="121"/>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row>
    <row r="292">
      <c r="A292" s="121"/>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row>
    <row r="293">
      <c r="A293" s="121"/>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row>
    <row r="294">
      <c r="A294" s="121"/>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row>
    <row r="295">
      <c r="A295" s="121"/>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row>
    <row r="296">
      <c r="A296" s="121"/>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row>
    <row r="297">
      <c r="A297" s="121"/>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row>
    <row r="298">
      <c r="A298" s="121"/>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row>
    <row r="299">
      <c r="A299" s="121"/>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row>
    <row r="300">
      <c r="A300" s="121"/>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row>
    <row r="301">
      <c r="A301" s="121"/>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row>
    <row r="302">
      <c r="A302" s="121"/>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row>
    <row r="303">
      <c r="A303" s="121"/>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row>
    <row r="304">
      <c r="A304" s="121"/>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row>
    <row r="305">
      <c r="A305" s="121"/>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row>
    <row r="306">
      <c r="A306" s="121"/>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row>
    <row r="307">
      <c r="A307" s="121"/>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row>
    <row r="308">
      <c r="A308" s="121"/>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row>
    <row r="309">
      <c r="A309" s="121"/>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row>
    <row r="310">
      <c r="A310" s="121"/>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row>
    <row r="311">
      <c r="A311" s="121"/>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row>
    <row r="312">
      <c r="A312" s="121"/>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row>
    <row r="313">
      <c r="A313" s="121"/>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row>
    <row r="314">
      <c r="A314" s="121"/>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row>
    <row r="315">
      <c r="A315" s="121"/>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row>
    <row r="316">
      <c r="A316" s="121"/>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row>
    <row r="317">
      <c r="A317" s="121"/>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row>
    <row r="318">
      <c r="A318" s="121"/>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row>
    <row r="319">
      <c r="A319" s="121"/>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row>
    <row r="320">
      <c r="A320" s="121"/>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row>
    <row r="321">
      <c r="A321" s="121"/>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row>
    <row r="322">
      <c r="A322" s="121"/>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row>
    <row r="323">
      <c r="A323" s="121"/>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row>
    <row r="324">
      <c r="A324" s="121"/>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row>
    <row r="325">
      <c r="A325" s="121"/>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row>
    <row r="326">
      <c r="A326" s="121"/>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row>
    <row r="327">
      <c r="A327" s="121"/>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row>
    <row r="328">
      <c r="A328" s="121"/>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row>
    <row r="329">
      <c r="A329" s="121"/>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row>
    <row r="330">
      <c r="A330" s="121"/>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row>
    <row r="331">
      <c r="A331" s="121"/>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row>
    <row r="332">
      <c r="A332" s="121"/>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row>
    <row r="333">
      <c r="A333" s="121"/>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row>
    <row r="334">
      <c r="A334" s="121"/>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row>
    <row r="335">
      <c r="A335" s="121"/>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row>
    <row r="336">
      <c r="A336" s="121"/>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row>
    <row r="337">
      <c r="A337" s="121"/>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row>
    <row r="338">
      <c r="A338" s="121"/>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row>
    <row r="339">
      <c r="A339" s="121"/>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row>
    <row r="340">
      <c r="A340" s="121"/>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row>
    <row r="341">
      <c r="A341" s="121"/>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row>
    <row r="342">
      <c r="A342" s="121"/>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row>
    <row r="343">
      <c r="A343" s="121"/>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row>
    <row r="344">
      <c r="A344" s="121"/>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row>
    <row r="345">
      <c r="A345" s="121"/>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row>
    <row r="346">
      <c r="A346" s="121"/>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row>
    <row r="347">
      <c r="A347" s="121"/>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row>
    <row r="348">
      <c r="A348" s="121"/>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row>
    <row r="349">
      <c r="A349" s="121"/>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row>
    <row r="350">
      <c r="A350" s="121"/>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row>
    <row r="351">
      <c r="A351" s="121"/>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row>
    <row r="352">
      <c r="A352" s="121"/>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row>
    <row r="353">
      <c r="A353" s="121"/>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row>
    <row r="354">
      <c r="A354" s="121"/>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row>
    <row r="355">
      <c r="A355" s="121"/>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row>
    <row r="356">
      <c r="A356" s="121"/>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row>
    <row r="357">
      <c r="A357" s="121"/>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row>
    <row r="358">
      <c r="A358" s="121"/>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row>
    <row r="359">
      <c r="A359" s="121"/>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row>
    <row r="360">
      <c r="A360" s="121"/>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row>
    <row r="361">
      <c r="A361" s="121"/>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row>
    <row r="362">
      <c r="A362" s="121"/>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row>
    <row r="363">
      <c r="A363" s="121"/>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row>
    <row r="364">
      <c r="A364" s="121"/>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row>
    <row r="365">
      <c r="A365" s="121"/>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row>
    <row r="366">
      <c r="A366" s="121"/>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row>
    <row r="367">
      <c r="A367" s="121"/>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row>
    <row r="368">
      <c r="A368" s="121"/>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row>
    <row r="369">
      <c r="A369" s="121"/>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row>
    <row r="370">
      <c r="A370" s="121"/>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row>
    <row r="371">
      <c r="A371" s="121"/>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row>
    <row r="372">
      <c r="A372" s="121"/>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row>
    <row r="373">
      <c r="A373" s="121"/>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row>
    <row r="374">
      <c r="A374" s="121"/>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row>
    <row r="375">
      <c r="A375" s="121"/>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row>
    <row r="376">
      <c r="A376" s="121"/>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row>
    <row r="377">
      <c r="A377" s="121"/>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row>
    <row r="378">
      <c r="A378" s="121"/>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row>
    <row r="379">
      <c r="A379" s="121"/>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row>
    <row r="380">
      <c r="A380" s="121"/>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row>
    <row r="381">
      <c r="A381" s="121"/>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row>
    <row r="382">
      <c r="A382" s="121"/>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row>
    <row r="383">
      <c r="A383" s="121"/>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row>
    <row r="384">
      <c r="A384" s="121"/>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row>
    <row r="385">
      <c r="A385" s="121"/>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row>
    <row r="386">
      <c r="A386" s="121"/>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row>
    <row r="387">
      <c r="A387" s="121"/>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row>
    <row r="388">
      <c r="A388" s="121"/>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row>
    <row r="389">
      <c r="A389" s="121"/>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row>
    <row r="390">
      <c r="A390" s="121"/>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row>
    <row r="391">
      <c r="A391" s="121"/>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row>
    <row r="392">
      <c r="A392" s="121"/>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row>
    <row r="393">
      <c r="A393" s="121"/>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row>
    <row r="394">
      <c r="A394" s="121"/>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row>
    <row r="395">
      <c r="A395" s="121"/>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row>
    <row r="396">
      <c r="A396" s="121"/>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row>
    <row r="397">
      <c r="A397" s="121"/>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row>
    <row r="398">
      <c r="A398" s="121"/>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row>
    <row r="399">
      <c r="A399" s="121"/>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row>
    <row r="400">
      <c r="A400" s="121"/>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row>
    <row r="401">
      <c r="A401" s="121"/>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row>
    <row r="402">
      <c r="A402" s="121"/>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row>
    <row r="403">
      <c r="A403" s="121"/>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row>
    <row r="404">
      <c r="A404" s="121"/>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row>
    <row r="405">
      <c r="A405" s="121"/>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row>
    <row r="406">
      <c r="A406" s="121"/>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row>
    <row r="407">
      <c r="A407" s="121"/>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row>
    <row r="408">
      <c r="A408" s="121"/>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row>
    <row r="409">
      <c r="A409" s="121"/>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row>
    <row r="410">
      <c r="A410" s="121"/>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row>
    <row r="411">
      <c r="A411" s="121"/>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row>
    <row r="412">
      <c r="A412" s="121"/>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row>
    <row r="413">
      <c r="A413" s="121"/>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row>
    <row r="414">
      <c r="A414" s="121"/>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row>
    <row r="415">
      <c r="A415" s="121"/>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row>
    <row r="416">
      <c r="A416" s="121"/>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row>
    <row r="417">
      <c r="A417" s="121"/>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row>
    <row r="418">
      <c r="A418" s="121"/>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row>
    <row r="419">
      <c r="A419" s="121"/>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row>
    <row r="420">
      <c r="A420" s="121"/>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row>
    <row r="421">
      <c r="A421" s="121"/>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row>
    <row r="422">
      <c r="A422" s="121"/>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row>
    <row r="423">
      <c r="A423" s="121"/>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row>
    <row r="424">
      <c r="A424" s="121"/>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row>
    <row r="425">
      <c r="A425" s="121"/>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row>
    <row r="426">
      <c r="A426" s="121"/>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row>
    <row r="427">
      <c r="A427" s="121"/>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row>
    <row r="428">
      <c r="A428" s="121"/>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row>
    <row r="429">
      <c r="A429" s="121"/>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row>
    <row r="430">
      <c r="A430" s="121"/>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row>
    <row r="431">
      <c r="A431" s="121"/>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row>
    <row r="432">
      <c r="A432" s="121"/>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row>
    <row r="433">
      <c r="A433" s="121"/>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row>
    <row r="434">
      <c r="A434" s="121"/>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row>
    <row r="435">
      <c r="A435" s="121"/>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row>
    <row r="436">
      <c r="A436" s="121"/>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row>
    <row r="437">
      <c r="A437" s="121"/>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row>
    <row r="438">
      <c r="A438" s="121"/>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row>
    <row r="439">
      <c r="A439" s="121"/>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row>
    <row r="440">
      <c r="A440" s="121"/>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row>
    <row r="441">
      <c r="A441" s="121"/>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row>
    <row r="442">
      <c r="A442" s="121"/>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row>
    <row r="443">
      <c r="A443" s="121"/>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row>
    <row r="444">
      <c r="A444" s="121"/>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row>
    <row r="445">
      <c r="A445" s="121"/>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row>
    <row r="446">
      <c r="A446" s="121"/>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row>
    <row r="447">
      <c r="A447" s="121"/>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row>
    <row r="448">
      <c r="A448" s="121"/>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row>
    <row r="449">
      <c r="A449" s="121"/>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row>
    <row r="450">
      <c r="A450" s="121"/>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row>
    <row r="451">
      <c r="A451" s="121"/>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row>
    <row r="452">
      <c r="A452" s="121"/>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row>
    <row r="453">
      <c r="A453" s="121"/>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row>
    <row r="454">
      <c r="A454" s="121"/>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row>
    <row r="455">
      <c r="A455" s="121"/>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row>
    <row r="456">
      <c r="A456" s="121"/>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row>
    <row r="457">
      <c r="A457" s="121"/>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row>
    <row r="458">
      <c r="A458" s="121"/>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row>
    <row r="459">
      <c r="A459" s="121"/>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row>
    <row r="460">
      <c r="A460" s="121"/>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row>
    <row r="461">
      <c r="A461" s="121"/>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row>
    <row r="462">
      <c r="A462" s="121"/>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row>
    <row r="463">
      <c r="A463" s="121"/>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row>
    <row r="464">
      <c r="A464" s="121"/>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row>
    <row r="465">
      <c r="A465" s="121"/>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row>
    <row r="466">
      <c r="A466" s="121"/>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row>
    <row r="467">
      <c r="A467" s="121"/>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row>
    <row r="468">
      <c r="A468" s="121"/>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row>
    <row r="469">
      <c r="A469" s="121"/>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row>
    <row r="470">
      <c r="A470" s="121"/>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row>
    <row r="471">
      <c r="A471" s="121"/>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row>
    <row r="472">
      <c r="A472" s="121"/>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row>
    <row r="473">
      <c r="A473" s="121"/>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row>
    <row r="474">
      <c r="A474" s="121"/>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row>
    <row r="475">
      <c r="A475" s="121"/>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row>
    <row r="476">
      <c r="A476" s="121"/>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row>
    <row r="477">
      <c r="A477" s="121"/>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row>
    <row r="478">
      <c r="A478" s="121"/>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row>
    <row r="479">
      <c r="A479" s="121"/>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row>
    <row r="480">
      <c r="A480" s="121"/>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row>
    <row r="481">
      <c r="A481" s="121"/>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row>
    <row r="482">
      <c r="A482" s="121"/>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row>
    <row r="483">
      <c r="A483" s="121"/>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row>
    <row r="484">
      <c r="A484" s="121"/>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row>
    <row r="485">
      <c r="A485" s="121"/>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row>
    <row r="486">
      <c r="A486" s="121"/>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row>
    <row r="487">
      <c r="A487" s="121"/>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row>
    <row r="488">
      <c r="A488" s="121"/>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row>
    <row r="489">
      <c r="A489" s="121"/>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row>
    <row r="490">
      <c r="A490" s="121"/>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row>
    <row r="491">
      <c r="A491" s="121"/>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row>
    <row r="492">
      <c r="A492" s="121"/>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row>
    <row r="493">
      <c r="A493" s="121"/>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row>
    <row r="494">
      <c r="A494" s="121"/>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row>
    <row r="495">
      <c r="A495" s="121"/>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row>
    <row r="496">
      <c r="A496" s="121"/>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row>
    <row r="497">
      <c r="A497" s="121"/>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row>
    <row r="498">
      <c r="A498" s="121"/>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row>
    <row r="499">
      <c r="A499" s="121"/>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row>
    <row r="500">
      <c r="A500" s="121"/>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row>
    <row r="501">
      <c r="A501" s="121"/>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row>
    <row r="502">
      <c r="A502" s="121"/>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row>
    <row r="503">
      <c r="A503" s="121"/>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row>
    <row r="504">
      <c r="A504" s="121"/>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row>
    <row r="505">
      <c r="A505" s="121"/>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row>
    <row r="506">
      <c r="A506" s="121"/>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row>
    <row r="507">
      <c r="A507" s="121"/>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row>
    <row r="508">
      <c r="A508" s="121"/>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row>
    <row r="509">
      <c r="A509" s="121"/>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row>
    <row r="510">
      <c r="A510" s="121"/>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row>
    <row r="511">
      <c r="A511" s="121"/>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row>
    <row r="512">
      <c r="A512" s="121"/>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row>
    <row r="513">
      <c r="A513" s="121"/>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row>
    <row r="514">
      <c r="A514" s="121"/>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row>
    <row r="515">
      <c r="A515" s="121"/>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row>
    <row r="516">
      <c r="A516" s="121"/>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row>
    <row r="517">
      <c r="A517" s="121"/>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row>
    <row r="518">
      <c r="A518" s="121"/>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row>
    <row r="519">
      <c r="A519" s="121"/>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row>
    <row r="520">
      <c r="A520" s="121"/>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row>
    <row r="521">
      <c r="A521" s="121"/>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row>
    <row r="522">
      <c r="A522" s="121"/>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row>
    <row r="523">
      <c r="A523" s="121"/>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row>
    <row r="524">
      <c r="A524" s="121"/>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row>
    <row r="525">
      <c r="A525" s="121"/>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row>
    <row r="526">
      <c r="A526" s="121"/>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row>
    <row r="527">
      <c r="A527" s="121"/>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row>
    <row r="528">
      <c r="A528" s="121"/>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row>
    <row r="529">
      <c r="A529" s="121"/>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row>
    <row r="530">
      <c r="A530" s="121"/>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row>
    <row r="531">
      <c r="A531" s="121"/>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row>
    <row r="532">
      <c r="A532" s="121"/>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row>
    <row r="533">
      <c r="A533" s="121"/>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row>
    <row r="534">
      <c r="A534" s="121"/>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row>
    <row r="535">
      <c r="A535" s="121"/>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row>
    <row r="536">
      <c r="A536" s="121"/>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row>
    <row r="537">
      <c r="A537" s="121"/>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row>
    <row r="538">
      <c r="A538" s="121"/>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row>
    <row r="539">
      <c r="A539" s="121"/>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row>
    <row r="540">
      <c r="A540" s="121"/>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row>
    <row r="541">
      <c r="A541" s="121"/>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row>
    <row r="542">
      <c r="A542" s="121"/>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row>
    <row r="543">
      <c r="A543" s="121"/>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row>
    <row r="544">
      <c r="A544" s="121"/>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row>
    <row r="545">
      <c r="A545" s="121"/>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row>
    <row r="546">
      <c r="A546" s="121"/>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row>
    <row r="547">
      <c r="A547" s="121"/>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row>
    <row r="548">
      <c r="A548" s="121"/>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row>
    <row r="549">
      <c r="A549" s="121"/>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row>
    <row r="550">
      <c r="A550" s="121"/>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row>
    <row r="551">
      <c r="A551" s="121"/>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row>
    <row r="552">
      <c r="A552" s="121"/>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row>
    <row r="553">
      <c r="A553" s="121"/>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row>
    <row r="554">
      <c r="A554" s="121"/>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row>
    <row r="555">
      <c r="A555" s="121"/>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row>
    <row r="556">
      <c r="A556" s="121"/>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row>
    <row r="557">
      <c r="A557" s="121"/>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row>
    <row r="558">
      <c r="A558" s="121"/>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row>
    <row r="559">
      <c r="A559" s="121"/>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row>
    <row r="560">
      <c r="A560" s="121"/>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row>
    <row r="561">
      <c r="A561" s="121"/>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row>
    <row r="562">
      <c r="A562" s="121"/>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row>
    <row r="563">
      <c r="A563" s="121"/>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row>
    <row r="564">
      <c r="A564" s="121"/>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row>
    <row r="565">
      <c r="A565" s="121"/>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row>
    <row r="566">
      <c r="A566" s="121"/>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row>
    <row r="567">
      <c r="A567" s="121"/>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row>
    <row r="568">
      <c r="A568" s="121"/>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row>
    <row r="569">
      <c r="A569" s="121"/>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row>
    <row r="570">
      <c r="A570" s="121"/>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row>
    <row r="571">
      <c r="A571" s="121"/>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row>
    <row r="572">
      <c r="A572" s="121"/>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row>
    <row r="573">
      <c r="A573" s="121"/>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row>
    <row r="574">
      <c r="A574" s="121"/>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row>
    <row r="575">
      <c r="A575" s="121"/>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row>
    <row r="576">
      <c r="A576" s="121"/>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row>
    <row r="577">
      <c r="A577" s="121"/>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row>
    <row r="578">
      <c r="A578" s="121"/>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row>
    <row r="579">
      <c r="A579" s="121"/>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row>
    <row r="580">
      <c r="A580" s="121"/>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row>
    <row r="581">
      <c r="A581" s="121"/>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row>
    <row r="582">
      <c r="A582" s="121"/>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row>
    <row r="583">
      <c r="A583" s="121"/>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row>
    <row r="584">
      <c r="A584" s="121"/>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row>
    <row r="585">
      <c r="A585" s="121"/>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row>
    <row r="586">
      <c r="A586" s="121"/>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row>
    <row r="587">
      <c r="A587" s="121"/>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row>
    <row r="588">
      <c r="A588" s="121"/>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row>
    <row r="589">
      <c r="A589" s="121"/>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row>
    <row r="590">
      <c r="A590" s="121"/>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row>
    <row r="591">
      <c r="A591" s="121"/>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row>
    <row r="592">
      <c r="A592" s="121"/>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row>
    <row r="593">
      <c r="A593" s="121"/>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row>
    <row r="594">
      <c r="A594" s="121"/>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row>
    <row r="595">
      <c r="A595" s="121"/>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row>
    <row r="596">
      <c r="A596" s="121"/>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row>
    <row r="597">
      <c r="A597" s="121"/>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row>
    <row r="598">
      <c r="A598" s="121"/>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row>
    <row r="599">
      <c r="A599" s="121"/>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row>
    <row r="600">
      <c r="A600" s="121"/>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row>
    <row r="601">
      <c r="A601" s="121"/>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row>
    <row r="602">
      <c r="A602" s="121"/>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row>
    <row r="603">
      <c r="A603" s="121"/>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row>
    <row r="604">
      <c r="A604" s="121"/>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row>
    <row r="605">
      <c r="A605" s="121"/>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row>
    <row r="606">
      <c r="A606" s="121"/>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row>
    <row r="607">
      <c r="A607" s="121"/>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row>
    <row r="608">
      <c r="A608" s="121"/>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row>
    <row r="609">
      <c r="A609" s="121"/>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row>
    <row r="610">
      <c r="A610" s="121"/>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row>
    <row r="611">
      <c r="A611" s="121"/>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row>
    <row r="612">
      <c r="A612" s="121"/>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row>
    <row r="613">
      <c r="A613" s="121"/>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row>
    <row r="614">
      <c r="A614" s="121"/>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row>
    <row r="615">
      <c r="A615" s="121"/>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row>
    <row r="616">
      <c r="A616" s="121"/>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row>
    <row r="617">
      <c r="A617" s="121"/>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row>
    <row r="618">
      <c r="A618" s="121"/>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row>
    <row r="619">
      <c r="A619" s="121"/>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row>
    <row r="620">
      <c r="A620" s="121"/>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row>
    <row r="621">
      <c r="A621" s="121"/>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row>
    <row r="622">
      <c r="A622" s="121"/>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row>
    <row r="623">
      <c r="A623" s="121"/>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row>
    <row r="624">
      <c r="A624" s="121"/>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row>
    <row r="625">
      <c r="A625" s="121"/>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row>
    <row r="626">
      <c r="A626" s="121"/>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row>
    <row r="627">
      <c r="A627" s="121"/>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row>
    <row r="628">
      <c r="A628" s="121"/>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row>
    <row r="629">
      <c r="A629" s="121"/>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row>
    <row r="630">
      <c r="A630" s="121"/>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row>
    <row r="631">
      <c r="A631" s="121"/>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row>
    <row r="632">
      <c r="A632" s="121"/>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row>
    <row r="633">
      <c r="A633" s="121"/>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row>
    <row r="634">
      <c r="A634" s="121"/>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row>
    <row r="635">
      <c r="A635" s="121"/>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row>
    <row r="636">
      <c r="A636" s="121"/>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row>
    <row r="637">
      <c r="A637" s="121"/>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row>
    <row r="638">
      <c r="A638" s="121"/>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row>
    <row r="639">
      <c r="A639" s="121"/>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row>
    <row r="640">
      <c r="A640" s="121"/>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row>
    <row r="641">
      <c r="A641" s="121"/>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row>
    <row r="642">
      <c r="A642" s="121"/>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row>
    <row r="643">
      <c r="A643" s="121"/>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row>
    <row r="644">
      <c r="A644" s="121"/>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row>
    <row r="645">
      <c r="A645" s="121"/>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row>
    <row r="646">
      <c r="A646" s="121"/>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row>
    <row r="647">
      <c r="A647" s="121"/>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row>
    <row r="648">
      <c r="A648" s="121"/>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row>
    <row r="649">
      <c r="A649" s="121"/>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row>
    <row r="650">
      <c r="A650" s="121"/>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row>
    <row r="651">
      <c r="A651" s="121"/>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row>
    <row r="652">
      <c r="A652" s="121"/>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row>
    <row r="653">
      <c r="A653" s="121"/>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row>
    <row r="654">
      <c r="A654" s="121"/>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row>
    <row r="655">
      <c r="A655" s="121"/>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row>
    <row r="656">
      <c r="A656" s="121"/>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row>
    <row r="657">
      <c r="A657" s="121"/>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row>
    <row r="658">
      <c r="A658" s="121"/>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row>
    <row r="659">
      <c r="A659" s="121"/>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row>
    <row r="660">
      <c r="A660" s="121"/>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row>
    <row r="661">
      <c r="A661" s="121"/>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row>
    <row r="662">
      <c r="A662" s="121"/>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row>
    <row r="663">
      <c r="A663" s="121"/>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row>
    <row r="664">
      <c r="A664" s="121"/>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row>
    <row r="665">
      <c r="A665" s="121"/>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row>
    <row r="666">
      <c r="A666" s="121"/>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row>
    <row r="667">
      <c r="A667" s="121"/>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row>
    <row r="668">
      <c r="A668" s="121"/>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row>
    <row r="669">
      <c r="A669" s="121"/>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row>
    <row r="670">
      <c r="A670" s="121"/>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row>
    <row r="671">
      <c r="A671" s="121"/>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row>
    <row r="672">
      <c r="A672" s="121"/>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row>
    <row r="673">
      <c r="A673" s="121"/>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row>
    <row r="674">
      <c r="A674" s="121"/>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row>
    <row r="675">
      <c r="A675" s="121"/>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row>
    <row r="676">
      <c r="A676" s="121"/>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row>
    <row r="677">
      <c r="A677" s="121"/>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row>
    <row r="678">
      <c r="A678" s="121"/>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row>
    <row r="679">
      <c r="A679" s="121"/>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row>
    <row r="680">
      <c r="A680" s="121"/>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row>
    <row r="681">
      <c r="A681" s="121"/>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row>
    <row r="682">
      <c r="A682" s="121"/>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row>
    <row r="683">
      <c r="A683" s="121"/>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row>
    <row r="684">
      <c r="A684" s="121"/>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row>
    <row r="685">
      <c r="A685" s="121"/>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row>
    <row r="686">
      <c r="A686" s="121"/>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row>
    <row r="687">
      <c r="A687" s="121"/>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row>
    <row r="688">
      <c r="A688" s="121"/>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row>
    <row r="689">
      <c r="A689" s="121"/>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row>
    <row r="690">
      <c r="A690" s="121"/>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row>
    <row r="691">
      <c r="A691" s="121"/>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row>
    <row r="692">
      <c r="A692" s="121"/>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row>
    <row r="693">
      <c r="A693" s="121"/>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row>
    <row r="694">
      <c r="A694" s="121"/>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row>
    <row r="695">
      <c r="A695" s="121"/>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row>
    <row r="696">
      <c r="A696" s="121"/>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row>
    <row r="697">
      <c r="A697" s="121"/>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row>
    <row r="698">
      <c r="A698" s="121"/>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row>
    <row r="699">
      <c r="A699" s="121"/>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row>
    <row r="700">
      <c r="A700" s="121"/>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row>
    <row r="701">
      <c r="A701" s="121"/>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row>
    <row r="702">
      <c r="A702" s="121"/>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row>
    <row r="703">
      <c r="A703" s="121"/>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row>
    <row r="704">
      <c r="A704" s="121"/>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row>
    <row r="705">
      <c r="A705" s="121"/>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row>
    <row r="706">
      <c r="A706" s="121"/>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row>
    <row r="707">
      <c r="A707" s="121"/>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row>
    <row r="708">
      <c r="A708" s="121"/>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row>
    <row r="709">
      <c r="A709" s="121"/>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row>
    <row r="710">
      <c r="A710" s="121"/>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row>
    <row r="711">
      <c r="A711" s="121"/>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row>
    <row r="712">
      <c r="A712" s="121"/>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row>
    <row r="713">
      <c r="A713" s="121"/>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row>
    <row r="714">
      <c r="A714" s="121"/>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row>
    <row r="715">
      <c r="A715" s="121"/>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row>
    <row r="716">
      <c r="A716" s="121"/>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row>
    <row r="717">
      <c r="A717" s="121"/>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row>
    <row r="718">
      <c r="A718" s="121"/>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row>
    <row r="719">
      <c r="A719" s="121"/>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row>
    <row r="720">
      <c r="A720" s="121"/>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row>
    <row r="721">
      <c r="A721" s="121"/>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row>
    <row r="722">
      <c r="A722" s="121"/>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row>
    <row r="723">
      <c r="A723" s="121"/>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row>
    <row r="724">
      <c r="A724" s="121"/>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row>
    <row r="725">
      <c r="A725" s="121"/>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row>
    <row r="726">
      <c r="A726" s="121"/>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row>
    <row r="727">
      <c r="A727" s="121"/>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row>
    <row r="728">
      <c r="A728" s="121"/>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row>
    <row r="729">
      <c r="A729" s="121"/>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row>
    <row r="730">
      <c r="A730" s="121"/>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row>
    <row r="731">
      <c r="A731" s="121"/>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row>
    <row r="732">
      <c r="A732" s="121"/>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row>
    <row r="733">
      <c r="A733" s="121"/>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row>
    <row r="734">
      <c r="A734" s="121"/>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row>
    <row r="735">
      <c r="A735" s="121"/>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row>
    <row r="736">
      <c r="A736" s="121"/>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row>
    <row r="737">
      <c r="A737" s="121"/>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row>
    <row r="738">
      <c r="A738" s="121"/>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row>
    <row r="739">
      <c r="A739" s="121"/>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row>
    <row r="740">
      <c r="A740" s="121"/>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row>
    <row r="741">
      <c r="A741" s="121"/>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row>
    <row r="742">
      <c r="A742" s="121"/>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row>
    <row r="743">
      <c r="A743" s="121"/>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row>
    <row r="744">
      <c r="A744" s="121"/>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row>
    <row r="745">
      <c r="A745" s="121"/>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row>
    <row r="746">
      <c r="A746" s="121"/>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row>
    <row r="747">
      <c r="A747" s="121"/>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row>
    <row r="748">
      <c r="A748" s="121"/>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row>
    <row r="749">
      <c r="A749" s="121"/>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row>
    <row r="750">
      <c r="A750" s="121"/>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row>
    <row r="751">
      <c r="A751" s="121"/>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row>
    <row r="752">
      <c r="A752" s="121"/>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row>
    <row r="753">
      <c r="A753" s="121"/>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row>
    <row r="754">
      <c r="A754" s="121"/>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row>
    <row r="755">
      <c r="A755" s="121"/>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row>
    <row r="756">
      <c r="A756" s="121"/>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row>
    <row r="757">
      <c r="A757" s="121"/>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row>
    <row r="758">
      <c r="A758" s="121"/>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row>
    <row r="759">
      <c r="A759" s="121"/>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row>
    <row r="760">
      <c r="A760" s="121"/>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row>
    <row r="761">
      <c r="A761" s="121"/>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row>
    <row r="762">
      <c r="A762" s="121"/>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row>
    <row r="763">
      <c r="A763" s="121"/>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row>
    <row r="764">
      <c r="A764" s="121"/>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row>
    <row r="765">
      <c r="A765" s="121"/>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row>
    <row r="766">
      <c r="A766" s="121"/>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row>
    <row r="767">
      <c r="A767" s="121"/>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row>
    <row r="768">
      <c r="A768" s="121"/>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row>
    <row r="769">
      <c r="A769" s="121"/>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row>
    <row r="770">
      <c r="A770" s="121"/>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row>
    <row r="771">
      <c r="A771" s="121"/>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row>
    <row r="772">
      <c r="A772" s="121"/>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row>
    <row r="773">
      <c r="A773" s="121"/>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row>
    <row r="774">
      <c r="A774" s="121"/>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row>
    <row r="775">
      <c r="A775" s="121"/>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row>
    <row r="776">
      <c r="A776" s="121"/>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row>
    <row r="777">
      <c r="A777" s="121"/>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row>
    <row r="778">
      <c r="A778" s="121"/>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row>
    <row r="779">
      <c r="A779" s="121"/>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row>
    <row r="780">
      <c r="A780" s="121"/>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row>
    <row r="781">
      <c r="A781" s="121"/>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row>
    <row r="782">
      <c r="A782" s="121"/>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row>
    <row r="783">
      <c r="A783" s="121"/>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row>
    <row r="784">
      <c r="A784" s="121"/>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row>
    <row r="785">
      <c r="A785" s="121"/>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row>
    <row r="786">
      <c r="A786" s="121"/>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row>
    <row r="787">
      <c r="A787" s="121"/>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row>
    <row r="788">
      <c r="A788" s="121"/>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row>
    <row r="789">
      <c r="A789" s="121"/>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row>
    <row r="790">
      <c r="A790" s="121"/>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row>
    <row r="791">
      <c r="A791" s="121"/>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row>
    <row r="792">
      <c r="A792" s="121"/>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row>
    <row r="793">
      <c r="A793" s="121"/>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row>
    <row r="794">
      <c r="A794" s="121"/>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row>
    <row r="795">
      <c r="A795" s="121"/>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row>
    <row r="796">
      <c r="A796" s="121"/>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row>
    <row r="797">
      <c r="A797" s="121"/>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row>
    <row r="798">
      <c r="A798" s="121"/>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row>
    <row r="799">
      <c r="A799" s="121"/>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row>
    <row r="800">
      <c r="A800" s="121"/>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row>
    <row r="801">
      <c r="A801" s="121"/>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row>
    <row r="802">
      <c r="A802" s="121"/>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row>
    <row r="803">
      <c r="A803" s="121"/>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row>
    <row r="804">
      <c r="A804" s="121"/>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row>
    <row r="805">
      <c r="A805" s="121"/>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row>
    <row r="806">
      <c r="A806" s="121"/>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row>
    <row r="807">
      <c r="A807" s="121"/>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row>
    <row r="808">
      <c r="A808" s="121"/>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row>
    <row r="809">
      <c r="A809" s="121"/>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row>
    <row r="810">
      <c r="A810" s="121"/>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row>
    <row r="811">
      <c r="A811" s="121"/>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row>
    <row r="812">
      <c r="A812" s="121"/>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row>
    <row r="813">
      <c r="A813" s="121"/>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row>
    <row r="814">
      <c r="A814" s="121"/>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row>
    <row r="815">
      <c r="A815" s="121"/>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row>
    <row r="816">
      <c r="A816" s="121"/>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row>
    <row r="817">
      <c r="A817" s="121"/>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row>
    <row r="818">
      <c r="A818" s="121"/>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row>
    <row r="819">
      <c r="A819" s="121"/>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row>
    <row r="820">
      <c r="A820" s="121"/>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row>
    <row r="821">
      <c r="A821" s="121"/>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row>
    <row r="822">
      <c r="A822" s="121"/>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row>
    <row r="823">
      <c r="A823" s="121"/>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row>
    <row r="824">
      <c r="A824" s="121"/>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row>
    <row r="825">
      <c r="A825" s="121"/>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row>
    <row r="826">
      <c r="A826" s="121"/>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row>
    <row r="827">
      <c r="A827" s="121"/>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row>
    <row r="828">
      <c r="A828" s="121"/>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row>
    <row r="829">
      <c r="A829" s="121"/>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row>
    <row r="830">
      <c r="A830" s="121"/>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row>
    <row r="831">
      <c r="A831" s="121"/>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row>
    <row r="832">
      <c r="A832" s="121"/>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row>
    <row r="833">
      <c r="A833" s="121"/>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row>
    <row r="834">
      <c r="A834" s="121"/>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row>
    <row r="835">
      <c r="A835" s="121"/>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row>
    <row r="836">
      <c r="A836" s="121"/>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row>
    <row r="837">
      <c r="A837" s="121"/>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row>
    <row r="838">
      <c r="A838" s="121"/>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row>
    <row r="839">
      <c r="A839" s="121"/>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row>
    <row r="840">
      <c r="A840" s="121"/>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row>
    <row r="841">
      <c r="A841" s="121"/>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row>
    <row r="842">
      <c r="A842" s="121"/>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row>
    <row r="843">
      <c r="A843" s="121"/>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row>
    <row r="844">
      <c r="A844" s="121"/>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row>
    <row r="845">
      <c r="A845" s="121"/>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row>
    <row r="846">
      <c r="A846" s="121"/>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row>
    <row r="847">
      <c r="A847" s="121"/>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row>
    <row r="848">
      <c r="A848" s="121"/>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row>
    <row r="849">
      <c r="A849" s="121"/>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row>
    <row r="850">
      <c r="A850" s="121"/>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row>
    <row r="851">
      <c r="A851" s="121"/>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row>
    <row r="852">
      <c r="A852" s="121"/>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row>
    <row r="853">
      <c r="A853" s="121"/>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row>
    <row r="854">
      <c r="A854" s="121"/>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row>
    <row r="855">
      <c r="A855" s="121"/>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row>
    <row r="856">
      <c r="A856" s="121"/>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row>
    <row r="857">
      <c r="A857" s="121"/>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row>
    <row r="858">
      <c r="A858" s="121"/>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row>
    <row r="859">
      <c r="A859" s="121"/>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row>
    <row r="860">
      <c r="A860" s="121"/>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row>
    <row r="861">
      <c r="A861" s="121"/>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row>
    <row r="862">
      <c r="A862" s="121"/>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row>
    <row r="863">
      <c r="A863" s="121"/>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row>
    <row r="864">
      <c r="A864" s="121"/>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row>
    <row r="865">
      <c r="A865" s="121"/>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row>
    <row r="866">
      <c r="A866" s="121"/>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row>
    <row r="867">
      <c r="A867" s="121"/>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row>
    <row r="868">
      <c r="A868" s="121"/>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row>
    <row r="869">
      <c r="A869" s="121"/>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row>
    <row r="870">
      <c r="A870" s="121"/>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row>
    <row r="871">
      <c r="A871" s="121"/>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row>
    <row r="872">
      <c r="A872" s="121"/>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row>
    <row r="873">
      <c r="A873" s="121"/>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row>
    <row r="874">
      <c r="A874" s="121"/>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row>
    <row r="875">
      <c r="A875" s="121"/>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row>
    <row r="876">
      <c r="A876" s="123"/>
      <c r="F876" s="124"/>
      <c r="G876" s="124"/>
      <c r="H876" s="124"/>
      <c r="I876" s="124"/>
      <c r="J876" s="124"/>
      <c r="K876" s="124"/>
      <c r="L876" s="124"/>
      <c r="M876" s="124"/>
      <c r="N876" s="124"/>
      <c r="O876" s="124"/>
      <c r="P876" s="124"/>
      <c r="Q876" s="124"/>
      <c r="R876" s="124"/>
      <c r="S876" s="124"/>
      <c r="T876" s="124"/>
      <c r="U876" s="124"/>
      <c r="V876" s="124"/>
      <c r="W876" s="124"/>
      <c r="X876" s="124"/>
      <c r="Y876" s="124"/>
      <c r="Z876" s="124"/>
    </row>
    <row r="877">
      <c r="A877" s="123"/>
      <c r="F877" s="124"/>
      <c r="G877" s="124"/>
      <c r="H877" s="124"/>
      <c r="I877" s="124"/>
      <c r="J877" s="124"/>
      <c r="K877" s="124"/>
      <c r="L877" s="124"/>
      <c r="M877" s="124"/>
      <c r="N877" s="124"/>
      <c r="O877" s="124"/>
      <c r="P877" s="124"/>
      <c r="Q877" s="124"/>
      <c r="R877" s="124"/>
      <c r="S877" s="124"/>
      <c r="T877" s="124"/>
      <c r="U877" s="124"/>
      <c r="V877" s="124"/>
      <c r="W877" s="124"/>
      <c r="X877" s="124"/>
      <c r="Y877" s="124"/>
      <c r="Z877" s="124"/>
    </row>
    <row r="878">
      <c r="A878" s="123"/>
      <c r="F878" s="124"/>
      <c r="G878" s="124"/>
      <c r="H878" s="124"/>
      <c r="I878" s="124"/>
      <c r="J878" s="124"/>
      <c r="K878" s="124"/>
      <c r="L878" s="124"/>
      <c r="M878" s="124"/>
      <c r="N878" s="124"/>
      <c r="O878" s="124"/>
      <c r="P878" s="124"/>
      <c r="Q878" s="124"/>
      <c r="R878" s="124"/>
      <c r="S878" s="124"/>
      <c r="T878" s="124"/>
      <c r="U878" s="124"/>
      <c r="V878" s="124"/>
      <c r="W878" s="124"/>
      <c r="X878" s="124"/>
      <c r="Y878" s="124"/>
      <c r="Z878" s="124"/>
    </row>
    <row r="879">
      <c r="A879" s="123"/>
      <c r="F879" s="124"/>
      <c r="G879" s="124"/>
      <c r="H879" s="124"/>
      <c r="I879" s="124"/>
      <c r="J879" s="124"/>
      <c r="K879" s="124"/>
      <c r="L879" s="124"/>
      <c r="M879" s="124"/>
      <c r="N879" s="124"/>
      <c r="O879" s="124"/>
      <c r="P879" s="124"/>
      <c r="Q879" s="124"/>
      <c r="R879" s="124"/>
      <c r="S879" s="124"/>
      <c r="T879" s="124"/>
      <c r="U879" s="124"/>
      <c r="V879" s="124"/>
      <c r="W879" s="124"/>
      <c r="X879" s="124"/>
      <c r="Y879" s="124"/>
      <c r="Z879" s="124"/>
    </row>
    <row r="880">
      <c r="A880" s="123"/>
      <c r="F880" s="124"/>
      <c r="G880" s="124"/>
      <c r="H880" s="124"/>
      <c r="I880" s="124"/>
      <c r="J880" s="124"/>
      <c r="K880" s="124"/>
      <c r="L880" s="124"/>
      <c r="M880" s="124"/>
      <c r="N880" s="124"/>
      <c r="O880" s="124"/>
      <c r="P880" s="124"/>
      <c r="Q880" s="124"/>
      <c r="R880" s="124"/>
      <c r="S880" s="124"/>
      <c r="T880" s="124"/>
      <c r="U880" s="124"/>
      <c r="V880" s="124"/>
      <c r="W880" s="124"/>
      <c r="X880" s="124"/>
      <c r="Y880" s="124"/>
      <c r="Z880" s="124"/>
    </row>
    <row r="881">
      <c r="A881" s="123"/>
      <c r="F881" s="124"/>
      <c r="G881" s="124"/>
      <c r="H881" s="124"/>
      <c r="I881" s="124"/>
      <c r="J881" s="124"/>
      <c r="K881" s="124"/>
      <c r="L881" s="124"/>
      <c r="M881" s="124"/>
      <c r="N881" s="124"/>
      <c r="O881" s="124"/>
      <c r="P881" s="124"/>
      <c r="Q881" s="124"/>
      <c r="R881" s="124"/>
      <c r="S881" s="124"/>
      <c r="T881" s="124"/>
      <c r="U881" s="124"/>
      <c r="V881" s="124"/>
      <c r="W881" s="124"/>
      <c r="X881" s="124"/>
      <c r="Y881" s="124"/>
      <c r="Z881" s="124"/>
    </row>
    <row r="882">
      <c r="A882" s="123"/>
      <c r="F882" s="124"/>
      <c r="G882" s="124"/>
      <c r="H882" s="124"/>
      <c r="I882" s="124"/>
      <c r="J882" s="124"/>
      <c r="K882" s="124"/>
      <c r="L882" s="124"/>
      <c r="M882" s="124"/>
      <c r="N882" s="124"/>
      <c r="O882" s="124"/>
      <c r="P882" s="124"/>
      <c r="Q882" s="124"/>
      <c r="R882" s="124"/>
      <c r="S882" s="124"/>
      <c r="T882" s="124"/>
      <c r="U882" s="124"/>
      <c r="V882" s="124"/>
      <c r="W882" s="124"/>
      <c r="X882" s="124"/>
      <c r="Y882" s="124"/>
      <c r="Z882" s="124"/>
    </row>
    <row r="883">
      <c r="A883" s="123"/>
      <c r="F883" s="124"/>
      <c r="G883" s="124"/>
      <c r="H883" s="124"/>
      <c r="I883" s="124"/>
      <c r="J883" s="124"/>
      <c r="K883" s="124"/>
      <c r="L883" s="124"/>
      <c r="M883" s="124"/>
      <c r="N883" s="124"/>
      <c r="O883" s="124"/>
      <c r="P883" s="124"/>
      <c r="Q883" s="124"/>
      <c r="R883" s="124"/>
      <c r="S883" s="124"/>
      <c r="T883" s="124"/>
      <c r="U883" s="124"/>
      <c r="V883" s="124"/>
      <c r="W883" s="124"/>
      <c r="X883" s="124"/>
      <c r="Y883" s="124"/>
      <c r="Z883" s="124"/>
    </row>
    <row r="884">
      <c r="A884" s="123"/>
      <c r="F884" s="124"/>
      <c r="G884" s="124"/>
      <c r="H884" s="124"/>
      <c r="I884" s="124"/>
      <c r="J884" s="124"/>
      <c r="K884" s="124"/>
      <c r="L884" s="124"/>
      <c r="M884" s="124"/>
      <c r="N884" s="124"/>
      <c r="O884" s="124"/>
      <c r="P884" s="124"/>
      <c r="Q884" s="124"/>
      <c r="R884" s="124"/>
      <c r="S884" s="124"/>
      <c r="T884" s="124"/>
      <c r="U884" s="124"/>
      <c r="V884" s="124"/>
      <c r="W884" s="124"/>
      <c r="X884" s="124"/>
      <c r="Y884" s="124"/>
      <c r="Z884" s="124"/>
    </row>
    <row r="885">
      <c r="A885" s="123"/>
      <c r="F885" s="124"/>
      <c r="G885" s="124"/>
      <c r="H885" s="124"/>
      <c r="I885" s="124"/>
      <c r="J885" s="124"/>
      <c r="K885" s="124"/>
      <c r="L885" s="124"/>
      <c r="M885" s="124"/>
      <c r="N885" s="124"/>
      <c r="O885" s="124"/>
      <c r="P885" s="124"/>
      <c r="Q885" s="124"/>
      <c r="R885" s="124"/>
      <c r="S885" s="124"/>
      <c r="T885" s="124"/>
      <c r="U885" s="124"/>
      <c r="V885" s="124"/>
      <c r="W885" s="124"/>
      <c r="X885" s="124"/>
      <c r="Y885" s="124"/>
      <c r="Z885" s="124"/>
    </row>
    <row r="886">
      <c r="A886" s="123"/>
      <c r="F886" s="124"/>
      <c r="G886" s="124"/>
      <c r="H886" s="124"/>
      <c r="I886" s="124"/>
      <c r="J886" s="124"/>
      <c r="K886" s="124"/>
      <c r="L886" s="124"/>
      <c r="M886" s="124"/>
      <c r="N886" s="124"/>
      <c r="O886" s="124"/>
      <c r="P886" s="124"/>
      <c r="Q886" s="124"/>
      <c r="R886" s="124"/>
      <c r="S886" s="124"/>
      <c r="T886" s="124"/>
      <c r="U886" s="124"/>
      <c r="V886" s="124"/>
      <c r="W886" s="124"/>
      <c r="X886" s="124"/>
      <c r="Y886" s="124"/>
      <c r="Z886" s="124"/>
    </row>
    <row r="887">
      <c r="A887" s="123"/>
      <c r="F887" s="124"/>
      <c r="G887" s="124"/>
      <c r="H887" s="124"/>
      <c r="I887" s="124"/>
      <c r="J887" s="124"/>
      <c r="K887" s="124"/>
      <c r="L887" s="124"/>
      <c r="M887" s="124"/>
      <c r="N887" s="124"/>
      <c r="O887" s="124"/>
      <c r="P887" s="124"/>
      <c r="Q887" s="124"/>
      <c r="R887" s="124"/>
      <c r="S887" s="124"/>
      <c r="T887" s="124"/>
      <c r="U887" s="124"/>
      <c r="V887" s="124"/>
      <c r="W887" s="124"/>
      <c r="X887" s="124"/>
      <c r="Y887" s="124"/>
      <c r="Z887" s="124"/>
    </row>
    <row r="888">
      <c r="A888" s="123"/>
      <c r="F888" s="124"/>
      <c r="G888" s="124"/>
      <c r="H888" s="124"/>
      <c r="I888" s="124"/>
      <c r="J888" s="124"/>
      <c r="K888" s="124"/>
      <c r="L888" s="124"/>
      <c r="M888" s="124"/>
      <c r="N888" s="124"/>
      <c r="O888" s="124"/>
      <c r="P888" s="124"/>
      <c r="Q888" s="124"/>
      <c r="R888" s="124"/>
      <c r="S888" s="124"/>
      <c r="T888" s="124"/>
      <c r="U888" s="124"/>
      <c r="V888" s="124"/>
      <c r="W888" s="124"/>
      <c r="X888" s="124"/>
      <c r="Y888" s="124"/>
      <c r="Z888" s="124"/>
    </row>
    <row r="889">
      <c r="A889" s="123"/>
      <c r="F889" s="124"/>
      <c r="G889" s="124"/>
      <c r="H889" s="124"/>
      <c r="I889" s="124"/>
      <c r="J889" s="124"/>
      <c r="K889" s="124"/>
      <c r="L889" s="124"/>
      <c r="M889" s="124"/>
      <c r="N889" s="124"/>
      <c r="O889" s="124"/>
      <c r="P889" s="124"/>
      <c r="Q889" s="124"/>
      <c r="R889" s="124"/>
      <c r="S889" s="124"/>
      <c r="T889" s="124"/>
      <c r="U889" s="124"/>
      <c r="V889" s="124"/>
      <c r="W889" s="124"/>
      <c r="X889" s="124"/>
      <c r="Y889" s="124"/>
      <c r="Z889" s="124"/>
    </row>
    <row r="890">
      <c r="A890" s="123"/>
      <c r="F890" s="124"/>
      <c r="G890" s="124"/>
      <c r="H890" s="124"/>
      <c r="I890" s="124"/>
      <c r="J890" s="124"/>
      <c r="K890" s="124"/>
      <c r="L890" s="124"/>
      <c r="M890" s="124"/>
      <c r="N890" s="124"/>
      <c r="O890" s="124"/>
      <c r="P890" s="124"/>
      <c r="Q890" s="124"/>
      <c r="R890" s="124"/>
      <c r="S890" s="124"/>
      <c r="T890" s="124"/>
      <c r="U890" s="124"/>
      <c r="V890" s="124"/>
      <c r="W890" s="124"/>
      <c r="X890" s="124"/>
      <c r="Y890" s="124"/>
      <c r="Z890" s="124"/>
    </row>
    <row r="891">
      <c r="A891" s="123"/>
      <c r="F891" s="124"/>
      <c r="G891" s="124"/>
      <c r="H891" s="124"/>
      <c r="I891" s="124"/>
      <c r="J891" s="124"/>
      <c r="K891" s="124"/>
      <c r="L891" s="124"/>
      <c r="M891" s="124"/>
      <c r="N891" s="124"/>
      <c r="O891" s="124"/>
      <c r="P891" s="124"/>
      <c r="Q891" s="124"/>
      <c r="R891" s="124"/>
      <c r="S891" s="124"/>
      <c r="T891" s="124"/>
      <c r="U891" s="124"/>
      <c r="V891" s="124"/>
      <c r="W891" s="124"/>
      <c r="X891" s="124"/>
      <c r="Y891" s="124"/>
      <c r="Z891" s="124"/>
    </row>
    <row r="892">
      <c r="A892" s="123"/>
      <c r="F892" s="124"/>
      <c r="G892" s="124"/>
      <c r="H892" s="124"/>
      <c r="I892" s="124"/>
      <c r="J892" s="124"/>
      <c r="K892" s="124"/>
      <c r="L892" s="124"/>
      <c r="M892" s="124"/>
      <c r="N892" s="124"/>
      <c r="O892" s="124"/>
      <c r="P892" s="124"/>
      <c r="Q892" s="124"/>
      <c r="R892" s="124"/>
      <c r="S892" s="124"/>
      <c r="T892" s="124"/>
      <c r="U892" s="124"/>
      <c r="V892" s="124"/>
      <c r="W892" s="124"/>
      <c r="X892" s="124"/>
      <c r="Y892" s="124"/>
      <c r="Z892" s="124"/>
    </row>
    <row r="893">
      <c r="A893" s="123"/>
      <c r="F893" s="124"/>
      <c r="G893" s="124"/>
      <c r="H893" s="124"/>
      <c r="I893" s="124"/>
      <c r="J893" s="124"/>
      <c r="K893" s="124"/>
      <c r="L893" s="124"/>
      <c r="M893" s="124"/>
      <c r="N893" s="124"/>
      <c r="O893" s="124"/>
      <c r="P893" s="124"/>
      <c r="Q893" s="124"/>
      <c r="R893" s="124"/>
      <c r="S893" s="124"/>
      <c r="T893" s="124"/>
      <c r="U893" s="124"/>
      <c r="V893" s="124"/>
      <c r="W893" s="124"/>
      <c r="X893" s="124"/>
      <c r="Y893" s="124"/>
      <c r="Z893" s="124"/>
    </row>
    <row r="894">
      <c r="A894" s="123"/>
      <c r="F894" s="124"/>
      <c r="G894" s="124"/>
      <c r="H894" s="124"/>
      <c r="I894" s="124"/>
      <c r="J894" s="124"/>
      <c r="K894" s="124"/>
      <c r="L894" s="124"/>
      <c r="M894" s="124"/>
      <c r="N894" s="124"/>
      <c r="O894" s="124"/>
      <c r="P894" s="124"/>
      <c r="Q894" s="124"/>
      <c r="R894" s="124"/>
      <c r="S894" s="124"/>
      <c r="T894" s="124"/>
      <c r="U894" s="124"/>
      <c r="V894" s="124"/>
      <c r="W894" s="124"/>
      <c r="X894" s="124"/>
      <c r="Y894" s="124"/>
      <c r="Z894" s="124"/>
    </row>
    <row r="895">
      <c r="A895" s="123"/>
      <c r="F895" s="124"/>
      <c r="G895" s="124"/>
      <c r="H895" s="124"/>
      <c r="I895" s="124"/>
      <c r="J895" s="124"/>
      <c r="K895" s="124"/>
      <c r="L895" s="124"/>
      <c r="M895" s="124"/>
      <c r="N895" s="124"/>
      <c r="O895" s="124"/>
      <c r="P895" s="124"/>
      <c r="Q895" s="124"/>
      <c r="R895" s="124"/>
      <c r="S895" s="124"/>
      <c r="T895" s="124"/>
      <c r="U895" s="124"/>
      <c r="V895" s="124"/>
      <c r="W895" s="124"/>
      <c r="X895" s="124"/>
      <c r="Y895" s="124"/>
      <c r="Z895" s="124"/>
    </row>
    <row r="896">
      <c r="A896" s="123"/>
      <c r="F896" s="124"/>
      <c r="G896" s="124"/>
      <c r="H896" s="124"/>
      <c r="I896" s="124"/>
      <c r="J896" s="124"/>
      <c r="K896" s="124"/>
      <c r="L896" s="124"/>
      <c r="M896" s="124"/>
      <c r="N896" s="124"/>
      <c r="O896" s="124"/>
      <c r="P896" s="124"/>
      <c r="Q896" s="124"/>
      <c r="R896" s="124"/>
      <c r="S896" s="124"/>
      <c r="T896" s="124"/>
      <c r="U896" s="124"/>
      <c r="V896" s="124"/>
      <c r="W896" s="124"/>
      <c r="X896" s="124"/>
      <c r="Y896" s="124"/>
      <c r="Z896" s="124"/>
    </row>
    <row r="897">
      <c r="A897" s="123"/>
      <c r="F897" s="124"/>
      <c r="G897" s="124"/>
      <c r="H897" s="124"/>
      <c r="I897" s="124"/>
      <c r="J897" s="124"/>
      <c r="K897" s="124"/>
      <c r="L897" s="124"/>
      <c r="M897" s="124"/>
      <c r="N897" s="124"/>
      <c r="O897" s="124"/>
      <c r="P897" s="124"/>
      <c r="Q897" s="124"/>
      <c r="R897" s="124"/>
      <c r="S897" s="124"/>
      <c r="T897" s="124"/>
      <c r="U897" s="124"/>
      <c r="V897" s="124"/>
      <c r="W897" s="124"/>
      <c r="X897" s="124"/>
      <c r="Y897" s="124"/>
      <c r="Z897" s="124"/>
    </row>
    <row r="898">
      <c r="A898" s="123"/>
      <c r="F898" s="124"/>
      <c r="G898" s="124"/>
      <c r="H898" s="124"/>
      <c r="I898" s="124"/>
      <c r="J898" s="124"/>
      <c r="K898" s="124"/>
      <c r="L898" s="124"/>
      <c r="M898" s="124"/>
      <c r="N898" s="124"/>
      <c r="O898" s="124"/>
      <c r="P898" s="124"/>
      <c r="Q898" s="124"/>
      <c r="R898" s="124"/>
      <c r="S898" s="124"/>
      <c r="T898" s="124"/>
      <c r="U898" s="124"/>
      <c r="V898" s="124"/>
      <c r="W898" s="124"/>
      <c r="X898" s="124"/>
      <c r="Y898" s="124"/>
      <c r="Z898" s="124"/>
    </row>
    <row r="899">
      <c r="A899" s="123"/>
      <c r="F899" s="124"/>
      <c r="G899" s="124"/>
      <c r="H899" s="124"/>
      <c r="I899" s="124"/>
      <c r="J899" s="124"/>
      <c r="K899" s="124"/>
      <c r="L899" s="124"/>
      <c r="M899" s="124"/>
      <c r="N899" s="124"/>
      <c r="O899" s="124"/>
      <c r="P899" s="124"/>
      <c r="Q899" s="124"/>
      <c r="R899" s="124"/>
      <c r="S899" s="124"/>
      <c r="T899" s="124"/>
      <c r="U899" s="124"/>
      <c r="V899" s="124"/>
      <c r="W899" s="124"/>
      <c r="X899" s="124"/>
      <c r="Y899" s="124"/>
      <c r="Z899" s="124"/>
    </row>
    <row r="900">
      <c r="A900" s="123"/>
      <c r="F900" s="124"/>
      <c r="G900" s="124"/>
      <c r="H900" s="124"/>
      <c r="I900" s="124"/>
      <c r="J900" s="124"/>
      <c r="K900" s="124"/>
      <c r="L900" s="124"/>
      <c r="M900" s="124"/>
      <c r="N900" s="124"/>
      <c r="O900" s="124"/>
      <c r="P900" s="124"/>
      <c r="Q900" s="124"/>
      <c r="R900" s="124"/>
      <c r="S900" s="124"/>
      <c r="T900" s="124"/>
      <c r="U900" s="124"/>
      <c r="V900" s="124"/>
      <c r="W900" s="124"/>
      <c r="X900" s="124"/>
      <c r="Y900" s="124"/>
      <c r="Z900" s="124"/>
    </row>
    <row r="901">
      <c r="A901" s="123"/>
      <c r="F901" s="124"/>
      <c r="G901" s="124"/>
      <c r="H901" s="124"/>
      <c r="I901" s="124"/>
      <c r="J901" s="124"/>
      <c r="K901" s="124"/>
      <c r="L901" s="124"/>
      <c r="M901" s="124"/>
      <c r="N901" s="124"/>
      <c r="O901" s="124"/>
      <c r="P901" s="124"/>
      <c r="Q901" s="124"/>
      <c r="R901" s="124"/>
      <c r="S901" s="124"/>
      <c r="T901" s="124"/>
      <c r="U901" s="124"/>
      <c r="V901" s="124"/>
      <c r="W901" s="124"/>
      <c r="X901" s="124"/>
      <c r="Y901" s="124"/>
      <c r="Z901" s="124"/>
    </row>
    <row r="902">
      <c r="A902" s="123"/>
      <c r="F902" s="124"/>
      <c r="G902" s="124"/>
      <c r="H902" s="124"/>
      <c r="I902" s="124"/>
      <c r="J902" s="124"/>
      <c r="K902" s="124"/>
      <c r="L902" s="124"/>
      <c r="M902" s="124"/>
      <c r="N902" s="124"/>
      <c r="O902" s="124"/>
      <c r="P902" s="124"/>
      <c r="Q902" s="124"/>
      <c r="R902" s="124"/>
      <c r="S902" s="124"/>
      <c r="T902" s="124"/>
      <c r="U902" s="124"/>
      <c r="V902" s="124"/>
      <c r="W902" s="124"/>
      <c r="X902" s="124"/>
      <c r="Y902" s="124"/>
      <c r="Z902" s="124"/>
    </row>
    <row r="903">
      <c r="A903" s="123"/>
      <c r="F903" s="124"/>
      <c r="G903" s="124"/>
      <c r="H903" s="124"/>
      <c r="I903" s="124"/>
      <c r="J903" s="124"/>
      <c r="K903" s="124"/>
      <c r="L903" s="124"/>
      <c r="M903" s="124"/>
      <c r="N903" s="124"/>
      <c r="O903" s="124"/>
      <c r="P903" s="124"/>
      <c r="Q903" s="124"/>
      <c r="R903" s="124"/>
      <c r="S903" s="124"/>
      <c r="T903" s="124"/>
      <c r="U903" s="124"/>
      <c r="V903" s="124"/>
      <c r="W903" s="124"/>
      <c r="X903" s="124"/>
      <c r="Y903" s="124"/>
      <c r="Z903" s="124"/>
    </row>
    <row r="904">
      <c r="A904" s="123"/>
      <c r="F904" s="124"/>
      <c r="G904" s="124"/>
      <c r="H904" s="124"/>
      <c r="I904" s="124"/>
      <c r="J904" s="124"/>
      <c r="K904" s="124"/>
      <c r="L904" s="124"/>
      <c r="M904" s="124"/>
      <c r="N904" s="124"/>
      <c r="O904" s="124"/>
      <c r="P904" s="124"/>
      <c r="Q904" s="124"/>
      <c r="R904" s="124"/>
      <c r="S904" s="124"/>
      <c r="T904" s="124"/>
      <c r="U904" s="124"/>
      <c r="V904" s="124"/>
      <c r="W904" s="124"/>
      <c r="X904" s="124"/>
      <c r="Y904" s="124"/>
      <c r="Z904" s="124"/>
    </row>
    <row r="905">
      <c r="A905" s="123"/>
      <c r="F905" s="124"/>
      <c r="G905" s="124"/>
      <c r="H905" s="124"/>
      <c r="I905" s="124"/>
      <c r="J905" s="124"/>
      <c r="K905" s="124"/>
      <c r="L905" s="124"/>
      <c r="M905" s="124"/>
      <c r="N905" s="124"/>
      <c r="O905" s="124"/>
      <c r="P905" s="124"/>
      <c r="Q905" s="124"/>
      <c r="R905" s="124"/>
      <c r="S905" s="124"/>
      <c r="T905" s="124"/>
      <c r="U905" s="124"/>
      <c r="V905" s="124"/>
      <c r="W905" s="124"/>
      <c r="X905" s="124"/>
      <c r="Y905" s="124"/>
      <c r="Z905" s="124"/>
    </row>
    <row r="906">
      <c r="A906" s="123"/>
      <c r="F906" s="124"/>
      <c r="G906" s="124"/>
      <c r="H906" s="124"/>
      <c r="I906" s="124"/>
      <c r="J906" s="124"/>
      <c r="K906" s="124"/>
      <c r="L906" s="124"/>
      <c r="M906" s="124"/>
      <c r="N906" s="124"/>
      <c r="O906" s="124"/>
      <c r="P906" s="124"/>
      <c r="Q906" s="124"/>
      <c r="R906" s="124"/>
      <c r="S906" s="124"/>
      <c r="T906" s="124"/>
      <c r="U906" s="124"/>
      <c r="V906" s="124"/>
      <c r="W906" s="124"/>
      <c r="X906" s="124"/>
      <c r="Y906" s="124"/>
      <c r="Z906" s="124"/>
    </row>
    <row r="907">
      <c r="A907" s="123"/>
      <c r="F907" s="124"/>
      <c r="G907" s="124"/>
      <c r="H907" s="124"/>
      <c r="I907" s="124"/>
      <c r="J907" s="124"/>
      <c r="K907" s="124"/>
      <c r="L907" s="124"/>
      <c r="M907" s="124"/>
      <c r="N907" s="124"/>
      <c r="O907" s="124"/>
      <c r="P907" s="124"/>
      <c r="Q907" s="124"/>
      <c r="R907" s="124"/>
      <c r="S907" s="124"/>
      <c r="T907" s="124"/>
      <c r="U907" s="124"/>
      <c r="V907" s="124"/>
      <c r="W907" s="124"/>
      <c r="X907" s="124"/>
      <c r="Y907" s="124"/>
      <c r="Z907" s="124"/>
    </row>
    <row r="908">
      <c r="A908" s="123"/>
      <c r="F908" s="124"/>
      <c r="G908" s="124"/>
      <c r="H908" s="124"/>
      <c r="I908" s="124"/>
      <c r="J908" s="124"/>
      <c r="K908" s="124"/>
      <c r="L908" s="124"/>
      <c r="M908" s="124"/>
      <c r="N908" s="124"/>
      <c r="O908" s="124"/>
      <c r="P908" s="124"/>
      <c r="Q908" s="124"/>
      <c r="R908" s="124"/>
      <c r="S908" s="124"/>
      <c r="T908" s="124"/>
      <c r="U908" s="124"/>
      <c r="V908" s="124"/>
      <c r="W908" s="124"/>
      <c r="X908" s="124"/>
      <c r="Y908" s="124"/>
      <c r="Z908" s="124"/>
    </row>
    <row r="909">
      <c r="A909" s="123"/>
      <c r="F909" s="124"/>
      <c r="G909" s="124"/>
      <c r="H909" s="124"/>
      <c r="I909" s="124"/>
      <c r="J909" s="124"/>
      <c r="K909" s="124"/>
      <c r="L909" s="124"/>
      <c r="M909" s="124"/>
      <c r="N909" s="124"/>
      <c r="O909" s="124"/>
      <c r="P909" s="124"/>
      <c r="Q909" s="124"/>
      <c r="R909" s="124"/>
      <c r="S909" s="124"/>
      <c r="T909" s="124"/>
      <c r="U909" s="124"/>
      <c r="V909" s="124"/>
      <c r="W909" s="124"/>
      <c r="X909" s="124"/>
      <c r="Y909" s="124"/>
      <c r="Z909" s="124"/>
    </row>
    <row r="910">
      <c r="A910" s="123"/>
      <c r="F910" s="124"/>
      <c r="G910" s="124"/>
      <c r="H910" s="124"/>
      <c r="I910" s="124"/>
      <c r="J910" s="124"/>
      <c r="K910" s="124"/>
      <c r="L910" s="124"/>
      <c r="M910" s="124"/>
      <c r="N910" s="124"/>
      <c r="O910" s="124"/>
      <c r="P910" s="124"/>
      <c r="Q910" s="124"/>
      <c r="R910" s="124"/>
      <c r="S910" s="124"/>
      <c r="T910" s="124"/>
      <c r="U910" s="124"/>
      <c r="V910" s="124"/>
      <c r="W910" s="124"/>
      <c r="X910" s="124"/>
      <c r="Y910" s="124"/>
      <c r="Z910" s="124"/>
    </row>
  </sheetData>
  <mergeCells count="20">
    <mergeCell ref="A3:E4"/>
    <mergeCell ref="A6:E6"/>
    <mergeCell ref="B8:C8"/>
    <mergeCell ref="D8:E8"/>
    <mergeCell ref="A15:E15"/>
    <mergeCell ref="B16:C16"/>
    <mergeCell ref="D16:E16"/>
    <mergeCell ref="B43:C43"/>
    <mergeCell ref="D43:E43"/>
    <mergeCell ref="A53:E53"/>
    <mergeCell ref="B54:C54"/>
    <mergeCell ref="D54:E54"/>
    <mergeCell ref="A61:E61"/>
    <mergeCell ref="A24:E24"/>
    <mergeCell ref="B25:C25"/>
    <mergeCell ref="D25:E25"/>
    <mergeCell ref="A33:E33"/>
    <mergeCell ref="B34:C34"/>
    <mergeCell ref="D34:E34"/>
    <mergeCell ref="A42:E42"/>
  </mergeCells>
  <dataValidations>
    <dataValidation type="list" allowBlank="1" showInputMessage="1" showErrorMessage="1" prompt="Incorrect Input - ONLY type a 1, 2, 3 or 4_x000a_No other input is allowed" sqref="B8 B16 B25 B34 B43 B54">
      <formula1>"1,2,3,4"</formula1>
    </dataValidation>
    <dataValidation type="list" allowBlank="1" showInputMessage="1" showErrorMessage="1" prompt="Incorrect Input - ONLY type a 1, 2, 3 or 4_x000a_No other input is allowed" sqref="B9:C10">
      <formula1>"0,1,2,3,4"</formula1>
    </dataValidation>
    <dataValidation type="list" allowBlank="1" showInputMessage="1" showErrorMessage="1" prompt="Incorrect Input - ONLY type a 0, 1, 2, 3 or 4_x000a_No other input is allowed" sqref="B11:C11 B17:C20 B26:C29 B35:C38 B44:C49 B55:C57">
      <formula1>"0,1,2,3,4"</formula1>
    </dataValidation>
  </dataValidations>
  <hyperlinks>
    <hyperlink r:id="rId1" ref="A19"/>
    <hyperlink r:id="rId2" ref="A20"/>
  </hyperlinks>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6.0" topLeftCell="A7" activePane="bottomLeft" state="frozen"/>
      <selection activeCell="B8" sqref="B8" pane="bottomLeft"/>
    </sheetView>
  </sheetViews>
  <sheetFormatPr customHeight="1" defaultColWidth="14.43" defaultRowHeight="15.0"/>
  <cols>
    <col customWidth="1" min="1" max="1" width="1.57"/>
    <col customWidth="1" min="2" max="2" width="2.14"/>
    <col customWidth="1" min="3" max="4" width="4.43"/>
    <col customWidth="1" min="5" max="5" width="13.71"/>
    <col customWidth="1" min="6" max="6" width="59.57"/>
    <col customWidth="1" min="7" max="7" width="5.57"/>
    <col customWidth="1" min="8" max="8" width="35.86"/>
    <col customWidth="1" min="9" max="9" width="33.29"/>
    <col customWidth="1" min="10" max="10" width="2.71"/>
    <col customWidth="1" min="11" max="11" width="7.86"/>
    <col customWidth="1" min="12" max="12" width="8.71"/>
  </cols>
  <sheetData>
    <row r="1" ht="14.25" customHeight="1"/>
    <row r="2" ht="27.75" customHeight="1">
      <c r="D2" s="2" t="s">
        <v>388</v>
      </c>
      <c r="J2" s="48"/>
      <c r="K2" s="48"/>
      <c r="L2" s="48"/>
    </row>
    <row r="3" ht="39.75" customHeight="1">
      <c r="J3" s="48"/>
      <c r="K3" s="48"/>
      <c r="L3" s="48"/>
    </row>
    <row r="6">
      <c r="A6" s="40"/>
      <c r="B6" s="40"/>
      <c r="C6" s="40"/>
      <c r="D6" s="34" t="s">
        <v>389</v>
      </c>
      <c r="E6" s="40"/>
      <c r="F6" s="40"/>
      <c r="G6" s="40"/>
      <c r="H6" s="40"/>
      <c r="I6" s="40"/>
      <c r="J6" s="40"/>
      <c r="K6" s="40"/>
    </row>
    <row r="7">
      <c r="A7" s="40"/>
      <c r="B7" s="40"/>
      <c r="C7" s="40"/>
      <c r="D7" s="155"/>
      <c r="E7" s="40"/>
      <c r="F7" s="40"/>
      <c r="G7" s="40"/>
      <c r="H7" s="40"/>
      <c r="I7" s="40"/>
      <c r="J7" s="40"/>
      <c r="K7" s="40"/>
    </row>
    <row r="8">
      <c r="A8" s="40"/>
      <c r="B8" s="40"/>
      <c r="C8" s="40"/>
      <c r="D8" s="34" t="s">
        <v>390</v>
      </c>
      <c r="G8" s="40"/>
      <c r="H8" s="85" t="s">
        <v>115</v>
      </c>
      <c r="I8" s="85" t="s">
        <v>116</v>
      </c>
      <c r="J8" s="40"/>
      <c r="K8" s="40"/>
    </row>
    <row r="9">
      <c r="A9" s="40"/>
      <c r="B9" s="40"/>
      <c r="C9" s="40"/>
      <c r="D9" s="156" t="s">
        <v>391</v>
      </c>
      <c r="G9" s="40"/>
      <c r="H9" s="157">
        <f>'Qual. Sys. Elements Assessment'!B14</f>
        <v>0</v>
      </c>
      <c r="I9" s="157">
        <f>'Qual. Sys. Elements Assessment'!$C$14</f>
        <v>0</v>
      </c>
      <c r="J9" s="40"/>
      <c r="K9" s="40"/>
    </row>
    <row r="10">
      <c r="A10" s="40"/>
      <c r="B10" s="40"/>
      <c r="C10" s="40"/>
      <c r="D10" s="156" t="s">
        <v>392</v>
      </c>
      <c r="G10" s="40"/>
      <c r="H10" s="157">
        <f>'Qual. Sys. Elements Assessment'!$B$21</f>
        <v>0</v>
      </c>
      <c r="I10" s="157">
        <f>'Qual. Sys. Elements Assessment'!$C$21</f>
        <v>0</v>
      </c>
      <c r="J10" s="40"/>
      <c r="K10" s="40"/>
    </row>
    <row r="11">
      <c r="A11" s="40"/>
      <c r="B11" s="40"/>
      <c r="C11" s="40"/>
      <c r="D11" s="156" t="s">
        <v>393</v>
      </c>
      <c r="G11" s="40"/>
      <c r="H11" s="157">
        <f>'Qual. Sys. Elements Assessment'!$B$27</f>
        <v>0</v>
      </c>
      <c r="I11" s="157">
        <f>'Qual. Sys. Elements Assessment'!$C$27</f>
        <v>0</v>
      </c>
      <c r="J11" s="40"/>
      <c r="K11" s="40"/>
    </row>
    <row r="12">
      <c r="A12" s="40"/>
      <c r="B12" s="40"/>
      <c r="C12" s="40"/>
      <c r="D12" s="156" t="s">
        <v>394</v>
      </c>
      <c r="G12" s="40"/>
      <c r="H12" s="157">
        <f>'Qual. Sys. Elements Assessment'!$B$33</f>
        <v>0</v>
      </c>
      <c r="I12" s="157">
        <f>'Qual. Sys. Elements Assessment'!$C$33</f>
        <v>0</v>
      </c>
      <c r="J12" s="40"/>
      <c r="K12" s="40"/>
    </row>
    <row r="13">
      <c r="A13" s="40"/>
      <c r="B13" s="40"/>
      <c r="C13" s="40"/>
      <c r="D13" s="156" t="s">
        <v>395</v>
      </c>
      <c r="G13" s="40"/>
      <c r="H13" s="158">
        <f>'Qual. Sys. Elements Assessment'!$B$45</f>
        <v>0</v>
      </c>
      <c r="I13" s="157">
        <f>'Qual. Sys. Elements Assessment'!$C$45</f>
        <v>0</v>
      </c>
      <c r="J13" s="40"/>
      <c r="K13" s="40"/>
    </row>
    <row r="14">
      <c r="A14" s="40"/>
      <c r="B14" s="40"/>
      <c r="C14" s="40"/>
      <c r="D14" s="156" t="s">
        <v>396</v>
      </c>
      <c r="G14" s="40"/>
      <c r="H14" s="158">
        <f>'Qual. Sys. Elements Assessment'!$B$51</f>
        <v>0</v>
      </c>
      <c r="I14" s="157">
        <f>'Qual. Sys. Elements Assessment'!$C$51</f>
        <v>0</v>
      </c>
      <c r="J14" s="40"/>
      <c r="K14" s="40"/>
    </row>
    <row r="15" ht="14.25" customHeight="1">
      <c r="A15" s="40"/>
      <c r="B15" s="40"/>
      <c r="C15" s="40"/>
      <c r="D15" s="156" t="s">
        <v>397</v>
      </c>
      <c r="G15" s="40"/>
      <c r="H15" s="158">
        <f>'Qual. Sys. Elements Assessment'!$B$58</f>
        <v>0</v>
      </c>
      <c r="I15" s="157">
        <f>'Qual. Sys. Elements Assessment'!$C$58</f>
        <v>0</v>
      </c>
      <c r="J15" s="40"/>
      <c r="K15" s="40"/>
    </row>
    <row r="16">
      <c r="A16" s="40"/>
      <c r="B16" s="40"/>
      <c r="C16" s="40"/>
      <c r="D16" s="156" t="s">
        <v>398</v>
      </c>
      <c r="G16" s="40"/>
      <c r="H16" s="158">
        <f>'Qual. Sys. Elements Assessment'!$B$67</f>
        <v>0</v>
      </c>
      <c r="I16" s="157">
        <f>'Qual. Sys. Elements Assessment'!$C$67</f>
        <v>0</v>
      </c>
      <c r="J16" s="40"/>
      <c r="K16" s="40"/>
    </row>
    <row r="17">
      <c r="A17" s="40"/>
      <c r="B17" s="40"/>
      <c r="C17" s="40"/>
      <c r="D17" s="156" t="s">
        <v>399</v>
      </c>
      <c r="G17" s="40"/>
      <c r="H17" s="158">
        <f>'Qual. Sys. Elements Assessment'!$B$80</f>
        <v>0</v>
      </c>
      <c r="I17" s="157">
        <f>'Qual. Sys. Elements Assessment'!$C$80</f>
        <v>0</v>
      </c>
      <c r="J17" s="40"/>
      <c r="K17" s="40"/>
    </row>
    <row r="18">
      <c r="A18" s="40"/>
      <c r="B18" s="40"/>
      <c r="C18" s="40"/>
      <c r="D18" s="156" t="s">
        <v>400</v>
      </c>
      <c r="G18" s="40"/>
      <c r="H18" s="158">
        <f>'Qual. Sys. Elements Assessment'!$B$93</f>
        <v>0</v>
      </c>
      <c r="I18" s="157">
        <f>'Qual. Sys. Elements Assessment'!$C$93</f>
        <v>0</v>
      </c>
      <c r="J18" s="40"/>
      <c r="K18" s="40"/>
    </row>
    <row r="19">
      <c r="A19" s="40"/>
      <c r="B19" s="40"/>
      <c r="C19" s="40"/>
      <c r="D19" s="156" t="s">
        <v>401</v>
      </c>
      <c r="G19" s="40"/>
      <c r="H19" s="158">
        <f>'Qual. Sys. Elements Assessment'!$B$102</f>
        <v>0</v>
      </c>
      <c r="I19" s="157">
        <f>'Qual. Sys. Elements Assessment'!$C$102</f>
        <v>0</v>
      </c>
      <c r="J19" s="40"/>
      <c r="K19" s="40"/>
    </row>
    <row r="20">
      <c r="A20" s="40"/>
      <c r="B20" s="40"/>
      <c r="C20" s="40"/>
      <c r="D20" s="156" t="s">
        <v>402</v>
      </c>
      <c r="G20" s="40"/>
      <c r="H20" s="158">
        <f>'Qual. Sys. Elements Assessment'!$B$111</f>
        <v>0</v>
      </c>
      <c r="I20" s="157">
        <f>'Qual. Sys. Elements Assessment'!$C$111</f>
        <v>0</v>
      </c>
      <c r="J20" s="40"/>
      <c r="K20" s="40"/>
    </row>
    <row r="21" ht="15.75" customHeight="1">
      <c r="A21" s="40"/>
      <c r="B21" s="40"/>
      <c r="C21" s="40"/>
      <c r="D21" s="156" t="s">
        <v>403</v>
      </c>
      <c r="G21" s="40"/>
      <c r="H21" s="158">
        <f>'Qual. Sys. Elements Assessment'!$B$122</f>
        <v>0</v>
      </c>
      <c r="I21" s="157">
        <f>'Qual. Sys. Elements Assessment'!$C$122</f>
        <v>0</v>
      </c>
      <c r="J21" s="40"/>
      <c r="K21" s="40"/>
    </row>
    <row r="22" ht="15.75" customHeight="1">
      <c r="A22" s="40"/>
      <c r="B22" s="40"/>
      <c r="C22" s="40"/>
      <c r="D22" s="156" t="s">
        <v>404</v>
      </c>
      <c r="G22" s="40"/>
      <c r="H22" s="158">
        <f>'Qual. Sys. Elements Assessment'!$B$129</f>
        <v>0</v>
      </c>
      <c r="I22" s="157">
        <f>'Qual. Sys. Elements Assessment'!$C$129</f>
        <v>0</v>
      </c>
      <c r="J22" s="40"/>
      <c r="K22" s="40"/>
    </row>
    <row r="23" ht="15.75" customHeight="1">
      <c r="A23" s="40"/>
      <c r="B23" s="40"/>
      <c r="C23" s="40"/>
      <c r="D23" s="156" t="s">
        <v>405</v>
      </c>
      <c r="G23" s="40"/>
      <c r="H23" s="158">
        <f>'Qual. Sys. Elements Assessment'!$B$135</f>
        <v>0</v>
      </c>
      <c r="I23" s="157">
        <f>'Qual. Sys. Elements Assessment'!$C$135</f>
        <v>0</v>
      </c>
      <c r="J23" s="40"/>
      <c r="K23" s="40"/>
    </row>
    <row r="24" ht="15.75" customHeight="1">
      <c r="A24" s="40"/>
      <c r="B24" s="40"/>
      <c r="C24" s="40"/>
      <c r="D24" s="156" t="s">
        <v>406</v>
      </c>
      <c r="G24" s="40"/>
      <c r="H24" s="158">
        <f>'Qual. Sys. Elements Assessment'!$B$143</f>
        <v>0</v>
      </c>
      <c r="I24" s="158">
        <f>'Qual. Sys. Elements Assessment'!$C$143</f>
        <v>0</v>
      </c>
      <c r="J24" s="40"/>
      <c r="K24" s="40"/>
    </row>
    <row r="25" ht="15.75" customHeight="1">
      <c r="A25" s="40"/>
      <c r="B25" s="40"/>
      <c r="C25" s="40"/>
      <c r="D25" s="156" t="s">
        <v>407</v>
      </c>
      <c r="G25" s="40"/>
      <c r="H25" s="158">
        <f>'Qual. Sys. Elements Assessment'!$B$150</f>
        <v>0</v>
      </c>
      <c r="I25" s="158">
        <f>'Qual. Sys. Elements Assessment'!$C$150</f>
        <v>0</v>
      </c>
      <c r="J25" s="40"/>
      <c r="K25" s="40"/>
    </row>
    <row r="26" ht="15.75" customHeight="1">
      <c r="A26" s="40"/>
      <c r="B26" s="40"/>
      <c r="C26" s="40"/>
      <c r="D26" s="156" t="s">
        <v>408</v>
      </c>
      <c r="G26" s="40"/>
      <c r="H26" s="158">
        <f>'Qual. Sys. Elements Assessment'!$B$158</f>
        <v>0</v>
      </c>
      <c r="I26" s="158">
        <f>'Qual. Sys. Elements Assessment'!$C$158</f>
        <v>0</v>
      </c>
      <c r="J26" s="40"/>
      <c r="K26" s="40"/>
    </row>
    <row r="27" ht="15.75" customHeight="1">
      <c r="A27" s="40"/>
      <c r="B27" s="40"/>
      <c r="C27" s="40"/>
      <c r="D27" s="156" t="s">
        <v>409</v>
      </c>
      <c r="G27" s="40"/>
      <c r="H27" s="158">
        <f>'Qual. Sys. Elements Assessment'!$B$171</f>
        <v>0</v>
      </c>
      <c r="I27" s="158">
        <f>'Qual. Sys. Elements Assessment'!$C$171</f>
        <v>0</v>
      </c>
      <c r="J27" s="40"/>
      <c r="K27" s="40"/>
    </row>
    <row r="28" ht="15.75" customHeight="1">
      <c r="A28" s="40"/>
      <c r="B28" s="40"/>
      <c r="C28" s="40"/>
      <c r="D28" s="159" t="s">
        <v>410</v>
      </c>
      <c r="G28" s="40"/>
      <c r="H28" s="158"/>
      <c r="I28" s="158"/>
      <c r="J28" s="40"/>
      <c r="K28" s="40"/>
    </row>
    <row r="29" ht="15.75" customHeight="1">
      <c r="A29" s="40"/>
      <c r="B29" s="40"/>
      <c r="C29" s="40"/>
      <c r="D29" s="156" t="s">
        <v>411</v>
      </c>
      <c r="G29" s="40"/>
      <c r="H29" s="158">
        <f>'Business Elements Assessment'!$B$15</f>
        <v>0</v>
      </c>
      <c r="I29" s="158">
        <f>'Business Elements Assessment'!$C$15</f>
        <v>0</v>
      </c>
      <c r="J29" s="40"/>
      <c r="K29" s="40"/>
    </row>
    <row r="30" ht="15.75" customHeight="1">
      <c r="A30" s="40"/>
      <c r="B30" s="40"/>
      <c r="C30" s="40"/>
      <c r="D30" s="156" t="s">
        <v>412</v>
      </c>
      <c r="G30" s="40"/>
      <c r="H30" s="158">
        <f>'Business Elements Assessment'!$B$22</f>
        <v>0</v>
      </c>
      <c r="I30" s="158">
        <f>'Business Elements Assessment'!$C$22</f>
        <v>0</v>
      </c>
      <c r="J30" s="40"/>
      <c r="K30" s="40"/>
    </row>
    <row r="31" ht="15.75" customHeight="1">
      <c r="A31" s="40"/>
      <c r="B31" s="40"/>
      <c r="C31" s="40"/>
      <c r="D31" s="156" t="s">
        <v>413</v>
      </c>
      <c r="G31" s="40"/>
      <c r="H31" s="158">
        <f>'Business Elements Assessment'!$B$29</f>
        <v>0</v>
      </c>
      <c r="I31" s="158">
        <f>'Business Elements Assessment'!$C$29</f>
        <v>0</v>
      </c>
      <c r="J31" s="40"/>
      <c r="K31" s="40"/>
    </row>
    <row r="32" ht="15.75" customHeight="1">
      <c r="A32" s="40"/>
      <c r="B32" s="40"/>
      <c r="C32" s="40"/>
      <c r="D32" s="160" t="s">
        <v>414</v>
      </c>
      <c r="G32" s="40"/>
      <c r="H32" s="158">
        <f>'Business Elements Assessment'!$B$39</f>
        <v>0</v>
      </c>
      <c r="I32" s="158">
        <f>'Business Elements Assessment'!$C$39</f>
        <v>0</v>
      </c>
      <c r="J32" s="40"/>
      <c r="K32" s="40"/>
    </row>
    <row r="33" ht="15.75" customHeight="1">
      <c r="A33" s="40"/>
      <c r="B33" s="40"/>
      <c r="C33" s="40"/>
      <c r="D33" s="156" t="s">
        <v>415</v>
      </c>
      <c r="G33" s="40"/>
      <c r="H33" s="158">
        <f>'Business Elements Assessment'!$B$49</f>
        <v>0</v>
      </c>
      <c r="I33" s="158">
        <f>'Business Elements Assessment'!$C$49</f>
        <v>0</v>
      </c>
      <c r="J33" s="40"/>
      <c r="K33" s="40"/>
    </row>
    <row r="34" ht="15.75" customHeight="1">
      <c r="A34" s="40"/>
      <c r="B34" s="40"/>
      <c r="C34" s="40"/>
      <c r="D34" s="156" t="s">
        <v>416</v>
      </c>
      <c r="G34" s="40"/>
      <c r="H34" s="158">
        <f>'Business Elements Assessment'!$B$58</f>
        <v>0</v>
      </c>
      <c r="I34" s="158">
        <f>'Business Elements Assessment'!$C$58</f>
        <v>0</v>
      </c>
      <c r="J34" s="40"/>
      <c r="K34" s="40"/>
    </row>
    <row r="35" ht="15.75" customHeight="1">
      <c r="A35" s="40"/>
      <c r="B35" s="40"/>
      <c r="C35" s="40"/>
      <c r="D35" s="156" t="s">
        <v>417</v>
      </c>
      <c r="G35" s="40"/>
      <c r="H35" s="158">
        <f>'Business Elements Assessment'!$B$68</f>
        <v>0</v>
      </c>
      <c r="I35" s="158">
        <f>'Business Elements Assessment'!$C$68</f>
        <v>0</v>
      </c>
      <c r="J35" s="40"/>
      <c r="K35" s="40"/>
    </row>
    <row r="36" ht="15.75" customHeight="1">
      <c r="A36" s="40"/>
      <c r="B36" s="40"/>
      <c r="C36" s="40"/>
      <c r="D36" s="156" t="s">
        <v>418</v>
      </c>
      <c r="G36" s="40"/>
      <c r="H36" s="158">
        <f>'Business Elements Assessment'!$B$77</f>
        <v>0</v>
      </c>
      <c r="I36" s="158">
        <f>'Business Elements Assessment'!$C$77</f>
        <v>0</v>
      </c>
      <c r="J36" s="40"/>
      <c r="K36" s="40"/>
    </row>
    <row r="37" ht="15.75" customHeight="1">
      <c r="A37" s="40"/>
      <c r="B37" s="40"/>
      <c r="C37" s="40"/>
      <c r="D37" s="160" t="s">
        <v>419</v>
      </c>
      <c r="G37" s="40"/>
      <c r="H37" s="158">
        <f>'Business Elements Assessment'!$B$86</f>
        <v>0</v>
      </c>
      <c r="I37" s="158">
        <f>'Business Elements Assessment'!$C$86</f>
        <v>0</v>
      </c>
      <c r="J37" s="40"/>
      <c r="K37" s="40"/>
    </row>
    <row r="38" ht="15.75" customHeight="1">
      <c r="A38" s="40"/>
      <c r="B38" s="40"/>
      <c r="C38" s="40"/>
      <c r="D38" s="160" t="s">
        <v>420</v>
      </c>
      <c r="G38" s="40"/>
      <c r="H38" s="158">
        <f>'Business Elements Assessment'!$B$96</f>
        <v>0</v>
      </c>
      <c r="I38" s="158">
        <f>'Business Elements Assessment'!$C$96</f>
        <v>0</v>
      </c>
      <c r="J38" s="40"/>
      <c r="K38" s="40"/>
    </row>
    <row r="39" ht="15.75" customHeight="1">
      <c r="A39" s="40"/>
      <c r="B39" s="40"/>
      <c r="C39" s="40"/>
      <c r="D39" s="159" t="s">
        <v>421</v>
      </c>
      <c r="G39" s="40"/>
      <c r="H39" s="158"/>
      <c r="I39" s="158"/>
      <c r="J39" s="40"/>
      <c r="K39" s="40"/>
    </row>
    <row r="40" ht="15.75" customHeight="1">
      <c r="A40" s="40"/>
      <c r="B40" s="40"/>
      <c r="C40" s="40"/>
      <c r="D40" s="160" t="s">
        <v>422</v>
      </c>
      <c r="G40" s="40"/>
      <c r="H40" s="158">
        <f>'Supplier Competencies Elements'!B16</f>
        <v>0</v>
      </c>
      <c r="I40" s="158">
        <f>'Supplier Competencies Elements'!C16</f>
        <v>0</v>
      </c>
      <c r="J40" s="40"/>
      <c r="K40" s="40"/>
    </row>
    <row r="41" ht="15.75" customHeight="1">
      <c r="A41" s="40"/>
      <c r="B41" s="40"/>
      <c r="C41" s="40"/>
      <c r="D41" s="160" t="s">
        <v>423</v>
      </c>
      <c r="G41" s="40"/>
      <c r="H41" s="158">
        <f>'Supplier Competencies Elements'!B30</f>
        <v>0</v>
      </c>
      <c r="I41" s="158">
        <f>'Supplier Competencies Elements'!C30</f>
        <v>0</v>
      </c>
      <c r="J41" s="40"/>
      <c r="K41" s="40"/>
    </row>
    <row r="42" ht="15.75" customHeight="1">
      <c r="A42" s="40"/>
      <c r="B42" s="40"/>
      <c r="C42" s="40"/>
      <c r="D42" s="160" t="s">
        <v>424</v>
      </c>
      <c r="G42" s="40"/>
      <c r="H42" s="158">
        <f>'Supplier Competencies Elements'!B39</f>
        <v>0</v>
      </c>
      <c r="I42" s="158">
        <f>'Supplier Competencies Elements'!C39</f>
        <v>0</v>
      </c>
      <c r="J42" s="40"/>
      <c r="K42" s="40"/>
    </row>
    <row r="43" ht="15.75" customHeight="1">
      <c r="A43" s="40"/>
      <c r="B43" s="40"/>
      <c r="C43" s="40"/>
      <c r="D43" s="160" t="s">
        <v>425</v>
      </c>
      <c r="G43" s="40"/>
      <c r="H43" s="158">
        <f>'Supplier Competencies Elements'!B49</f>
        <v>0</v>
      </c>
      <c r="I43" s="158">
        <f>'Supplier Competencies Elements'!C49</f>
        <v>0</v>
      </c>
      <c r="J43" s="40"/>
      <c r="K43" s="40"/>
    </row>
    <row r="44" ht="15.75" customHeight="1">
      <c r="A44" s="40"/>
      <c r="B44" s="40"/>
      <c r="C44" s="40"/>
      <c r="D44" s="160" t="s">
        <v>426</v>
      </c>
      <c r="G44" s="40"/>
      <c r="H44" s="158">
        <f>'Supplier Competencies Elements'!B60</f>
        <v>0</v>
      </c>
      <c r="I44" s="158">
        <f>'Supplier Competencies Elements'!C60</f>
        <v>0</v>
      </c>
      <c r="J44" s="40"/>
      <c r="K44" s="40"/>
    </row>
    <row r="45" ht="15.75" customHeight="1">
      <c r="A45" s="40"/>
      <c r="B45" s="40"/>
      <c r="C45" s="40"/>
      <c r="D45" s="160" t="s">
        <v>427</v>
      </c>
      <c r="G45" s="40"/>
      <c r="H45" s="158">
        <f>'Supplier Competencies Elements'!B67</f>
        <v>0</v>
      </c>
      <c r="I45" s="158">
        <f>'Supplier Competencies Elements'!C67</f>
        <v>0</v>
      </c>
      <c r="J45" s="40"/>
      <c r="K45" s="40"/>
    </row>
    <row r="46" ht="15.75" customHeight="1">
      <c r="A46" s="40"/>
      <c r="B46" s="40"/>
      <c r="C46" s="40"/>
      <c r="D46" s="160" t="s">
        <v>428</v>
      </c>
      <c r="G46" s="40"/>
      <c r="H46" s="158">
        <f>'Supplier Competencies Elements'!B73</f>
        <v>0</v>
      </c>
      <c r="I46" s="158">
        <f>'Supplier Competencies Elements'!C73</f>
        <v>0</v>
      </c>
      <c r="J46" s="40"/>
      <c r="K46" s="40"/>
    </row>
    <row r="47" ht="15.75" customHeight="1">
      <c r="A47" s="40"/>
      <c r="B47" s="40"/>
      <c r="C47" s="40"/>
      <c r="D47" s="160" t="s">
        <v>429</v>
      </c>
      <c r="G47" s="40"/>
      <c r="H47" s="158">
        <f>'Supplier Competencies Elements'!B80</f>
        <v>0</v>
      </c>
      <c r="I47" s="158">
        <f>'Supplier Competencies Elements'!C80</f>
        <v>0</v>
      </c>
      <c r="J47" s="40"/>
      <c r="K47" s="40"/>
    </row>
    <row r="48" ht="15.75" customHeight="1">
      <c r="A48" s="40"/>
      <c r="B48" s="40"/>
      <c r="C48" s="40"/>
      <c r="D48" s="160" t="s">
        <v>430</v>
      </c>
      <c r="G48" s="40"/>
      <c r="H48" s="158">
        <f>'Supplier Competencies Elements'!B86</f>
        <v>0</v>
      </c>
      <c r="I48" s="158">
        <f>'Supplier Competencies Elements'!C86</f>
        <v>0</v>
      </c>
      <c r="J48" s="40"/>
      <c r="K48" s="40"/>
    </row>
    <row r="49" ht="15.75" customHeight="1">
      <c r="A49" s="40"/>
      <c r="B49" s="40"/>
      <c r="C49" s="40"/>
      <c r="D49" s="160" t="s">
        <v>431</v>
      </c>
      <c r="G49" s="40"/>
      <c r="H49" s="158">
        <f>'Supplier Competencies Elements'!B94</f>
        <v>0</v>
      </c>
      <c r="I49" s="158">
        <f>'Supplier Competencies Elements'!C94</f>
        <v>0</v>
      </c>
      <c r="J49" s="40"/>
      <c r="K49" s="40"/>
    </row>
    <row r="50" ht="15.75" customHeight="1">
      <c r="A50" s="40"/>
      <c r="B50" s="40"/>
      <c r="C50" s="40"/>
      <c r="D50" s="160" t="s">
        <v>432</v>
      </c>
      <c r="G50" s="40"/>
      <c r="H50" s="158">
        <f>'Supplier Competencies Elements'!B137</f>
        <v>0</v>
      </c>
      <c r="I50" s="158">
        <f>'Supplier Competencies Elements'!C137</f>
        <v>0</v>
      </c>
      <c r="J50" s="40"/>
      <c r="K50" s="40"/>
    </row>
    <row r="51" ht="15.75" customHeight="1">
      <c r="A51" s="40"/>
      <c r="B51" s="40"/>
      <c r="C51" s="40"/>
      <c r="D51" s="161" t="s">
        <v>433</v>
      </c>
      <c r="G51" s="40"/>
      <c r="H51" s="158"/>
      <c r="I51" s="158"/>
      <c r="J51" s="40"/>
      <c r="K51" s="40"/>
    </row>
    <row r="52" ht="15.75" customHeight="1">
      <c r="A52" s="40"/>
      <c r="B52" s="40"/>
      <c r="C52" s="40"/>
      <c r="D52" s="160" t="s">
        <v>434</v>
      </c>
      <c r="G52" s="40"/>
      <c r="H52" s="162">
        <f>'Social and Environmental Respon'!B14</f>
        <v>0</v>
      </c>
      <c r="I52" s="162">
        <f>'Social and Environmental Respon'!C14</f>
        <v>0</v>
      </c>
      <c r="J52" s="40"/>
      <c r="K52" s="40"/>
    </row>
    <row r="53" ht="15.75" customHeight="1">
      <c r="A53" s="40"/>
      <c r="B53" s="40"/>
      <c r="C53" s="40"/>
      <c r="D53" s="160" t="s">
        <v>435</v>
      </c>
      <c r="G53" s="40"/>
      <c r="H53" s="162">
        <f>'Social and Environmental Respon'!B23</f>
        <v>0</v>
      </c>
      <c r="I53" s="162">
        <f>'Social and Environmental Respon'!C23</f>
        <v>0</v>
      </c>
      <c r="J53" s="40"/>
      <c r="K53" s="40"/>
    </row>
    <row r="54" ht="15.75" customHeight="1">
      <c r="A54" s="40"/>
      <c r="B54" s="40"/>
      <c r="C54" s="40"/>
      <c r="D54" s="160" t="s">
        <v>436</v>
      </c>
      <c r="G54" s="40"/>
      <c r="H54" s="162">
        <f>'Social and Environmental Respon'!B32</f>
        <v>0</v>
      </c>
      <c r="I54" s="162">
        <f>'Social and Environmental Respon'!C32</f>
        <v>0</v>
      </c>
      <c r="J54" s="40"/>
      <c r="K54" s="40"/>
    </row>
    <row r="55" ht="15.75" customHeight="1">
      <c r="A55" s="40"/>
      <c r="B55" s="40"/>
      <c r="C55" s="40"/>
      <c r="D55" s="160" t="s">
        <v>437</v>
      </c>
      <c r="G55" s="40"/>
      <c r="H55" s="162">
        <f>'Social and Environmental Respon'!B41</f>
        <v>0</v>
      </c>
      <c r="I55" s="162">
        <f>'Social and Environmental Respon'!C41</f>
        <v>0</v>
      </c>
      <c r="J55" s="40"/>
      <c r="K55" s="40"/>
    </row>
    <row r="56" ht="15.75" customHeight="1">
      <c r="A56" s="40"/>
      <c r="B56" s="40"/>
      <c r="C56" s="40"/>
      <c r="D56" s="160" t="s">
        <v>438</v>
      </c>
      <c r="G56" s="40"/>
      <c r="H56" s="162">
        <f>'Social and Environmental Respon'!B52</f>
        <v>0</v>
      </c>
      <c r="I56" s="162">
        <f>'Social and Environmental Respon'!C52</f>
        <v>0</v>
      </c>
      <c r="J56" s="40"/>
      <c r="K56" s="40"/>
    </row>
    <row r="57" ht="15.75" customHeight="1">
      <c r="A57" s="40"/>
      <c r="B57" s="40"/>
      <c r="C57" s="40"/>
      <c r="D57" s="160" t="s">
        <v>439</v>
      </c>
      <c r="G57" s="40"/>
      <c r="H57" s="162">
        <f>'Social and Environmental Respon'!B60</f>
        <v>0</v>
      </c>
      <c r="I57" s="162">
        <f>'Social and Environmental Respon'!C60</f>
        <v>0</v>
      </c>
      <c r="J57" s="40"/>
      <c r="K57" s="40"/>
    </row>
    <row r="58" ht="15.75" customHeight="1">
      <c r="A58" s="40"/>
      <c r="B58" s="40"/>
      <c r="C58" s="40"/>
      <c r="D58" s="40"/>
      <c r="E58" s="40"/>
      <c r="F58" s="159" t="s">
        <v>125</v>
      </c>
      <c r="G58" s="40"/>
      <c r="H58" s="158">
        <f>SUM(H9:H27)+SUM(H29:H38)+SUM(H40:H50)+sum(H52:H57)</f>
        <v>0</v>
      </c>
      <c r="I58" s="158">
        <f>SUM(I9:I27)+SUM(I29:I38)+SUM(I40:I50)+Sum(I52:I57)</f>
        <v>0</v>
      </c>
      <c r="J58" s="40"/>
      <c r="K58" s="40"/>
    </row>
    <row r="59" ht="15.75" customHeight="1">
      <c r="A59" s="40"/>
      <c r="B59" s="40"/>
      <c r="C59" s="40"/>
      <c r="D59" s="40"/>
      <c r="E59" s="40"/>
      <c r="F59" s="159" t="s">
        <v>126</v>
      </c>
      <c r="G59" s="40"/>
      <c r="H59" s="158">
        <f>4*(SUM('Qual. Sys. Elements Assessment'!I14:I172))+4*(SUM('Business Elements Assessment'!I15:I97))+4*(SUM('Supplier Competencies Elements'!I9:I138))+4*(SUM('Social and Environmental Respon'!I13:I60))</f>
        <v>0</v>
      </c>
      <c r="I59" s="158">
        <f>4*(SUM('Qual. Sys. Elements Assessment'!J14:J172))+4*(SUM('Business Elements Assessment'!J15:J97))+4*(SUM('Supplier Competencies Elements'!J9:J138))+4*(SUM('Social and Environmental Respon'!J13:J60))</f>
        <v>0</v>
      </c>
      <c r="J59" s="40"/>
      <c r="K59" s="40"/>
    </row>
    <row r="60" ht="15.75" customHeight="1">
      <c r="A60" s="40"/>
      <c r="B60" s="40"/>
      <c r="C60" s="40"/>
      <c r="D60" s="40"/>
      <c r="E60" s="40"/>
      <c r="F60" s="159" t="s">
        <v>440</v>
      </c>
      <c r="G60" s="40"/>
      <c r="H60" s="163" t="str">
        <f t="shared" ref="H60:I60" si="1">(H58/H59)</f>
        <v>#DIV/0!</v>
      </c>
      <c r="I60" s="163" t="str">
        <f t="shared" si="1"/>
        <v>#DIV/0!</v>
      </c>
      <c r="J60" s="40"/>
      <c r="K60" s="40"/>
    </row>
    <row r="61" ht="15.75" customHeight="1">
      <c r="F61" s="40"/>
      <c r="H61" s="83"/>
      <c r="I61" s="83"/>
    </row>
    <row r="62" ht="15.75" customHeight="1">
      <c r="F62" s="40"/>
      <c r="H62" s="83"/>
      <c r="I62" s="83"/>
    </row>
    <row r="63" ht="14.25" customHeight="1">
      <c r="F63" s="3" t="s">
        <v>31</v>
      </c>
      <c r="H63" s="164" t="str">
        <f t="shared" ref="H63:I63" si="2">IF(H60&gt;90%,"Due Diligence",IF(H60&gt;70%,"Due Diligence (Room for improvement)",IF(H60&gt;50%,"Corrective Action Plan Required","Disqualified")))</f>
        <v>#DIV/0!</v>
      </c>
      <c r="I63" s="164" t="str">
        <f t="shared" si="2"/>
        <v>#DIV/0!</v>
      </c>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51">
    <mergeCell ref="D2:I3"/>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56:F56"/>
    <mergeCell ref="D57:F57"/>
    <mergeCell ref="D49:F49"/>
    <mergeCell ref="D50:F50"/>
    <mergeCell ref="D51:F51"/>
    <mergeCell ref="D52:F52"/>
    <mergeCell ref="D53:F53"/>
    <mergeCell ref="D54:F54"/>
    <mergeCell ref="D55:F55"/>
  </mergeCells>
  <printOptions horizontalCentered="1"/>
  <pageMargins bottom="0.75" footer="0.0" header="0.0" left="0.7" right="0.7" top="0.75"/>
  <pageSetup orientation="portrait"/>
  <drawing r:id="rId1"/>
</worksheet>
</file>