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9d3d703d4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alculator" sheetId="1" r:id="R964665cbe0b341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(&quot;$&quot;#,##0);&quot;-&quot;"/>
    <x:numFmt numFmtId="201" formatCode="#,##0.##"/>
  </x:numFmts>
  <x:fonts count="6">
    <x:font>
      <x:sz val="11"/>
      <x:name val="Carlito"/>
    </x:font>
    <x:font>
      <x:b/>
      <x:sz val="17"/>
      <x:color rgb="FF111827"/>
      <x:name val="Carlito"/>
    </x:font>
    <x:font>
      <x:sz val="11"/>
      <x:color rgb="FF111827"/>
      <x:name val="Carlito"/>
    </x:font>
    <x:font>
      <x:b/>
      <x:sz val="11"/>
      <x:color rgb="FFFFFFFF"/>
      <x:name val="Carlito"/>
    </x:font>
    <x:font>
      <x:sz val="11"/>
      <x:color rgb="FF1D4ED8"/>
      <x:name val="Carlito"/>
    </x:font>
    <x:font>
      <x:b/>
      <x:sz val="12"/>
      <x:color rgb="FF11182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EFF6FF"/>
      </x:patternFill>
    </x:fill>
    <x:fill>
      <x:patternFill patternType="solid">
        <x:fgColor rgb="FFE8ED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0" borderId="0" xfId="0" applyNumberFormat="1" applyFont="1" applyFill="1" applyBorder="1"/>
    <x:xf numFmtId="200" fontId="2" fillId="0" borderId="0" xfId="0" applyNumberFormat="1" applyFont="1" applyFill="1" applyBorder="1"/>
    <x:xf numFmtId="201" fontId="4" fillId="3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0f1e8dc7e4f21" /><Relationship Type="http://schemas.openxmlformats.org/officeDocument/2006/relationships/theme" Target="/xl/theme/theme1.xml" Id="R9bf8841eb93342e0" /><Relationship Type="http://schemas.openxmlformats.org/officeDocument/2006/relationships/sharedStrings" Target="/xl/sharedStrings.xml" Id="R264bbf3ebfa9494e" /><Relationship Type="http://schemas.openxmlformats.org/officeDocument/2006/relationships/worksheet" Target="/xl/worksheets/sheet1.xml" Id="R964665cbe0b341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58" hidden="0" customWidth="1"/>
    <x:col min="2" max="2" width="29" hidden="0" customWidth="1"/>
    <x:col min="3" max="3" width="57" hidden="0" customWidth="1"/>
  </x:cols>
  <x:sheetData>
    <x:row r="2">
      <x:c r="A2" s="1" t="str">
        <x:v>eCTD software cost calculator</x:v>
      </x:c>
    </x:row>
    <x:row r="3">
      <x:c r="A3" t="str">
        <x:v>Illustrative USD, before tax. Replace blue inputs with scoped quotes. Internal labor is economic cost, not a vendor invoice.</x:v>
      </x:c>
    </x:row>
    <x:row r="5" ht="24" customHeight="1">
      <x:c r="A5" s="2" t="str">
        <x:v>Annual vendor cash</x:v>
      </x:c>
      <x:c r="B5" s="8" t="n">
        <x:f>IF(B15&lt;&gt;"Ready","n.a.",SUM(B43:B46))</x:f>
        <x:v>16500</x:v>
      </x:c>
      <x:c r="C5" s="2"/>
    </x:row>
    <x:row r="6" ht="24" customHeight="1">
      <x:c r="A6" s="2" t="str">
        <x:v>Annual internal labor</x:v>
      </x:c>
      <x:c r="B6" s="8" t="n">
        <x:f>IF(B15&lt;&gt;"Ready","n.a.",SUM(B47:B48))</x:f>
        <x:v>8800</x:v>
      </x:c>
      <x:c r="C6" s="2"/>
    </x:row>
    <x:row r="7" ht="24" customHeight="1">
      <x:c r="A7" s="2" t="str">
        <x:v>Annual economic cost</x:v>
      </x:c>
      <x:c r="B7" s="8" t="n">
        <x:f>IF(B15&lt;&gt;"Ready","n.a.",SUM(B5:B6))</x:f>
        <x:v>25300</x:v>
      </x:c>
      <x:c r="C7" s="2"/>
    </x:row>
    <x:row r="8" ht="24" customHeight="1">
      <x:c r="A8" s="2" t="str">
        <x:v>One-time external cost</x:v>
      </x:c>
      <x:c r="B8" s="8" t="n">
        <x:f>IF(B15&lt;&gt;"Ready","n.a.",SUM(B30:B33,B35,B37,B39))</x:f>
        <x:v>12000</x:v>
      </x:c>
      <x:c r="C8" s="2"/>
    </x:row>
    <x:row r="9" ht="24" customHeight="1">
      <x:c r="A9" s="2" t="str">
        <x:v>One-time internal labor</x:v>
      </x:c>
      <x:c r="B9" s="8" t="n">
        <x:f>IF(B15&lt;&gt;"Ready","n.a.",B29*B28)</x:f>
        <x:v>7000</x:v>
      </x:c>
      <x:c r="C9" s="2"/>
    </x:row>
    <x:row r="10" ht="24" customHeight="1">
      <x:c r="A10" s="2" t="str">
        <x:v>Year-one vendor cash</x:v>
      </x:c>
      <x:c r="B10" s="8" t="n">
        <x:f>IF(B15&lt;&gt;"Ready","n.a.",SUM(B5,B8))</x:f>
        <x:v>28500</x:v>
      </x:c>
      <x:c r="C10" s="2"/>
    </x:row>
    <x:row r="11" ht="24" customHeight="1">
      <x:c r="A11" s="12" t="str">
        <x:v>Year-one economic cost</x:v>
      </x:c>
      <x:c r="B11" s="13" t="n">
        <x:f>IF(B15&lt;&gt;"Ready","n.a.",SUM(B7:B9))</x:f>
        <x:v>44300</x:v>
      </x:c>
      <x:c r="C11" s="2"/>
    </x:row>
    <x:row r="12" ht="24" customHeight="1">
      <x:c r="A12" s="2"/>
      <x:c r="B12" s="2"/>
      <x:c r="C12" s="2"/>
    </x:row>
    <x:row r="13" ht="24" customHeight="1">
      <x:c r="A13" s="2"/>
      <x:c r="B13" s="2"/>
      <x:c r="C13" s="2"/>
    </x:row>
    <x:row r="14" ht="24" customHeight="1">
      <x:c r="A14" s="2" t="str">
        <x:v>Fill every numeric input. Use 0 only for a confirmed exclusion or inclusion elsewhere. Blank/text keeps the result unavailable.</x:v>
      </x:c>
      <x:c r="B14" s="2"/>
      <x:c r="C14" s="2"/>
    </x:row>
    <x:row r="15" ht="24" customHeight="1">
      <x:c r="A15" s="2" t="str">
        <x:v>Input status</x:v>
      </x:c>
      <x:c r="B15" s="2" t="str">
        <x:f>IF(B17&lt;&gt;"sequence","Unsupported billing unit",IF(COUNT(B19:B39)&lt;&gt;21,"Missing numeric input",IF(MIN(B19:B39)&lt;0,"Negative input","Ready")))</x:f>
        <x:v>Ready</x:v>
      </x:c>
      <x:c r="C15" s="2"/>
    </x:row>
    <x:row r="16" ht="24" customHeight="1">
      <x:c r="A16" s="2"/>
      <x:c r="B16" s="2"/>
      <x:c r="C16" s="2"/>
    </x:row>
    <x:row r="17" ht="24" customHeight="1">
      <x:c r="A17" s="2" t="str">
        <x:v>Billable unit for usage charge</x:v>
      </x:c>
      <x:c r="B17" s="7" t="str">
        <x:v>sequence</x:v>
      </x:c>
      <x:c r="C17" s="2"/>
    </x:row>
    <x:row r="18" ht="24" customHeight="1">
      <x:c r="A18" s="4" t="str">
        <x:v>Editable assumption</x:v>
      </x:c>
      <x:c r="B18" s="4" t="str">
        <x:v>Value</x:v>
      </x:c>
      <x:c r="C18" s="4" t="str">
        <x:v>Basis / quote reference</x:v>
      </x:c>
    </x:row>
    <x:row r="19" ht="24" customHeight="1">
      <x:c r="A19" s="2" t="str">
        <x:v>Paid users</x:v>
      </x:c>
      <x:c r="B19" s="9" t="n">
        <x:v>3</x:v>
      </x:c>
      <x:c r="C19" s="2" t="str">
        <x:v>Fictional biotech example</x:v>
      </x:c>
    </x:row>
    <x:row r="20" ht="24" customHeight="1">
      <x:c r="A20" s="2" t="str">
        <x:v>Annual fee per user (USD)</x:v>
      </x:c>
      <x:c r="B20" s="9" t="n">
        <x:v>4000</x:v>
      </x:c>
      <x:c r="C20" s="2" t="str">
        <x:v>Replace with quote</x:v>
      </x:c>
    </x:row>
    <x:row r="21" ht="24" customHeight="1">
      <x:c r="A21" s="2" t="str">
        <x:v>Annual sequences</x:v>
      </x:c>
      <x:c r="B21" s="9" t="n">
        <x:v>6</x:v>
      </x:c>
      <x:c r="C21" s="2" t="str">
        <x:v>Same workload for all candidates</x:v>
      </x:c>
    </x:row>
    <x:row r="22" ht="24" customHeight="1">
      <x:c r="A22" s="2" t="str">
        <x:v>Included sequences</x:v>
      </x:c>
      <x:c r="B22" s="9" t="n">
        <x:v>0</x:v>
      </x:c>
      <x:c r="C22" s="2" t="str">
        <x:v>Confirm allowance in contract</x:v>
      </x:c>
    </x:row>
    <x:row r="23" ht="24" customHeight="1">
      <x:c r="A23" s="2" t="str">
        <x:v>Fee per extra sequence (USD)</x:v>
      </x:c>
      <x:c r="B23" s="9" t="n">
        <x:v>250</x:v>
      </x:c>
      <x:c r="C23" s="2" t="str">
        <x:v>Do not insert per-application price</x:v>
      </x:c>
    </x:row>
    <x:row r="24" ht="24" customHeight="1">
      <x:c r="A24" s="2" t="str">
        <x:v>Platform and modules (annual USD)</x:v>
      </x:c>
      <x:c r="B24" s="9" t="n">
        <x:v>2000</x:v>
      </x:c>
      <x:c r="C24" s="2" t="str">
        <x:v>Required scope only</x:v>
      </x:c>
    </x:row>
    <x:row r="25" ht="24" customHeight="1">
      <x:c r="A25" s="2" t="str">
        <x:v>Support and updates (annual USD)</x:v>
      </x:c>
      <x:c r="B25" s="9" t="n">
        <x:v>1000</x:v>
      </x:c>
      <x:c r="C25" s="2" t="str">
        <x:v>Exclude bundled amounts</x:v>
      </x:c>
    </x:row>
    <x:row r="26" ht="24" customHeight="1">
      <x:c r="A26" s="2" t="str">
        <x:v>Annual administration hours</x:v>
      </x:c>
      <x:c r="B26" s="9" t="n">
        <x:v>40</x:v>
      </x:c>
      <x:c r="C26" s="2" t="str">
        <x:v>Ongoing work only</x:v>
      </x:c>
    </x:row>
    <x:row r="27" ht="24" customHeight="1">
      <x:c r="A27" s="2" t="str">
        <x:v>QC hours per sequence</x:v>
      </x:c>
      <x:c r="B27" s="9" t="n">
        <x:v>8</x:v>
      </x:c>
      <x:c r="C27" s="2" t="str">
        <x:v>Ongoing work only</x:v>
      </x:c>
    </x:row>
    <x:row r="28" ht="24" customHeight="1">
      <x:c r="A28" s="2" t="str">
        <x:v>Loaded internal hourly cost (USD)</x:v>
      </x:c>
      <x:c r="B28" s="9" t="n">
        <x:v>100</x:v>
      </x:c>
      <x:c r="C28" s="2" t="str">
        <x:v>Economic cost assumption</x:v>
      </x:c>
    </x:row>
    <x:row r="29" ht="24" customHeight="1">
      <x:c r="A29" s="2" t="str">
        <x:v>Implementation hours (one-time)</x:v>
      </x:c>
      <x:c r="B29" s="9" t="n">
        <x:v>70</x:v>
      </x:c>
      <x:c r="C29" s="2" t="str">
        <x:v>Exclude ongoing administration/QC</x:v>
      </x:c>
    </x:row>
    <x:row r="30" ht="24" customHeight="1">
      <x:c r="A30" s="2" t="str">
        <x:v>External configuration (one-time USD)</x:v>
      </x:c>
      <x:c r="B30" s="9" t="n">
        <x:v>6000</x:v>
      </x:c>
      <x:c r="C30" s="2" t="str">
        <x:v>Quoted deliverables</x:v>
      </x:c>
    </x:row>
    <x:row r="31" ht="24" customHeight="1">
      <x:c r="A31" s="2" t="str">
        <x:v>External validation support (one-time USD)</x:v>
      </x:c>
      <x:c r="B31" s="9" t="n">
        <x:v>3000</x:v>
      </x:c>
      <x:c r="C31" s="2" t="str">
        <x:v>Separate customer work</x:v>
      </x:c>
    </x:row>
    <x:row r="32" ht="24" customHeight="1">
      <x:c r="A32" s="2" t="str">
        <x:v>Migration services (one-time USD)</x:v>
      </x:c>
      <x:c r="B32" s="9" t="n">
        <x:v>2000</x:v>
      </x:c>
      <x:c r="C32" s="2" t="str">
        <x:v>Avoid duplicate implementation lines</x:v>
      </x:c>
    </x:row>
    <x:row r="33" ht="24" customHeight="1">
      <x:c r="A33" s="2" t="str">
        <x:v>Training (one-time USD)</x:v>
      </x:c>
      <x:c r="B33" s="9" t="n">
        <x:v>1000</x:v>
      </x:c>
      <x:c r="C33" s="2" t="str">
        <x:v>Quoted scope</x:v>
      </x:c>
    </x:row>
    <x:row r="34" ht="24" customHeight="1">
      <x:c r="A34" s="2" t="str">
        <x:v>Other recurring external cost (USD)</x:v>
      </x:c>
      <x:c r="B34" s="9" t="n">
        <x:v>0</x:v>
      </x:c>
      <x:c r="C34" s="2" t="str">
        <x:v>Illustrative exclusion; fill or leave unknown</x:v>
      </x:c>
    </x:row>
    <x:row r="35" ht="24" customHeight="1">
      <x:c r="A35" s="2" t="str">
        <x:v>Other one-time external cost (USD)</x:v>
      </x:c>
      <x:c r="B35" s="9" t="n">
        <x:v>0</x:v>
      </x:c>
      <x:c r="C35" s="2" t="str">
        <x:v>Illustrative exclusion; fill or leave unknown</x:v>
      </x:c>
    </x:row>
    <x:row r="36" ht="24" customHeight="1">
      <x:c r="A36" s="2" t="str">
        <x:v>Archive cost (annual USD)</x:v>
      </x:c>
      <x:c r="B36" s="9" t="n">
        <x:v>0</x:v>
      </x:c>
      <x:c r="C36" s="2" t="str">
        <x:v>Illustrative exclusion; fill or leave unknown</x:v>
      </x:c>
    </x:row>
    <x:row r="37" ht="24" customHeight="1">
      <x:c r="A37" s="2" t="str">
        <x:v>Integration cost (one-time USD)</x:v>
      </x:c>
      <x:c r="B37" s="9" t="n">
        <x:v>0</x:v>
      </x:c>
      <x:c r="C37" s="2" t="str">
        <x:v>Illustrative exclusion; fill or leave unknown</x:v>
      </x:c>
    </x:row>
    <x:row r="38" ht="24" customHeight="1">
      <x:c r="A38" s="2" t="str">
        <x:v>Retained systems/services (annual USD)</x:v>
      </x:c>
      <x:c r="B38" s="9" t="n">
        <x:v>0</x:v>
      </x:c>
      <x:c r="C38" s="2" t="str">
        <x:v>Illustrative exclusion; fill or leave unknown</x:v>
      </x:c>
    </x:row>
    <x:row r="39" ht="24" customHeight="1">
      <x:c r="A39" s="2" t="str">
        <x:v>Exit cost within year one (USD)</x:v>
      </x:c>
      <x:c r="B39" s="9" t="n">
        <x:v>0</x:v>
      </x:c>
      <x:c r="C39" s="2" t="str">
        <x:v>Illustrative exclusion; fill or leave unknown</x:v>
      </x:c>
    </x:row>
    <x:row r="40" ht="24" customHeight="1">
      <x:c r="A40" s="2"/>
      <x:c r="B40" s="2"/>
      <x:c r="C40" s="2"/>
    </x:row>
    <x:row r="41" ht="24" customHeight="1">
      <x:c r="A41" s="2" t="str">
        <x:v>Annual operating calculation</x:v>
      </x:c>
      <x:c r="B41" s="2"/>
      <x:c r="C41" s="2"/>
    </x:row>
    <x:row r="42" ht="24" customHeight="1">
      <x:c r="A42" s="2"/>
      <x:c r="B42" s="2"/>
      <x:c r="C42" s="2"/>
    </x:row>
    <x:row r="43" ht="24" customHeight="1">
      <x:c r="A43" s="2" t="str">
        <x:v>User subscriptions</x:v>
      </x:c>
      <x:c r="B43" s="8" t="n">
        <x:f>IF(B15&lt;&gt;"Ready","n.a.",B19*B20)</x:f>
        <x:v>12000</x:v>
      </x:c>
      <x:c r="C43" s="2"/>
    </x:row>
    <x:row r="44" ht="24" customHeight="1">
      <x:c r="A44" s="2" t="str">
        <x:v>Usage after allowance</x:v>
      </x:c>
      <x:c r="B44" s="8" t="n">
        <x:f>IF(B15&lt;&gt;"Ready","n.a.",MAX(0,B21-B22)*B23)</x:f>
        <x:v>1500</x:v>
      </x:c>
      <x:c r="C44" s="2"/>
    </x:row>
    <x:row r="45" ht="24" customHeight="1">
      <x:c r="A45" s="2" t="str">
        <x:v>Platform, modules and support</x:v>
      </x:c>
      <x:c r="B45" s="8" t="n">
        <x:f>IF(B15&lt;&gt;"Ready","n.a.",SUM(B24:B25))</x:f>
        <x:v>3000</x:v>
      </x:c>
      <x:c r="C45" s="2"/>
    </x:row>
    <x:row r="46" ht="24" customHeight="1">
      <x:c r="A46" s="2" t="str">
        <x:v>Other recurring external costs</x:v>
      </x:c>
      <x:c r="B46" s="8" t="n">
        <x:f>IF(B15&lt;&gt;"Ready","n.a.",SUM(B34,B36,B38))</x:f>
        <x:v>0</x:v>
      </x:c>
      <x:c r="C46" s="2"/>
    </x:row>
    <x:row r="47" ht="24" customHeight="1">
      <x:c r="A47" s="2" t="str">
        <x:v>Administration labor</x:v>
      </x:c>
      <x:c r="B47" s="8" t="n">
        <x:f>IF(B15&lt;&gt;"Ready","n.a.",B26*B28)</x:f>
        <x:v>4000</x:v>
      </x:c>
      <x:c r="C47" s="2"/>
    </x:row>
    <x:row r="48" ht="24" customHeight="1">
      <x:c r="A48" s="2" t="str">
        <x:v>Publishing QC labor</x:v>
      </x:c>
      <x:c r="B48" s="8" t="n">
        <x:f>IF(B15&lt;&gt;"Ready","n.a.",B21*B27*B28)</x:f>
        <x:v>4800</x:v>
      </x:c>
      <x:c r="C48" s="2"/>
    </x:row>
    <x:row r="49" ht="24" customHeight="1">
      <x:c r="A49" s="2"/>
      <x:c r="B49" s="2"/>
      <x:c r="C49" s="2"/>
    </x:row>
    <x:row r="50" ht="24" customHeight="1">
      <x:c r="A50" s="2" t="str">
        <x:v>Source: https://www.assyro.com/blog/ectd-software-cost-guide</x:v>
      </x:c>
      <x:c r="B50" s="2"/>
      <x:c r="C50" s="2"/>
    </x:row>
    <x:row r="51" ht="24" customHeight="1">
      <x:c r="A51" s="2" t="str">
        <x:v>No vendor prices are asserted. Taxes, financing and travel are excluded; add required costs in the applicable input row.</x:v>
      </x:c>
      <x:c r="B51" s="2"/>
      <x:c r="C51" s="2"/>
    </x:row>
    <x:row r="52" ht="24" customHeight="1">
      <x:c r="A52" s="2" t="str">
        <x:v>This one-year model assumes sequence billing. A different billing unit needs a revised usage formula before comparison.</x:v>
      </x:c>
      <x:c r="B52" s="2"/>
      <x:c r="C52" s="2"/>
    </x:row>
  </x:sheetData>
  <x:pageMargins left="0.7" right="0.7" top="0.75" bottom="0.75" header="0.3" footer="0.3"/>
</x:worksheet>
</file>