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Calibri"/>
      <b val="1"/>
      <color rgb="001D4536"/>
      <sz val="14"/>
    </font>
    <font>
      <b val="1"/>
      <color rgb="000C100E"/>
      <sz val="12"/>
    </font>
    <font>
      <i val="1"/>
      <color rgb="005D6660"/>
      <sz val="9"/>
    </font>
    <font>
      <color rgb="005D6660"/>
      <sz val="8"/>
    </font>
    <font>
      <b val="1"/>
      <color rgb="00FFFFFF"/>
      <sz val="10"/>
    </font>
    <font>
      <b val="1"/>
      <color rgb="001D4536"/>
      <sz val="10"/>
    </font>
    <font>
      <b val="1"/>
      <i val="1"/>
      <sz val="9.5"/>
    </font>
    <font>
      <b val="1"/>
    </font>
    <font>
      <b val="1"/>
      <sz val="11"/>
    </font>
    <font>
      <i val="1"/>
      <color rgb="005D6660"/>
      <sz val="8"/>
    </font>
  </fonts>
  <fills count="5">
    <fill>
      <patternFill/>
    </fill>
    <fill>
      <patternFill patternType="gray125"/>
    </fill>
    <fill>
      <patternFill patternType="solid">
        <fgColor rgb="001D4536"/>
      </patternFill>
    </fill>
    <fill>
      <patternFill patternType="solid">
        <fgColor rgb="00EEF2EE"/>
      </patternFill>
    </fill>
    <fill>
      <patternFill patternType="solid">
        <fgColor rgb="00F2ECDD"/>
      </patternFill>
    </fill>
  </fills>
  <borders count="2">
    <border>
      <left/>
      <right/>
      <top/>
      <bottom/>
      <diagonal/>
    </border>
    <border>
      <left style="thin">
        <color rgb="00D6D0C4"/>
      </left>
      <right style="thin">
        <color rgb="00D6D0C4"/>
      </right>
      <top style="thin">
        <color rgb="00D6D0C4"/>
      </top>
      <bottom style="thin">
        <color rgb="00D6D0C4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vertical="center" wrapText="1"/>
    </xf>
    <xf numFmtId="0" fontId="6" fillId="3" borderId="1" pivotButton="0" quotePrefix="0" xfId="0"/>
    <xf numFmtId="0" fontId="0" fillId="3" borderId="1" pivotButton="0" quotePrefix="0" xfId="0"/>
    <xf numFmtId="0" fontId="0" fillId="0" borderId="1" applyAlignment="1" pivotButton="0" quotePrefix="0" xfId="0">
      <alignment vertical="top" wrapText="1"/>
    </xf>
    <xf numFmtId="0" fontId="0" fillId="0" borderId="1" pivotButton="0" quotePrefix="0" xfId="0"/>
    <xf numFmtId="3" fontId="0" fillId="0" borderId="1" pivotButton="0" quotePrefix="0" xfId="0"/>
    <xf numFmtId="0" fontId="7" fillId="3" borderId="1" pivotButton="0" quotePrefix="0" xfId="0"/>
    <xf numFmtId="3" fontId="8" fillId="3" borderId="1" pivotButton="0" quotePrefix="0" xfId="0"/>
    <xf numFmtId="0" fontId="8" fillId="4" borderId="1" pivotButton="0" quotePrefix="0" xfId="0"/>
    <xf numFmtId="0" fontId="0" fillId="4" borderId="1" pivotButton="0" quotePrefix="0" xfId="0"/>
    <xf numFmtId="3" fontId="8" fillId="4" borderId="1" pivotButton="0" quotePrefix="0" xfId="0"/>
    <xf numFmtId="3" fontId="0" fillId="4" borderId="1" pivotButton="0" quotePrefix="0" xfId="0"/>
    <xf numFmtId="0" fontId="9" fillId="4" borderId="1" pivotButton="0" quotePrefix="0" xfId="0"/>
    <xf numFmtId="3" fontId="9" fillId="4" borderId="1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D4536"/>
    <outlinePr summaryBelow="1" summaryRight="1"/>
    <pageSetUpPr/>
  </sheetPr>
  <dimension ref="A1:E58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46" customWidth="1" min="1" max="1"/>
    <col width="9" customWidth="1" min="2" max="2"/>
    <col width="9" customWidth="1" min="3" max="3"/>
    <col width="12" customWidth="1" min="4" max="4"/>
    <col width="15" customWidth="1" min="5" max="5"/>
  </cols>
  <sheetData>
    <row r="1">
      <c r="A1" s="1" t="inlineStr">
        <is>
          <t>Greenbox Design Studio</t>
        </is>
      </c>
    </row>
    <row r="2" ht="18" customHeight="1">
      <c r="A2" s="2" t="inlineStr">
        <is>
          <t>Interior Quotation Format — room-wise</t>
        </is>
      </c>
    </row>
    <row r="3">
      <c r="A3" s="3" t="inlineStr">
        <is>
          <t>How a quotation should be laid out: room by room, with inclusions named and exclusions listed</t>
        </is>
      </c>
    </row>
    <row r="4">
      <c r="A4" s="4" t="inlineStr">
        <is>
          <t>+91 77387 66599  ·  greenboxdesignstudio.com  ·  Free to use. This is a planning aid, not a quotation.  Figures are indicative 2026 Mumbai bands, ex-GST unless stated.</t>
        </is>
      </c>
    </row>
    <row r="6" ht="26" customHeight="1">
      <c r="A6" s="5" t="inlineStr">
        <is>
          <t>Description</t>
        </is>
      </c>
      <c r="B6" s="5" t="inlineStr">
        <is>
          <t>Unit</t>
        </is>
      </c>
      <c r="C6" s="5" t="inlineStr">
        <is>
          <t>Qty</t>
        </is>
      </c>
      <c r="D6" s="5" t="inlineStr">
        <is>
          <t>Rate (Rs)</t>
        </is>
      </c>
      <c r="E6" s="5" t="inlineStr">
        <is>
          <t>Amount (Rs)</t>
        </is>
      </c>
    </row>
    <row r="7">
      <c r="A7" s="6" t="inlineStr">
        <is>
          <t>1 · Living and dining</t>
        </is>
      </c>
      <c r="B7" s="7" t="n"/>
      <c r="C7" s="7" t="n"/>
      <c r="D7" s="7" t="n"/>
      <c r="E7" s="7" t="n"/>
    </row>
    <row r="8">
      <c r="A8" s="8" t="inlineStr">
        <is>
          <t>TV unit, 8 ft run, MR ply carcass, 1 mm laminate, soft-close drawers</t>
        </is>
      </c>
      <c r="B8" s="9" t="inlineStr">
        <is>
          <t>rft</t>
        </is>
      </c>
      <c r="C8" s="9" t="n">
        <v>8</v>
      </c>
      <c r="D8" s="10" t="n">
        <v>8900</v>
      </c>
      <c r="E8" s="10">
        <f>C8*D8</f>
        <v/>
      </c>
    </row>
    <row r="9">
      <c r="A9" s="8" t="inlineStr">
        <is>
          <t>Back panel in fluted MDF with profile lighting groove</t>
        </is>
      </c>
      <c r="B9" s="9" t="inlineStr">
        <is>
          <t>sq ft</t>
        </is>
      </c>
      <c r="C9" s="9" t="n">
        <v>42</v>
      </c>
      <c r="D9" s="10" t="n">
        <v>1150</v>
      </c>
      <c r="E9" s="10">
        <f>C9*D9</f>
        <v/>
      </c>
    </row>
    <row r="10">
      <c r="A10" s="8" t="inlineStr">
        <is>
          <t>Crockery unit, 5 ft, with two glass shutters and internal lighting</t>
        </is>
      </c>
      <c r="B10" s="9" t="inlineStr">
        <is>
          <t>rft</t>
        </is>
      </c>
      <c r="C10" s="9" t="n">
        <v>5</v>
      </c>
      <c r="D10" s="10" t="n">
        <v>10500</v>
      </c>
      <c r="E10" s="10">
        <f>C10*D10</f>
        <v/>
      </c>
    </row>
    <row r="11">
      <c r="A11" s="8" t="inlineStr">
        <is>
          <t>Dining wall mirror panel with a framed border</t>
        </is>
      </c>
      <c r="B11" s="9" t="inlineStr">
        <is>
          <t>sq ft</t>
        </is>
      </c>
      <c r="C11" s="9" t="n">
        <v>18</v>
      </c>
      <c r="D11" s="10" t="n">
        <v>1450</v>
      </c>
      <c r="E11" s="10">
        <f>C11*D11</f>
        <v/>
      </c>
    </row>
    <row r="12">
      <c r="A12" s="8" t="inlineStr">
        <is>
          <t>False ceiling with cove, living and dining</t>
        </is>
      </c>
      <c r="B12" s="9" t="inlineStr">
        <is>
          <t>sq ft</t>
        </is>
      </c>
      <c r="C12" s="9" t="n">
        <v>230</v>
      </c>
      <c r="D12" s="10" t="n">
        <v>132</v>
      </c>
      <c r="E12" s="10">
        <f>C12*D12</f>
        <v/>
      </c>
    </row>
    <row r="13">
      <c r="A13" s="11" t="inlineStr">
        <is>
          <t>1 · Living and dining — sub-total</t>
        </is>
      </c>
      <c r="B13" s="7" t="n"/>
      <c r="C13" s="7" t="n"/>
      <c r="D13" s="7" t="n"/>
      <c r="E13" s="12">
        <f>SUM(E8:E12)</f>
        <v/>
      </c>
    </row>
    <row r="15">
      <c r="A15" s="6" t="inlineStr">
        <is>
          <t>2 · Modular kitchen</t>
        </is>
      </c>
      <c r="B15" s="7" t="n"/>
      <c r="C15" s="7" t="n"/>
      <c r="D15" s="7" t="n"/>
      <c r="E15" s="7" t="n"/>
    </row>
    <row r="16">
      <c r="A16" s="8" t="inlineStr">
        <is>
          <t>Base units, BWP carcass, acrylic shutters</t>
        </is>
      </c>
      <c r="B16" s="9" t="inlineStr">
        <is>
          <t>sq ft</t>
        </is>
      </c>
      <c r="C16" s="9" t="n">
        <v>44</v>
      </c>
      <c r="D16" s="10" t="n">
        <v>2350</v>
      </c>
      <c r="E16" s="10">
        <f>C16*D16</f>
        <v/>
      </c>
    </row>
    <row r="17">
      <c r="A17" s="8" t="inlineStr">
        <is>
          <t>Wall units, MR carcass, acrylic shutters</t>
        </is>
      </c>
      <c r="B17" s="9" t="inlineStr">
        <is>
          <t>sq ft</t>
        </is>
      </c>
      <c r="C17" s="9" t="n">
        <v>30</v>
      </c>
      <c r="D17" s="10" t="n">
        <v>2050</v>
      </c>
      <c r="E17" s="10">
        <f>C17*D17</f>
        <v/>
      </c>
    </row>
    <row r="18">
      <c r="A18" s="8" t="inlineStr">
        <is>
          <t>Granite counter 18 mm with a 2 in drip lip</t>
        </is>
      </c>
      <c r="B18" s="9" t="inlineStr">
        <is>
          <t>sq ft</t>
        </is>
      </c>
      <c r="C18" s="9" t="n">
        <v>32</v>
      </c>
      <c r="D18" s="10" t="n">
        <v>385</v>
      </c>
      <c r="E18" s="10">
        <f>C18*D18</f>
        <v/>
      </c>
    </row>
    <row r="19">
      <c r="A19" s="8" t="inlineStr">
        <is>
          <t>Backsplash in 600x300 glazed tile with epoxy grout</t>
        </is>
      </c>
      <c r="B19" s="9" t="inlineStr">
        <is>
          <t>sq ft</t>
        </is>
      </c>
      <c r="C19" s="9" t="n">
        <v>36</v>
      </c>
      <c r="D19" s="10" t="n">
        <v>245</v>
      </c>
      <c r="E19" s="10">
        <f>C19*D19</f>
        <v/>
      </c>
    </row>
    <row r="20">
      <c r="A20" s="8" t="inlineStr">
        <is>
          <t>Hardware: soft-close hinges, tandem drawers, tall bottle pull</t>
        </is>
      </c>
      <c r="B20" s="9" t="inlineStr">
        <is>
          <t>set</t>
        </is>
      </c>
      <c r="C20" s="9" t="n">
        <v>1</v>
      </c>
      <c r="D20" s="10" t="n">
        <v>52000</v>
      </c>
      <c r="E20" s="10">
        <f>C20*D20</f>
        <v/>
      </c>
    </row>
    <row r="21">
      <c r="A21" s="11" t="inlineStr">
        <is>
          <t>2 · Modular kitchen — sub-total</t>
        </is>
      </c>
      <c r="B21" s="7" t="n"/>
      <c r="C21" s="7" t="n"/>
      <c r="D21" s="7" t="n"/>
      <c r="E21" s="12">
        <f>SUM(E16:E20)</f>
        <v/>
      </c>
    </row>
    <row r="23">
      <c r="A23" s="6" t="inlineStr">
        <is>
          <t>3 · Master bedroom</t>
        </is>
      </c>
      <c r="B23" s="7" t="n"/>
      <c r="C23" s="7" t="n"/>
      <c r="D23" s="7" t="n"/>
      <c r="E23" s="7" t="n"/>
    </row>
    <row r="24">
      <c r="A24" s="8" t="inlineStr">
        <is>
          <t>Sliding wardrobe, 8 ft x 8 ft, laminate with one mirror shutter</t>
        </is>
      </c>
      <c r="B24" s="9" t="inlineStr">
        <is>
          <t>sq ft</t>
        </is>
      </c>
      <c r="C24" s="9" t="n">
        <v>64</v>
      </c>
      <c r="D24" s="10" t="n">
        <v>2150</v>
      </c>
      <c r="E24" s="10">
        <f>C24*D24</f>
        <v/>
      </c>
    </row>
    <row r="25">
      <c r="A25" s="8" t="inlineStr">
        <is>
          <t>Wardrobe internals: drawers, trouser rack, shelf set</t>
        </is>
      </c>
      <c r="B25" s="9" t="inlineStr">
        <is>
          <t>set</t>
        </is>
      </c>
      <c r="C25" s="9" t="n">
        <v>1</v>
      </c>
      <c r="D25" s="10" t="n">
        <v>24500</v>
      </c>
      <c r="E25" s="10">
        <f>C25*D25</f>
        <v/>
      </c>
    </row>
    <row r="26">
      <c r="A26" s="8" t="inlineStr">
        <is>
          <t>Bed back panel, upholstered centre with veneer side panels</t>
        </is>
      </c>
      <c r="B26" s="9" t="inlineStr">
        <is>
          <t>sq ft</t>
        </is>
      </c>
      <c r="C26" s="9" t="n">
        <v>48</v>
      </c>
      <c r="D26" s="10" t="n">
        <v>1950</v>
      </c>
      <c r="E26" s="10">
        <f>C26*D26</f>
        <v/>
      </c>
    </row>
    <row r="27">
      <c r="A27" s="8" t="inlineStr">
        <is>
          <t>Bedside units, pair, wall-hung</t>
        </is>
      </c>
      <c r="B27" s="9" t="inlineStr">
        <is>
          <t>nos</t>
        </is>
      </c>
      <c r="C27" s="9" t="n">
        <v>2</v>
      </c>
      <c r="D27" s="10" t="n">
        <v>9500</v>
      </c>
      <c r="E27" s="10">
        <f>C27*D27</f>
        <v/>
      </c>
    </row>
    <row r="28">
      <c r="A28" s="8" t="inlineStr">
        <is>
          <t>False ceiling with a peripheral cove</t>
        </is>
      </c>
      <c r="B28" s="9" t="inlineStr">
        <is>
          <t>sq ft</t>
        </is>
      </c>
      <c r="C28" s="9" t="n">
        <v>140</v>
      </c>
      <c r="D28" s="10" t="n">
        <v>128</v>
      </c>
      <c r="E28" s="10">
        <f>C28*D28</f>
        <v/>
      </c>
    </row>
    <row r="29">
      <c r="A29" s="11" t="inlineStr">
        <is>
          <t>3 · Master bedroom — sub-total</t>
        </is>
      </c>
      <c r="B29" s="7" t="n"/>
      <c r="C29" s="7" t="n"/>
      <c r="D29" s="7" t="n"/>
      <c r="E29" s="12">
        <f>SUM(E24:E28)</f>
        <v/>
      </c>
    </row>
    <row r="31">
      <c r="A31" s="6" t="inlineStr">
        <is>
          <t>4 · Second bedroom</t>
        </is>
      </c>
      <c r="B31" s="7" t="n"/>
      <c r="C31" s="7" t="n"/>
      <c r="D31" s="7" t="n"/>
      <c r="E31" s="7" t="n"/>
    </row>
    <row r="32">
      <c r="A32" s="8" t="inlineStr">
        <is>
          <t>Hinged wardrobe, 6 ft x 8 ft, laminate finish with internals</t>
        </is>
      </c>
      <c r="B32" s="9" t="inlineStr">
        <is>
          <t>sq ft</t>
        </is>
      </c>
      <c r="C32" s="9" t="n">
        <v>48</v>
      </c>
      <c r="D32" s="10" t="n">
        <v>1820</v>
      </c>
      <c r="E32" s="10">
        <f>C32*D32</f>
        <v/>
      </c>
    </row>
    <row r="33">
      <c r="A33" s="8" t="inlineStr">
        <is>
          <t>Study table 4 ft with an overhead shelf</t>
        </is>
      </c>
      <c r="B33" s="9" t="inlineStr">
        <is>
          <t>rft</t>
        </is>
      </c>
      <c r="C33" s="9" t="n">
        <v>4</v>
      </c>
      <c r="D33" s="10" t="n">
        <v>7200</v>
      </c>
      <c r="E33" s="10">
        <f>C33*D33</f>
        <v/>
      </c>
    </row>
    <row r="34">
      <c r="A34" s="8" t="inlineStr">
        <is>
          <t>Loft storage over the wardrobe</t>
        </is>
      </c>
      <c r="B34" s="9" t="inlineStr">
        <is>
          <t>sq ft</t>
        </is>
      </c>
      <c r="C34" s="9" t="n">
        <v>18</v>
      </c>
      <c r="D34" s="10" t="n">
        <v>1350</v>
      </c>
      <c r="E34" s="10">
        <f>C34*D34</f>
        <v/>
      </c>
    </row>
    <row r="35">
      <c r="A35" s="11" t="inlineStr">
        <is>
          <t>4 · Second bedroom — sub-total</t>
        </is>
      </c>
      <c r="B35" s="7" t="n"/>
      <c r="C35" s="7" t="n"/>
      <c r="D35" s="7" t="n"/>
      <c r="E35" s="12">
        <f>SUM(E32:E34)</f>
        <v/>
      </c>
    </row>
    <row r="37">
      <c r="A37" s="6" t="inlineStr">
        <is>
          <t>5 · Bathrooms and utility</t>
        </is>
      </c>
      <c r="B37" s="7" t="n"/>
      <c r="C37" s="7" t="n"/>
      <c r="D37" s="7" t="n"/>
      <c r="E37" s="7" t="n"/>
    </row>
    <row r="38">
      <c r="A38" s="8" t="inlineStr">
        <is>
          <t>Vanity unit, BWP carcass, with a mirror cabinet above</t>
        </is>
      </c>
      <c r="B38" s="9" t="inlineStr">
        <is>
          <t>rft</t>
        </is>
      </c>
      <c r="C38" s="9" t="n">
        <v>4</v>
      </c>
      <c r="D38" s="10" t="n">
        <v>11500</v>
      </c>
      <c r="E38" s="10">
        <f>C38*D38</f>
        <v/>
      </c>
    </row>
    <row r="39">
      <c r="A39" s="8" t="inlineStr">
        <is>
          <t>Shower partition, 8 mm toughened glass with a hinge set</t>
        </is>
      </c>
      <c r="B39" s="9" t="inlineStr">
        <is>
          <t>sq ft</t>
        </is>
      </c>
      <c r="C39" s="9" t="n">
        <v>21</v>
      </c>
      <c r="D39" s="10" t="n">
        <v>1180</v>
      </c>
      <c r="E39" s="10">
        <f>C39*D39</f>
        <v/>
      </c>
    </row>
    <row r="40">
      <c r="A40" s="8" t="inlineStr">
        <is>
          <t>Utility shutters for the washing machine bay</t>
        </is>
      </c>
      <c r="B40" s="9" t="inlineStr">
        <is>
          <t>sq ft</t>
        </is>
      </c>
      <c r="C40" s="9" t="n">
        <v>16</v>
      </c>
      <c r="D40" s="10" t="n">
        <v>1550</v>
      </c>
      <c r="E40" s="10">
        <f>C40*D40</f>
        <v/>
      </c>
    </row>
    <row r="41">
      <c r="A41" s="11" t="inlineStr">
        <is>
          <t>5 · Bathrooms and utility — sub-total</t>
        </is>
      </c>
      <c r="B41" s="7" t="n"/>
      <c r="C41" s="7" t="n"/>
      <c r="D41" s="7" t="n"/>
      <c r="E41" s="12">
        <f>SUM(E38:E40)</f>
        <v/>
      </c>
    </row>
    <row r="43">
      <c r="A43" s="6" t="inlineStr">
        <is>
          <t>6 · General and finishing</t>
        </is>
      </c>
      <c r="B43" s="7" t="n"/>
      <c r="C43" s="7" t="n"/>
      <c r="D43" s="7" t="n"/>
      <c r="E43" s="7" t="n"/>
    </row>
    <row r="44">
      <c r="A44" s="8" t="inlineStr">
        <is>
          <t>Wall painting, putty, primer and two coats of emulsion</t>
        </is>
      </c>
      <c r="B44" s="9" t="inlineStr">
        <is>
          <t>sq ft</t>
        </is>
      </c>
      <c r="C44" s="9" t="n">
        <v>2280</v>
      </c>
      <c r="D44" s="10" t="n">
        <v>44</v>
      </c>
      <c r="E44" s="10">
        <f>C44*D44</f>
        <v/>
      </c>
    </row>
    <row r="45">
      <c r="A45" s="8" t="inlineStr">
        <is>
          <t>Electrical rewiring and new points as per the signed schedule</t>
        </is>
      </c>
      <c r="B45" s="9" t="inlineStr">
        <is>
          <t>LS</t>
        </is>
      </c>
      <c r="C45" s="9" t="n">
        <v>1</v>
      </c>
      <c r="D45" s="10" t="n">
        <v>118000</v>
      </c>
      <c r="E45" s="10">
        <f>C45*D45</f>
        <v/>
      </c>
    </row>
    <row r="46">
      <c r="A46" s="8" t="inlineStr">
        <is>
          <t>Site protection, daily cleaning and debris removal</t>
        </is>
      </c>
      <c r="B46" s="9" t="inlineStr">
        <is>
          <t>LS</t>
        </is>
      </c>
      <c r="C46" s="9" t="n">
        <v>1</v>
      </c>
      <c r="D46" s="10" t="n">
        <v>38000</v>
      </c>
      <c r="E46" s="10">
        <f>C46*D46</f>
        <v/>
      </c>
    </row>
    <row r="47">
      <c r="A47" s="8" t="inlineStr">
        <is>
          <t>Design, drawings, 3D views and site supervision</t>
        </is>
      </c>
      <c r="B47" s="9" t="inlineStr">
        <is>
          <t>LS</t>
        </is>
      </c>
      <c r="C47" s="9" t="n">
        <v>1</v>
      </c>
      <c r="D47" s="10" t="n">
        <v>95000</v>
      </c>
      <c r="E47" s="10">
        <f>C47*D47</f>
        <v/>
      </c>
    </row>
    <row r="48">
      <c r="A48" s="11" t="inlineStr">
        <is>
          <t>6 · General and finishing — sub-total</t>
        </is>
      </c>
      <c r="B48" s="7" t="n"/>
      <c r="C48" s="7" t="n"/>
      <c r="D48" s="7" t="n"/>
      <c r="E48" s="12">
        <f>SUM(E44:E47)</f>
        <v/>
      </c>
    </row>
    <row r="50">
      <c r="A50" s="13" t="inlineStr">
        <is>
          <t>Sub-total (ex-GST)</t>
        </is>
      </c>
      <c r="B50" s="14" t="n"/>
      <c r="C50" s="14" t="n"/>
      <c r="D50" s="14" t="n"/>
      <c r="E50" s="15">
        <f>E13+E21+E29+E35+E41+E48</f>
        <v/>
      </c>
    </row>
    <row r="51">
      <c r="A51" s="14" t="inlineStr">
        <is>
          <t>GST @ 18%</t>
        </is>
      </c>
      <c r="B51" s="14" t="n"/>
      <c r="C51" s="14" t="n"/>
      <c r="D51" s="14" t="n"/>
      <c r="E51" s="16">
        <f>ROUND(E50*0.18,0)</f>
        <v/>
      </c>
    </row>
    <row r="52">
      <c r="A52" s="17" t="inlineStr">
        <is>
          <t>Grand total (incl. GST)</t>
        </is>
      </c>
      <c r="B52" s="14" t="n"/>
      <c r="C52" s="14" t="n"/>
      <c r="D52" s="14" t="n"/>
      <c r="E52" s="18">
        <f>E50+E51</f>
        <v/>
      </c>
    </row>
    <row r="55">
      <c r="A55" s="19" t="inlineStr">
        <is>
          <t>Note: Excluded and to be listed on the quotation: loose furniture, curtains, appliances, chimney and hob, air conditioners, society deposits and charges, and any civil work not listed above.</t>
        </is>
      </c>
    </row>
    <row r="56">
      <c r="A56" s="19" t="inlineStr">
        <is>
          <t>Note: A quotation without named brands is not comparable. Insert a brand and series against every hardware line.</t>
        </is>
      </c>
    </row>
    <row r="57">
      <c r="A57" s="19" t="inlineStr">
        <is>
          <t>Note: Validity, payment milestones and the rate for extra work belong on the same document.</t>
        </is>
      </c>
    </row>
    <row r="58">
      <c r="A58" s="4" t="inlineStr">
        <is>
          <t>Free to copy and use on any project, with any contractor. Not a quotation. Greenbox Design Studio, Mumbai · +91 77387 66599 · greenboxdesignstudio.com</t>
        </is>
      </c>
    </row>
  </sheetData>
  <mergeCells count="8">
    <mergeCell ref="A55:E55"/>
    <mergeCell ref="A4:E4"/>
    <mergeCell ref="A57:E57"/>
    <mergeCell ref="A2:E2"/>
    <mergeCell ref="A1:E1"/>
    <mergeCell ref="A58:E58"/>
    <mergeCell ref="A56:E56"/>
    <mergeCell ref="A3:E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2026-10-17T17:34:41Z</dcterms:created>
  <dcterms:modified xmlns:dcterms="http://purl.org/dc/terms/" xmlns:xsi="http://www.w3.org/2001/XMLSchema-instance" xsi:type="dcterms:W3CDTF">2026-10-17T17:34:41Z</dcterms:modified>
</cp:coreProperties>
</file>