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536"/>
      <sz val="14"/>
    </font>
    <font>
      <b val="1"/>
      <color rgb="000C100E"/>
      <sz val="12"/>
    </font>
    <font>
      <i val="1"/>
      <color rgb="005D6660"/>
      <sz val="9"/>
    </font>
    <font>
      <color rgb="005D6660"/>
      <sz val="8"/>
    </font>
    <font>
      <b val="1"/>
      <color rgb="00FFFFFF"/>
      <sz val="10"/>
    </font>
    <font>
      <b val="1"/>
      <color rgb="001D4536"/>
      <sz val="10"/>
    </font>
    <font>
      <b val="1"/>
      <i val="1"/>
      <sz val="9.5"/>
    </font>
    <font>
      <b val="1"/>
    </font>
    <font>
      <b val="1"/>
      <sz val="11"/>
    </font>
    <font>
      <i val="1"/>
      <color rgb="005D6660"/>
      <sz val="8"/>
    </font>
  </fonts>
  <fills count="5">
    <fill>
      <patternFill/>
    </fill>
    <fill>
      <patternFill patternType="gray125"/>
    </fill>
    <fill>
      <patternFill patternType="solid">
        <fgColor rgb="001D4536"/>
      </patternFill>
    </fill>
    <fill>
      <patternFill patternType="solid">
        <fgColor rgb="00EEF2EE"/>
      </patternFill>
    </fill>
    <fill>
      <patternFill patternType="solid">
        <fgColor rgb="00F2ECDD"/>
      </patternFill>
    </fill>
  </fills>
  <borders count="2">
    <border>
      <left/>
      <right/>
      <top/>
      <bottom/>
      <diagonal/>
    </border>
    <border>
      <left style="thin">
        <color rgb="00D6D0C4"/>
      </left>
      <right style="thin">
        <color rgb="00D6D0C4"/>
      </right>
      <top style="thin">
        <color rgb="00D6D0C4"/>
      </top>
      <bottom style="thin">
        <color rgb="00D6D0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7" fillId="3" borderId="1" pivotButton="0" quotePrefix="0" xfId="0"/>
    <xf numFmtId="3" fontId="8" fillId="3" borderId="1" pivotButton="0" quotePrefix="0" xfId="0"/>
    <xf numFmtId="0" fontId="8" fillId="4" borderId="1" pivotButton="0" quotePrefix="0" xfId="0"/>
    <xf numFmtId="0" fontId="0" fillId="4" borderId="1" pivotButton="0" quotePrefix="0" xfId="0"/>
    <xf numFmtId="3" fontId="8" fillId="4" borderId="1" pivotButton="0" quotePrefix="0" xfId="0"/>
    <xf numFmtId="3" fontId="0" fillId="4" borderId="1" pivotButton="0" quotePrefix="0" xfId="0"/>
    <xf numFmtId="0" fontId="9" fillId="4" borderId="1" pivotButton="0" quotePrefix="0" xfId="0"/>
    <xf numFmtId="3" fontId="9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536"/>
    <outlinePr summaryBelow="1" summaryRight="1"/>
    <pageSetUpPr/>
  </sheetPr>
  <dimension ref="A1:E7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2" customWidth="1" min="4" max="4"/>
    <col width="15" customWidth="1" min="5" max="5"/>
  </cols>
  <sheetData>
    <row r="1">
      <c r="A1" s="1" t="inlineStr">
        <is>
          <t>Greenbox Design Studio</t>
        </is>
      </c>
    </row>
    <row r="2" ht="18" customHeight="1">
      <c r="A2" s="2" t="inlineStr">
        <is>
          <t>Interior BOQ Template — trade-wise</t>
        </is>
      </c>
    </row>
    <row r="3">
      <c r="A3" s="3" t="inlineStr">
        <is>
          <t>Worked example: 2BHK, 720 sq ft carpet, premium specification, Mumbai 2026</t>
        </is>
      </c>
    </row>
    <row r="4">
      <c r="A4" s="4" t="inlineStr">
        <is>
          <t>+91 77387 66599  ·  greenboxdesignstudio.com  ·  Free to use. This is a planning aid, not a quotation.  Figures are indicative 2026 Mumbai bands, ex-GST unless stated.</t>
        </is>
      </c>
    </row>
    <row r="6" ht="26" customHeight="1">
      <c r="A6" s="5" t="inlineStr">
        <is>
          <t>Description</t>
        </is>
      </c>
      <c r="B6" s="5" t="inlineStr">
        <is>
          <t>Unit</t>
        </is>
      </c>
      <c r="C6" s="5" t="inlineStr">
        <is>
          <t>Qty</t>
        </is>
      </c>
      <c r="D6" s="5" t="inlineStr">
        <is>
          <t>Rate (Rs)</t>
        </is>
      </c>
      <c r="E6" s="5" t="inlineStr">
        <is>
          <t>Amount (Rs)</t>
        </is>
      </c>
    </row>
    <row r="7">
      <c r="A7" s="6" t="inlineStr">
        <is>
          <t>A · Civil and demolition</t>
        </is>
      </c>
      <c r="B7" s="7" t="n"/>
      <c r="C7" s="7" t="n"/>
      <c r="D7" s="7" t="n"/>
      <c r="E7" s="7" t="n"/>
    </row>
    <row r="8">
      <c r="A8" s="8" t="inlineStr">
        <is>
          <t>Demolition of existing partition, including debris to society point</t>
        </is>
      </c>
      <c r="B8" s="9" t="inlineStr">
        <is>
          <t>sq ft</t>
        </is>
      </c>
      <c r="C8" s="9" t="n">
        <v>90</v>
      </c>
      <c r="D8" s="10" t="n">
        <v>55</v>
      </c>
      <c r="E8" s="10">
        <f>C8*D8</f>
        <v/>
      </c>
    </row>
    <row r="9">
      <c r="A9" s="8" t="inlineStr">
        <is>
          <t>Brick / block wall 4 in with plaster both faces</t>
        </is>
      </c>
      <c r="B9" s="9" t="inlineStr">
        <is>
          <t>sq ft</t>
        </is>
      </c>
      <c r="C9" s="9" t="n">
        <v>70</v>
      </c>
      <c r="D9" s="10" t="n">
        <v>185</v>
      </c>
      <c r="E9" s="10">
        <f>C9*D9</f>
        <v/>
      </c>
    </row>
    <row r="10">
      <c r="A10" s="8" t="inlineStr">
        <is>
          <t>Core cutting for AC piping, 3 in dia, including making good</t>
        </is>
      </c>
      <c r="B10" s="9" t="inlineStr">
        <is>
          <t>nos</t>
        </is>
      </c>
      <c r="C10" s="9" t="n">
        <v>3</v>
      </c>
      <c r="D10" s="10" t="n">
        <v>950</v>
      </c>
      <c r="E10" s="10">
        <f>C10*D10</f>
        <v/>
      </c>
    </row>
    <row r="11">
      <c r="A11" s="8" t="inlineStr">
        <is>
          <t>Levelling screed to bedroom floors before laminate</t>
        </is>
      </c>
      <c r="B11" s="9" t="inlineStr">
        <is>
          <t>sq ft</t>
        </is>
      </c>
      <c r="C11" s="9" t="n">
        <v>260</v>
      </c>
      <c r="D11" s="10" t="n">
        <v>68</v>
      </c>
      <c r="E11" s="10">
        <f>C11*D11</f>
        <v/>
      </c>
    </row>
    <row r="12">
      <c r="A12" s="11" t="inlineStr">
        <is>
          <t>A · Civil and demolition — sub-total</t>
        </is>
      </c>
      <c r="B12" s="7" t="n"/>
      <c r="C12" s="7" t="n"/>
      <c r="D12" s="7" t="n"/>
      <c r="E12" s="12">
        <f>SUM(E8:E11)</f>
        <v/>
      </c>
    </row>
    <row r="14">
      <c r="A14" s="6" t="inlineStr">
        <is>
          <t>B · Electrical</t>
        </is>
      </c>
      <c r="B14" s="7" t="n"/>
      <c r="C14" s="7" t="n"/>
      <c r="D14" s="7" t="n"/>
      <c r="E14" s="7" t="n"/>
    </row>
    <row r="15">
      <c r="A15" s="8" t="inlineStr">
        <is>
          <t>New light point in concealed conduit, including switch</t>
        </is>
      </c>
      <c r="B15" s="9" t="inlineStr">
        <is>
          <t>point</t>
        </is>
      </c>
      <c r="C15" s="9" t="n">
        <v>26</v>
      </c>
      <c r="D15" s="10" t="n">
        <v>1150</v>
      </c>
      <c r="E15" s="10">
        <f>C15*D15</f>
        <v/>
      </c>
    </row>
    <row r="16">
      <c r="A16" s="8" t="inlineStr">
        <is>
          <t>6A socket point with modular plate</t>
        </is>
      </c>
      <c r="B16" s="9" t="inlineStr">
        <is>
          <t>point</t>
        </is>
      </c>
      <c r="C16" s="9" t="n">
        <v>34</v>
      </c>
      <c r="D16" s="10" t="n">
        <v>1250</v>
      </c>
      <c r="E16" s="10">
        <f>C16*D16</f>
        <v/>
      </c>
    </row>
    <row r="17">
      <c r="A17" s="8" t="inlineStr">
        <is>
          <t>16A socket point for appliance, dedicated circuit</t>
        </is>
      </c>
      <c r="B17" s="9" t="inlineStr">
        <is>
          <t>point</t>
        </is>
      </c>
      <c r="C17" s="9" t="n">
        <v>9</v>
      </c>
      <c r="D17" s="10" t="n">
        <v>1950</v>
      </c>
      <c r="E17" s="10">
        <f>C17*D17</f>
        <v/>
      </c>
    </row>
    <row r="18">
      <c r="A18" s="8" t="inlineStr">
        <is>
          <t>AC point with isolator and copper up to 12 ft</t>
        </is>
      </c>
      <c r="B18" s="9" t="inlineStr">
        <is>
          <t>point</t>
        </is>
      </c>
      <c r="C18" s="9" t="n">
        <v>3</v>
      </c>
      <c r="D18" s="10" t="n">
        <v>5400</v>
      </c>
      <c r="E18" s="10">
        <f>C18*D18</f>
        <v/>
      </c>
    </row>
    <row r="19">
      <c r="A19" s="8" t="inlineStr">
        <is>
          <t>Data / TV point in conduit</t>
        </is>
      </c>
      <c r="B19" s="9" t="inlineStr">
        <is>
          <t>point</t>
        </is>
      </c>
      <c r="C19" s="9" t="n">
        <v>6</v>
      </c>
      <c r="D19" s="10" t="n">
        <v>1450</v>
      </c>
      <c r="E19" s="10">
        <f>C19*D19</f>
        <v/>
      </c>
    </row>
    <row r="20">
      <c r="A20" s="8" t="inlineStr">
        <is>
          <t>Distribution board, 12-way, with RCCB and labelling</t>
        </is>
      </c>
      <c r="B20" s="9" t="inlineStr">
        <is>
          <t>nos</t>
        </is>
      </c>
      <c r="C20" s="9" t="n">
        <v>1</v>
      </c>
      <c r="D20" s="10" t="n">
        <v>14500</v>
      </c>
      <c r="E20" s="10">
        <f>C20*D20</f>
        <v/>
      </c>
    </row>
    <row r="21">
      <c r="A21" s="11" t="inlineStr">
        <is>
          <t>B · Electrical — sub-total</t>
        </is>
      </c>
      <c r="B21" s="7" t="n"/>
      <c r="C21" s="7" t="n"/>
      <c r="D21" s="7" t="n"/>
      <c r="E21" s="12">
        <f>SUM(E15:E20)</f>
        <v/>
      </c>
    </row>
    <row r="23">
      <c r="A23" s="6" t="inlineStr">
        <is>
          <t>C · Plumbing and waterproofing</t>
        </is>
      </c>
      <c r="B23" s="7" t="n"/>
      <c r="C23" s="7" t="n"/>
      <c r="D23" s="7" t="n"/>
      <c r="E23" s="7" t="n"/>
    </row>
    <row r="24">
      <c r="A24" s="8" t="inlineStr">
        <is>
          <t>Concealed CPVC hot and cold line, per outlet</t>
        </is>
      </c>
      <c r="B24" s="9" t="inlineStr">
        <is>
          <t>point</t>
        </is>
      </c>
      <c r="C24" s="9" t="n">
        <v>12</v>
      </c>
      <c r="D24" s="10" t="n">
        <v>2450</v>
      </c>
      <c r="E24" s="10">
        <f>C24*D24</f>
        <v/>
      </c>
    </row>
    <row r="25">
      <c r="A25" s="8" t="inlineStr">
        <is>
          <t>Drain line 40–110 mm, per outlet</t>
        </is>
      </c>
      <c r="B25" s="9" t="inlineStr">
        <is>
          <t>point</t>
        </is>
      </c>
      <c r="C25" s="9" t="n">
        <v>7</v>
      </c>
      <c r="D25" s="10" t="n">
        <v>1850</v>
      </c>
      <c r="E25" s="10">
        <f>C25*D25</f>
        <v/>
      </c>
    </row>
    <row r="26">
      <c r="A26" s="8" t="inlineStr">
        <is>
          <t>Bathroom waterproofing, two coats plus ponding test</t>
        </is>
      </c>
      <c r="B26" s="9" t="inlineStr">
        <is>
          <t>sq ft</t>
        </is>
      </c>
      <c r="C26" s="9" t="n">
        <v>95</v>
      </c>
      <c r="D26" s="10" t="n">
        <v>165</v>
      </c>
      <c r="E26" s="10">
        <f>C26*D26</f>
        <v/>
      </c>
    </row>
    <row r="27">
      <c r="A27" s="8" t="inlineStr">
        <is>
          <t>Kitchen and utility waterproofing to skirting height</t>
        </is>
      </c>
      <c r="B27" s="9" t="inlineStr">
        <is>
          <t>sq ft</t>
        </is>
      </c>
      <c r="C27" s="9" t="n">
        <v>60</v>
      </c>
      <c r="D27" s="10" t="n">
        <v>135</v>
      </c>
      <c r="E27" s="10">
        <f>C27*D27</f>
        <v/>
      </c>
    </row>
    <row r="28">
      <c r="A28" s="11" t="inlineStr">
        <is>
          <t>C · Plumbing and waterproofing — sub-total</t>
        </is>
      </c>
      <c r="B28" s="7" t="n"/>
      <c r="C28" s="7" t="n"/>
      <c r="D28" s="7" t="n"/>
      <c r="E28" s="12">
        <f>SUM(E24:E27)</f>
        <v/>
      </c>
    </row>
    <row r="30">
      <c r="A30" s="6" t="inlineStr">
        <is>
          <t>D · False ceiling and painting</t>
        </is>
      </c>
      <c r="B30" s="7" t="n"/>
      <c r="C30" s="7" t="n"/>
      <c r="D30" s="7" t="n"/>
      <c r="E30" s="7" t="n"/>
    </row>
    <row r="31">
      <c r="A31" s="8" t="inlineStr">
        <is>
          <t>Gypsum false ceiling, plain, including framing</t>
        </is>
      </c>
      <c r="B31" s="9" t="inlineStr">
        <is>
          <t>sq ft</t>
        </is>
      </c>
      <c r="C31" s="9" t="n">
        <v>300</v>
      </c>
      <c r="D31" s="10" t="n">
        <v>115</v>
      </c>
      <c r="E31" s="10">
        <f>C31*D31</f>
        <v/>
      </c>
    </row>
    <row r="32">
      <c r="A32" s="8" t="inlineStr">
        <is>
          <t>Gypsum cove with concealed lighting provision</t>
        </is>
      </c>
      <c r="B32" s="9" t="inlineStr">
        <is>
          <t>rft</t>
        </is>
      </c>
      <c r="C32" s="9" t="n">
        <v>86</v>
      </c>
      <c r="D32" s="10" t="n">
        <v>420</v>
      </c>
      <c r="E32" s="10">
        <f>C32*D32</f>
        <v/>
      </c>
    </row>
    <row r="33">
      <c r="A33" s="8" t="inlineStr">
        <is>
          <t>Wall putty, primer and two coats of premium emulsion</t>
        </is>
      </c>
      <c r="B33" s="9" t="inlineStr">
        <is>
          <t>sq ft</t>
        </is>
      </c>
      <c r="C33" s="9" t="n">
        <v>2450</v>
      </c>
      <c r="D33" s="10" t="n">
        <v>42</v>
      </c>
      <c r="E33" s="10">
        <f>C33*D33</f>
        <v/>
      </c>
    </row>
    <row r="34">
      <c r="A34" s="8" t="inlineStr">
        <is>
          <t>Ceiling paint, two coats</t>
        </is>
      </c>
      <c r="B34" s="9" t="inlineStr">
        <is>
          <t>sq ft</t>
        </is>
      </c>
      <c r="C34" s="9" t="n">
        <v>720</v>
      </c>
      <c r="D34" s="10" t="n">
        <v>34</v>
      </c>
      <c r="E34" s="10">
        <f>C34*D34</f>
        <v/>
      </c>
    </row>
    <row r="35">
      <c r="A35" s="11" t="inlineStr">
        <is>
          <t>D · False ceiling and painting — sub-total</t>
        </is>
      </c>
      <c r="B35" s="7" t="n"/>
      <c r="C35" s="7" t="n"/>
      <c r="D35" s="7" t="n"/>
      <c r="E35" s="12">
        <f>SUM(E31:E34)</f>
        <v/>
      </c>
    </row>
    <row r="37">
      <c r="A37" s="6" t="inlineStr">
        <is>
          <t>E · Flooring</t>
        </is>
      </c>
      <c r="B37" s="7" t="n"/>
      <c r="C37" s="7" t="n"/>
      <c r="D37" s="7" t="n"/>
      <c r="E37" s="7" t="n"/>
    </row>
    <row r="38">
      <c r="A38" s="8" t="inlineStr">
        <is>
          <t>Vitrified tile 800x800, laid with adhesive</t>
        </is>
      </c>
      <c r="B38" s="9" t="inlineStr">
        <is>
          <t>sq ft</t>
        </is>
      </c>
      <c r="C38" s="9" t="n">
        <v>420</v>
      </c>
      <c r="D38" s="10" t="n">
        <v>165</v>
      </c>
      <c r="E38" s="10">
        <f>C38*D38</f>
        <v/>
      </c>
    </row>
    <row r="39">
      <c r="A39" s="8" t="inlineStr">
        <is>
          <t>SPC flooring 6 mm with underlay, bedrooms</t>
        </is>
      </c>
      <c r="B39" s="9" t="inlineStr">
        <is>
          <t>sq ft</t>
        </is>
      </c>
      <c r="C39" s="9" t="n">
        <v>260</v>
      </c>
      <c r="D39" s="10" t="n">
        <v>195</v>
      </c>
      <c r="E39" s="10">
        <f>C39*D39</f>
        <v/>
      </c>
    </row>
    <row r="40">
      <c r="A40" s="8" t="inlineStr">
        <is>
          <t>Skirting 4 in, matching</t>
        </is>
      </c>
      <c r="B40" s="9" t="inlineStr">
        <is>
          <t>rft</t>
        </is>
      </c>
      <c r="C40" s="9" t="n">
        <v>210</v>
      </c>
      <c r="D40" s="10" t="n">
        <v>95</v>
      </c>
      <c r="E40" s="10">
        <f>C40*D40</f>
        <v/>
      </c>
    </row>
    <row r="41">
      <c r="A41" s="11" t="inlineStr">
        <is>
          <t>E · Flooring — sub-total</t>
        </is>
      </c>
      <c r="B41" s="7" t="n"/>
      <c r="C41" s="7" t="n"/>
      <c r="D41" s="7" t="n"/>
      <c r="E41" s="12">
        <f>SUM(E38:E40)</f>
        <v/>
      </c>
    </row>
    <row r="43">
      <c r="A43" s="6" t="inlineStr">
        <is>
          <t>F · Modular kitchen</t>
        </is>
      </c>
      <c r="B43" s="7" t="n"/>
      <c r="C43" s="7" t="n"/>
      <c r="D43" s="7" t="n"/>
      <c r="E43" s="7" t="n"/>
    </row>
    <row r="44">
      <c r="A44" s="8" t="inlineStr">
        <is>
          <t>Base units, BWP carcass, laminate shutters, soft-close</t>
        </is>
      </c>
      <c r="B44" s="9" t="inlineStr">
        <is>
          <t>sq ft</t>
        </is>
      </c>
      <c r="C44" s="9" t="n">
        <v>46</v>
      </c>
      <c r="D44" s="10" t="n">
        <v>1950</v>
      </c>
      <c r="E44" s="10">
        <f>C44*D44</f>
        <v/>
      </c>
    </row>
    <row r="45">
      <c r="A45" s="8" t="inlineStr">
        <is>
          <t>Wall units, MR carcass, laminate shutters</t>
        </is>
      </c>
      <c r="B45" s="9" t="inlineStr">
        <is>
          <t>sq ft</t>
        </is>
      </c>
      <c r="C45" s="9" t="n">
        <v>34</v>
      </c>
      <c r="D45" s="10" t="n">
        <v>1650</v>
      </c>
      <c r="E45" s="10">
        <f>C45*D45</f>
        <v/>
      </c>
    </row>
    <row r="46">
      <c r="A46" s="8" t="inlineStr">
        <is>
          <t>Tall unit for oven and pull-out pantry</t>
        </is>
      </c>
      <c r="B46" s="9" t="inlineStr">
        <is>
          <t>sq ft</t>
        </is>
      </c>
      <c r="C46" s="9" t="n">
        <v>22</v>
      </c>
      <c r="D46" s="10" t="n">
        <v>2250</v>
      </c>
      <c r="E46" s="10">
        <f>C46*D46</f>
        <v/>
      </c>
    </row>
    <row r="47">
      <c r="A47" s="8" t="inlineStr">
        <is>
          <t>Quartz counter 20 mm with drip lip and sink cut-out</t>
        </is>
      </c>
      <c r="B47" s="9" t="inlineStr">
        <is>
          <t>sq ft</t>
        </is>
      </c>
      <c r="C47" s="9" t="n">
        <v>34</v>
      </c>
      <c r="D47" s="10" t="n">
        <v>620</v>
      </c>
      <c r="E47" s="10">
        <f>C47*D47</f>
        <v/>
      </c>
    </row>
    <row r="48">
      <c r="A48" s="8" t="inlineStr">
        <is>
          <t>Hardware upgrade: tandem drawers, corner unit, bottle pull</t>
        </is>
      </c>
      <c r="B48" s="9" t="inlineStr">
        <is>
          <t>set</t>
        </is>
      </c>
      <c r="C48" s="9" t="n">
        <v>1</v>
      </c>
      <c r="D48" s="10" t="n">
        <v>46000</v>
      </c>
      <c r="E48" s="10">
        <f>C48*D48</f>
        <v/>
      </c>
    </row>
    <row r="49">
      <c r="A49" s="11" t="inlineStr">
        <is>
          <t>F · Modular kitchen — sub-total</t>
        </is>
      </c>
      <c r="B49" s="7" t="n"/>
      <c r="C49" s="7" t="n"/>
      <c r="D49" s="7" t="n"/>
      <c r="E49" s="12">
        <f>SUM(E44:E48)</f>
        <v/>
      </c>
    </row>
    <row r="51">
      <c r="A51" s="6" t="inlineStr">
        <is>
          <t>G · Wardrobes and storage</t>
        </is>
      </c>
      <c r="B51" s="7" t="n"/>
      <c r="C51" s="7" t="n"/>
      <c r="D51" s="7" t="n"/>
      <c r="E51" s="7" t="n"/>
    </row>
    <row r="52">
      <c r="A52" s="8" t="inlineStr">
        <is>
          <t>Hinged wardrobe, MR carcass, laminate shutters, internals</t>
        </is>
      </c>
      <c r="B52" s="9" t="inlineStr">
        <is>
          <t>sq ft</t>
        </is>
      </c>
      <c r="C52" s="9" t="n">
        <v>108</v>
      </c>
      <c r="D52" s="10" t="n">
        <v>1750</v>
      </c>
      <c r="E52" s="10">
        <f>C52*D52</f>
        <v/>
      </c>
    </row>
    <row r="53">
      <c r="A53" s="8" t="inlineStr">
        <is>
          <t>Sliding wardrobe with top-hung system, mirror shutter</t>
        </is>
      </c>
      <c r="B53" s="9" t="inlineStr">
        <is>
          <t>sq ft</t>
        </is>
      </c>
      <c r="C53" s="9" t="n">
        <v>56</v>
      </c>
      <c r="D53" s="10" t="n">
        <v>2250</v>
      </c>
      <c r="E53" s="10">
        <f>C53*D53</f>
        <v/>
      </c>
    </row>
    <row r="54">
      <c r="A54" s="8" t="inlineStr">
        <is>
          <t>Loft storage above wardrobes</t>
        </is>
      </c>
      <c r="B54" s="9" t="inlineStr">
        <is>
          <t>sq ft</t>
        </is>
      </c>
      <c r="C54" s="9" t="n">
        <v>42</v>
      </c>
      <c r="D54" s="10" t="n">
        <v>1350</v>
      </c>
      <c r="E54" s="10">
        <f>C54*D54</f>
        <v/>
      </c>
    </row>
    <row r="55">
      <c r="A55" s="11" t="inlineStr">
        <is>
          <t>G · Wardrobes and storage — sub-total</t>
        </is>
      </c>
      <c r="B55" s="7" t="n"/>
      <c r="C55" s="7" t="n"/>
      <c r="D55" s="7" t="n"/>
      <c r="E55" s="12">
        <f>SUM(E52:E54)</f>
        <v/>
      </c>
    </row>
    <row r="57">
      <c r="A57" s="6" t="inlineStr">
        <is>
          <t>H · Loose joinery</t>
        </is>
      </c>
      <c r="B57" s="7" t="n"/>
      <c r="C57" s="7" t="n"/>
      <c r="D57" s="7" t="n"/>
      <c r="E57" s="7" t="n"/>
    </row>
    <row r="58">
      <c r="A58" s="8" t="inlineStr">
        <is>
          <t>TV unit with drawers, back panelling and cable management</t>
        </is>
      </c>
      <c r="B58" s="9" t="inlineStr">
        <is>
          <t>sq ft</t>
        </is>
      </c>
      <c r="C58" s="9" t="n">
        <v>38</v>
      </c>
      <c r="D58" s="10" t="n">
        <v>1850</v>
      </c>
      <c r="E58" s="10">
        <f>C58*D58</f>
        <v/>
      </c>
    </row>
    <row r="59">
      <c r="A59" s="8" t="inlineStr">
        <is>
          <t>Crockery unit with glass shutters and profile lighting</t>
        </is>
      </c>
      <c r="B59" s="9" t="inlineStr">
        <is>
          <t>sq ft</t>
        </is>
      </c>
      <c r="C59" s="9" t="n">
        <v>26</v>
      </c>
      <c r="D59" s="10" t="n">
        <v>2100</v>
      </c>
      <c r="E59" s="10">
        <f>C59*D59</f>
        <v/>
      </c>
    </row>
    <row r="60">
      <c r="A60" s="8" t="inlineStr">
        <is>
          <t>Study table with keyboard pull-out and cable grommet</t>
        </is>
      </c>
      <c r="B60" s="9" t="inlineStr">
        <is>
          <t>sq ft</t>
        </is>
      </c>
      <c r="C60" s="9" t="n">
        <v>16</v>
      </c>
      <c r="D60" s="10" t="n">
        <v>1700</v>
      </c>
      <c r="E60" s="10">
        <f>C60*D60</f>
        <v/>
      </c>
    </row>
    <row r="61">
      <c r="A61" s="8" t="inlineStr">
        <is>
          <t>Shoe unit at the entrance with a bench top</t>
        </is>
      </c>
      <c r="B61" s="9" t="inlineStr">
        <is>
          <t>sq ft</t>
        </is>
      </c>
      <c r="C61" s="9" t="n">
        <v>14</v>
      </c>
      <c r="D61" s="10" t="n">
        <v>1650</v>
      </c>
      <c r="E61" s="10">
        <f>C61*D61</f>
        <v/>
      </c>
    </row>
    <row r="62">
      <c r="A62" s="11" t="inlineStr">
        <is>
          <t>H · Loose joinery — sub-total</t>
        </is>
      </c>
      <c r="B62" s="7" t="n"/>
      <c r="C62" s="7" t="n"/>
      <c r="D62" s="7" t="n"/>
      <c r="E62" s="12">
        <f>SUM(E58:E61)</f>
        <v/>
      </c>
    </row>
    <row r="64">
      <c r="A64" s="13" t="inlineStr">
        <is>
          <t>Sub-total (ex-GST)</t>
        </is>
      </c>
      <c r="B64" s="14" t="n"/>
      <c r="C64" s="14" t="n"/>
      <c r="D64" s="14" t="n"/>
      <c r="E64" s="15">
        <f>E12+E21+E28+E35+E41+E49+E55+E62</f>
        <v/>
      </c>
    </row>
    <row r="65">
      <c r="A65" s="14" t="inlineStr">
        <is>
          <t>GST @ 18%</t>
        </is>
      </c>
      <c r="B65" s="14" t="n"/>
      <c r="C65" s="14" t="n"/>
      <c r="D65" s="14" t="n"/>
      <c r="E65" s="16">
        <f>ROUND(E64*0.18,0)</f>
        <v/>
      </c>
    </row>
    <row r="66">
      <c r="A66" s="17" t="inlineStr">
        <is>
          <t>Grand total (incl. GST)</t>
        </is>
      </c>
      <c r="B66" s="14" t="n"/>
      <c r="C66" s="14" t="n"/>
      <c r="D66" s="14" t="n"/>
      <c r="E66" s="18">
        <f>E64+E65</f>
        <v/>
      </c>
    </row>
    <row r="69">
      <c r="A69" s="19" t="inlineStr">
        <is>
          <t>Note: Quantities are measured on finished surface area. Wardrobe and kitchen are measured on elevation area.</t>
        </is>
      </c>
    </row>
    <row r="70">
      <c r="A70" s="19" t="inlineStr">
        <is>
          <t>Note: Column E is a formula (Qty x Rate). Each head carries its own sub-total; GST is applied once at the end.</t>
        </is>
      </c>
    </row>
    <row r="71">
      <c r="A71" s="19" t="inlineStr">
        <is>
          <t>Note: Replace rates with the ones you are quoted. The arithmetic recalculates itself.</t>
        </is>
      </c>
    </row>
    <row r="72">
      <c r="A72" s="4" t="inlineStr">
        <is>
          <t>Free to copy and use on any project, with any contractor. Not a quotation. Greenbox Design Studio, Mumbai · +91 77387 66599 · greenboxdesignstudio.com</t>
        </is>
      </c>
    </row>
  </sheetData>
  <mergeCells count="8">
    <mergeCell ref="A69:E69"/>
    <mergeCell ref="A4:E4"/>
    <mergeCell ref="A2:E2"/>
    <mergeCell ref="A72:E72"/>
    <mergeCell ref="A71:E71"/>
    <mergeCell ref="A1:E1"/>
    <mergeCell ref="A70:E70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2026-10-17T17:34:40Z</dcterms:created>
  <dcterms:modified xmlns:dcterms="http://purl.org/dc/terms/" xmlns:xsi="http://www.w3.org/2001/XMLSchema-instance" xsi:type="dcterms:W3CDTF">2026-10-17T17:34:40Z</dcterms:modified>
</cp:coreProperties>
</file>