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sur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</font>
    <font>
      <b val="1"/>
      <sz val="11"/>
    </font>
    <font>
      <i val="1"/>
      <color rgb="005D6660"/>
      <sz val="8"/>
    </font>
  </fonts>
  <fills count="4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6" fillId="3" borderId="1" pivotButton="0" quotePrefix="0" xfId="0"/>
    <xf numFmtId="0" fontId="0" fillId="3" borderId="1" pivotButton="0" quotePrefix="0" xfId="0"/>
    <xf numFmtId="3" fontId="6" fillId="3" borderId="1" pivotButton="0" quotePrefix="0" xfId="0"/>
    <xf numFmtId="3" fontId="0" fillId="3" borderId="1" pivotButton="0" quotePrefix="0" xfId="0"/>
    <xf numFmtId="0" fontId="7" fillId="3" borderId="1" pivotButton="0" quotePrefix="0" xfId="0"/>
    <xf numFmtId="3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J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5" customWidth="1" min="5" max="5"/>
    <col width="17" customWidth="1" min="6" max="6"/>
    <col width="14" customWidth="1" min="7" max="7"/>
    <col width="16" customWidth="1" min="8" max="8"/>
    <col width="20" customWidth="1" min="9" max="9"/>
    <col width="30" customWidth="1" min="10" max="10"/>
  </cols>
  <sheetData>
    <row r="1">
      <c r="A1" s="1" t="inlineStr">
        <is>
          <t>Greenbox Design Studio</t>
        </is>
      </c>
    </row>
    <row r="2" ht="18" customHeight="1">
      <c r="A2" s="2" t="inlineStr">
        <is>
          <t>Site Measurement Sheet</t>
        </is>
      </c>
    </row>
    <row r="3">
      <c r="A3" s="3" t="inlineStr">
        <is>
          <t>Room-wise measurement with floor area, wall area and an indicative finishing cost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8" customHeight="1">
      <c r="A6" s="5" t="inlineStr">
        <is>
          <t>Room</t>
        </is>
      </c>
      <c r="B6" s="5" t="inlineStr">
        <is>
          <t>Length (ft)</t>
        </is>
      </c>
      <c r="C6" s="5" t="inlineStr">
        <is>
          <t>Width (ft)</t>
        </is>
      </c>
      <c r="D6" s="5" t="inlineStr">
        <is>
          <t>Height (ft)</t>
        </is>
      </c>
      <c r="E6" s="5" t="inlineStr">
        <is>
          <t>Floor area (sq ft)</t>
        </is>
      </c>
      <c r="F6" s="5" t="inlineStr">
        <is>
          <t>Gross wall area (sq ft)</t>
        </is>
      </c>
      <c r="G6" s="5" t="inlineStr">
        <is>
          <t>Openings (sq ft)</t>
        </is>
      </c>
      <c r="H6" s="5" t="inlineStr">
        <is>
          <t>Net wall area (sq ft)</t>
        </is>
      </c>
      <c r="I6" s="5" t="inlineStr">
        <is>
          <t>Finishing @ Rs 1,850/sq ft</t>
        </is>
      </c>
      <c r="J6" s="5" t="inlineStr">
        <is>
          <t>Beams, ducts, notes</t>
        </is>
      </c>
    </row>
    <row r="7">
      <c r="A7" s="6" t="inlineStr">
        <is>
          <t>Living / dining</t>
        </is>
      </c>
      <c r="B7" s="6" t="n">
        <v>17.5</v>
      </c>
      <c r="C7" s="6" t="n">
        <v>11</v>
      </c>
      <c r="D7" s="6" t="n">
        <v>9.5</v>
      </c>
      <c r="E7" s="6">
        <f>B7*C7</f>
        <v/>
      </c>
      <c r="F7" s="6">
        <f>2*(B7+C7)*D7</f>
        <v/>
      </c>
      <c r="G7" s="6" t="n">
        <v>58</v>
      </c>
      <c r="H7" s="6">
        <f>F7-G7</f>
        <v/>
      </c>
      <c r="I7" s="7">
        <f>ROUND(E7*1850,0)</f>
        <v/>
      </c>
      <c r="J7" s="6" t="inlineStr">
        <is>
          <t>Beam 9 in at the dining end, 8 ft 2 in clear</t>
        </is>
      </c>
    </row>
    <row r="8">
      <c r="A8" s="6" t="inlineStr">
        <is>
          <t>Kitchen</t>
        </is>
      </c>
      <c r="B8" s="6" t="n">
        <v>9</v>
      </c>
      <c r="C8" s="6" t="n">
        <v>7.5</v>
      </c>
      <c r="D8" s="6" t="n">
        <v>9.5</v>
      </c>
      <c r="E8" s="6">
        <f>B8*C8</f>
        <v/>
      </c>
      <c r="F8" s="6">
        <f>2*(B8+C8)*D8</f>
        <v/>
      </c>
      <c r="G8" s="6" t="n">
        <v>24</v>
      </c>
      <c r="H8" s="6">
        <f>F8-G8</f>
        <v/>
      </c>
      <c r="I8" s="7">
        <f>ROUND(E8*1850,0)</f>
        <v/>
      </c>
      <c r="J8" s="6" t="inlineStr">
        <is>
          <t>Duct on the north wall, 14 in projection</t>
        </is>
      </c>
    </row>
    <row r="9">
      <c r="A9" s="6" t="inlineStr">
        <is>
          <t>Utility / dry balcony</t>
        </is>
      </c>
      <c r="B9" s="6" t="n">
        <v>7</v>
      </c>
      <c r="C9" s="6" t="n">
        <v>3.5</v>
      </c>
      <c r="D9" s="6" t="n">
        <v>9.5</v>
      </c>
      <c r="E9" s="6">
        <f>B9*C9</f>
        <v/>
      </c>
      <c r="F9" s="6">
        <f>2*(B9+C9)*D9</f>
        <v/>
      </c>
      <c r="G9" s="6" t="n">
        <v>12</v>
      </c>
      <c r="H9" s="6">
        <f>F9-G9</f>
        <v/>
      </c>
      <c r="I9" s="7">
        <f>ROUND(E9*1850,0)</f>
        <v/>
      </c>
      <c r="J9" s="6" t="inlineStr">
        <is>
          <t>Washing machine point at 40 in AFL</t>
        </is>
      </c>
    </row>
    <row r="10">
      <c r="A10" s="6" t="inlineStr">
        <is>
          <t>Master bedroom</t>
        </is>
      </c>
      <c r="B10" s="6" t="n">
        <v>12</v>
      </c>
      <c r="C10" s="6" t="n">
        <v>11</v>
      </c>
      <c r="D10" s="6" t="n">
        <v>9.5</v>
      </c>
      <c r="E10" s="6">
        <f>B10*C10</f>
        <v/>
      </c>
      <c r="F10" s="6">
        <f>2*(B10+C10)*D10</f>
        <v/>
      </c>
      <c r="G10" s="6" t="n">
        <v>42</v>
      </c>
      <c r="H10" s="6">
        <f>F10-G10</f>
        <v/>
      </c>
      <c r="I10" s="7">
        <f>ROUND(E10*1850,0)</f>
        <v/>
      </c>
      <c r="J10" s="6" t="inlineStr">
        <is>
          <t>Wardrobe wall is plumb; check the window sill height</t>
        </is>
      </c>
    </row>
    <row r="11">
      <c r="A11" s="6" t="inlineStr">
        <is>
          <t>Master bathroom</t>
        </is>
      </c>
      <c r="B11" s="6" t="n">
        <v>7.5</v>
      </c>
      <c r="C11" s="6" t="n">
        <v>4.5</v>
      </c>
      <c r="D11" s="6" t="n">
        <v>8.5</v>
      </c>
      <c r="E11" s="6">
        <f>B11*C11</f>
        <v/>
      </c>
      <c r="F11" s="6">
        <f>2*(B11+C11)*D11</f>
        <v/>
      </c>
      <c r="G11" s="6" t="n">
        <v>16</v>
      </c>
      <c r="H11" s="6">
        <f>F11-G11</f>
        <v/>
      </c>
      <c r="I11" s="7">
        <f>ROUND(E11*1850,0)</f>
        <v/>
      </c>
      <c r="J11" s="6" t="inlineStr">
        <is>
          <t>Sunk slab, existing trap at the far corner</t>
        </is>
      </c>
    </row>
    <row r="12">
      <c r="A12" s="6" t="inlineStr">
        <is>
          <t>Bedroom 2</t>
        </is>
      </c>
      <c r="B12" s="6" t="n">
        <v>11</v>
      </c>
      <c r="C12" s="6" t="n">
        <v>10</v>
      </c>
      <c r="D12" s="6" t="n">
        <v>9.5</v>
      </c>
      <c r="E12" s="6">
        <f>B12*C12</f>
        <v/>
      </c>
      <c r="F12" s="6">
        <f>2*(B12+C12)*D12</f>
        <v/>
      </c>
      <c r="G12" s="6" t="n">
        <v>38</v>
      </c>
      <c r="H12" s="6">
        <f>F12-G12</f>
        <v/>
      </c>
      <c r="I12" s="7">
        <f>ROUND(E12*1850,0)</f>
        <v/>
      </c>
      <c r="J12" s="6" t="inlineStr">
        <is>
          <t>Column projects 6 in at the door corner</t>
        </is>
      </c>
    </row>
    <row r="13">
      <c r="A13" s="6" t="inlineStr">
        <is>
          <t>Common bathroom</t>
        </is>
      </c>
      <c r="B13" s="6" t="n">
        <v>6.5</v>
      </c>
      <c r="C13" s="6" t="n">
        <v>4</v>
      </c>
      <c r="D13" s="6" t="n">
        <v>8.5</v>
      </c>
      <c r="E13" s="6">
        <f>B13*C13</f>
        <v/>
      </c>
      <c r="F13" s="6">
        <f>2*(B13+C13)*D13</f>
        <v/>
      </c>
      <c r="G13" s="6" t="n">
        <v>14</v>
      </c>
      <c r="H13" s="6">
        <f>F13-G13</f>
        <v/>
      </c>
      <c r="I13" s="7">
        <f>ROUND(E13*1850,0)</f>
        <v/>
      </c>
      <c r="J13" s="6" t="inlineStr">
        <is>
          <t>Non-sunk, stack on the shared wall</t>
        </is>
      </c>
    </row>
    <row r="14">
      <c r="A14" s="6" t="inlineStr">
        <is>
          <t>Passage</t>
        </is>
      </c>
      <c r="B14" s="6" t="n">
        <v>12</v>
      </c>
      <c r="C14" s="6" t="n">
        <v>3.5</v>
      </c>
      <c r="D14" s="6" t="n">
        <v>9.5</v>
      </c>
      <c r="E14" s="6">
        <f>B14*C14</f>
        <v/>
      </c>
      <c r="F14" s="6">
        <f>2*(B14+C14)*D14</f>
        <v/>
      </c>
      <c r="G14" s="6" t="n">
        <v>20</v>
      </c>
      <c r="H14" s="6">
        <f>F14-G14</f>
        <v/>
      </c>
      <c r="I14" s="7">
        <f>ROUND(E14*1850,0)</f>
        <v/>
      </c>
      <c r="J14" s="6" t="inlineStr">
        <is>
          <t>Two door openings, electrical DB on the left wall</t>
        </is>
      </c>
    </row>
    <row r="15">
      <c r="A15" s="6" t="inlineStr">
        <is>
          <t>Balcony</t>
        </is>
      </c>
      <c r="B15" s="6" t="n">
        <v>9</v>
      </c>
      <c r="C15" s="6" t="n">
        <v>4</v>
      </c>
      <c r="D15" s="6" t="n">
        <v>9.5</v>
      </c>
      <c r="E15" s="6">
        <f>B15*C15</f>
        <v/>
      </c>
      <c r="F15" s="6">
        <f>2*(B15+C15)*D15</f>
        <v/>
      </c>
      <c r="G15" s="6" t="n">
        <v>0</v>
      </c>
      <c r="H15" s="6">
        <f>F15-G15</f>
        <v/>
      </c>
      <c r="I15" s="7">
        <f>ROUND(E15*1850,0)</f>
        <v/>
      </c>
      <c r="J15" s="6" t="inlineStr">
        <is>
          <t>Open on one side, chhajja above</t>
        </is>
      </c>
    </row>
    <row r="16">
      <c r="A16" s="6" t="inlineStr">
        <is>
          <t>Foyer</t>
        </is>
      </c>
      <c r="B16" s="6" t="n">
        <v>5</v>
      </c>
      <c r="C16" s="6" t="n">
        <v>4</v>
      </c>
      <c r="D16" s="6" t="n">
        <v>9.5</v>
      </c>
      <c r="E16" s="6">
        <f>B16*C16</f>
        <v/>
      </c>
      <c r="F16" s="6">
        <f>2*(B16+C16)*D16</f>
        <v/>
      </c>
      <c r="G16" s="6" t="n">
        <v>21</v>
      </c>
      <c r="H16" s="6">
        <f>F16-G16</f>
        <v/>
      </c>
      <c r="I16" s="7">
        <f>ROUND(E16*1850,0)</f>
        <v/>
      </c>
      <c r="J16" s="6" t="inlineStr">
        <is>
          <t>Main door opens inward, clockwise</t>
        </is>
      </c>
    </row>
    <row r="17">
      <c r="A17" s="8" t="inlineStr">
        <is>
          <t>TOTAL</t>
        </is>
      </c>
      <c r="B17" s="9" t="n"/>
      <c r="C17" s="9" t="n"/>
      <c r="D17" s="9" t="n"/>
      <c r="E17" s="10">
        <f>SUM(E7:E16)</f>
        <v/>
      </c>
      <c r="F17" s="10">
        <f>SUM(F7:F16)</f>
        <v/>
      </c>
      <c r="G17" s="9" t="n"/>
      <c r="H17" s="10">
        <f>SUM(H7:H16)</f>
        <v/>
      </c>
      <c r="I17" s="10">
        <f>SUM(I7:I16)</f>
        <v/>
      </c>
      <c r="J17" s="9" t="n"/>
    </row>
    <row r="18">
      <c r="A18" s="9" t="inlineStr">
        <is>
          <t>GST @ 18%</t>
        </is>
      </c>
      <c r="B18" s="9" t="n"/>
      <c r="C18" s="9" t="n"/>
      <c r="D18" s="9" t="n"/>
      <c r="E18" s="9" t="n"/>
      <c r="F18" s="9" t="n"/>
      <c r="G18" s="9" t="n"/>
      <c r="H18" s="9" t="n"/>
      <c r="I18" s="11">
        <f>ROUND(I17*0.18,0)</f>
        <v/>
      </c>
      <c r="J18" s="9" t="n"/>
    </row>
    <row r="19">
      <c r="A19" s="12" t="inlineStr">
        <is>
          <t>Grand total (incl. GST)</t>
        </is>
      </c>
      <c r="B19" s="9" t="n"/>
      <c r="C19" s="9" t="n"/>
      <c r="D19" s="9" t="n"/>
      <c r="E19" s="9" t="n"/>
      <c r="F19" s="9" t="n"/>
      <c r="G19" s="9" t="n"/>
      <c r="H19" s="9" t="n"/>
      <c r="I19" s="13">
        <f>I17+I18</f>
        <v/>
      </c>
      <c r="J19" s="9" t="n"/>
    </row>
    <row r="21">
      <c r="A21" s="14" t="inlineStr">
        <is>
          <t>Note: Measure wall to wall at floor level, at mid height and at lintel level. Record the smallest.</t>
        </is>
      </c>
    </row>
    <row r="22">
      <c r="A22" s="14" t="inlineStr">
        <is>
          <t>Note: Column I is a working formula. Change 1850 to your own rate and the whole sheet recalculates.</t>
        </is>
      </c>
    </row>
    <row r="23">
      <c r="A23" s="14" t="inlineStr">
        <is>
          <t>Note: Openings are the total of window and door areas to be deducted from paintable wall area.</t>
        </is>
      </c>
    </row>
    <row r="24">
      <c r="A24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1:J1"/>
    <mergeCell ref="A23:J23"/>
    <mergeCell ref="A22:J22"/>
    <mergeCell ref="A3:J3"/>
    <mergeCell ref="A21:J21"/>
    <mergeCell ref="A4:J4"/>
    <mergeCell ref="A24:J24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2026-10-17T17:34:42Z</dcterms:created>
  <dcterms:modified xmlns:dcterms="http://purl.org/dc/terms/" xmlns:xsi="http://www.w3.org/2001/XMLSchema-instance" xsi:type="dcterms:W3CDTF">2026-10-17T17:34:42Z</dcterms:modified>
</cp:coreProperties>
</file>