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ineralresources.sharepoint.com/sites/Sustainability/ESG/05 Annual Sustainability Reporting/FY25/10 Website/"/>
    </mc:Choice>
  </mc:AlternateContent>
  <xr:revisionPtr revIDLastSave="0" documentId="8_{1983A6FA-6552-4825-AD0E-622A39338626}" xr6:coauthVersionLast="47" xr6:coauthVersionMax="47" xr10:uidLastSave="{00000000-0000-0000-0000-000000000000}"/>
  <bookViews>
    <workbookView xWindow="-108" yWindow="-108" windowWidth="30936" windowHeight="16776" xr2:uid="{DC70875C-4F69-4071-8278-997DDE0714EE}"/>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2" l="1"/>
  <c r="J14" i="2"/>
  <c r="J15"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<sst xmlns="http://schemas.openxmlformats.org/spreadsheetml/2006/main" count="260" uniqueCount="82">
  <si>
    <t>Mineral Resources Tailings Facility Register</t>
  </si>
  <si>
    <t>Mine</t>
  </si>
  <si>
    <t>Bald Hill Lithium Mine</t>
  </si>
  <si>
    <t>Coobina Chromite Mine</t>
  </si>
  <si>
    <t>Mount Marion Lithium Mine</t>
  </si>
  <si>
    <t>Wodgina Lithium Mine</t>
  </si>
  <si>
    <t>Question</t>
  </si>
  <si>
    <t xml:space="preserve">Country </t>
  </si>
  <si>
    <t>Australia</t>
  </si>
  <si>
    <t>Tailings Facility Name/identifier</t>
  </si>
  <si>
    <t>TSF2</t>
  </si>
  <si>
    <t>Boreline Pit</t>
  </si>
  <si>
    <t>Boreline Pit Extended</t>
  </si>
  <si>
    <t>TSF 1</t>
  </si>
  <si>
    <t>Ghost Crab Pit</t>
  </si>
  <si>
    <t>TSF1</t>
  </si>
  <si>
    <t>TSF3</t>
  </si>
  <si>
    <t>TSF3E</t>
  </si>
  <si>
    <t>Atlas Pit</t>
  </si>
  <si>
    <t>Location</t>
  </si>
  <si>
    <t xml:space="preserve">Ownership </t>
  </si>
  <si>
    <t>Owned and Operated</t>
  </si>
  <si>
    <t>Subsidiary</t>
  </si>
  <si>
    <t>JV - MRL Operated</t>
  </si>
  <si>
    <t xml:space="preserve">Status </t>
  </si>
  <si>
    <t>Active</t>
  </si>
  <si>
    <t>Inactive / Care and Maintenance</t>
  </si>
  <si>
    <t xml:space="preserve">Active </t>
  </si>
  <si>
    <t>Decommissioned</t>
  </si>
  <si>
    <t xml:space="preserve">Date of initial operation </t>
  </si>
  <si>
    <t>Is the Dam currently operated or closed as per currently approved design?</t>
  </si>
  <si>
    <t>Yes</t>
  </si>
  <si>
    <t>No</t>
  </si>
  <si>
    <t xml:space="preserve">Raising method </t>
  </si>
  <si>
    <t>Downstream</t>
  </si>
  <si>
    <t>In-pit</t>
  </si>
  <si>
    <t>Landform</t>
  </si>
  <si>
    <t xml:space="preserve">In-pit </t>
  </si>
  <si>
    <t>Downstream and Upstream</t>
  </si>
  <si>
    <t>Current Maximum Height (m)</t>
  </si>
  <si>
    <t>&lt;5m</t>
  </si>
  <si>
    <t>N.A. (in-pit)</t>
  </si>
  <si>
    <r>
      <t>Current Tailings Storage Impoundment Volume (m</t>
    </r>
    <r>
      <rPr>
        <b/>
        <vertAlign val="superscript"/>
        <sz val="11"/>
        <rFont val="Century Gothic"/>
        <family val="2"/>
      </rPr>
      <t>3</t>
    </r>
    <r>
      <rPr>
        <b/>
        <sz val="11"/>
        <rFont val="Century Gothic"/>
        <family val="2"/>
      </rPr>
      <t>)</t>
    </r>
  </si>
  <si>
    <t>Unknown</t>
  </si>
  <si>
    <t xml:space="preserve">Unknown </t>
  </si>
  <si>
    <r>
      <t>Planned Tailings Storage Impoundment Volume in 5 years time (m</t>
    </r>
    <r>
      <rPr>
        <b/>
        <vertAlign val="superscript"/>
        <sz val="11"/>
        <rFont val="Century Gothic"/>
        <family val="2"/>
      </rPr>
      <t>3</t>
    </r>
    <r>
      <rPr>
        <b/>
        <sz val="11"/>
        <rFont val="Century Gothic"/>
        <family val="2"/>
      </rPr>
      <t>)</t>
    </r>
  </si>
  <si>
    <t>Most recent Independent Expert Review</t>
  </si>
  <si>
    <t>Do you have full and complete relevant engineering records including design, construction, operation, maintenance and/or closure?</t>
  </si>
  <si>
    <t>What is your hazard categorisation of this facility, based on consequence of failure?</t>
  </si>
  <si>
    <t>Medium Hazard Rating</t>
  </si>
  <si>
    <t>Low Hazard Rating</t>
  </si>
  <si>
    <t>High Hazard Rating</t>
  </si>
  <si>
    <t xml:space="preserve">What guideline do you follow for the classification system? </t>
  </si>
  <si>
    <t>DEMIRS</t>
  </si>
  <si>
    <t>Has this facility, at any point in its history, failed to be confirmed or certified as stable, or experienced notable stability concerns, as identified by an independent engineer (even if later certified as stable by the same or a different firm)?</t>
  </si>
  <si>
    <t xml:space="preserve">Do you have internal/in house engineering specialist oversight of this facility? Or do you have external engineering support for this purpose? </t>
  </si>
  <si>
    <t>Internal &amp; External</t>
  </si>
  <si>
    <t>Internal</t>
  </si>
  <si>
    <t xml:space="preserve">Has a formal analysis of the downstream impact on communities, ecosystems and critical infrastructure in the event of catastrophic failure been undertaken and to reflect final conditions? If so, when did this assessment take place? </t>
  </si>
  <si>
    <t>Yes - 2017</t>
  </si>
  <si>
    <t>Yes - 2019</t>
  </si>
  <si>
    <t>Yes - 2022</t>
  </si>
  <si>
    <t>Is there a) a closure plan in place for this dam, and b) does it include long term monitoring?</t>
  </si>
  <si>
    <t>Yes and Yes</t>
  </si>
  <si>
    <t>No and No</t>
  </si>
  <si>
    <t>Have you, or do you plan to assess your tailings facilities against the impact of more regular extreme weather events as a result of climate change, e.g. over the next two years?</t>
  </si>
  <si>
    <t xml:space="preserve">Yes </t>
  </si>
  <si>
    <t xml:space="preserve">Any other relevant information and supporting documentation. </t>
  </si>
  <si>
    <t>NA</t>
  </si>
  <si>
    <t xml:space="preserve">Acquired by MRL post decommissioning. Limited data available on legacy facilities. </t>
  </si>
  <si>
    <t>Lucky Bay Garnet Mine</t>
  </si>
  <si>
    <t>Eastern Waste Landform</t>
  </si>
  <si>
    <t>Waste Rock Dumps</t>
  </si>
  <si>
    <t>Rejects Dump</t>
  </si>
  <si>
    <t>External Tailings Stockpile</t>
  </si>
  <si>
    <t>In-pit Tailings Storage</t>
  </si>
  <si>
    <t>Stacked</t>
  </si>
  <si>
    <t>Stacked / Comingled</t>
  </si>
  <si>
    <t>Upstream</t>
  </si>
  <si>
    <t>None</t>
  </si>
  <si>
    <t>Operating facility acquired by MRL September 2025</t>
  </si>
  <si>
    <t>&lt;5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</si>
</sst>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0" x14ac:knownFonts="1">
    <font>
      <sz val="11"/>
      <color theme="1"/>
      <name val="Calibri"/>
      <family val="2"/>
      <scheme val="minor"/>
    </font>
    <font>
      <sz val="11"/>
      <color theme="1"/>
      <name val="Century Gothic"/>
      <family val="2"/>
    </font>
    <font>
      <b/>
      <sz val="11"/>
      <name val="Century Gothic"/>
      <family val="2"/>
    </font>
    <font>
      <sz val="11"/>
      <name val="Century Gothic"/>
      <family val="2"/>
    </font>
    <font>
      <sz val="11"/>
      <color rgb="FF000000"/>
      <name val="Century Gothic"/>
      <family val="2"/>
    </font>
    <font>
      <b/>
      <vertAlign val="superscript"/>
      <sz val="11"/>
      <name val="Century Gothic"/>
      <family val="2"/>
    </font>
    <font>
      <b/>
      <sz val="12"/>
      <color theme="0"/>
      <name val="Century Gothic"/>
      <family val="2"/>
    </font>
    <font>
      <sz val="8"/>
      <name val="Calibri"/>
      <family val="2"/>
      <scheme val="minor"/>
    </font>
    <font>
      <b/>
      <sz val="16"/>
      <color theme="0"/>
      <name val="Century Gothic"/>
      <family val="2"/>
    </font>
    <font>
      <b/>
      <sz val="16"/>
      <color theme="1"/>
      <name val="Century Gothic"/>
      <family val="2"/>
    </font>
  </fonts>
  <fills count="8">
    <fill>
      <patternFill patternType="none"/>
    </fill>
    <fill>
      <patternFill patternType="gray125"/>
    </fill>
    <fill>
      <patternFill patternType="solid">
        <fgColor rgb="FFCE372F"/>
        <bgColor rgb="FF000000"/>
      </patternFill>
    </fill>
    <fill>
      <patternFill patternType="solid">
        <fgColor rgb="FFCE372F"/>
        <bgColor indexed="64"/>
      </patternFill>
    </fill>
    <fill>
      <patternFill patternType="solid">
        <fgColor rgb="FFF1EDE7"/>
        <bgColor rgb="FF000000"/>
      </patternFill>
    </fill>
    <fill>
      <patternFill patternType="solid">
        <fgColor theme="0"/>
        <bgColor indexed="64"/>
      </patternFill>
    </fill>
    <fill>
      <patternFill patternType="solid">
        <fgColor theme="0"/>
        <bgColor rgb="FF000000"/>
      </patternFill>
    </fill>
    <fill>
      <patternFill patternType="solid">
        <fgColor rgb="FFF1ED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indexed="64"/>
      </top>
      <bottom/>
      <diagonal/>
    </border>
  </borders>
  <cellStyleXfs count="1">
    <xf numFmtId="0" fontId="0" fillId="0" borderId="0"/>
  </cellStyleXfs>
  <cellXfs count="48">
    <xf numFmtId="0" fontId="0" fillId="0" borderId="0" xfId="0"/>
    <xf numFmtId="0" fontId="0" fillId="0" borderId="0" xfId="0" applyAlignment="1">
      <alignment vertical="top"/>
    </xf>
    <xf numFmtId="0" fontId="2"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5" borderId="0" xfId="0" applyFill="1"/>
    <xf numFmtId="0" fontId="6" fillId="3" borderId="3" xfId="0" applyFont="1" applyFill="1" applyBorder="1" applyAlignment="1">
      <alignment horizontal="center" vertical="center"/>
    </xf>
    <xf numFmtId="0" fontId="0" fillId="5" borderId="0" xfId="0" applyFill="1" applyAlignment="1">
      <alignment vertical="top"/>
    </xf>
    <xf numFmtId="0" fontId="4" fillId="5"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3" fillId="5" borderId="1" xfId="0" applyFont="1" applyFill="1" applyBorder="1" applyAlignment="1">
      <alignment horizontal="center" vertical="center"/>
    </xf>
    <xf numFmtId="3" fontId="4" fillId="5"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3"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4" fillId="5" borderId="9" xfId="0"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0" fontId="6" fillId="5" borderId="10" xfId="0" applyFont="1" applyFill="1" applyBorder="1" applyAlignment="1">
      <alignment vertical="center"/>
    </xf>
    <xf numFmtId="0" fontId="2" fillId="6" borderId="10" xfId="0" applyFont="1" applyFill="1" applyBorder="1" applyAlignment="1">
      <alignment horizontal="left" vertical="center" wrapText="1"/>
    </xf>
    <xf numFmtId="0" fontId="4" fillId="6"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0" fillId="0" borderId="8" xfId="0" applyBorder="1"/>
    <xf numFmtId="0" fontId="0" fillId="0" borderId="8" xfId="0" applyBorder="1" applyAlignment="1">
      <alignment vertical="top"/>
    </xf>
    <xf numFmtId="0" fontId="8" fillId="5" borderId="9" xfId="0" applyFont="1" applyFill="1" applyBorder="1" applyAlignment="1">
      <alignment vertical="center"/>
    </xf>
    <xf numFmtId="0" fontId="6" fillId="5" borderId="9" xfId="0" applyFont="1" applyFill="1" applyBorder="1" applyAlignment="1">
      <alignment vertical="center" wrapText="1"/>
    </xf>
    <xf numFmtId="0" fontId="4" fillId="6" borderId="9" xfId="0" applyFont="1" applyFill="1" applyBorder="1" applyAlignment="1">
      <alignment vertical="center" wrapText="1"/>
    </xf>
    <xf numFmtId="0" fontId="3" fillId="5" borderId="9" xfId="0" applyFont="1" applyFill="1" applyBorder="1" applyAlignment="1">
      <alignment horizontal="center" vertical="center"/>
    </xf>
    <xf numFmtId="0" fontId="4" fillId="6" borderId="9" xfId="0" applyFont="1" applyFill="1" applyBorder="1" applyAlignment="1">
      <alignment horizontal="center" vertical="center" wrapText="1"/>
    </xf>
    <xf numFmtId="164" fontId="4" fillId="6" borderId="9" xfId="0" applyNumberFormat="1" applyFont="1" applyFill="1" applyBorder="1" applyAlignment="1">
      <alignment horizontal="center" vertical="center" wrapText="1"/>
    </xf>
    <xf numFmtId="0" fontId="0" fillId="5" borderId="7" xfId="0" applyFill="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1EDE7"/>
      <color rgb="FFE28782"/>
      <color rgb="FFCE372F"/>
      <color rgb="FF5447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61255-AA35-45F2-B4A7-959898F2D3AA}">
  <sheetPr>
    <pageSetUpPr fitToPage="1"/>
  </sheetPr>
  <dimension ref="A1:T26"/>
  <sheetViews>
    <sheetView tabSelected="1" zoomScale="40" zoomScaleNormal="40" workbookViewId="0"/>
  </sheetViews>
  <sheetFormatPr defaultColWidth="0" defaultRowHeight="14.4" zeroHeight="1" x14ac:dyDescent="0.3"/>
  <cols>
    <col min="1" max="1" width="4.21875" customWidth="1"/>
    <col min="2" max="2" width="34.109375" customWidth="1"/>
    <col min="3" max="3" width="54.44140625" customWidth="1"/>
    <col min="4" max="8" width="30.77734375" customWidth="1"/>
    <col min="9" max="9" width="39.21875" bestFit="1" customWidth="1"/>
    <col min="10" max="10" width="39.21875" customWidth="1"/>
    <col min="11" max="18" width="30.77734375" customWidth="1"/>
    <col min="19" max="19" width="2.77734375" style="9" customWidth="1"/>
    <col min="20" max="20" width="0" hidden="1" customWidth="1"/>
    <col min="21" max="16384" width="8.88671875" hidden="1"/>
  </cols>
  <sheetData>
    <row r="1" spans="1:19" s="9" customFormat="1" x14ac:dyDescent="0.3">
      <c r="B1" s="35"/>
      <c r="C1" s="35"/>
      <c r="D1" s="35"/>
      <c r="E1" s="35"/>
      <c r="F1" s="35"/>
      <c r="G1" s="35"/>
      <c r="H1" s="35"/>
      <c r="I1" s="35"/>
      <c r="J1" s="35"/>
      <c r="K1" s="35"/>
      <c r="L1" s="35"/>
      <c r="M1" s="35"/>
      <c r="N1" s="35"/>
      <c r="O1" s="35"/>
      <c r="P1" s="35"/>
      <c r="Q1" s="35"/>
      <c r="R1" s="35"/>
    </row>
    <row r="2" spans="1:19" ht="55.5" customHeight="1" x14ac:dyDescent="0.3">
      <c r="A2" s="27"/>
      <c r="B2" s="36" t="e" vm="1">
        <v>#VALUE!</v>
      </c>
      <c r="C2" s="41" t="s">
        <v>0</v>
      </c>
      <c r="D2" s="42"/>
      <c r="E2" s="42"/>
      <c r="F2" s="42"/>
      <c r="G2" s="42"/>
      <c r="H2" s="42"/>
      <c r="I2" s="42"/>
      <c r="J2" s="42"/>
      <c r="K2" s="42"/>
      <c r="L2" s="42"/>
      <c r="M2" s="42"/>
      <c r="N2" s="42"/>
      <c r="O2" s="42"/>
      <c r="P2" s="42"/>
      <c r="Q2" s="42"/>
      <c r="R2" s="43"/>
      <c r="S2" s="29"/>
    </row>
    <row r="3" spans="1:19" ht="40.200000000000003" customHeight="1" x14ac:dyDescent="0.3">
      <c r="A3" s="27"/>
      <c r="B3" s="37"/>
      <c r="C3" s="7" t="s">
        <v>1</v>
      </c>
      <c r="D3" s="40" t="s">
        <v>2</v>
      </c>
      <c r="E3" s="40"/>
      <c r="F3" s="40"/>
      <c r="G3" s="40"/>
      <c r="H3" s="8" t="s">
        <v>3</v>
      </c>
      <c r="I3" s="40" t="s">
        <v>4</v>
      </c>
      <c r="J3" s="40"/>
      <c r="K3" s="40" t="s">
        <v>5</v>
      </c>
      <c r="L3" s="40"/>
      <c r="M3" s="40"/>
      <c r="N3" s="40"/>
      <c r="O3" s="40"/>
      <c r="P3" s="40"/>
      <c r="Q3" s="44" t="s">
        <v>70</v>
      </c>
      <c r="R3" s="45"/>
      <c r="S3" s="30"/>
    </row>
    <row r="4" spans="1:19" s="1" customFormat="1" ht="26.7" customHeight="1" x14ac:dyDescent="0.3">
      <c r="A4" s="28"/>
      <c r="B4" s="7" t="s">
        <v>6</v>
      </c>
      <c r="C4" s="2" t="s">
        <v>7</v>
      </c>
      <c r="D4" s="39" t="s">
        <v>8</v>
      </c>
      <c r="E4" s="39"/>
      <c r="F4" s="39"/>
      <c r="G4" s="39"/>
      <c r="H4" s="3" t="s">
        <v>8</v>
      </c>
      <c r="I4" s="39" t="s">
        <v>8</v>
      </c>
      <c r="J4" s="39"/>
      <c r="K4" s="39" t="s">
        <v>8</v>
      </c>
      <c r="L4" s="39"/>
      <c r="M4" s="39"/>
      <c r="N4" s="39"/>
      <c r="O4" s="39"/>
      <c r="P4" s="39"/>
      <c r="Q4" s="46" t="s">
        <v>8</v>
      </c>
      <c r="R4" s="47"/>
      <c r="S4" s="31"/>
    </row>
    <row r="5" spans="1:19" ht="24.45" customHeight="1" x14ac:dyDescent="0.3">
      <c r="A5" s="27"/>
      <c r="B5" s="7">
        <v>1</v>
      </c>
      <c r="C5" s="19" t="s">
        <v>9</v>
      </c>
      <c r="D5" s="14" t="s">
        <v>10</v>
      </c>
      <c r="E5" s="14" t="s">
        <v>11</v>
      </c>
      <c r="F5" s="14" t="s">
        <v>12</v>
      </c>
      <c r="G5" s="14" t="s">
        <v>73</v>
      </c>
      <c r="H5" s="14" t="s">
        <v>13</v>
      </c>
      <c r="I5" s="14" t="s">
        <v>14</v>
      </c>
      <c r="J5" s="14" t="s">
        <v>72</v>
      </c>
      <c r="K5" s="14" t="s">
        <v>15</v>
      </c>
      <c r="L5" s="14" t="s">
        <v>10</v>
      </c>
      <c r="M5" s="14" t="s">
        <v>16</v>
      </c>
      <c r="N5" s="14" t="s">
        <v>17</v>
      </c>
      <c r="O5" s="14" t="s">
        <v>18</v>
      </c>
      <c r="P5" s="14" t="s">
        <v>71</v>
      </c>
      <c r="Q5" s="14" t="s">
        <v>74</v>
      </c>
      <c r="R5" s="14" t="s">
        <v>75</v>
      </c>
      <c r="S5" s="32"/>
    </row>
    <row r="6" spans="1:19" s="1" customFormat="1" ht="14.7" customHeight="1" x14ac:dyDescent="0.3">
      <c r="A6" s="28"/>
      <c r="B6" s="16">
        <v>2</v>
      </c>
      <c r="C6" s="38" t="s">
        <v>19</v>
      </c>
      <c r="D6" s="6">
        <v>-31.305243000000001</v>
      </c>
      <c r="E6" s="4">
        <v>-31.313763999999999</v>
      </c>
      <c r="F6" s="4">
        <v>-31.313514999999999</v>
      </c>
      <c r="G6" s="4">
        <v>-31.507860000000001</v>
      </c>
      <c r="H6" s="4">
        <v>-23.504000000000001</v>
      </c>
      <c r="I6" s="4">
        <v>-31.080829999999999</v>
      </c>
      <c r="J6" s="4">
        <v>-31.081869999999999</v>
      </c>
      <c r="K6" s="4">
        <v>-21.181380000000001</v>
      </c>
      <c r="L6" s="4">
        <v>-21.18083</v>
      </c>
      <c r="M6" s="4">
        <v>-21.18777</v>
      </c>
      <c r="N6" s="4">
        <v>-21.184149999999999</v>
      </c>
      <c r="O6" s="4">
        <v>-21.121580000000002</v>
      </c>
      <c r="P6" s="4">
        <v>-21.19829</v>
      </c>
      <c r="Q6" s="4">
        <v>-28.032779999999999</v>
      </c>
      <c r="R6" s="3">
        <v>-28.040980000000001</v>
      </c>
      <c r="S6" s="33"/>
    </row>
    <row r="7" spans="1:19" s="1" customFormat="1" ht="14.7" customHeight="1" x14ac:dyDescent="0.3">
      <c r="A7" s="28"/>
      <c r="B7" s="10"/>
      <c r="C7" s="38"/>
      <c r="D7" s="6">
        <v>122.11119600000001</v>
      </c>
      <c r="E7" s="4">
        <v>122.10517900000001</v>
      </c>
      <c r="F7" s="4">
        <v>122.10588799999999</v>
      </c>
      <c r="G7" s="4">
        <v>122.17995999999999</v>
      </c>
      <c r="H7" s="4">
        <v>120.274</v>
      </c>
      <c r="I7" s="4">
        <v>121.4325</v>
      </c>
      <c r="J7" s="4">
        <v>121.45519</v>
      </c>
      <c r="K7" s="4">
        <v>118.67333000000001</v>
      </c>
      <c r="L7" s="4">
        <v>118.67944</v>
      </c>
      <c r="M7" s="4">
        <v>118.66388000000001</v>
      </c>
      <c r="N7" s="4">
        <v>118.66489</v>
      </c>
      <c r="O7" s="4">
        <v>118.39337</v>
      </c>
      <c r="P7" s="4">
        <v>118.680581</v>
      </c>
      <c r="Q7" s="4">
        <v>114.18077</v>
      </c>
      <c r="R7" s="4">
        <v>114.19007999999999</v>
      </c>
      <c r="S7" s="34"/>
    </row>
    <row r="8" spans="1:19" s="1" customFormat="1" ht="30.45" customHeight="1" x14ac:dyDescent="0.3">
      <c r="A8" s="28"/>
      <c r="B8" s="7">
        <v>3</v>
      </c>
      <c r="C8" s="20" t="s">
        <v>20</v>
      </c>
      <c r="D8" s="12" t="s">
        <v>21</v>
      </c>
      <c r="E8" s="12" t="s">
        <v>21</v>
      </c>
      <c r="F8" s="12" t="s">
        <v>21</v>
      </c>
      <c r="G8" s="12" t="s">
        <v>21</v>
      </c>
      <c r="H8" s="12" t="s">
        <v>22</v>
      </c>
      <c r="I8" s="12" t="s">
        <v>23</v>
      </c>
      <c r="J8" s="12" t="s">
        <v>23</v>
      </c>
      <c r="K8" s="12" t="s">
        <v>23</v>
      </c>
      <c r="L8" s="12" t="s">
        <v>23</v>
      </c>
      <c r="M8" s="12" t="s">
        <v>23</v>
      </c>
      <c r="N8" s="12" t="s">
        <v>23</v>
      </c>
      <c r="O8" s="12" t="s">
        <v>23</v>
      </c>
      <c r="P8" s="12" t="s">
        <v>23</v>
      </c>
      <c r="Q8" s="12" t="s">
        <v>21</v>
      </c>
      <c r="R8" s="12" t="s">
        <v>21</v>
      </c>
      <c r="S8" s="21"/>
    </row>
    <row r="9" spans="1:19" s="1" customFormat="1" ht="27.6" x14ac:dyDescent="0.3">
      <c r="A9" s="28"/>
      <c r="B9" s="7">
        <v>4</v>
      </c>
      <c r="C9" s="2" t="s">
        <v>24</v>
      </c>
      <c r="D9" s="3" t="s">
        <v>26</v>
      </c>
      <c r="E9" s="3" t="s">
        <v>26</v>
      </c>
      <c r="F9" s="3" t="s">
        <v>26</v>
      </c>
      <c r="G9" s="3" t="s">
        <v>26</v>
      </c>
      <c r="H9" s="3" t="s">
        <v>26</v>
      </c>
      <c r="I9" s="3" t="s">
        <v>27</v>
      </c>
      <c r="J9" s="3" t="s">
        <v>25</v>
      </c>
      <c r="K9" s="3" t="s">
        <v>28</v>
      </c>
      <c r="L9" s="3" t="s">
        <v>28</v>
      </c>
      <c r="M9" s="3" t="s">
        <v>28</v>
      </c>
      <c r="N9" s="3" t="s">
        <v>26</v>
      </c>
      <c r="O9" s="3" t="s">
        <v>27</v>
      </c>
      <c r="P9" s="3" t="s">
        <v>25</v>
      </c>
      <c r="Q9" s="3" t="s">
        <v>25</v>
      </c>
      <c r="R9" s="3" t="s">
        <v>25</v>
      </c>
      <c r="S9" s="33"/>
    </row>
    <row r="10" spans="1:19" s="1" customFormat="1" ht="33" customHeight="1" x14ac:dyDescent="0.3">
      <c r="A10" s="28"/>
      <c r="B10" s="7">
        <v>5</v>
      </c>
      <c r="C10" s="20" t="s">
        <v>29</v>
      </c>
      <c r="D10" s="12">
        <v>2021</v>
      </c>
      <c r="E10" s="12">
        <v>2016</v>
      </c>
      <c r="F10" s="12">
        <v>2016</v>
      </c>
      <c r="G10" s="12">
        <v>2018</v>
      </c>
      <c r="H10" s="12">
        <v>2008</v>
      </c>
      <c r="I10" s="12">
        <v>2016</v>
      </c>
      <c r="J10" s="12">
        <v>2018</v>
      </c>
      <c r="K10" s="12">
        <v>1989</v>
      </c>
      <c r="L10" s="12">
        <v>1999</v>
      </c>
      <c r="M10" s="12">
        <v>2001</v>
      </c>
      <c r="N10" s="12">
        <v>2019</v>
      </c>
      <c r="O10" s="12">
        <v>2023</v>
      </c>
      <c r="P10" s="12">
        <v>2023</v>
      </c>
      <c r="Q10" s="12">
        <v>2022</v>
      </c>
      <c r="R10" s="12">
        <v>2024</v>
      </c>
      <c r="S10" s="21"/>
    </row>
    <row r="11" spans="1:19" s="1" customFormat="1" ht="37.200000000000003" customHeight="1" x14ac:dyDescent="0.3">
      <c r="A11" s="28"/>
      <c r="B11" s="7">
        <v>6</v>
      </c>
      <c r="C11" s="2" t="s">
        <v>30</v>
      </c>
      <c r="D11" s="3" t="s">
        <v>31</v>
      </c>
      <c r="E11" s="3" t="s">
        <v>32</v>
      </c>
      <c r="F11" s="3" t="s">
        <v>32</v>
      </c>
      <c r="G11" s="3" t="s">
        <v>31</v>
      </c>
      <c r="H11" s="3" t="s">
        <v>32</v>
      </c>
      <c r="I11" s="3" t="s">
        <v>31</v>
      </c>
      <c r="J11" s="3" t="s">
        <v>31</v>
      </c>
      <c r="K11" s="3" t="s">
        <v>32</v>
      </c>
      <c r="L11" s="3" t="s">
        <v>32</v>
      </c>
      <c r="M11" s="3" t="s">
        <v>32</v>
      </c>
      <c r="N11" s="3" t="s">
        <v>31</v>
      </c>
      <c r="O11" s="3" t="s">
        <v>31</v>
      </c>
      <c r="P11" s="3" t="s">
        <v>31</v>
      </c>
      <c r="Q11" s="3" t="s">
        <v>32</v>
      </c>
      <c r="R11" s="3" t="s">
        <v>31</v>
      </c>
      <c r="S11" s="33"/>
    </row>
    <row r="12" spans="1:19" s="1" customFormat="1" ht="33" customHeight="1" x14ac:dyDescent="0.3">
      <c r="A12" s="28"/>
      <c r="B12" s="7">
        <v>7</v>
      </c>
      <c r="C12" s="20" t="s">
        <v>33</v>
      </c>
      <c r="D12" s="12" t="s">
        <v>34</v>
      </c>
      <c r="E12" s="12" t="s">
        <v>35</v>
      </c>
      <c r="F12" s="12" t="s">
        <v>35</v>
      </c>
      <c r="G12" s="12" t="s">
        <v>76</v>
      </c>
      <c r="H12" s="12" t="s">
        <v>36</v>
      </c>
      <c r="I12" s="12" t="s">
        <v>37</v>
      </c>
      <c r="J12" s="12" t="s">
        <v>77</v>
      </c>
      <c r="K12" s="12" t="s">
        <v>34</v>
      </c>
      <c r="L12" s="12" t="s">
        <v>34</v>
      </c>
      <c r="M12" s="12" t="s">
        <v>38</v>
      </c>
      <c r="N12" s="12" t="s">
        <v>34</v>
      </c>
      <c r="O12" s="12" t="s">
        <v>35</v>
      </c>
      <c r="P12" s="12" t="s">
        <v>77</v>
      </c>
      <c r="Q12" s="12" t="s">
        <v>78</v>
      </c>
      <c r="R12" s="12" t="s">
        <v>35</v>
      </c>
      <c r="S12" s="21"/>
    </row>
    <row r="13" spans="1:19" s="1" customFormat="1" ht="28.2" customHeight="1" x14ac:dyDescent="0.3">
      <c r="A13" s="28"/>
      <c r="B13" s="7">
        <v>8</v>
      </c>
      <c r="C13" s="2" t="s">
        <v>39</v>
      </c>
      <c r="D13" s="3">
        <v>12.5</v>
      </c>
      <c r="E13" s="3" t="s">
        <v>81</v>
      </c>
      <c r="F13" s="3" t="s">
        <v>81</v>
      </c>
      <c r="G13" s="17">
        <v>21</v>
      </c>
      <c r="H13" s="3" t="s">
        <v>40</v>
      </c>
      <c r="I13" s="3" t="s">
        <v>41</v>
      </c>
      <c r="J13" s="3">
        <v>45</v>
      </c>
      <c r="K13" s="3">
        <v>10</v>
      </c>
      <c r="L13" s="3">
        <v>32</v>
      </c>
      <c r="M13" s="3">
        <v>30</v>
      </c>
      <c r="N13" s="3">
        <v>37</v>
      </c>
      <c r="O13" s="3" t="s">
        <v>41</v>
      </c>
      <c r="P13" s="3">
        <v>95</v>
      </c>
      <c r="Q13" s="3">
        <v>24</v>
      </c>
      <c r="R13" s="3" t="s">
        <v>41</v>
      </c>
      <c r="S13" s="33"/>
    </row>
    <row r="14" spans="1:19" s="1" customFormat="1" ht="36.75" customHeight="1" x14ac:dyDescent="0.3">
      <c r="A14" s="28"/>
      <c r="B14" s="7">
        <v>9</v>
      </c>
      <c r="C14" s="20" t="s">
        <v>42</v>
      </c>
      <c r="D14" s="15">
        <v>251000</v>
      </c>
      <c r="E14" s="15">
        <v>182000</v>
      </c>
      <c r="F14" s="15">
        <v>62500</v>
      </c>
      <c r="G14" s="15">
        <v>1747000</v>
      </c>
      <c r="H14" s="12" t="s">
        <v>43</v>
      </c>
      <c r="I14" s="15">
        <v>6270000</v>
      </c>
      <c r="J14" s="15">
        <f>ROUND(8860716/1.5,-5)</f>
        <v>5900000</v>
      </c>
      <c r="K14" s="12" t="s">
        <v>44</v>
      </c>
      <c r="L14" s="15">
        <v>2200000</v>
      </c>
      <c r="M14" s="15">
        <v>9700000</v>
      </c>
      <c r="N14" s="15">
        <v>2000000</v>
      </c>
      <c r="O14" s="15">
        <v>2140000</v>
      </c>
      <c r="P14" s="15">
        <f>ROUND((599966+1787567+1601880)/1.5,-5)</f>
        <v>2700000</v>
      </c>
      <c r="Q14" s="15">
        <v>2010000</v>
      </c>
      <c r="R14" s="15">
        <v>2280000</v>
      </c>
      <c r="S14" s="22"/>
    </row>
    <row r="15" spans="1:19" s="1" customFormat="1" ht="43.5" customHeight="1" x14ac:dyDescent="0.3">
      <c r="A15" s="28"/>
      <c r="B15" s="7">
        <v>10</v>
      </c>
      <c r="C15" s="2" t="s">
        <v>45</v>
      </c>
      <c r="D15" s="5">
        <v>251000</v>
      </c>
      <c r="E15" s="5">
        <v>182000</v>
      </c>
      <c r="F15" s="5">
        <v>62500</v>
      </c>
      <c r="G15" s="17">
        <v>1747000</v>
      </c>
      <c r="H15" s="3" t="s">
        <v>43</v>
      </c>
      <c r="I15" s="5">
        <v>8130000</v>
      </c>
      <c r="J15" s="5">
        <f>J14+1500000/1.5*5</f>
        <v>10900000</v>
      </c>
      <c r="K15" s="3" t="s">
        <v>43</v>
      </c>
      <c r="L15" s="5">
        <v>2200000</v>
      </c>
      <c r="M15" s="5">
        <v>9700000</v>
      </c>
      <c r="N15" s="5">
        <v>2000000</v>
      </c>
      <c r="O15" s="5">
        <v>3850000</v>
      </c>
      <c r="P15" s="5">
        <v>8200000</v>
      </c>
      <c r="Q15" s="17">
        <v>2600000</v>
      </c>
      <c r="R15" s="17">
        <v>13600000</v>
      </c>
      <c r="S15" s="22"/>
    </row>
    <row r="16" spans="1:19" s="1" customFormat="1" ht="33" customHeight="1" x14ac:dyDescent="0.3">
      <c r="A16" s="28"/>
      <c r="B16" s="7">
        <v>11</v>
      </c>
      <c r="C16" s="20" t="s">
        <v>46</v>
      </c>
      <c r="D16" s="12">
        <v>2023</v>
      </c>
      <c r="E16" s="12">
        <v>2023</v>
      </c>
      <c r="F16" s="12">
        <v>2023</v>
      </c>
      <c r="G16" s="12" t="s">
        <v>79</v>
      </c>
      <c r="H16" s="12" t="s">
        <v>43</v>
      </c>
      <c r="I16" s="12">
        <v>2022</v>
      </c>
      <c r="J16" s="12" t="s">
        <v>79</v>
      </c>
      <c r="K16" s="12">
        <v>1999</v>
      </c>
      <c r="L16" s="12">
        <v>2011</v>
      </c>
      <c r="M16" s="12">
        <v>2011</v>
      </c>
      <c r="N16" s="12">
        <v>2023</v>
      </c>
      <c r="O16" s="12">
        <v>2023</v>
      </c>
      <c r="P16" s="12" t="s">
        <v>79</v>
      </c>
      <c r="Q16" s="12" t="s">
        <v>79</v>
      </c>
      <c r="R16" s="12" t="s">
        <v>79</v>
      </c>
      <c r="S16" s="21"/>
    </row>
    <row r="17" spans="1:19" s="1" customFormat="1" ht="64.2" customHeight="1" x14ac:dyDescent="0.3">
      <c r="A17" s="28"/>
      <c r="B17" s="7">
        <v>12</v>
      </c>
      <c r="C17" s="2" t="s">
        <v>47</v>
      </c>
      <c r="D17" s="3" t="s">
        <v>31</v>
      </c>
      <c r="E17" s="3" t="s">
        <v>31</v>
      </c>
      <c r="F17" s="3" t="s">
        <v>31</v>
      </c>
      <c r="G17" s="3" t="s">
        <v>31</v>
      </c>
      <c r="H17" s="3" t="s">
        <v>31</v>
      </c>
      <c r="I17" s="3" t="s">
        <v>31</v>
      </c>
      <c r="J17" s="3" t="s">
        <v>31</v>
      </c>
      <c r="K17" s="3" t="s">
        <v>31</v>
      </c>
      <c r="L17" s="3" t="s">
        <v>31</v>
      </c>
      <c r="M17" s="3" t="s">
        <v>31</v>
      </c>
      <c r="N17" s="3" t="s">
        <v>31</v>
      </c>
      <c r="O17" s="3" t="s">
        <v>31</v>
      </c>
      <c r="P17" s="3" t="s">
        <v>31</v>
      </c>
      <c r="Q17" s="3" t="s">
        <v>32</v>
      </c>
      <c r="R17" s="3" t="s">
        <v>32</v>
      </c>
      <c r="S17" s="33"/>
    </row>
    <row r="18" spans="1:19" s="1" customFormat="1" ht="47.25" customHeight="1" x14ac:dyDescent="0.3">
      <c r="A18" s="28"/>
      <c r="B18" s="7">
        <v>13</v>
      </c>
      <c r="C18" s="20" t="s">
        <v>48</v>
      </c>
      <c r="D18" s="12" t="s">
        <v>49</v>
      </c>
      <c r="E18" s="12" t="s">
        <v>49</v>
      </c>
      <c r="F18" s="12" t="s">
        <v>49</v>
      </c>
      <c r="G18" s="12" t="s">
        <v>49</v>
      </c>
      <c r="H18" s="12" t="s">
        <v>50</v>
      </c>
      <c r="I18" s="12" t="s">
        <v>50</v>
      </c>
      <c r="J18" s="12" t="s">
        <v>50</v>
      </c>
      <c r="K18" s="12" t="s">
        <v>50</v>
      </c>
      <c r="L18" s="12" t="s">
        <v>50</v>
      </c>
      <c r="M18" s="12" t="s">
        <v>50</v>
      </c>
      <c r="N18" s="12" t="s">
        <v>51</v>
      </c>
      <c r="O18" s="12" t="s">
        <v>50</v>
      </c>
      <c r="P18" s="12" t="s">
        <v>50</v>
      </c>
      <c r="Q18" s="12" t="s">
        <v>49</v>
      </c>
      <c r="R18" s="12" t="s">
        <v>50</v>
      </c>
      <c r="S18" s="21"/>
    </row>
    <row r="19" spans="1:19" s="1" customFormat="1" ht="44.7" customHeight="1" x14ac:dyDescent="0.3">
      <c r="A19" s="28"/>
      <c r="B19" s="7">
        <v>14</v>
      </c>
      <c r="C19" s="2" t="s">
        <v>52</v>
      </c>
      <c r="D19" s="3" t="s">
        <v>53</v>
      </c>
      <c r="E19" s="3" t="s">
        <v>53</v>
      </c>
      <c r="F19" s="3" t="s">
        <v>53</v>
      </c>
      <c r="G19" s="3" t="s">
        <v>53</v>
      </c>
      <c r="H19" s="3" t="s">
        <v>53</v>
      </c>
      <c r="I19" s="3" t="s">
        <v>53</v>
      </c>
      <c r="J19" s="3" t="s">
        <v>53</v>
      </c>
      <c r="K19" s="3" t="s">
        <v>53</v>
      </c>
      <c r="L19" s="3" t="s">
        <v>53</v>
      </c>
      <c r="M19" s="3" t="s">
        <v>53</v>
      </c>
      <c r="N19" s="3" t="s">
        <v>53</v>
      </c>
      <c r="O19" s="3" t="s">
        <v>53</v>
      </c>
      <c r="P19" s="3" t="s">
        <v>53</v>
      </c>
      <c r="Q19" s="3" t="s">
        <v>53</v>
      </c>
      <c r="R19" s="3" t="s">
        <v>53</v>
      </c>
      <c r="S19" s="33"/>
    </row>
    <row r="20" spans="1:19" s="1" customFormat="1" ht="87.45" customHeight="1" x14ac:dyDescent="0.3">
      <c r="A20" s="28"/>
      <c r="B20" s="7">
        <v>15</v>
      </c>
      <c r="C20" s="20" t="s">
        <v>54</v>
      </c>
      <c r="D20" s="12" t="s">
        <v>32</v>
      </c>
      <c r="E20" s="12" t="s">
        <v>32</v>
      </c>
      <c r="F20" s="12" t="s">
        <v>32</v>
      </c>
      <c r="G20" s="12" t="s">
        <v>32</v>
      </c>
      <c r="H20" s="12" t="s">
        <v>32</v>
      </c>
      <c r="I20" s="12" t="s">
        <v>32</v>
      </c>
      <c r="J20" s="12" t="s">
        <v>32</v>
      </c>
      <c r="K20" s="12" t="s">
        <v>32</v>
      </c>
      <c r="L20" s="12" t="s">
        <v>32</v>
      </c>
      <c r="M20" s="12" t="s">
        <v>32</v>
      </c>
      <c r="N20" s="12" t="s">
        <v>32</v>
      </c>
      <c r="O20" s="12" t="s">
        <v>32</v>
      </c>
      <c r="P20" s="12" t="s">
        <v>32</v>
      </c>
      <c r="Q20" s="12" t="s">
        <v>32</v>
      </c>
      <c r="R20" s="12" t="s">
        <v>32</v>
      </c>
      <c r="S20" s="21"/>
    </row>
    <row r="21" spans="1:19" s="1" customFormat="1" ht="69" customHeight="1" x14ac:dyDescent="0.3">
      <c r="A21" s="28"/>
      <c r="B21" s="7">
        <v>16</v>
      </c>
      <c r="C21" s="2" t="s">
        <v>55</v>
      </c>
      <c r="D21" s="3" t="s">
        <v>56</v>
      </c>
      <c r="E21" s="3" t="s">
        <v>57</v>
      </c>
      <c r="F21" s="3" t="s">
        <v>57</v>
      </c>
      <c r="G21" s="3" t="s">
        <v>57</v>
      </c>
      <c r="H21" s="3" t="s">
        <v>57</v>
      </c>
      <c r="I21" s="3" t="s">
        <v>56</v>
      </c>
      <c r="J21" s="3" t="s">
        <v>57</v>
      </c>
      <c r="K21" s="3" t="s">
        <v>57</v>
      </c>
      <c r="L21" s="3" t="s">
        <v>57</v>
      </c>
      <c r="M21" s="3" t="s">
        <v>57</v>
      </c>
      <c r="N21" s="3" t="s">
        <v>56</v>
      </c>
      <c r="O21" s="3" t="s">
        <v>56</v>
      </c>
      <c r="P21" s="3" t="s">
        <v>57</v>
      </c>
      <c r="Q21" s="3" t="s">
        <v>57</v>
      </c>
      <c r="R21" s="3" t="s">
        <v>57</v>
      </c>
      <c r="S21" s="33"/>
    </row>
    <row r="22" spans="1:19" s="1" customFormat="1" ht="69" x14ac:dyDescent="0.3">
      <c r="A22" s="28"/>
      <c r="B22" s="7">
        <v>17</v>
      </c>
      <c r="C22" s="20" t="s">
        <v>58</v>
      </c>
      <c r="D22" s="12" t="s">
        <v>31</v>
      </c>
      <c r="E22" s="12" t="s">
        <v>43</v>
      </c>
      <c r="F22" s="12" t="s">
        <v>43</v>
      </c>
      <c r="G22" s="12" t="s">
        <v>32</v>
      </c>
      <c r="H22" s="12" t="s">
        <v>32</v>
      </c>
      <c r="I22" s="12" t="s">
        <v>59</v>
      </c>
      <c r="J22" s="12" t="s">
        <v>32</v>
      </c>
      <c r="K22" s="12" t="s">
        <v>32</v>
      </c>
      <c r="L22" s="12" t="s">
        <v>32</v>
      </c>
      <c r="M22" s="12" t="s">
        <v>31</v>
      </c>
      <c r="N22" s="12" t="s">
        <v>60</v>
      </c>
      <c r="O22" s="12" t="s">
        <v>61</v>
      </c>
      <c r="P22" s="12" t="s">
        <v>32</v>
      </c>
      <c r="Q22" s="12" t="s">
        <v>32</v>
      </c>
      <c r="R22" s="12" t="s">
        <v>32</v>
      </c>
      <c r="S22" s="21"/>
    </row>
    <row r="23" spans="1:19" s="1" customFormat="1" ht="47.25" customHeight="1" x14ac:dyDescent="0.3">
      <c r="A23" s="28"/>
      <c r="B23" s="7">
        <v>18</v>
      </c>
      <c r="C23" s="2" t="s">
        <v>62</v>
      </c>
      <c r="D23" s="3" t="s">
        <v>63</v>
      </c>
      <c r="E23" s="3" t="s">
        <v>64</v>
      </c>
      <c r="F23" s="3" t="s">
        <v>64</v>
      </c>
      <c r="G23" s="3" t="s">
        <v>63</v>
      </c>
      <c r="H23" s="3" t="s">
        <v>64</v>
      </c>
      <c r="I23" s="3" t="s">
        <v>63</v>
      </c>
      <c r="J23" s="3" t="s">
        <v>63</v>
      </c>
      <c r="K23" s="3" t="s">
        <v>63</v>
      </c>
      <c r="L23" s="3" t="s">
        <v>63</v>
      </c>
      <c r="M23" s="3" t="s">
        <v>63</v>
      </c>
      <c r="N23" s="3" t="s">
        <v>63</v>
      </c>
      <c r="O23" s="3" t="s">
        <v>63</v>
      </c>
      <c r="P23" s="3" t="s">
        <v>63</v>
      </c>
      <c r="Q23" s="3" t="s">
        <v>63</v>
      </c>
      <c r="R23" s="3" t="s">
        <v>63</v>
      </c>
      <c r="S23" s="33"/>
    </row>
    <row r="24" spans="1:19" s="1" customFormat="1" ht="55.2" x14ac:dyDescent="0.3">
      <c r="A24" s="28"/>
      <c r="B24" s="7">
        <v>19</v>
      </c>
      <c r="C24" s="20" t="s">
        <v>65</v>
      </c>
      <c r="D24" s="12" t="s">
        <v>31</v>
      </c>
      <c r="E24" s="12" t="s">
        <v>31</v>
      </c>
      <c r="F24" s="12" t="s">
        <v>31</v>
      </c>
      <c r="G24" s="12" t="s">
        <v>31</v>
      </c>
      <c r="H24" s="12" t="s">
        <v>31</v>
      </c>
      <c r="I24" s="12" t="s">
        <v>66</v>
      </c>
      <c r="J24" s="12" t="s">
        <v>66</v>
      </c>
      <c r="K24" s="12" t="s">
        <v>31</v>
      </c>
      <c r="L24" s="12" t="s">
        <v>31</v>
      </c>
      <c r="M24" s="12" t="s">
        <v>31</v>
      </c>
      <c r="N24" s="12" t="s">
        <v>66</v>
      </c>
      <c r="O24" s="12" t="s">
        <v>31</v>
      </c>
      <c r="P24" s="12" t="s">
        <v>66</v>
      </c>
      <c r="Q24" s="12" t="s">
        <v>66</v>
      </c>
      <c r="R24" s="12" t="s">
        <v>31</v>
      </c>
      <c r="S24" s="21"/>
    </row>
    <row r="25" spans="1:19" s="1" customFormat="1" ht="55.2" x14ac:dyDescent="0.3">
      <c r="A25" s="28"/>
      <c r="B25" s="7">
        <v>20</v>
      </c>
      <c r="C25" s="2" t="s">
        <v>67</v>
      </c>
      <c r="D25" s="3" t="s">
        <v>68</v>
      </c>
      <c r="E25" s="3" t="s">
        <v>69</v>
      </c>
      <c r="F25" s="3" t="s">
        <v>69</v>
      </c>
      <c r="G25" s="18" t="s">
        <v>68</v>
      </c>
      <c r="H25" s="3" t="s">
        <v>69</v>
      </c>
      <c r="I25" s="3" t="s">
        <v>68</v>
      </c>
      <c r="J25" s="3" t="s">
        <v>68</v>
      </c>
      <c r="K25" s="3" t="s">
        <v>69</v>
      </c>
      <c r="L25" s="3" t="s">
        <v>69</v>
      </c>
      <c r="M25" s="3" t="s">
        <v>69</v>
      </c>
      <c r="N25" s="3" t="s">
        <v>68</v>
      </c>
      <c r="O25" s="3" t="s">
        <v>68</v>
      </c>
      <c r="P25" s="3" t="s">
        <v>68</v>
      </c>
      <c r="Q25" s="3" t="s">
        <v>80</v>
      </c>
      <c r="R25" s="3" t="s">
        <v>80</v>
      </c>
      <c r="S25" s="33"/>
    </row>
    <row r="26" spans="1:19" s="11" customFormat="1" ht="15" x14ac:dyDescent="0.3">
      <c r="B26" s="23"/>
      <c r="C26" s="24"/>
      <c r="D26" s="25"/>
      <c r="E26" s="25"/>
      <c r="F26" s="25"/>
      <c r="G26" s="26"/>
      <c r="H26" s="25"/>
      <c r="I26" s="25"/>
      <c r="J26" s="25"/>
      <c r="K26" s="25"/>
      <c r="L26" s="25"/>
      <c r="M26" s="25"/>
      <c r="N26" s="25"/>
      <c r="O26" s="25"/>
      <c r="P26" s="25"/>
      <c r="Q26" s="25"/>
      <c r="R26" s="25"/>
      <c r="S26" s="13"/>
    </row>
  </sheetData>
  <mergeCells count="11">
    <mergeCell ref="B2:B3"/>
    <mergeCell ref="C6:C7"/>
    <mergeCell ref="I4:J4"/>
    <mergeCell ref="K4:P4"/>
    <mergeCell ref="K3:P3"/>
    <mergeCell ref="I3:J3"/>
    <mergeCell ref="D3:G3"/>
    <mergeCell ref="D4:G4"/>
    <mergeCell ref="C2:R2"/>
    <mergeCell ref="Q3:R3"/>
    <mergeCell ref="Q4:R4"/>
  </mergeCells>
  <phoneticPr fontId="7" type="noConversion"/>
  <pageMargins left="0" right="0" top="0" bottom="0" header="0" footer="0"/>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3255259E55F64996BF99A29F830365" ma:contentTypeVersion="19" ma:contentTypeDescription="Create a new document." ma:contentTypeScope="" ma:versionID="59910ee1857a7f9eb1f0d8cba4221a9f">
  <xsd:schema xmlns:xsd="http://www.w3.org/2001/XMLSchema" xmlns:xs="http://www.w3.org/2001/XMLSchema" xmlns:p="http://schemas.microsoft.com/office/2006/metadata/properties" xmlns:ns2="daa1d60f-d341-4867-ac7d-3f223c793cd0" xmlns:ns3="69aa5c9d-ec10-40a7-9082-efeff3cb1910" targetNamespace="http://schemas.microsoft.com/office/2006/metadata/properties" ma:root="true" ma:fieldsID="720d4dcefcf10a8215dc6cd506ccfcfb" ns2:_="" ns3:_="">
    <xsd:import namespace="daa1d60f-d341-4867-ac7d-3f223c793cd0"/>
    <xsd:import namespace="69aa5c9d-ec10-40a7-9082-efeff3cb19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1d60f-d341-4867-ac7d-3f223c793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24a45c-a7df-4794-950b-2dd09ab0ed4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Notes" ma:index="24"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aa5c9d-ec10-40a7-9082-efeff3cb19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7a58a4-d9fc-4074-8165-f7d97625f25f}" ma:internalName="TaxCatchAll" ma:showField="CatchAllData" ma:web="69aa5c9d-ec10-40a7-9082-efeff3cb191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daa1d60f-d341-4867-ac7d-3f223c793cd0" xsi:nil="true"/>
    <lcf76f155ced4ddcb4097134ff3c332f xmlns="daa1d60f-d341-4867-ac7d-3f223c793cd0">
      <Terms xmlns="http://schemas.microsoft.com/office/infopath/2007/PartnerControls"/>
    </lcf76f155ced4ddcb4097134ff3c332f>
    <TaxCatchAll xmlns="69aa5c9d-ec10-40a7-9082-efeff3cb1910" xsi:nil="true"/>
  </documentManagement>
</p:properties>
</file>

<file path=customXml/itemProps1.xml><?xml version="1.0" encoding="utf-8"?>
<ds:datastoreItem xmlns:ds="http://schemas.openxmlformats.org/officeDocument/2006/customXml" ds:itemID="{315B64DA-DEC6-4B73-BCB5-446E9D3F0353}">
  <ds:schemaRefs>
    <ds:schemaRef ds:uri="http://schemas.microsoft.com/sharepoint/v3/contenttype/forms"/>
  </ds:schemaRefs>
</ds:datastoreItem>
</file>

<file path=customXml/itemProps2.xml><?xml version="1.0" encoding="utf-8"?>
<ds:datastoreItem xmlns:ds="http://schemas.openxmlformats.org/officeDocument/2006/customXml" ds:itemID="{FE3E12BE-33E9-4EDC-920D-DD1DDF6E3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1d60f-d341-4867-ac7d-3f223c793cd0"/>
    <ds:schemaRef ds:uri="69aa5c9d-ec10-40a7-9082-efeff3cb19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30358-B0A5-41E6-BE2E-E24474A49CFE}">
  <ds:schemaRefs>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69aa5c9d-ec10-40a7-9082-efeff3cb1910"/>
    <ds:schemaRef ds:uri="http://purl.org/dc/elements/1.1/"/>
    <ds:schemaRef ds:uri="http://schemas.microsoft.com/office/infopath/2007/PartnerControls"/>
    <ds:schemaRef ds:uri="daa1d60f-d341-4867-ac7d-3f223c793c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Hodgson</dc:creator>
  <cp:keywords/>
  <dc:description/>
  <cp:lastModifiedBy>Isabelle Lan</cp:lastModifiedBy>
  <cp:revision/>
  <cp:lastPrinted>2025-11-13T04:20:27Z</cp:lastPrinted>
  <dcterms:created xsi:type="dcterms:W3CDTF">2024-04-10T04:39:15Z</dcterms:created>
  <dcterms:modified xsi:type="dcterms:W3CDTF">2025-11-13T07:23:26Z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0x0101005F3255259E55F64996BF99A29F830365</vt:lpwstr>
  </property>
  <property fmtid="{D5CDD505-2E9C-101B-9397-08002B2CF9AE}" pid="3" name="MediaServiceImageTags">
    <vt:lpwstr/>
  </property>
</Properties>
</file>