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
    </mc:Choice>
  </mc:AlternateContent>
  <xr:revisionPtr revIDLastSave="0" documentId="13_ncr:1_{061D67EC-E956-4186-8646-DB1FCF4AB954}" xr6:coauthVersionLast="47" xr6:coauthVersionMax="47" xr10:uidLastSave="{00000000-0000-0000-0000-000000000000}"/>
  <bookViews>
    <workbookView xWindow="-120" yWindow="-120" windowWidth="38640" windowHeight="21120" xr2:uid="{DC70875C-4F69-4071-8278-997DDE0714EE}"/>
  </bookViews>
  <sheets>
    <sheet name="Sheet1"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4" i="2" l="1"/>
  <c r="E14" i="2"/>
  <c r="K14" i="2" l="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<sst xmlns="http://schemas.openxmlformats.org/spreadsheetml/2006/main" count="256" uniqueCount="83">
  <si>
    <t>Mineral Resources Tailings Facility Register</t>
  </si>
  <si>
    <t>Mine</t>
  </si>
  <si>
    <t>Bald Hill Lithium Mine</t>
  </si>
  <si>
    <t>Coobina Chromite Mine</t>
  </si>
  <si>
    <t>Mount Marion Lithium Mine</t>
  </si>
  <si>
    <t>Wodgina Lithium Mine</t>
  </si>
  <si>
    <t>Question</t>
  </si>
  <si>
    <t xml:space="preserve">Country </t>
  </si>
  <si>
    <t>Australia</t>
  </si>
  <si>
    <t>Tailings Facility Name/identifier</t>
  </si>
  <si>
    <t>TSF2</t>
  </si>
  <si>
    <t>Boreline Pit</t>
  </si>
  <si>
    <t>Boreline Pit Extended</t>
  </si>
  <si>
    <t>TSF 1</t>
  </si>
  <si>
    <t>Ghost Crab Pit</t>
  </si>
  <si>
    <t>TSF1</t>
  </si>
  <si>
    <t>TSF3</t>
  </si>
  <si>
    <t>TSF3E</t>
  </si>
  <si>
    <t>Atlas Pit</t>
  </si>
  <si>
    <t>Location</t>
  </si>
  <si>
    <t xml:space="preserve">Ownership </t>
  </si>
  <si>
    <t>Owned and Operated</t>
  </si>
  <si>
    <t>Subsidiary</t>
  </si>
  <si>
    <t>JV - MRL Operated</t>
  </si>
  <si>
    <t xml:space="preserve">Status </t>
  </si>
  <si>
    <t>Active</t>
  </si>
  <si>
    <t>Inactive / Care and Maintenance</t>
  </si>
  <si>
    <t xml:space="preserve">Active </t>
  </si>
  <si>
    <t>Decommissioned</t>
  </si>
  <si>
    <t xml:space="preserve">Date of initial operation </t>
  </si>
  <si>
    <t>Is the Dam currently operated or closed as per currently approved design?</t>
  </si>
  <si>
    <t>Yes</t>
  </si>
  <si>
    <t>No</t>
  </si>
  <si>
    <t xml:space="preserve">Raising method </t>
  </si>
  <si>
    <t>Downstream</t>
  </si>
  <si>
    <t>In-pit</t>
  </si>
  <si>
    <t>Landform</t>
  </si>
  <si>
    <t xml:space="preserve">In-pit </t>
  </si>
  <si>
    <t>Downstream and Upstream</t>
  </si>
  <si>
    <t>Current Maximum Height (m)</t>
  </si>
  <si>
    <t>&lt;5m</t>
  </si>
  <si>
    <t>N.A. (in-pit)</t>
  </si>
  <si>
    <r>
      <t>Current Tailings Storage Impoundment Volume (m</t>
    </r>
    <r>
      <rPr>
        <b/>
        <vertAlign val="superscript"/>
        <sz val="11"/>
        <rFont val="Century Gothic"/>
        <family val="2"/>
      </rPr>
      <t>3</t>
    </r>
    <r>
      <rPr>
        <b/>
        <sz val="11"/>
        <rFont val="Century Gothic"/>
        <family val="2"/>
      </rPr>
      <t>)</t>
    </r>
  </si>
  <si>
    <t>Unknown</t>
  </si>
  <si>
    <t xml:space="preserve">Unknown </t>
  </si>
  <si>
    <r>
      <t>Planned Tailings Storage Impoundment Volume in 5 years time (m</t>
    </r>
    <r>
      <rPr>
        <b/>
        <vertAlign val="superscript"/>
        <sz val="11"/>
        <rFont val="Century Gothic"/>
        <family val="2"/>
      </rPr>
      <t>3</t>
    </r>
    <r>
      <rPr>
        <b/>
        <sz val="11"/>
        <rFont val="Century Gothic"/>
        <family val="2"/>
      </rPr>
      <t>)</t>
    </r>
  </si>
  <si>
    <t>Most recent Independent Expert Review</t>
  </si>
  <si>
    <t>Do you have full and complete relevant engineering records including design, construction, operation, maintenance and/or closure?</t>
  </si>
  <si>
    <t>What is your hazard categorisation of this facility, based on consequence of failure?</t>
  </si>
  <si>
    <t>Medium Hazard Rating</t>
  </si>
  <si>
    <t>Low Hazard Rating</t>
  </si>
  <si>
    <t>High Hazard Rating</t>
  </si>
  <si>
    <t xml:space="preserve">What guideline do you follow for the classification system? </t>
  </si>
  <si>
    <t>Has this facility, at any point in its history, failed to be confirmed or certified as stable, or experienced notable stability concerns, as identified by an independent engineer (even if later certified as stable by the same or a different firm)?</t>
  </si>
  <si>
    <t xml:space="preserve">Do you have internal/in house engineering specialist oversight of this facility? Or do you have external engineering support for this purpose? </t>
  </si>
  <si>
    <t>Internal &amp; External</t>
  </si>
  <si>
    <t>Internal</t>
  </si>
  <si>
    <t xml:space="preserve">Has a formal analysis of the downstream impact on communities, ecosystems and critical infrastructure in the event of catastrophic failure been undertaken and to reflect final conditions? If so, when did this assessment take place? </t>
  </si>
  <si>
    <t>Yes - 2017</t>
  </si>
  <si>
    <t>Yes - 2019</t>
  </si>
  <si>
    <t>Yes - 2022</t>
  </si>
  <si>
    <t>Is there a) a closure plan in place for this dam, and b) does it include long term monitoring?</t>
  </si>
  <si>
    <t>Yes and Yes</t>
  </si>
  <si>
    <t>No and No</t>
  </si>
  <si>
    <t>Have you, or do you plan to assess your tailings facilities against the impact of more regular extreme weather events as a result of climate change, e.g. over the next two years?</t>
  </si>
  <si>
    <t xml:space="preserve">Yes </t>
  </si>
  <si>
    <t xml:space="preserve">Any other relevant information and supporting documentation. </t>
  </si>
  <si>
    <t>NA</t>
  </si>
  <si>
    <t xml:space="preserve">Acquired by MRL post decommissioning. Limited data available on legacy facilities. </t>
  </si>
  <si>
    <t>Lucky Bay Garnet Mine</t>
  </si>
  <si>
    <t>Eastern Waste Landform</t>
  </si>
  <si>
    <t>Waste Rock Dumps</t>
  </si>
  <si>
    <t>Rejects Dump</t>
  </si>
  <si>
    <t>External Tailings Stockpile</t>
  </si>
  <si>
    <t>In-pit Tailings Storage</t>
  </si>
  <si>
    <t>Stacked</t>
  </si>
  <si>
    <t>Stacked / Comingled</t>
  </si>
  <si>
    <t>Upstream</t>
  </si>
  <si>
    <t>None</t>
  </si>
  <si>
    <t>Operating facility acquired by MRL September 2025</t>
  </si>
  <si>
    <t>&lt;5</t>
  </si>
  <si>
    <t>Yes, 2026</t>
  </si>
  <si>
    <t>Local Government, Industry Regulation and Safety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</si>
</sst>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
  </numFmts>
  <fonts count="10" x14ac:knownFonts="1">
    <font>
      <sz val="11"/>
      <color theme="1"/>
      <name val="Calibri"/>
      <family val="2"/>
      <scheme val="minor"/>
    </font>
    <font>
      <sz val="11"/>
      <color theme="1"/>
      <name val="Century Gothic"/>
      <family val="2"/>
    </font>
    <font>
      <b/>
      <sz val="11"/>
      <name val="Century Gothic"/>
      <family val="2"/>
    </font>
    <font>
      <sz val="11"/>
      <name val="Century Gothic"/>
      <family val="2"/>
    </font>
    <font>
      <sz val="11"/>
      <color rgb="FF000000"/>
      <name val="Century Gothic"/>
      <family val="2"/>
    </font>
    <font>
      <b/>
      <vertAlign val="superscript"/>
      <sz val="11"/>
      <name val="Century Gothic"/>
      <family val="2"/>
    </font>
    <font>
      <b/>
      <sz val="12"/>
      <name val="Century Gothic"/>
      <family val="2"/>
    </font>
    <font>
      <b/>
      <sz val="16"/>
      <color theme="1"/>
      <name val="Century Gothic"/>
      <family val="2"/>
    </font>
    <font>
      <b/>
      <sz val="12"/>
      <color theme="0"/>
      <name val="Century Gothic"/>
      <family val="2"/>
    </font>
    <font>
      <sz val="8"/>
      <name val="Calibri"/>
      <family val="2"/>
      <scheme val="minor"/>
    </font>
  </fonts>
  <fills count="6">
    <fill>
      <patternFill patternType="none"/>
    </fill>
    <fill>
      <patternFill patternType="gray125"/>
    </fill>
    <fill>
      <patternFill patternType="solid">
        <fgColor rgb="FFCE372F"/>
        <bgColor rgb="FF000000"/>
      </patternFill>
    </fill>
    <fill>
      <patternFill patternType="solid">
        <fgColor rgb="FFCE372F"/>
        <bgColor indexed="64"/>
      </patternFill>
    </fill>
    <fill>
      <patternFill patternType="solid">
        <fgColor rgb="FFF1EDE7"/>
        <bgColor rgb="FF000000"/>
      </patternFill>
    </fill>
    <fill>
      <patternFill patternType="solid">
        <fgColor rgb="FF92D050"/>
        <bgColor rgb="FF000000"/>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right style="thin">
        <color auto="1"/>
      </right>
      <top/>
      <bottom/>
      <diagonal/>
    </border>
    <border>
      <left style="thin">
        <color auto="1"/>
      </left>
      <right/>
      <top/>
      <bottom/>
      <diagonal/>
    </border>
    <border>
      <left/>
      <right style="thin">
        <color auto="1"/>
      </right>
      <top/>
      <bottom style="thin">
        <color auto="1"/>
      </bottom>
      <diagonal/>
    </border>
    <border>
      <left style="thin">
        <color auto="1"/>
      </left>
      <right/>
      <top/>
      <bottom style="thin">
        <color auto="1"/>
      </bottom>
      <diagonal/>
    </border>
  </borders>
  <cellStyleXfs count="1">
    <xf numFmtId="0" fontId="0" fillId="0" borderId="0"/>
  </cellStyleXfs>
  <cellXfs count="35">
    <xf numFmtId="0" fontId="0" fillId="0" borderId="0" xfId="0"/>
    <xf numFmtId="0" fontId="0" fillId="0" borderId="0" xfId="0" applyAlignment="1">
      <alignment vertical="top"/>
    </xf>
    <xf numFmtId="0" fontId="2" fillId="0" borderId="1" xfId="0" applyFont="1" applyBorder="1" applyAlignment="1">
      <alignment horizontal="left" vertical="center"/>
    </xf>
    <xf numFmtId="0" fontId="3" fillId="0" borderId="1" xfId="0" applyFont="1" applyBorder="1" applyAlignment="1">
      <alignment horizontal="center" vertical="center"/>
    </xf>
    <xf numFmtId="0" fontId="2" fillId="4" borderId="1" xfId="0" applyFont="1" applyFill="1" applyBorder="1" applyAlignment="1">
      <alignment horizontal="left" vertical="center" wrapText="1"/>
    </xf>
    <xf numFmtId="0" fontId="4" fillId="4" borderId="1" xfId="0" applyFont="1" applyFill="1" applyBorder="1" applyAlignment="1">
      <alignment horizontal="center" vertical="center" wrapText="1"/>
    </xf>
    <xf numFmtId="164" fontId="4" fillId="4" borderId="1" xfId="0" applyNumberFormat="1" applyFont="1" applyFill="1" applyBorder="1" applyAlignment="1">
      <alignment horizontal="center" vertical="center" wrapText="1"/>
    </xf>
    <xf numFmtId="0" fontId="2" fillId="0" borderId="1" xfId="0" applyFont="1" applyBorder="1" applyAlignment="1">
      <alignment horizontal="left" vertical="center" wrapText="1"/>
    </xf>
    <xf numFmtId="0" fontId="4" fillId="0" borderId="1" xfId="0" applyFont="1" applyBorder="1" applyAlignment="1">
      <alignment horizontal="center" vertical="center" wrapText="1"/>
    </xf>
    <xf numFmtId="3" fontId="4" fillId="0" borderId="1" xfId="0" applyNumberFormat="1" applyFont="1" applyBorder="1" applyAlignment="1">
      <alignment horizontal="center" vertical="center" wrapText="1"/>
    </xf>
    <xf numFmtId="3" fontId="4" fillId="4" borderId="1" xfId="0" applyNumberFormat="1" applyFont="1" applyFill="1" applyBorder="1" applyAlignment="1">
      <alignment horizontal="center" vertical="center" wrapText="1"/>
    </xf>
    <xf numFmtId="164" fontId="3" fillId="4" borderId="1" xfId="0" applyNumberFormat="1" applyFont="1" applyFill="1" applyBorder="1" applyAlignment="1">
      <alignment horizontal="center" vertical="center" wrapText="1"/>
    </xf>
    <xf numFmtId="0" fontId="8" fillId="2" borderId="10" xfId="0" applyFont="1" applyFill="1" applyBorder="1" applyAlignment="1">
      <alignment horizontal="center" vertical="center"/>
    </xf>
    <xf numFmtId="0" fontId="8" fillId="2" borderId="3" xfId="0" applyFont="1" applyFill="1" applyBorder="1" applyAlignment="1">
      <alignment horizontal="center" vertical="center" wrapText="1"/>
    </xf>
    <xf numFmtId="164" fontId="4" fillId="0" borderId="1" xfId="0" applyNumberFormat="1" applyFont="1" applyBorder="1" applyAlignment="1">
      <alignment horizontal="center" vertical="center" wrapText="1"/>
    </xf>
    <xf numFmtId="0" fontId="4" fillId="5" borderId="1" xfId="0" applyFont="1" applyFill="1" applyBorder="1" applyAlignment="1">
      <alignment horizontal="center" vertical="center" wrapText="1"/>
    </xf>
    <xf numFmtId="0" fontId="4" fillId="0" borderId="0" xfId="0" applyFont="1" applyAlignment="1">
      <alignment horizontal="center" vertical="center" wrapText="1"/>
    </xf>
    <xf numFmtId="0" fontId="4" fillId="4" borderId="4"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8" fillId="3" borderId="9"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7" fillId="3" borderId="1" xfId="0" applyFont="1" applyFill="1" applyBorder="1" applyAlignment="1">
      <alignment horizontal="center" vertical="center"/>
    </xf>
    <xf numFmtId="0" fontId="4" fillId="4" borderId="5" xfId="0" applyFont="1" applyFill="1" applyBorder="1" applyAlignment="1">
      <alignment horizontal="center" vertical="center" wrapText="1"/>
    </xf>
    <xf numFmtId="0" fontId="8" fillId="3" borderId="0" xfId="0" applyFont="1" applyFill="1" applyAlignment="1">
      <alignment horizontal="center" vertical="center" wrapText="1"/>
    </xf>
    <xf numFmtId="0" fontId="8" fillId="3" borderId="11" xfId="0" applyFont="1" applyFill="1" applyBorder="1" applyAlignment="1">
      <alignment horizontal="center" vertical="center" wrapText="1"/>
    </xf>
    <xf numFmtId="0" fontId="8" fillId="3" borderId="10"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2" fillId="4" borderId="2" xfId="0" applyFont="1" applyFill="1" applyBorder="1" applyAlignment="1">
      <alignment horizontal="left" vertical="center" wrapText="1"/>
    </xf>
    <xf numFmtId="0" fontId="2" fillId="4" borderId="3" xfId="0" applyFont="1" applyFill="1" applyBorder="1" applyAlignment="1">
      <alignment horizontal="left" vertical="center" wrapText="1"/>
    </xf>
    <xf numFmtId="0" fontId="6" fillId="3" borderId="1" xfId="0" applyFont="1" applyFill="1" applyBorder="1" applyAlignment="1">
      <alignment horizontal="center" vertical="center"/>
    </xf>
    <xf numFmtId="0" fontId="1" fillId="0" borderId="0" xfId="0" applyFont="1" applyAlignment="1">
      <alignment horizontal="center" vertical="center"/>
    </xf>
    <xf numFmtId="0" fontId="1" fillId="0" borderId="7" xfId="0" applyFont="1" applyBorder="1" applyAlignment="1">
      <alignment horizontal="center" vertical="center"/>
    </xf>
    <xf numFmtId="0" fontId="8" fillId="3" borderId="0" xfId="0" applyFont="1" applyFill="1" applyAlignment="1">
      <alignment horizontal="center" vertical="center"/>
    </xf>
    <xf numFmtId="0" fontId="8" fillId="3" borderId="8" xfId="0" applyFont="1" applyFill="1" applyBorder="1" applyAlignment="1">
      <alignment horizontal="center" vertical="center"/>
    </xf>
    <xf numFmtId="0" fontId="0" fillId="0" borderId="0" xfId="0" applyAlignment="1">
      <alignment horizontal="center"/>
    </xf>
  </cellXfs>
  <cellStyles count="1">
    <cellStyle name="Normal" xfId="0" builtinId="0"/>
  </cellStyles>
  <dxfs count="0"/>
  <tableStyles count="0" defaultTableStyle="TableStyleMedium2" defaultPivotStyle="PivotStyleLight16"/>
  <colors>
    <mruColors>
      <color rgb="FFE28782"/>
      <color rgb="FFCE372F"/>
      <color rgb="FFF1EDE7"/>
      <color rgb="FF54474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Structure" Target="richData/rdrichvaluestructure.xml"/><Relationship Id="rId13" Type="http://schemas.openxmlformats.org/officeDocument/2006/relationships/customXml" Target="../customXml/item3.xml"/><Relationship Id="rId3" Type="http://schemas.openxmlformats.org/officeDocument/2006/relationships/styles" Target="styles.xml"/><Relationship Id="rId7" Type="http://schemas.microsoft.com/office/2017/06/relationships/rdRichValue" Target="richData/rdrichvalue.xml"/><Relationship Id="rId12"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22/10/relationships/richValueRel" Target="richData/richValueRel.xml"/><Relationship Id="rId11" Type="http://schemas.openxmlformats.org/officeDocument/2006/relationships/customXml" Target="../customXml/item1.xml"/><Relationship Id="rId5" Type="http://schemas.openxmlformats.org/officeDocument/2006/relationships/sheetMetadata" Target="metadata.xml"/><Relationship Id="rId10" Type="http://schemas.openxmlformats.org/officeDocument/2006/relationships/calcChain" Target="calcChain.xml"/><Relationship Id="rId4" Type="http://schemas.openxmlformats.org/officeDocument/2006/relationships/sharedStrings" Target="sharedStrings.xml"/><Relationship Id="rId9" Type="http://schemas.microsoft.com/office/2017/06/relationships/rdRichValueTypes" Target="richData/rdRichValueTypes.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B61255-AA35-45F2-B4A7-959898F2D3AA}">
  <dimension ref="A1:T24"/>
  <sheetViews>
    <sheetView tabSelected="1" zoomScale="55" zoomScaleNormal="55" workbookViewId="0">
      <selection activeCell="J20" sqref="J20"/>
    </sheetView>
  </sheetViews>
  <sheetFormatPr defaultRowHeight="15" x14ac:dyDescent="0.25"/>
  <cols>
    <col min="1" max="1" width="4.140625" customWidth="1"/>
    <col min="2" max="2" width="30.85546875" customWidth="1"/>
    <col min="3" max="3" width="4.85546875" customWidth="1"/>
    <col min="4" max="4" width="54.42578125" customWidth="1"/>
    <col min="5" max="9" width="30.85546875" customWidth="1"/>
    <col min="10" max="10" width="39.140625" bestFit="1" customWidth="1"/>
    <col min="11" max="11" width="39.140625" customWidth="1"/>
    <col min="12" max="19" width="30.85546875" customWidth="1"/>
  </cols>
  <sheetData>
    <row r="1" spans="1:19" ht="55.5" customHeight="1" x14ac:dyDescent="0.25">
      <c r="A1" s="34"/>
      <c r="B1" s="30" t="e" vm="1">
        <v>#VALUE!</v>
      </c>
      <c r="C1" s="30"/>
      <c r="D1" s="21" t="s">
        <v>0</v>
      </c>
      <c r="E1" s="21"/>
      <c r="F1" s="21"/>
      <c r="G1" s="21"/>
      <c r="H1" s="21"/>
      <c r="I1" s="21"/>
      <c r="J1" s="21"/>
      <c r="K1" s="21"/>
      <c r="L1" s="21"/>
      <c r="M1" s="21"/>
      <c r="N1" s="21"/>
      <c r="O1" s="21"/>
      <c r="P1" s="21"/>
      <c r="Q1" s="21"/>
      <c r="R1" s="21"/>
      <c r="S1" s="21"/>
    </row>
    <row r="2" spans="1:19" ht="40.35" customHeight="1" x14ac:dyDescent="0.25">
      <c r="A2" s="34"/>
      <c r="B2" s="31"/>
      <c r="C2" s="30"/>
      <c r="D2" s="12" t="s">
        <v>1</v>
      </c>
      <c r="E2" s="24" t="s">
        <v>2</v>
      </c>
      <c r="F2" s="26"/>
      <c r="G2" s="26"/>
      <c r="H2" s="25"/>
      <c r="I2" s="13" t="s">
        <v>3</v>
      </c>
      <c r="J2" s="24" t="s">
        <v>4</v>
      </c>
      <c r="K2" s="25"/>
      <c r="L2" s="19" t="s">
        <v>5</v>
      </c>
      <c r="M2" s="23"/>
      <c r="N2" s="23"/>
      <c r="O2" s="23"/>
      <c r="P2" s="23"/>
      <c r="Q2" s="23"/>
      <c r="R2" s="19" t="s">
        <v>69</v>
      </c>
      <c r="S2" s="20"/>
    </row>
    <row r="3" spans="1:19" s="1" customFormat="1" ht="26.85" customHeight="1" x14ac:dyDescent="0.25">
      <c r="A3" s="32" t="s">
        <v>6</v>
      </c>
      <c r="B3" s="32"/>
      <c r="C3" s="33"/>
      <c r="D3" s="4" t="s">
        <v>7</v>
      </c>
      <c r="E3" s="17" t="s">
        <v>8</v>
      </c>
      <c r="F3" s="22"/>
      <c r="G3" s="22"/>
      <c r="H3" s="18"/>
      <c r="I3" s="5" t="s">
        <v>8</v>
      </c>
      <c r="J3" s="17" t="s">
        <v>8</v>
      </c>
      <c r="K3" s="18"/>
      <c r="L3" s="17" t="s">
        <v>8</v>
      </c>
      <c r="M3" s="22"/>
      <c r="N3" s="22"/>
      <c r="O3" s="22"/>
      <c r="P3" s="22"/>
      <c r="Q3" s="18"/>
      <c r="R3" s="17" t="s">
        <v>8</v>
      </c>
      <c r="S3" s="18"/>
    </row>
    <row r="4" spans="1:19" ht="24.6" customHeight="1" x14ac:dyDescent="0.25">
      <c r="A4" s="29">
        <v>1</v>
      </c>
      <c r="B4" s="29"/>
      <c r="C4" s="29"/>
      <c r="D4" s="2" t="s">
        <v>9</v>
      </c>
      <c r="E4" s="3" t="s">
        <v>10</v>
      </c>
      <c r="F4" s="3" t="s">
        <v>11</v>
      </c>
      <c r="G4" s="3" t="s">
        <v>12</v>
      </c>
      <c r="H4" s="3" t="s">
        <v>72</v>
      </c>
      <c r="I4" s="3" t="s">
        <v>13</v>
      </c>
      <c r="J4" s="3" t="s">
        <v>14</v>
      </c>
      <c r="K4" s="3" t="s">
        <v>71</v>
      </c>
      <c r="L4" s="3" t="s">
        <v>15</v>
      </c>
      <c r="M4" s="3" t="s">
        <v>10</v>
      </c>
      <c r="N4" s="3" t="s">
        <v>16</v>
      </c>
      <c r="O4" s="3" t="s">
        <v>17</v>
      </c>
      <c r="P4" s="3" t="s">
        <v>18</v>
      </c>
      <c r="Q4" s="3" t="s">
        <v>70</v>
      </c>
      <c r="R4" s="3" t="s">
        <v>73</v>
      </c>
      <c r="S4" s="3" t="s">
        <v>74</v>
      </c>
    </row>
    <row r="5" spans="1:19" s="1" customFormat="1" ht="14.85" customHeight="1" x14ac:dyDescent="0.25">
      <c r="A5" s="29">
        <v>2</v>
      </c>
      <c r="B5" s="29"/>
      <c r="C5" s="29"/>
      <c r="D5" s="27" t="s">
        <v>19</v>
      </c>
      <c r="E5" s="11">
        <v>-31.305243000000001</v>
      </c>
      <c r="F5" s="6">
        <v>-31.313763999999999</v>
      </c>
      <c r="G5" s="6">
        <v>-31.313514999999999</v>
      </c>
      <c r="H5" s="14">
        <v>-31.507860000000001</v>
      </c>
      <c r="I5" s="6">
        <v>-23.504000000000001</v>
      </c>
      <c r="J5" s="6">
        <v>-31.080829999999999</v>
      </c>
      <c r="K5" s="6">
        <v>-31.081869999999999</v>
      </c>
      <c r="L5" s="6">
        <v>-21.181380000000001</v>
      </c>
      <c r="M5" s="6">
        <v>-21.18083</v>
      </c>
      <c r="N5" s="6">
        <v>-21.18777</v>
      </c>
      <c r="O5" s="6">
        <v>-21.184149999999999</v>
      </c>
      <c r="P5" s="6">
        <v>-21.121580000000002</v>
      </c>
      <c r="Q5" s="6">
        <v>-21.19829</v>
      </c>
      <c r="R5" s="6">
        <v>-28.032779999999999</v>
      </c>
      <c r="S5" s="6">
        <v>-28.040980000000001</v>
      </c>
    </row>
    <row r="6" spans="1:19" s="1" customFormat="1" ht="14.85" customHeight="1" x14ac:dyDescent="0.25">
      <c r="A6" s="29"/>
      <c r="B6" s="29"/>
      <c r="C6" s="29"/>
      <c r="D6" s="28"/>
      <c r="E6" s="11">
        <v>122.11119600000001</v>
      </c>
      <c r="F6" s="6">
        <v>122.10517900000001</v>
      </c>
      <c r="G6" s="6">
        <v>122.10588799999999</v>
      </c>
      <c r="H6" s="14">
        <v>122.17995999999999</v>
      </c>
      <c r="I6" s="6">
        <v>120.274</v>
      </c>
      <c r="J6" s="6">
        <v>121.4325</v>
      </c>
      <c r="K6" s="6">
        <v>121.45519</v>
      </c>
      <c r="L6" s="6">
        <v>118.67333000000001</v>
      </c>
      <c r="M6" s="6">
        <v>118.67944</v>
      </c>
      <c r="N6" s="6">
        <v>118.66388000000001</v>
      </c>
      <c r="O6" s="6">
        <v>118.66489</v>
      </c>
      <c r="P6" s="6">
        <v>118.39337</v>
      </c>
      <c r="Q6" s="6">
        <v>118.680581</v>
      </c>
      <c r="R6" s="6">
        <v>114.18077</v>
      </c>
      <c r="S6" s="6">
        <v>114.19007999999999</v>
      </c>
    </row>
    <row r="7" spans="1:19" s="1" customFormat="1" ht="30.6" customHeight="1" x14ac:dyDescent="0.25">
      <c r="A7" s="29">
        <v>3</v>
      </c>
      <c r="B7" s="29"/>
      <c r="C7" s="29"/>
      <c r="D7" s="7" t="s">
        <v>20</v>
      </c>
      <c r="E7" s="8" t="s">
        <v>21</v>
      </c>
      <c r="F7" s="8" t="s">
        <v>21</v>
      </c>
      <c r="G7" s="8" t="s">
        <v>21</v>
      </c>
      <c r="H7" s="8" t="s">
        <v>21</v>
      </c>
      <c r="I7" s="8" t="s">
        <v>22</v>
      </c>
      <c r="J7" s="8" t="s">
        <v>23</v>
      </c>
      <c r="K7" s="8" t="s">
        <v>23</v>
      </c>
      <c r="L7" s="8" t="s">
        <v>23</v>
      </c>
      <c r="M7" s="8" t="s">
        <v>23</v>
      </c>
      <c r="N7" s="8" t="s">
        <v>23</v>
      </c>
      <c r="O7" s="8" t="s">
        <v>23</v>
      </c>
      <c r="P7" s="8" t="s">
        <v>23</v>
      </c>
      <c r="Q7" s="8" t="s">
        <v>23</v>
      </c>
      <c r="R7" s="8" t="s">
        <v>21</v>
      </c>
      <c r="S7" s="8" t="s">
        <v>21</v>
      </c>
    </row>
    <row r="8" spans="1:19" s="1" customFormat="1" ht="33" x14ac:dyDescent="0.25">
      <c r="A8" s="29">
        <v>4</v>
      </c>
      <c r="B8" s="29"/>
      <c r="C8" s="29"/>
      <c r="D8" s="4" t="s">
        <v>24</v>
      </c>
      <c r="E8" s="5" t="s">
        <v>27</v>
      </c>
      <c r="F8" s="5" t="s">
        <v>26</v>
      </c>
      <c r="G8" s="5" t="s">
        <v>26</v>
      </c>
      <c r="H8" s="5" t="s">
        <v>27</v>
      </c>
      <c r="I8" s="5" t="s">
        <v>26</v>
      </c>
      <c r="J8" s="5" t="s">
        <v>27</v>
      </c>
      <c r="K8" s="5" t="s">
        <v>25</v>
      </c>
      <c r="L8" s="5" t="s">
        <v>28</v>
      </c>
      <c r="M8" s="5" t="s">
        <v>28</v>
      </c>
      <c r="N8" s="5" t="s">
        <v>28</v>
      </c>
      <c r="O8" s="5" t="s">
        <v>26</v>
      </c>
      <c r="P8" s="5" t="s">
        <v>27</v>
      </c>
      <c r="Q8" s="5" t="s">
        <v>27</v>
      </c>
      <c r="R8" s="5" t="s">
        <v>26</v>
      </c>
      <c r="S8" s="5" t="s">
        <v>26</v>
      </c>
    </row>
    <row r="9" spans="1:19" s="1" customFormat="1" ht="33" customHeight="1" x14ac:dyDescent="0.25">
      <c r="A9" s="29">
        <v>5</v>
      </c>
      <c r="B9" s="29"/>
      <c r="C9" s="29"/>
      <c r="D9" s="7" t="s">
        <v>29</v>
      </c>
      <c r="E9" s="8">
        <v>2021</v>
      </c>
      <c r="F9" s="8">
        <v>2016</v>
      </c>
      <c r="G9" s="8">
        <v>2016</v>
      </c>
      <c r="H9" s="8">
        <v>2018</v>
      </c>
      <c r="I9" s="8">
        <v>2008</v>
      </c>
      <c r="J9" s="8">
        <v>2016</v>
      </c>
      <c r="K9" s="8">
        <v>2018</v>
      </c>
      <c r="L9" s="8">
        <v>1989</v>
      </c>
      <c r="M9" s="8">
        <v>1999</v>
      </c>
      <c r="N9" s="8">
        <v>2001</v>
      </c>
      <c r="O9" s="8">
        <v>2019</v>
      </c>
      <c r="P9" s="8">
        <v>2023</v>
      </c>
      <c r="Q9" s="8">
        <v>2023</v>
      </c>
      <c r="R9" s="8">
        <v>2022</v>
      </c>
      <c r="S9" s="8">
        <v>2024</v>
      </c>
    </row>
    <row r="10" spans="1:19" s="1" customFormat="1" ht="37.35" customHeight="1" x14ac:dyDescent="0.25">
      <c r="A10" s="29">
        <v>6</v>
      </c>
      <c r="B10" s="29"/>
      <c r="C10" s="29"/>
      <c r="D10" s="4" t="s">
        <v>30</v>
      </c>
      <c r="E10" s="5" t="s">
        <v>31</v>
      </c>
      <c r="F10" s="5" t="s">
        <v>32</v>
      </c>
      <c r="G10" s="5" t="s">
        <v>32</v>
      </c>
      <c r="H10" s="5" t="s">
        <v>31</v>
      </c>
      <c r="I10" s="5" t="s">
        <v>32</v>
      </c>
      <c r="J10" s="5" t="s">
        <v>31</v>
      </c>
      <c r="K10" s="5" t="s">
        <v>31</v>
      </c>
      <c r="L10" s="5" t="s">
        <v>32</v>
      </c>
      <c r="M10" s="5" t="s">
        <v>32</v>
      </c>
      <c r="N10" s="5" t="s">
        <v>32</v>
      </c>
      <c r="O10" s="5" t="s">
        <v>31</v>
      </c>
      <c r="P10" s="5" t="s">
        <v>31</v>
      </c>
      <c r="Q10" s="5" t="s">
        <v>31</v>
      </c>
      <c r="R10" s="5" t="s">
        <v>32</v>
      </c>
      <c r="S10" s="5" t="s">
        <v>31</v>
      </c>
    </row>
    <row r="11" spans="1:19" s="1" customFormat="1" ht="33" customHeight="1" x14ac:dyDescent="0.25">
      <c r="A11" s="29">
        <v>7</v>
      </c>
      <c r="B11" s="29"/>
      <c r="C11" s="29"/>
      <c r="D11" s="7" t="s">
        <v>33</v>
      </c>
      <c r="E11" s="8" t="s">
        <v>34</v>
      </c>
      <c r="F11" s="8" t="s">
        <v>35</v>
      </c>
      <c r="G11" s="8" t="s">
        <v>35</v>
      </c>
      <c r="H11" s="8" t="s">
        <v>75</v>
      </c>
      <c r="I11" s="8" t="s">
        <v>36</v>
      </c>
      <c r="J11" s="8" t="s">
        <v>37</v>
      </c>
      <c r="K11" s="8" t="s">
        <v>76</v>
      </c>
      <c r="L11" s="8" t="s">
        <v>34</v>
      </c>
      <c r="M11" s="8" t="s">
        <v>34</v>
      </c>
      <c r="N11" s="8" t="s">
        <v>38</v>
      </c>
      <c r="O11" s="8" t="s">
        <v>34</v>
      </c>
      <c r="P11" s="8" t="s">
        <v>35</v>
      </c>
      <c r="Q11" s="8" t="s">
        <v>76</v>
      </c>
      <c r="R11" s="8" t="s">
        <v>77</v>
      </c>
      <c r="S11" s="8" t="s">
        <v>35</v>
      </c>
    </row>
    <row r="12" spans="1:19" s="1" customFormat="1" ht="28.35" customHeight="1" x14ac:dyDescent="0.25">
      <c r="A12" s="29">
        <v>8</v>
      </c>
      <c r="B12" s="29"/>
      <c r="C12" s="29"/>
      <c r="D12" s="4" t="s">
        <v>39</v>
      </c>
      <c r="E12" s="5">
        <v>12.5</v>
      </c>
      <c r="F12" s="5" t="s">
        <v>80</v>
      </c>
      <c r="G12" s="5" t="s">
        <v>80</v>
      </c>
      <c r="H12" s="5">
        <v>21</v>
      </c>
      <c r="I12" s="5" t="s">
        <v>40</v>
      </c>
      <c r="J12" s="5" t="s">
        <v>41</v>
      </c>
      <c r="K12" s="5">
        <v>45</v>
      </c>
      <c r="L12" s="5">
        <v>10</v>
      </c>
      <c r="M12" s="5">
        <v>32</v>
      </c>
      <c r="N12" s="5">
        <v>30</v>
      </c>
      <c r="O12" s="5">
        <v>37</v>
      </c>
      <c r="P12" s="5" t="s">
        <v>41</v>
      </c>
      <c r="Q12" s="5">
        <v>95</v>
      </c>
      <c r="R12" s="5">
        <v>24</v>
      </c>
      <c r="S12" s="5" t="s">
        <v>41</v>
      </c>
    </row>
    <row r="13" spans="1:19" s="1" customFormat="1" ht="36.75" customHeight="1" x14ac:dyDescent="0.25">
      <c r="A13" s="29">
        <v>9</v>
      </c>
      <c r="B13" s="29"/>
      <c r="C13" s="29"/>
      <c r="D13" s="7" t="s">
        <v>42</v>
      </c>
      <c r="E13" s="9">
        <v>251000</v>
      </c>
      <c r="F13" s="9">
        <v>182000</v>
      </c>
      <c r="G13" s="9">
        <v>62500</v>
      </c>
      <c r="H13" s="9">
        <v>1755000</v>
      </c>
      <c r="I13" s="9" t="s">
        <v>43</v>
      </c>
      <c r="J13" s="9">
        <v>6459000</v>
      </c>
      <c r="K13" s="9">
        <v>7016000</v>
      </c>
      <c r="L13" s="9" t="s">
        <v>44</v>
      </c>
      <c r="M13" s="9">
        <v>2200000</v>
      </c>
      <c r="N13" s="9">
        <v>9700000</v>
      </c>
      <c r="O13" s="9">
        <v>2000000</v>
      </c>
      <c r="P13" s="9">
        <v>3103000</v>
      </c>
      <c r="Q13" s="9">
        <v>4046000</v>
      </c>
      <c r="R13" s="9">
        <v>2010000</v>
      </c>
      <c r="S13" s="9">
        <v>3710000</v>
      </c>
    </row>
    <row r="14" spans="1:19" s="1" customFormat="1" ht="43.5" customHeight="1" x14ac:dyDescent="0.25">
      <c r="A14" s="29">
        <v>10</v>
      </c>
      <c r="B14" s="29"/>
      <c r="C14" s="29"/>
      <c r="D14" s="4" t="s">
        <v>45</v>
      </c>
      <c r="E14" s="10">
        <f>E13+170000*5</f>
        <v>1101000</v>
      </c>
      <c r="F14" s="10">
        <v>182000</v>
      </c>
      <c r="G14" s="10">
        <v>62500</v>
      </c>
      <c r="H14" s="10">
        <f>ROUND(H13+(2300*365/1.5),-3)</f>
        <v>2315000</v>
      </c>
      <c r="I14" s="10" t="s">
        <v>43</v>
      </c>
      <c r="J14" s="10">
        <v>8130000</v>
      </c>
      <c r="K14" s="10">
        <f>K13+1500000/1.5*5</f>
        <v>12016000</v>
      </c>
      <c r="L14" s="10" t="s">
        <v>43</v>
      </c>
      <c r="M14" s="10">
        <v>2200000</v>
      </c>
      <c r="N14" s="10">
        <v>9700000</v>
      </c>
      <c r="O14" s="10">
        <v>2000000</v>
      </c>
      <c r="P14" s="10">
        <v>3850000</v>
      </c>
      <c r="Q14" s="10">
        <v>8200000</v>
      </c>
      <c r="R14" s="10">
        <v>2010000</v>
      </c>
      <c r="S14" s="10">
        <v>3710000</v>
      </c>
    </row>
    <row r="15" spans="1:19" s="1" customFormat="1" ht="33" customHeight="1" x14ac:dyDescent="0.25">
      <c r="A15" s="29">
        <v>11</v>
      </c>
      <c r="B15" s="29"/>
      <c r="C15" s="29"/>
      <c r="D15" s="7" t="s">
        <v>46</v>
      </c>
      <c r="E15" s="8">
        <v>2025</v>
      </c>
      <c r="F15" s="8">
        <v>2025</v>
      </c>
      <c r="G15" s="8">
        <v>2025</v>
      </c>
      <c r="H15" s="8">
        <v>2025</v>
      </c>
      <c r="I15" s="8">
        <v>2022</v>
      </c>
      <c r="J15" s="8">
        <v>2025</v>
      </c>
      <c r="K15" s="8" t="s">
        <v>78</v>
      </c>
      <c r="L15" s="8">
        <v>1999</v>
      </c>
      <c r="M15" s="8">
        <v>2011</v>
      </c>
      <c r="N15" s="8">
        <v>2025</v>
      </c>
      <c r="O15" s="8">
        <v>2025</v>
      </c>
      <c r="P15" s="8">
        <v>2025</v>
      </c>
      <c r="Q15" s="8" t="s">
        <v>78</v>
      </c>
      <c r="R15" s="8">
        <v>2025</v>
      </c>
      <c r="S15" s="8">
        <v>2025</v>
      </c>
    </row>
    <row r="16" spans="1:19" s="1" customFormat="1" ht="64.349999999999994" customHeight="1" x14ac:dyDescent="0.25">
      <c r="A16" s="29">
        <v>12</v>
      </c>
      <c r="B16" s="29"/>
      <c r="C16" s="29"/>
      <c r="D16" s="4" t="s">
        <v>47</v>
      </c>
      <c r="E16" s="5" t="s">
        <v>31</v>
      </c>
      <c r="F16" s="5" t="s">
        <v>31</v>
      </c>
      <c r="G16" s="5" t="s">
        <v>31</v>
      </c>
      <c r="H16" s="5" t="s">
        <v>31</v>
      </c>
      <c r="I16" s="5" t="s">
        <v>31</v>
      </c>
      <c r="J16" s="5" t="s">
        <v>31</v>
      </c>
      <c r="K16" s="5" t="s">
        <v>31</v>
      </c>
      <c r="L16" s="5" t="s">
        <v>31</v>
      </c>
      <c r="M16" s="5" t="s">
        <v>31</v>
      </c>
      <c r="N16" s="5" t="s">
        <v>31</v>
      </c>
      <c r="O16" s="5" t="s">
        <v>31</v>
      </c>
      <c r="P16" s="5" t="s">
        <v>31</v>
      </c>
      <c r="Q16" s="5" t="s">
        <v>31</v>
      </c>
      <c r="R16" s="5" t="s">
        <v>32</v>
      </c>
      <c r="S16" s="5" t="s">
        <v>31</v>
      </c>
    </row>
    <row r="17" spans="1:20" s="1" customFormat="1" ht="47.25" customHeight="1" x14ac:dyDescent="0.25">
      <c r="A17" s="29">
        <v>13</v>
      </c>
      <c r="B17" s="29"/>
      <c r="C17" s="29"/>
      <c r="D17" s="7" t="s">
        <v>48</v>
      </c>
      <c r="E17" s="8" t="s">
        <v>49</v>
      </c>
      <c r="F17" s="8" t="s">
        <v>49</v>
      </c>
      <c r="G17" s="8" t="s">
        <v>49</v>
      </c>
      <c r="H17" s="8" t="s">
        <v>49</v>
      </c>
      <c r="I17" s="8" t="s">
        <v>50</v>
      </c>
      <c r="J17" s="8" t="s">
        <v>50</v>
      </c>
      <c r="K17" s="8" t="s">
        <v>50</v>
      </c>
      <c r="L17" s="8" t="s">
        <v>50</v>
      </c>
      <c r="M17" s="8" t="s">
        <v>50</v>
      </c>
      <c r="N17" s="8" t="s">
        <v>50</v>
      </c>
      <c r="O17" s="8" t="s">
        <v>51</v>
      </c>
      <c r="P17" s="8" t="s">
        <v>50</v>
      </c>
      <c r="Q17" s="8" t="s">
        <v>50</v>
      </c>
      <c r="R17" s="8" t="s">
        <v>49</v>
      </c>
      <c r="S17" s="8" t="s">
        <v>50</v>
      </c>
    </row>
    <row r="18" spans="1:20" s="1" customFormat="1" ht="44.85" customHeight="1" x14ac:dyDescent="0.25">
      <c r="A18" s="29">
        <v>14</v>
      </c>
      <c r="B18" s="29"/>
      <c r="C18" s="29"/>
      <c r="D18" s="4" t="s">
        <v>52</v>
      </c>
      <c r="E18" s="5" t="s">
        <v>82</v>
      </c>
      <c r="F18" s="5" t="s">
        <v>82</v>
      </c>
      <c r="G18" s="5" t="s">
        <v>82</v>
      </c>
      <c r="H18" s="5" t="s">
        <v>82</v>
      </c>
      <c r="I18" s="5" t="s">
        <v>82</v>
      </c>
      <c r="J18" s="5" t="s">
        <v>82</v>
      </c>
      <c r="K18" s="5" t="s">
        <v>82</v>
      </c>
      <c r="L18" s="5" t="s">
        <v>82</v>
      </c>
      <c r="M18" s="5" t="s">
        <v>82</v>
      </c>
      <c r="N18" s="5" t="s">
        <v>82</v>
      </c>
      <c r="O18" s="5" t="s">
        <v>82</v>
      </c>
      <c r="P18" s="5" t="s">
        <v>82</v>
      </c>
      <c r="Q18" s="5" t="s">
        <v>82</v>
      </c>
      <c r="R18" s="5" t="s">
        <v>82</v>
      </c>
      <c r="S18" s="5" t="s">
        <v>82</v>
      </c>
    </row>
    <row r="19" spans="1:20" s="1" customFormat="1" ht="87.6" customHeight="1" x14ac:dyDescent="0.25">
      <c r="A19" s="29">
        <v>15</v>
      </c>
      <c r="B19" s="29"/>
      <c r="C19" s="29"/>
      <c r="D19" s="7" t="s">
        <v>53</v>
      </c>
      <c r="E19" s="8" t="s">
        <v>32</v>
      </c>
      <c r="F19" s="8" t="s">
        <v>32</v>
      </c>
      <c r="G19" s="8" t="s">
        <v>32</v>
      </c>
      <c r="H19" s="8" t="s">
        <v>32</v>
      </c>
      <c r="I19" s="8" t="s">
        <v>32</v>
      </c>
      <c r="J19" s="8" t="s">
        <v>32</v>
      </c>
      <c r="K19" s="8" t="s">
        <v>32</v>
      </c>
      <c r="L19" s="8" t="s">
        <v>32</v>
      </c>
      <c r="M19" s="8" t="s">
        <v>32</v>
      </c>
      <c r="N19" s="8" t="s">
        <v>32</v>
      </c>
      <c r="O19" s="8" t="s">
        <v>32</v>
      </c>
      <c r="P19" s="8" t="s">
        <v>32</v>
      </c>
      <c r="Q19" s="8" t="s">
        <v>32</v>
      </c>
      <c r="R19" s="8" t="s">
        <v>32</v>
      </c>
      <c r="S19" s="8" t="s">
        <v>32</v>
      </c>
    </row>
    <row r="20" spans="1:20" s="1" customFormat="1" ht="69" customHeight="1" x14ac:dyDescent="0.25">
      <c r="A20" s="29">
        <v>16</v>
      </c>
      <c r="B20" s="29"/>
      <c r="C20" s="29"/>
      <c r="D20" s="4" t="s">
        <v>54</v>
      </c>
      <c r="E20" s="5" t="s">
        <v>55</v>
      </c>
      <c r="F20" s="5" t="s">
        <v>56</v>
      </c>
      <c r="G20" s="5" t="s">
        <v>56</v>
      </c>
      <c r="H20" s="5" t="s">
        <v>55</v>
      </c>
      <c r="I20" s="5" t="s">
        <v>56</v>
      </c>
      <c r="J20" s="5" t="s">
        <v>55</v>
      </c>
      <c r="K20" s="5" t="s">
        <v>56</v>
      </c>
      <c r="L20" s="5" t="s">
        <v>56</v>
      </c>
      <c r="M20" s="5" t="s">
        <v>56</v>
      </c>
      <c r="N20" s="5" t="s">
        <v>56</v>
      </c>
      <c r="O20" s="5" t="s">
        <v>55</v>
      </c>
      <c r="P20" s="5" t="s">
        <v>55</v>
      </c>
      <c r="Q20" s="5" t="s">
        <v>56</v>
      </c>
      <c r="R20" s="15" t="s">
        <v>55</v>
      </c>
      <c r="S20" s="15" t="s">
        <v>55</v>
      </c>
    </row>
    <row r="21" spans="1:20" s="1" customFormat="1" ht="71.25" x14ac:dyDescent="0.25">
      <c r="A21" s="29">
        <v>17</v>
      </c>
      <c r="B21" s="29"/>
      <c r="C21" s="29"/>
      <c r="D21" s="7" t="s">
        <v>57</v>
      </c>
      <c r="E21" s="8" t="s">
        <v>31</v>
      </c>
      <c r="F21" s="8" t="s">
        <v>43</v>
      </c>
      <c r="G21" s="8" t="s">
        <v>43</v>
      </c>
      <c r="H21" s="8" t="s">
        <v>32</v>
      </c>
      <c r="I21" s="8" t="s">
        <v>32</v>
      </c>
      <c r="J21" s="8" t="s">
        <v>58</v>
      </c>
      <c r="K21" s="8" t="s">
        <v>32</v>
      </c>
      <c r="L21" s="8" t="s">
        <v>32</v>
      </c>
      <c r="M21" s="8" t="s">
        <v>32</v>
      </c>
      <c r="N21" s="8" t="s">
        <v>31</v>
      </c>
      <c r="O21" s="8" t="s">
        <v>59</v>
      </c>
      <c r="P21" s="8" t="s">
        <v>60</v>
      </c>
      <c r="Q21" s="8" t="s">
        <v>32</v>
      </c>
      <c r="R21" s="15" t="s">
        <v>81</v>
      </c>
      <c r="S21" s="15" t="s">
        <v>81</v>
      </c>
      <c r="T21" s="16"/>
    </row>
    <row r="22" spans="1:20" s="1" customFormat="1" ht="47.25" customHeight="1" x14ac:dyDescent="0.25">
      <c r="A22" s="29">
        <v>18</v>
      </c>
      <c r="B22" s="29"/>
      <c r="C22" s="29"/>
      <c r="D22" s="4" t="s">
        <v>61</v>
      </c>
      <c r="E22" s="5" t="s">
        <v>62</v>
      </c>
      <c r="F22" s="5" t="s">
        <v>63</v>
      </c>
      <c r="G22" s="5" t="s">
        <v>63</v>
      </c>
      <c r="H22" s="8" t="s">
        <v>62</v>
      </c>
      <c r="I22" s="5" t="s">
        <v>63</v>
      </c>
      <c r="J22" s="5" t="s">
        <v>62</v>
      </c>
      <c r="K22" s="5" t="s">
        <v>62</v>
      </c>
      <c r="L22" s="5" t="s">
        <v>62</v>
      </c>
      <c r="M22" s="5" t="s">
        <v>62</v>
      </c>
      <c r="N22" s="5" t="s">
        <v>62</v>
      </c>
      <c r="O22" s="5" t="s">
        <v>62</v>
      </c>
      <c r="P22" s="5" t="s">
        <v>62</v>
      </c>
      <c r="Q22" s="5" t="s">
        <v>62</v>
      </c>
      <c r="R22" s="5" t="s">
        <v>62</v>
      </c>
      <c r="S22" s="5" t="s">
        <v>62</v>
      </c>
    </row>
    <row r="23" spans="1:20" s="1" customFormat="1" ht="57" x14ac:dyDescent="0.25">
      <c r="A23" s="29">
        <v>19</v>
      </c>
      <c r="B23" s="29"/>
      <c r="C23" s="29"/>
      <c r="D23" s="7" t="s">
        <v>64</v>
      </c>
      <c r="E23" s="8" t="s">
        <v>31</v>
      </c>
      <c r="F23" s="8" t="s">
        <v>31</v>
      </c>
      <c r="G23" s="8" t="s">
        <v>31</v>
      </c>
      <c r="H23" s="8" t="s">
        <v>31</v>
      </c>
      <c r="I23" s="8" t="s">
        <v>31</v>
      </c>
      <c r="J23" s="8" t="s">
        <v>65</v>
      </c>
      <c r="K23" s="8" t="s">
        <v>65</v>
      </c>
      <c r="L23" s="8" t="s">
        <v>31</v>
      </c>
      <c r="M23" s="8" t="s">
        <v>31</v>
      </c>
      <c r="N23" s="8" t="s">
        <v>31</v>
      </c>
      <c r="O23" s="8" t="s">
        <v>65</v>
      </c>
      <c r="P23" s="8" t="s">
        <v>31</v>
      </c>
      <c r="Q23" s="8" t="s">
        <v>65</v>
      </c>
      <c r="R23" s="8" t="s">
        <v>65</v>
      </c>
      <c r="S23" s="8" t="s">
        <v>31</v>
      </c>
    </row>
    <row r="24" spans="1:20" s="1" customFormat="1" ht="66" x14ac:dyDescent="0.25">
      <c r="A24" s="29">
        <v>20</v>
      </c>
      <c r="B24" s="29"/>
      <c r="C24" s="29"/>
      <c r="D24" s="4" t="s">
        <v>66</v>
      </c>
      <c r="E24" s="5" t="s">
        <v>67</v>
      </c>
      <c r="F24" s="5" t="s">
        <v>68</v>
      </c>
      <c r="G24" s="5" t="s">
        <v>68</v>
      </c>
      <c r="H24" s="8" t="s">
        <v>67</v>
      </c>
      <c r="I24" s="5" t="s">
        <v>68</v>
      </c>
      <c r="J24" s="5" t="s">
        <v>67</v>
      </c>
      <c r="K24" s="5" t="s">
        <v>67</v>
      </c>
      <c r="L24" s="5" t="s">
        <v>68</v>
      </c>
      <c r="M24" s="5" t="s">
        <v>68</v>
      </c>
      <c r="N24" s="5" t="s">
        <v>68</v>
      </c>
      <c r="O24" s="5" t="s">
        <v>67</v>
      </c>
      <c r="P24" s="5" t="s">
        <v>67</v>
      </c>
      <c r="Q24" s="5" t="s">
        <v>67</v>
      </c>
      <c r="R24" s="5" t="s">
        <v>79</v>
      </c>
      <c r="S24" s="5" t="s">
        <v>79</v>
      </c>
    </row>
  </sheetData>
  <mergeCells count="34">
    <mergeCell ref="A12:C12"/>
    <mergeCell ref="A13:C13"/>
    <mergeCell ref="A24:C24"/>
    <mergeCell ref="A23:C23"/>
    <mergeCell ref="A14:C14"/>
    <mergeCell ref="A22:C22"/>
    <mergeCell ref="A21:C21"/>
    <mergeCell ref="A20:C20"/>
    <mergeCell ref="A19:C19"/>
    <mergeCell ref="A18:C18"/>
    <mergeCell ref="A17:C17"/>
    <mergeCell ref="A16:C16"/>
    <mergeCell ref="A15:C15"/>
    <mergeCell ref="A7:C7"/>
    <mergeCell ref="A8:C8"/>
    <mergeCell ref="A9:C9"/>
    <mergeCell ref="A10:C10"/>
    <mergeCell ref="A11:C11"/>
    <mergeCell ref="D5:D6"/>
    <mergeCell ref="A5:C6"/>
    <mergeCell ref="B1:B2"/>
    <mergeCell ref="A3:C3"/>
    <mergeCell ref="A4:C4"/>
    <mergeCell ref="C1:C2"/>
    <mergeCell ref="A1:A2"/>
    <mergeCell ref="J3:K3"/>
    <mergeCell ref="R2:S2"/>
    <mergeCell ref="D1:S1"/>
    <mergeCell ref="L3:Q3"/>
    <mergeCell ref="R3:S3"/>
    <mergeCell ref="L2:Q2"/>
    <mergeCell ref="J2:K2"/>
    <mergeCell ref="E2:H2"/>
    <mergeCell ref="E3:H3"/>
  </mergeCells>
  <phoneticPr fontId="9"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9e134281-5fd4-4e3d-b1cd-7e4d4b06ecbe">
      <Terms xmlns="http://schemas.microsoft.com/office/infopath/2007/PartnerControls"/>
    </lcf76f155ced4ddcb4097134ff3c332f>
    <TaxCatchAll xmlns="a37970e0-c3c9-454e-a596-34af8cfafd8b"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F7E4EFCAA9E794CBD1F8028E1148C23" ma:contentTypeVersion="13" ma:contentTypeDescription="Create a new document." ma:contentTypeScope="" ma:versionID="f74c4a959d7c289b7ddfa17903c78dfe">
  <xsd:schema xmlns:xsd="http://www.w3.org/2001/XMLSchema" xmlns:xs="http://www.w3.org/2001/XMLSchema" xmlns:p="http://schemas.microsoft.com/office/2006/metadata/properties" xmlns:ns2="9e134281-5fd4-4e3d-b1cd-7e4d4b06ecbe" xmlns:ns3="a37970e0-c3c9-454e-a596-34af8cfafd8b" targetNamespace="http://schemas.microsoft.com/office/2006/metadata/properties" ma:root="true" ma:fieldsID="f6872ce5b2fa0a1a4eddec8013712017" ns2:_="" ns3:_="">
    <xsd:import namespace="9e134281-5fd4-4e3d-b1cd-7e4d4b06ecbe"/>
    <xsd:import namespace="a37970e0-c3c9-454e-a596-34af8cfafd8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e134281-5fd4-4e3d-b1cd-7e4d4b06ecb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4224a45c-a7df-4794-950b-2dd09ab0ed40"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dexed="true" ma:internalName="MediaServiceLocation" ma:readOnly="true">
      <xsd:simpleType>
        <xsd:restriction base="dms:Text"/>
      </xsd:simpleType>
    </xsd:element>
    <xsd:element name="MediaServiceBillingMetadata" ma:index="20"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37970e0-c3c9-454e-a596-34af8cfafd8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a6dbe7a-9718-4dd3-8e8d-1e5ac1f05f46}" ma:internalName="TaxCatchAll" ma:showField="CatchAllData" ma:web="a37970e0-c3c9-454e-a596-34af8cfafd8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7DF7AC8-6713-4B6F-8D8E-3E0E9FEB70B0}">
  <ds:schemaRefs>
    <ds:schemaRef ds:uri="http://schemas.microsoft.com/office/2006/metadata/properties"/>
    <ds:schemaRef ds:uri="http://schemas.microsoft.com/office/infopath/2007/PartnerControls"/>
    <ds:schemaRef ds:uri="9e134281-5fd4-4e3d-b1cd-7e4d4b06ecbe"/>
    <ds:schemaRef ds:uri="a37970e0-c3c9-454e-a596-34af8cfafd8b"/>
  </ds:schemaRefs>
</ds:datastoreItem>
</file>

<file path=customXml/itemProps2.xml><?xml version="1.0" encoding="utf-8"?>
<ds:datastoreItem xmlns:ds="http://schemas.openxmlformats.org/officeDocument/2006/customXml" ds:itemID="{58E01956-A59D-40BB-97D8-93CE9101055F}">
  <ds:schemaRefs>
    <ds:schemaRef ds:uri="http://schemas.microsoft.com/sharepoint/v3/contenttype/forms"/>
  </ds:schemaRefs>
</ds:datastoreItem>
</file>

<file path=customXml/itemProps3.xml><?xml version="1.0" encoding="utf-8"?>
<ds:datastoreItem xmlns:ds="http://schemas.openxmlformats.org/officeDocument/2006/customXml" ds:itemID="{E77DFB41-B751-460D-ABBB-A4FED8E9C92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e134281-5fd4-4e3d-b1cd-7e4d4b06ecbe"/>
    <ds:schemaRef ds:uri="a37970e0-c3c9-454e-a596-34af8cfafd8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Kyle Hodgson</dc:creator>
  <cp:keywords/>
  <dc:description/>
  <cp:lastModifiedBy>Annabelle Goulden-Buckley</cp:lastModifiedBy>
  <cp:revision/>
  <dcterms:created xsi:type="dcterms:W3CDTF">2024-04-10T04:39:15Z</dcterms:created>
  <dcterms:modified xsi:type="dcterms:W3CDTF">2026-08-26T04:43:18Z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0x0101007F7E4EFCAA9E794CBD1F8028E1148C23</vt:lpwstr>
  </property>
  <property fmtid="{D5CDD505-2E9C-101B-9397-08002B2CF9AE}" pid="3" name="MediaServiceImageTags">
    <vt:lpwstr/>
  </property>
</Properties>
</file>