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novasf.sharepoint.com/sites/Havvind/Shared Documents/General/Virkemiddelutvikling/Competitive Bidding Scheme/3 - Frist 3 Feb 2026/"/>
    </mc:Choice>
  </mc:AlternateContent>
  <xr:revisionPtr revIDLastSave="26" documentId="8_{573CB1BD-0324-4ED1-AE6C-2C66A694CB69}" xr6:coauthVersionLast="47" xr6:coauthVersionMax="47" xr10:uidLastSave="{130C694D-5DBA-4623-90F1-3B33468C09AA}"/>
  <bookViews>
    <workbookView xWindow="-108" yWindow="-108" windowWidth="23256" windowHeight="13896" tabRatio="764" activeTab="1" xr2:uid="{6374F6C5-9A89-4330-B948-ED26F1989D88}"/>
  </bookViews>
  <sheets>
    <sheet name="LES MEG" sheetId="1" r:id="rId1"/>
    <sheet name="(1) Detaljerte budsjetter" sheetId="2" r:id="rId2"/>
    <sheet name="(2) Støtteberegning og NNV" sheetId="3" r:id="rId3"/>
    <sheet name="(3) Forutsetninger prosjekt" sheetId="5" r:id="rId4"/>
    <sheet name="(4) Finansieringsplan" sheetId="9" r:id="rId5"/>
    <sheet name="VERDIER TIL ERS (skjules)" sheetId="8" state="hidden" r:id="rId6"/>
    <sheet name="Sensitiviteter (skjules)" sheetId="6" state="hidden" r:id="rId7"/>
    <sheet name="Summering inv.kost (skjules)" sheetId="10" state="hidden" r:id="rId8"/>
    <sheet name="Lister (skjules)" sheetId="7" state="hidden" r:id="rId9"/>
    <sheet name="Forutsetninger ENOVA (skjules)" sheetId="4" state="hidden" r:id="rId10"/>
  </sheets>
  <definedNames>
    <definedName name="Avkastningskrav">#REF!</definedName>
    <definedName name="startår">'LES MEG'!$C$54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Z63" i="3" l="1"/>
  <c r="AY63" i="3"/>
  <c r="AX63" i="3"/>
  <c r="AW63" i="3"/>
  <c r="AV63" i="3"/>
  <c r="AU63" i="3"/>
  <c r="AT63" i="3"/>
  <c r="AS63" i="3"/>
  <c r="AR63" i="3"/>
  <c r="AQ63" i="3"/>
  <c r="AP63" i="3"/>
  <c r="AO63" i="3"/>
  <c r="AN63" i="3"/>
  <c r="AM63" i="3"/>
  <c r="AL63" i="3"/>
  <c r="AK63" i="3"/>
  <c r="AJ63" i="3"/>
  <c r="AI63" i="3"/>
  <c r="AH63" i="3"/>
  <c r="AG63" i="3"/>
  <c r="AF63" i="3"/>
  <c r="AZ57" i="3"/>
  <c r="AY57" i="3"/>
  <c r="AX57" i="3"/>
  <c r="AW57" i="3"/>
  <c r="AV57" i="3"/>
  <c r="AU57" i="3"/>
  <c r="AT57" i="3"/>
  <c r="AS57" i="3"/>
  <c r="AR57" i="3"/>
  <c r="AQ57" i="3"/>
  <c r="AP57" i="3"/>
  <c r="AO57" i="3"/>
  <c r="AN57" i="3"/>
  <c r="AM57" i="3"/>
  <c r="AL57" i="3"/>
  <c r="AK57" i="3"/>
  <c r="AJ57" i="3"/>
  <c r="AI57" i="3"/>
  <c r="AH57" i="3"/>
  <c r="AG57" i="3"/>
  <c r="AF57" i="3"/>
  <c r="BC28" i="2"/>
  <c r="BB28" i="2"/>
  <c r="BA28" i="2"/>
  <c r="AZ28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104" i="2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C74" i="3" l="1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F28" i="2" s="1"/>
  <c r="I45" i="6" s="1" a="1"/>
  <c r="I45" i="6" s="1"/>
  <c r="B6" i="5"/>
  <c r="C6" i="5" s="1"/>
  <c r="D6" i="5" s="1"/>
  <c r="E6" i="5" s="1"/>
  <c r="F6" i="5" s="1"/>
  <c r="G6" i="5" s="1"/>
  <c r="H6" i="5" s="1"/>
  <c r="I6" i="5" s="1"/>
  <c r="J6" i="5" s="1"/>
  <c r="K6" i="5" s="1"/>
  <c r="L6" i="5" s="1"/>
  <c r="M6" i="5" s="1"/>
  <c r="N6" i="5" s="1"/>
  <c r="O6" i="5" s="1"/>
  <c r="P6" i="5" s="1"/>
  <c r="Q6" i="5" s="1"/>
  <c r="R6" i="5" s="1"/>
  <c r="S6" i="5" s="1"/>
  <c r="T6" i="5" s="1"/>
  <c r="U6" i="5" s="1"/>
  <c r="V6" i="5" s="1"/>
  <c r="W6" i="5" s="1"/>
  <c r="X6" i="5" s="1"/>
  <c r="Y6" i="5" s="1"/>
  <c r="Z6" i="5" s="1"/>
  <c r="AA6" i="5" s="1"/>
  <c r="AB6" i="5" s="1"/>
  <c r="AC6" i="5" s="1"/>
  <c r="AD6" i="5" s="1"/>
  <c r="AE6" i="5" s="1"/>
  <c r="AF6" i="5" s="1"/>
  <c r="AG6" i="5" s="1"/>
  <c r="AH6" i="5" s="1"/>
  <c r="AI6" i="5" s="1"/>
  <c r="AJ6" i="5" s="1"/>
  <c r="AK6" i="5" s="1"/>
  <c r="AL6" i="5" s="1"/>
  <c r="AM6" i="5" s="1"/>
  <c r="AN6" i="5" s="1"/>
  <c r="AO6" i="5" s="1"/>
  <c r="AP6" i="5" s="1"/>
  <c r="AQ6" i="5" s="1"/>
  <c r="AR6" i="5" s="1"/>
  <c r="AS6" i="5" s="1"/>
  <c r="AT6" i="5" s="1"/>
  <c r="AU6" i="5" s="1"/>
  <c r="AV6" i="5" s="1"/>
  <c r="AW6" i="5" s="1"/>
  <c r="AX6" i="5" s="1"/>
  <c r="AY6" i="5" s="1"/>
  <c r="D5" i="10" a="1"/>
  <c r="D5" i="10" s="1"/>
  <c r="D6" i="10" a="1"/>
  <c r="D6" i="10" s="1"/>
  <c r="D7" i="10" a="1"/>
  <c r="D7" i="10" s="1"/>
  <c r="D4" i="10" a="1"/>
  <c r="D4" i="10" s="1"/>
  <c r="C5" i="10" a="1"/>
  <c r="C5" i="10" s="1"/>
  <c r="C6" i="10" a="1"/>
  <c r="C6" i="10" s="1"/>
  <c r="C7" i="10" a="1"/>
  <c r="C7" i="10" s="1"/>
  <c r="C4" i="10" a="1"/>
  <c r="C4" i="10" s="1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45" i="6"/>
  <c r="I47" i="6" a="1"/>
  <c r="I47" i="6" s="1"/>
  <c r="I48" i="6" a="1"/>
  <c r="I48" i="6" s="1"/>
  <c r="I49" i="6" a="1"/>
  <c r="I49" i="6" s="1"/>
  <c r="I50" i="6" a="1"/>
  <c r="I50" i="6" s="1"/>
  <c r="I51" i="6" a="1"/>
  <c r="I51" i="6" s="1"/>
  <c r="I52" i="6" a="1"/>
  <c r="I52" i="6" s="1"/>
  <c r="I53" i="6" a="1"/>
  <c r="I53" i="6" s="1"/>
  <c r="I54" i="6" a="1"/>
  <c r="I54" i="6" s="1"/>
  <c r="I55" i="6" a="1"/>
  <c r="I55" i="6" s="1"/>
  <c r="I56" i="6" a="1"/>
  <c r="I56" i="6" s="1"/>
  <c r="I57" i="6" a="1"/>
  <c r="I57" i="6" s="1"/>
  <c r="I58" i="6" a="1"/>
  <c r="I58" i="6" s="1"/>
  <c r="I59" i="6" a="1"/>
  <c r="I59" i="6" s="1"/>
  <c r="I46" i="6" a="1"/>
  <c r="I46" i="6" s="1"/>
  <c r="AF46" i="3" l="1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5" i="10"/>
  <c r="B6" i="10"/>
  <c r="B7" i="10"/>
  <c r="B4" i="10"/>
  <c r="C6" i="3"/>
  <c r="C71" i="3" s="1"/>
  <c r="C75" i="3" l="1"/>
  <c r="E50" i="6"/>
  <c r="E45" i="6"/>
  <c r="E58" i="6"/>
  <c r="E59" i="6"/>
  <c r="E46" i="6"/>
  <c r="E54" i="6"/>
  <c r="E56" i="6"/>
  <c r="E47" i="6"/>
  <c r="E48" i="6"/>
  <c r="F50" i="6"/>
  <c r="F54" i="6"/>
  <c r="F55" i="6"/>
  <c r="F56" i="6"/>
  <c r="F47" i="6"/>
  <c r="F46" i="6"/>
  <c r="F45" i="6"/>
  <c r="F51" i="6"/>
  <c r="F53" i="6"/>
  <c r="F57" i="6"/>
  <c r="F58" i="6"/>
  <c r="F59" i="6"/>
  <c r="F48" i="6"/>
  <c r="F49" i="6"/>
  <c r="D4" i="6"/>
  <c r="F52" i="6"/>
  <c r="E49" i="6"/>
  <c r="E51" i="6"/>
  <c r="E53" i="6"/>
  <c r="E52" i="6"/>
  <c r="E57" i="6"/>
  <c r="E55" i="6"/>
  <c r="C8" i="10"/>
  <c r="E6" i="10"/>
  <c r="E7" i="10"/>
  <c r="E4" i="10"/>
  <c r="D8" i="10"/>
  <c r="G50" i="6" l="1"/>
  <c r="G54" i="6"/>
  <c r="G58" i="6"/>
  <c r="G46" i="6"/>
  <c r="G59" i="6"/>
  <c r="G47" i="6"/>
  <c r="G56" i="6"/>
  <c r="G48" i="6"/>
  <c r="G55" i="6"/>
  <c r="G51" i="6"/>
  <c r="G57" i="6"/>
  <c r="G52" i="6"/>
  <c r="G53" i="6"/>
  <c r="G49" i="6"/>
  <c r="G45" i="6"/>
  <c r="E5" i="10"/>
  <c r="E8" i="10" s="1"/>
  <c r="D19" i="9" l="1"/>
  <c r="G2" i="2"/>
  <c r="F85" i="2"/>
  <c r="F106" i="2" s="1"/>
  <c r="BC104" i="2"/>
  <c r="BB104" i="2"/>
  <c r="BA104" i="2"/>
  <c r="AZ104" i="2"/>
  <c r="AY104" i="2"/>
  <c r="AX104" i="2"/>
  <c r="AW104" i="2"/>
  <c r="AV104" i="2"/>
  <c r="AU104" i="2"/>
  <c r="AT104" i="2"/>
  <c r="AS104" i="2"/>
  <c r="AR104" i="2"/>
  <c r="AQ104" i="2"/>
  <c r="AP104" i="2"/>
  <c r="AO104" i="2"/>
  <c r="AN104" i="2"/>
  <c r="AM104" i="2"/>
  <c r="AL104" i="2"/>
  <c r="AK104" i="2"/>
  <c r="AJ104" i="2"/>
  <c r="AI104" i="2"/>
  <c r="AH104" i="2"/>
  <c r="AG104" i="2"/>
  <c r="AF104" i="2"/>
  <c r="AE104" i="2"/>
  <c r="AD104" i="2"/>
  <c r="AC104" i="2"/>
  <c r="AB104" i="2"/>
  <c r="AA104" i="2"/>
  <c r="Z104" i="2"/>
  <c r="Y104" i="2"/>
  <c r="X104" i="2"/>
  <c r="W104" i="2"/>
  <c r="V104" i="2"/>
  <c r="U104" i="2"/>
  <c r="T104" i="2"/>
  <c r="S104" i="2"/>
  <c r="R104" i="2"/>
  <c r="Q104" i="2"/>
  <c r="P104" i="2"/>
  <c r="O104" i="2"/>
  <c r="N104" i="2"/>
  <c r="M104" i="2"/>
  <c r="L104" i="2"/>
  <c r="K104" i="2"/>
  <c r="J104" i="2"/>
  <c r="I104" i="2"/>
  <c r="H104" i="2"/>
  <c r="G104" i="2"/>
  <c r="C7" i="8"/>
  <c r="C11" i="8"/>
  <c r="AG21" i="8"/>
  <c r="AH21" i="8"/>
  <c r="AI21" i="8"/>
  <c r="AJ21" i="8"/>
  <c r="AK21" i="8"/>
  <c r="AL21" i="8"/>
  <c r="AM21" i="8"/>
  <c r="AN21" i="8"/>
  <c r="AO21" i="8"/>
  <c r="AP21" i="8"/>
  <c r="AQ21" i="8"/>
  <c r="AR21" i="8"/>
  <c r="AS21" i="8"/>
  <c r="AT21" i="8"/>
  <c r="AU21" i="8"/>
  <c r="AV21" i="8"/>
  <c r="AW21" i="8"/>
  <c r="AX21" i="8"/>
  <c r="AY21" i="8"/>
  <c r="AZ21" i="8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AH142" i="2"/>
  <c r="AI142" i="2"/>
  <c r="AF31" i="3" s="1"/>
  <c r="AJ142" i="2"/>
  <c r="AG31" i="3" s="1"/>
  <c r="AK142" i="2"/>
  <c r="AH31" i="3" s="1"/>
  <c r="AL142" i="2"/>
  <c r="AM142" i="2"/>
  <c r="AN142" i="2"/>
  <c r="AK31" i="3" s="1"/>
  <c r="AO142" i="2"/>
  <c r="AL31" i="3" s="1"/>
  <c r="AP142" i="2"/>
  <c r="AM31" i="3" s="1"/>
  <c r="AQ142" i="2"/>
  <c r="AR142" i="2"/>
  <c r="AS142" i="2"/>
  <c r="AP31" i="3" s="1"/>
  <c r="AT142" i="2"/>
  <c r="AQ31" i="3" s="1"/>
  <c r="AU142" i="2"/>
  <c r="AR31" i="3" s="1"/>
  <c r="AV142" i="2"/>
  <c r="AS31" i="3" s="1"/>
  <c r="AW142" i="2"/>
  <c r="AT31" i="3" s="1"/>
  <c r="AX142" i="2"/>
  <c r="AU31" i="3" s="1"/>
  <c r="AY142" i="2"/>
  <c r="AZ142" i="2"/>
  <c r="AW31" i="3" s="1"/>
  <c r="BA142" i="2"/>
  <c r="AX31" i="3" s="1"/>
  <c r="BB142" i="2"/>
  <c r="AY31" i="3" s="1"/>
  <c r="BC142" i="2"/>
  <c r="AZ31" i="3" s="1"/>
  <c r="AH165" i="2"/>
  <c r="AI165" i="2"/>
  <c r="AF32" i="3" s="1"/>
  <c r="AJ165" i="2"/>
  <c r="AG32" i="3" s="1"/>
  <c r="AK165" i="2"/>
  <c r="AH32" i="3" s="1"/>
  <c r="AL165" i="2"/>
  <c r="AI32" i="3" s="1"/>
  <c r="AM165" i="2"/>
  <c r="AJ32" i="3" s="1"/>
  <c r="AN165" i="2"/>
  <c r="AO165" i="2"/>
  <c r="AL32" i="3" s="1"/>
  <c r="AP165" i="2"/>
  <c r="AM32" i="3" s="1"/>
  <c r="AQ165" i="2"/>
  <c r="AN32" i="3" s="1"/>
  <c r="AR165" i="2"/>
  <c r="AO32" i="3" s="1"/>
  <c r="AS165" i="2"/>
  <c r="AP32" i="3" s="1"/>
  <c r="AT165" i="2"/>
  <c r="AU165" i="2"/>
  <c r="AR32" i="3" s="1"/>
  <c r="AV165" i="2"/>
  <c r="AS32" i="3" s="1"/>
  <c r="AW165" i="2"/>
  <c r="AT32" i="3" s="1"/>
  <c r="AX165" i="2"/>
  <c r="AU32" i="3" s="1"/>
  <c r="AY165" i="2"/>
  <c r="AV32" i="3" s="1"/>
  <c r="AZ165" i="2"/>
  <c r="AW32" i="3" s="1"/>
  <c r="BA165" i="2"/>
  <c r="AX32" i="3" s="1"/>
  <c r="BB165" i="2"/>
  <c r="AY32" i="3" s="1"/>
  <c r="BC165" i="2"/>
  <c r="AZ32" i="3" s="1"/>
  <c r="AH185" i="2"/>
  <c r="AI185" i="2"/>
  <c r="AJ185" i="2"/>
  <c r="AG33" i="3" s="1"/>
  <c r="AK185" i="2"/>
  <c r="AH33" i="3" s="1"/>
  <c r="AL185" i="2"/>
  <c r="AI33" i="3" s="1"/>
  <c r="AM185" i="2"/>
  <c r="AJ33" i="3" s="1"/>
  <c r="AN185" i="2"/>
  <c r="AK33" i="3" s="1"/>
  <c r="AO185" i="2"/>
  <c r="AL33" i="3" s="1"/>
  <c r="AP185" i="2"/>
  <c r="AM33" i="3" s="1"/>
  <c r="AQ185" i="2"/>
  <c r="AN33" i="3" s="1"/>
  <c r="AR185" i="2"/>
  <c r="AO33" i="3" s="1"/>
  <c r="AS185" i="2"/>
  <c r="AP33" i="3" s="1"/>
  <c r="AT185" i="2"/>
  <c r="AQ33" i="3" s="1"/>
  <c r="AU185" i="2"/>
  <c r="AR33" i="3" s="1"/>
  <c r="AV185" i="2"/>
  <c r="AS33" i="3" s="1"/>
  <c r="AW185" i="2"/>
  <c r="AT33" i="3" s="1"/>
  <c r="AX185" i="2"/>
  <c r="AU33" i="3" s="1"/>
  <c r="AY185" i="2"/>
  <c r="AV33" i="3" s="1"/>
  <c r="AZ185" i="2"/>
  <c r="AW33" i="3" s="1"/>
  <c r="BA185" i="2"/>
  <c r="AX33" i="3" s="1"/>
  <c r="BB185" i="2"/>
  <c r="AY33" i="3" s="1"/>
  <c r="BC185" i="2"/>
  <c r="AZ33" i="3" s="1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AG18" i="8"/>
  <c r="AH18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C17" i="8"/>
  <c r="C5" i="8"/>
  <c r="C6" i="8"/>
  <c r="C8" i="8"/>
  <c r="C19" i="3"/>
  <c r="AK38" i="3" l="1"/>
  <c r="AX38" i="3"/>
  <c r="AL38" i="3"/>
  <c r="AY38" i="3"/>
  <c r="AW38" i="3"/>
  <c r="AG38" i="3"/>
  <c r="AZ38" i="3"/>
  <c r="AM38" i="3"/>
  <c r="AS38" i="3"/>
  <c r="AR38" i="3"/>
  <c r="AF38" i="3"/>
  <c r="AP38" i="3"/>
  <c r="AU38" i="3"/>
  <c r="AT38" i="3"/>
  <c r="AH38" i="3"/>
  <c r="AQ38" i="3"/>
  <c r="AZ25" i="3"/>
  <c r="AN25" i="3"/>
  <c r="I24" i="3"/>
  <c r="U24" i="3"/>
  <c r="AG24" i="3"/>
  <c r="AS24" i="3"/>
  <c r="AY25" i="3"/>
  <c r="J24" i="3"/>
  <c r="V24" i="3"/>
  <c r="AH24" i="3"/>
  <c r="AT24" i="3"/>
  <c r="Z24" i="3"/>
  <c r="AM24" i="3"/>
  <c r="AF24" i="3"/>
  <c r="AX25" i="3"/>
  <c r="AL25" i="3"/>
  <c r="K24" i="3"/>
  <c r="W24" i="3"/>
  <c r="AI24" i="3"/>
  <c r="AL24" i="3"/>
  <c r="H24" i="3"/>
  <c r="AR24" i="3"/>
  <c r="AM25" i="3"/>
  <c r="AW25" i="3"/>
  <c r="AK25" i="3"/>
  <c r="AU25" i="3"/>
  <c r="AI25" i="3"/>
  <c r="N24" i="3"/>
  <c r="AH25" i="3"/>
  <c r="O24" i="3"/>
  <c r="AO25" i="3"/>
  <c r="T24" i="3"/>
  <c r="AV25" i="3"/>
  <c r="AJ25" i="3"/>
  <c r="M24" i="3"/>
  <c r="Y24" i="3"/>
  <c r="AK24" i="3"/>
  <c r="AW24" i="3"/>
  <c r="AX24" i="3"/>
  <c r="AY24" i="3"/>
  <c r="AS25" i="3"/>
  <c r="AG25" i="3"/>
  <c r="D24" i="3"/>
  <c r="P24" i="3"/>
  <c r="AB24" i="3"/>
  <c r="AN24" i="3"/>
  <c r="AZ24" i="3"/>
  <c r="E24" i="3"/>
  <c r="Q24" i="3"/>
  <c r="AC24" i="3"/>
  <c r="AO24" i="3"/>
  <c r="C24" i="3"/>
  <c r="AF25" i="3"/>
  <c r="AQ25" i="3"/>
  <c r="AE25" i="3"/>
  <c r="F24" i="3"/>
  <c r="R24" i="3"/>
  <c r="AD24" i="3"/>
  <c r="AP24" i="3"/>
  <c r="H2" i="2"/>
  <c r="AT25" i="3"/>
  <c r="AA24" i="3"/>
  <c r="AR25" i="3"/>
  <c r="AP25" i="3"/>
  <c r="G24" i="3"/>
  <c r="S24" i="3"/>
  <c r="AE24" i="3"/>
  <c r="AQ24" i="3"/>
  <c r="AO106" i="2"/>
  <c r="BA106" i="2"/>
  <c r="AL106" i="2"/>
  <c r="AX106" i="2"/>
  <c r="AM106" i="2"/>
  <c r="AY106" i="2"/>
  <c r="AU24" i="3"/>
  <c r="AW106" i="2"/>
  <c r="AK106" i="2"/>
  <c r="AV106" i="2"/>
  <c r="AJ106" i="2"/>
  <c r="AV24" i="3"/>
  <c r="AJ24" i="3"/>
  <c r="X24" i="3"/>
  <c r="L24" i="3"/>
  <c r="AU106" i="2"/>
  <c r="AI106" i="2"/>
  <c r="AT106" i="2"/>
  <c r="AH106" i="2"/>
  <c r="AS106" i="2"/>
  <c r="AR106" i="2"/>
  <c r="BC106" i="2"/>
  <c r="AQ106" i="2"/>
  <c r="BB106" i="2"/>
  <c r="AP106" i="2"/>
  <c r="AZ106" i="2"/>
  <c r="AN106" i="2"/>
  <c r="AU63" i="2"/>
  <c r="AI63" i="2"/>
  <c r="AN187" i="2"/>
  <c r="AL187" i="2"/>
  <c r="AY187" i="2"/>
  <c r="AM187" i="2"/>
  <c r="BB63" i="2"/>
  <c r="AP63" i="2"/>
  <c r="AT63" i="2"/>
  <c r="AW63" i="2"/>
  <c r="AK63" i="2"/>
  <c r="AT187" i="2"/>
  <c r="AH187" i="2"/>
  <c r="AR187" i="2"/>
  <c r="AX63" i="2"/>
  <c r="AI187" i="2"/>
  <c r="AV187" i="2"/>
  <c r="AH63" i="2"/>
  <c r="AQ32" i="3"/>
  <c r="AQ34" i="3" s="1"/>
  <c r="BC63" i="2"/>
  <c r="AQ63" i="2"/>
  <c r="AJ187" i="2"/>
  <c r="AL63" i="2"/>
  <c r="AX187" i="2"/>
  <c r="AV63" i="2"/>
  <c r="AJ63" i="2"/>
  <c r="AR63" i="2"/>
  <c r="AK32" i="3"/>
  <c r="AK34" i="3" s="1"/>
  <c r="AO31" i="3"/>
  <c r="AO34" i="3" s="1"/>
  <c r="AZ187" i="2"/>
  <c r="AI31" i="3"/>
  <c r="AI34" i="3" s="1"/>
  <c r="AW187" i="2"/>
  <c r="AS63" i="2"/>
  <c r="AQ187" i="2"/>
  <c r="BA63" i="2"/>
  <c r="AO63" i="2"/>
  <c r="AZ63" i="2"/>
  <c r="AK187" i="2"/>
  <c r="BA187" i="2"/>
  <c r="AO187" i="2"/>
  <c r="AY63" i="2"/>
  <c r="AM63" i="2"/>
  <c r="AN63" i="2"/>
  <c r="AS187" i="2"/>
  <c r="AV31" i="3"/>
  <c r="AV34" i="3" s="1"/>
  <c r="AJ31" i="3"/>
  <c r="AJ34" i="3" s="1"/>
  <c r="AF33" i="3"/>
  <c r="BC187" i="2"/>
  <c r="BB187" i="2"/>
  <c r="AP187" i="2"/>
  <c r="AN31" i="3"/>
  <c r="AN34" i="3" s="1"/>
  <c r="AU187" i="2"/>
  <c r="AM34" i="3"/>
  <c r="AY34" i="3"/>
  <c r="AR34" i="3"/>
  <c r="AW34" i="3"/>
  <c r="AS34" i="3"/>
  <c r="AG34" i="3"/>
  <c r="AP34" i="3"/>
  <c r="AZ34" i="3"/>
  <c r="AX34" i="3"/>
  <c r="AL34" i="3"/>
  <c r="AU34" i="3"/>
  <c r="AT34" i="3"/>
  <c r="AH34" i="3"/>
  <c r="D17" i="8"/>
  <c r="AG47" i="3" l="1"/>
  <c r="AG19" i="8" s="1"/>
  <c r="AG20" i="8" s="1"/>
  <c r="AS47" i="3"/>
  <c r="AS19" i="8" s="1"/>
  <c r="AS20" i="8" s="1"/>
  <c r="AL47" i="3"/>
  <c r="AL19" i="8" s="1"/>
  <c r="AL20" i="8" s="1"/>
  <c r="AH47" i="3"/>
  <c r="AH19" i="8" s="1"/>
  <c r="AH20" i="8" s="1"/>
  <c r="AP47" i="3"/>
  <c r="AP19" i="8" s="1"/>
  <c r="AP20" i="8" s="1"/>
  <c r="AR47" i="3"/>
  <c r="AR19" i="8" s="1"/>
  <c r="AR20" i="8" s="1"/>
  <c r="AI47" i="3"/>
  <c r="AI19" i="8" s="1"/>
  <c r="AI20" i="8" s="1"/>
  <c r="AX47" i="3"/>
  <c r="AX19" i="8" s="1"/>
  <c r="AX20" i="8" s="1"/>
  <c r="AY47" i="3"/>
  <c r="AY19" i="8" s="1"/>
  <c r="AY20" i="8" s="1"/>
  <c r="AU47" i="3"/>
  <c r="AU19" i="8" s="1"/>
  <c r="AU20" i="8" s="1"/>
  <c r="AN47" i="3"/>
  <c r="AN19" i="8" s="1"/>
  <c r="AN20" i="8" s="1"/>
  <c r="AT47" i="3"/>
  <c r="AT19" i="8" s="1"/>
  <c r="AT20" i="8" s="1"/>
  <c r="AZ47" i="3"/>
  <c r="AZ19" i="8" s="1"/>
  <c r="AZ20" i="8" s="1"/>
  <c r="AW47" i="3"/>
  <c r="AW19" i="8" s="1"/>
  <c r="AW20" i="8" s="1"/>
  <c r="AO47" i="3"/>
  <c r="AO19" i="8" s="1"/>
  <c r="AO20" i="8" s="1"/>
  <c r="AQ47" i="3"/>
  <c r="AQ19" i="8" s="1"/>
  <c r="AQ20" i="8" s="1"/>
  <c r="AK47" i="3"/>
  <c r="AK19" i="8" s="1"/>
  <c r="AK20" i="8" s="1"/>
  <c r="AM47" i="3"/>
  <c r="AM19" i="8" s="1"/>
  <c r="AM20" i="8" s="1"/>
  <c r="AJ47" i="3"/>
  <c r="AJ19" i="8" s="1"/>
  <c r="AJ20" i="8" s="1"/>
  <c r="AV47" i="3"/>
  <c r="AJ38" i="3"/>
  <c r="AN38" i="3"/>
  <c r="AO38" i="3"/>
  <c r="AI38" i="3"/>
  <c r="AV38" i="3"/>
  <c r="AH108" i="2"/>
  <c r="AF23" i="3"/>
  <c r="AF72" i="3" s="1"/>
  <c r="AL23" i="3"/>
  <c r="AL72" i="3" s="1"/>
  <c r="BA108" i="2"/>
  <c r="AI23" i="3"/>
  <c r="AI72" i="3" s="1"/>
  <c r="AW108" i="2"/>
  <c r="AY108" i="2"/>
  <c r="AR23" i="3"/>
  <c r="AR72" i="3" s="1"/>
  <c r="AH23" i="3"/>
  <c r="AH72" i="3" s="1"/>
  <c r="I2" i="2"/>
  <c r="AJ23" i="3"/>
  <c r="AJ72" i="3" s="1"/>
  <c r="BB108" i="2"/>
  <c r="AR108" i="2"/>
  <c r="AU23" i="3"/>
  <c r="AU72" i="3" s="1"/>
  <c r="AJ108" i="2"/>
  <c r="AF47" i="3"/>
  <c r="AF19" i="8" s="1"/>
  <c r="AZ108" i="2"/>
  <c r="AV108" i="2"/>
  <c r="AS108" i="2"/>
  <c r="AN23" i="3"/>
  <c r="AN72" i="3" s="1"/>
  <c r="AT108" i="2"/>
  <c r="AN108" i="2"/>
  <c r="BC108" i="2"/>
  <c r="AP108" i="2"/>
  <c r="AU108" i="2"/>
  <c r="AK108" i="2"/>
  <c r="AZ23" i="3"/>
  <c r="AI108" i="2"/>
  <c r="AT23" i="3"/>
  <c r="AT72" i="3" s="1"/>
  <c r="AV19" i="8"/>
  <c r="AV20" i="8" s="1"/>
  <c r="AO108" i="2"/>
  <c r="AL108" i="2"/>
  <c r="AQ108" i="2"/>
  <c r="AY23" i="3"/>
  <c r="AY72" i="3" s="1"/>
  <c r="AM23" i="3"/>
  <c r="AM72" i="3" s="1"/>
  <c r="AQ23" i="3"/>
  <c r="AQ72" i="3" s="1"/>
  <c r="AX108" i="2"/>
  <c r="AG23" i="3"/>
  <c r="AG72" i="3" s="1"/>
  <c r="AW23" i="3"/>
  <c r="AW72" i="3" s="1"/>
  <c r="AX23" i="3"/>
  <c r="AX72" i="3" s="1"/>
  <c r="AS23" i="3"/>
  <c r="AS72" i="3" s="1"/>
  <c r="AM108" i="2"/>
  <c r="AK23" i="3"/>
  <c r="AK72" i="3" s="1"/>
  <c r="AV23" i="3"/>
  <c r="AV72" i="3" s="1"/>
  <c r="AP23" i="3"/>
  <c r="AP72" i="3" s="1"/>
  <c r="AO23" i="3"/>
  <c r="AO72" i="3" s="1"/>
  <c r="AF34" i="3"/>
  <c r="E17" i="8"/>
  <c r="AZ39" i="3" l="1"/>
  <c r="AZ42" i="3" s="1"/>
  <c r="AZ72" i="3"/>
  <c r="AR27" i="3"/>
  <c r="AR39" i="3"/>
  <c r="AR42" i="3" s="1"/>
  <c r="AM27" i="3"/>
  <c r="AM39" i="3"/>
  <c r="AM42" i="3" s="1"/>
  <c r="AI27" i="3"/>
  <c r="AI39" i="3"/>
  <c r="AI42" i="3" s="1"/>
  <c r="AN27" i="3"/>
  <c r="AN39" i="3"/>
  <c r="AN42" i="3" s="1"/>
  <c r="AV27" i="3"/>
  <c r="AV39" i="3"/>
  <c r="AV42" i="3" s="1"/>
  <c r="AX27" i="3"/>
  <c r="AX39" i="3"/>
  <c r="AX42" i="3" s="1"/>
  <c r="AG27" i="3"/>
  <c r="AG39" i="3"/>
  <c r="AG42" i="3" s="1"/>
  <c r="AQ27" i="3"/>
  <c r="AQ39" i="3"/>
  <c r="AQ42" i="3" s="1"/>
  <c r="AO27" i="3"/>
  <c r="AO39" i="3"/>
  <c r="AO42" i="3" s="1"/>
  <c r="AY27" i="3"/>
  <c r="AY39" i="3"/>
  <c r="AY42" i="3" s="1"/>
  <c r="AT27" i="3"/>
  <c r="AT39" i="3"/>
  <c r="AT42" i="3" s="1"/>
  <c r="AP27" i="3"/>
  <c r="AP39" i="3"/>
  <c r="AP42" i="3" s="1"/>
  <c r="AK27" i="3"/>
  <c r="AK39" i="3"/>
  <c r="AK42" i="3" s="1"/>
  <c r="AL27" i="3"/>
  <c r="AL39" i="3"/>
  <c r="AL42" i="3" s="1"/>
  <c r="AU27" i="3"/>
  <c r="AU39" i="3"/>
  <c r="AU42" i="3" s="1"/>
  <c r="AF27" i="3"/>
  <c r="AF39" i="3"/>
  <c r="AF42" i="3" s="1"/>
  <c r="AS27" i="3"/>
  <c r="AS39" i="3"/>
  <c r="AS42" i="3" s="1"/>
  <c r="AJ27" i="3"/>
  <c r="AJ39" i="3"/>
  <c r="AJ42" i="3" s="1"/>
  <c r="AW27" i="3"/>
  <c r="AW39" i="3"/>
  <c r="AW42" i="3" s="1"/>
  <c r="AH27" i="3"/>
  <c r="AH39" i="3"/>
  <c r="AH42" i="3" s="1"/>
  <c r="J2" i="2"/>
  <c r="AZ27" i="3"/>
  <c r="F17" i="8"/>
  <c r="K2" i="2" l="1"/>
  <c r="G17" i="8"/>
  <c r="L2" i="2" l="1"/>
  <c r="H17" i="8"/>
  <c r="M2" i="2" l="1"/>
  <c r="I17" i="8"/>
  <c r="N2" i="2" l="1"/>
  <c r="J17" i="8"/>
  <c r="O2" i="2" l="1"/>
  <c r="K17" i="8"/>
  <c r="P2" i="2" l="1"/>
  <c r="L17" i="8"/>
  <c r="Q2" i="2" l="1"/>
  <c r="M17" i="8"/>
  <c r="R2" i="2" l="1"/>
  <c r="N17" i="8"/>
  <c r="S2" i="2" l="1"/>
  <c r="O17" i="8"/>
  <c r="T2" i="2" l="1"/>
  <c r="P17" i="8"/>
  <c r="U2" i="2" l="1"/>
  <c r="Q17" i="8"/>
  <c r="V2" i="2" l="1"/>
  <c r="R17" i="8"/>
  <c r="W2" i="2" l="1"/>
  <c r="S17" i="8"/>
  <c r="X2" i="2" l="1"/>
  <c r="T17" i="8"/>
  <c r="Y2" i="2" l="1"/>
  <c r="U17" i="8"/>
  <c r="Z2" i="2" l="1"/>
  <c r="V17" i="8"/>
  <c r="AA2" i="2" l="1"/>
  <c r="W17" i="8"/>
  <c r="AB2" i="2" l="1"/>
  <c r="X17" i="8"/>
  <c r="AC2" i="2" l="1"/>
  <c r="Y17" i="8"/>
  <c r="AD2" i="2" l="1"/>
  <c r="Z17" i="8"/>
  <c r="AE2" i="2" l="1"/>
  <c r="AA17" i="8"/>
  <c r="AF2" i="2" l="1"/>
  <c r="AB17" i="8"/>
  <c r="AG2" i="2" l="1"/>
  <c r="AC17" i="8"/>
  <c r="AH2" i="2" l="1"/>
  <c r="AD17" i="8"/>
  <c r="AI2" i="2" l="1"/>
  <c r="AE17" i="8"/>
  <c r="AJ2" i="2" l="1"/>
  <c r="AF17" i="8"/>
  <c r="AE18" i="8"/>
  <c r="AK2" i="2" l="1"/>
  <c r="AF18" i="8"/>
  <c r="AF20" i="8" s="1"/>
  <c r="AL2" i="2" l="1"/>
  <c r="F1" i="2"/>
  <c r="I44" i="6" l="1"/>
  <c r="AM2" i="2"/>
  <c r="G1" i="2"/>
  <c r="J44" i="6" s="1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C22" i="3"/>
  <c r="D19" i="3"/>
  <c r="E19" i="3" s="1"/>
  <c r="K1" i="4" a="1"/>
  <c r="K1" i="4" s="1"/>
  <c r="G185" i="2"/>
  <c r="D33" i="3" s="1"/>
  <c r="H185" i="2"/>
  <c r="E33" i="3" s="1"/>
  <c r="I185" i="2"/>
  <c r="F33" i="3" s="1"/>
  <c r="J185" i="2"/>
  <c r="G33" i="3" s="1"/>
  <c r="K185" i="2"/>
  <c r="H33" i="3" s="1"/>
  <c r="L185" i="2"/>
  <c r="I33" i="3" s="1"/>
  <c r="M185" i="2"/>
  <c r="J33" i="3" s="1"/>
  <c r="N185" i="2"/>
  <c r="K33" i="3" s="1"/>
  <c r="O185" i="2"/>
  <c r="L33" i="3" s="1"/>
  <c r="P185" i="2"/>
  <c r="M33" i="3" s="1"/>
  <c r="Q185" i="2"/>
  <c r="N33" i="3" s="1"/>
  <c r="R185" i="2"/>
  <c r="O33" i="3" s="1"/>
  <c r="S185" i="2"/>
  <c r="P33" i="3" s="1"/>
  <c r="T185" i="2"/>
  <c r="Q33" i="3" s="1"/>
  <c r="U185" i="2"/>
  <c r="R33" i="3" s="1"/>
  <c r="V185" i="2"/>
  <c r="S33" i="3" s="1"/>
  <c r="W185" i="2"/>
  <c r="T33" i="3" s="1"/>
  <c r="X185" i="2"/>
  <c r="U33" i="3" s="1"/>
  <c r="Y185" i="2"/>
  <c r="V33" i="3" s="1"/>
  <c r="Z185" i="2"/>
  <c r="W33" i="3" s="1"/>
  <c r="AA185" i="2"/>
  <c r="X33" i="3" s="1"/>
  <c r="AB185" i="2"/>
  <c r="Y33" i="3" s="1"/>
  <c r="AC185" i="2"/>
  <c r="Z33" i="3" s="1"/>
  <c r="AD185" i="2"/>
  <c r="AA33" i="3" s="1"/>
  <c r="AE185" i="2"/>
  <c r="AB33" i="3" s="1"/>
  <c r="AF185" i="2"/>
  <c r="AC33" i="3" s="1"/>
  <c r="AG185" i="2"/>
  <c r="AD33" i="3" s="1"/>
  <c r="AE33" i="3"/>
  <c r="AE40" i="3" s="1"/>
  <c r="AE46" i="3" s="1"/>
  <c r="F185" i="2"/>
  <c r="C33" i="3" s="1"/>
  <c r="G142" i="2"/>
  <c r="D31" i="3" s="1"/>
  <c r="H142" i="2"/>
  <c r="E31" i="3" s="1"/>
  <c r="I142" i="2"/>
  <c r="F31" i="3" s="1"/>
  <c r="J142" i="2"/>
  <c r="G31" i="3" s="1"/>
  <c r="K142" i="2"/>
  <c r="H31" i="3" s="1"/>
  <c r="L142" i="2"/>
  <c r="I31" i="3" s="1"/>
  <c r="M142" i="2"/>
  <c r="J31" i="3" s="1"/>
  <c r="N142" i="2"/>
  <c r="K31" i="3" s="1"/>
  <c r="O142" i="2"/>
  <c r="L31" i="3" s="1"/>
  <c r="P142" i="2"/>
  <c r="M31" i="3" s="1"/>
  <c r="Q142" i="2"/>
  <c r="N31" i="3" s="1"/>
  <c r="R142" i="2"/>
  <c r="O31" i="3" s="1"/>
  <c r="S142" i="2"/>
  <c r="P31" i="3" s="1"/>
  <c r="T142" i="2"/>
  <c r="Q31" i="3" s="1"/>
  <c r="U142" i="2"/>
  <c r="R31" i="3" s="1"/>
  <c r="V142" i="2"/>
  <c r="S31" i="3" s="1"/>
  <c r="W142" i="2"/>
  <c r="T31" i="3" s="1"/>
  <c r="X142" i="2"/>
  <c r="U31" i="3" s="1"/>
  <c r="Y142" i="2"/>
  <c r="V31" i="3" s="1"/>
  <c r="Z142" i="2"/>
  <c r="W31" i="3" s="1"/>
  <c r="AA142" i="2"/>
  <c r="X31" i="3" s="1"/>
  <c r="AB142" i="2"/>
  <c r="Y31" i="3" s="1"/>
  <c r="AC142" i="2"/>
  <c r="Z31" i="3" s="1"/>
  <c r="AD142" i="2"/>
  <c r="AA31" i="3" s="1"/>
  <c r="AE142" i="2"/>
  <c r="AB31" i="3" s="1"/>
  <c r="AF142" i="2"/>
  <c r="AC31" i="3" s="1"/>
  <c r="AG142" i="2"/>
  <c r="AD31" i="3" s="1"/>
  <c r="AE31" i="3"/>
  <c r="F142" i="2"/>
  <c r="C31" i="3" s="1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C25" i="3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F19" i="3" l="1"/>
  <c r="C40" i="3"/>
  <c r="C46" i="3" s="1"/>
  <c r="O38" i="3"/>
  <c r="J38" i="3"/>
  <c r="G38" i="3"/>
  <c r="AE38" i="3"/>
  <c r="AC38" i="3"/>
  <c r="AD38" i="3"/>
  <c r="Q38" i="3"/>
  <c r="AB38" i="3"/>
  <c r="Y38" i="3"/>
  <c r="X38" i="3"/>
  <c r="L38" i="3"/>
  <c r="W38" i="3"/>
  <c r="K38" i="3"/>
  <c r="P38" i="3"/>
  <c r="M38" i="3"/>
  <c r="V38" i="3"/>
  <c r="U38" i="3"/>
  <c r="I38" i="3"/>
  <c r="S38" i="3"/>
  <c r="R38" i="3"/>
  <c r="AA38" i="3"/>
  <c r="C38" i="3"/>
  <c r="T38" i="3"/>
  <c r="H38" i="3"/>
  <c r="F38" i="3"/>
  <c r="E38" i="3"/>
  <c r="D38" i="3"/>
  <c r="Z38" i="3"/>
  <c r="N38" i="3"/>
  <c r="AN2" i="2"/>
  <c r="H1" i="2"/>
  <c r="W25" i="3"/>
  <c r="W40" i="3" s="1"/>
  <c r="W46" i="3" s="1"/>
  <c r="Z106" i="2"/>
  <c r="U25" i="3"/>
  <c r="U40" i="3" s="1"/>
  <c r="U46" i="3" s="1"/>
  <c r="X106" i="2"/>
  <c r="I25" i="3"/>
  <c r="I40" i="3" s="1"/>
  <c r="I46" i="3" s="1"/>
  <c r="L106" i="2"/>
  <c r="Y25" i="3"/>
  <c r="Y40" i="3" s="1"/>
  <c r="Y46" i="3" s="1"/>
  <c r="AB106" i="2"/>
  <c r="M25" i="3"/>
  <c r="M40" i="3" s="1"/>
  <c r="M46" i="3" s="1"/>
  <c r="P106" i="2"/>
  <c r="H25" i="3"/>
  <c r="H40" i="3" s="1"/>
  <c r="H46" i="3" s="1"/>
  <c r="K106" i="2"/>
  <c r="S25" i="3"/>
  <c r="S40" i="3" s="1"/>
  <c r="S46" i="3" s="1"/>
  <c r="V106" i="2"/>
  <c r="G25" i="3"/>
  <c r="G40" i="3" s="1"/>
  <c r="G46" i="3" s="1"/>
  <c r="J106" i="2"/>
  <c r="T25" i="3"/>
  <c r="T40" i="3" s="1"/>
  <c r="T46" i="3" s="1"/>
  <c r="W106" i="2"/>
  <c r="AD25" i="3"/>
  <c r="AD40" i="3" s="1"/>
  <c r="AD46" i="3" s="1"/>
  <c r="AG106" i="2"/>
  <c r="R25" i="3"/>
  <c r="R40" i="3" s="1"/>
  <c r="R46" i="3" s="1"/>
  <c r="U106" i="2"/>
  <c r="F25" i="3"/>
  <c r="F40" i="3" s="1"/>
  <c r="F46" i="3" s="1"/>
  <c r="I106" i="2"/>
  <c r="AC25" i="3"/>
  <c r="AC40" i="3" s="1"/>
  <c r="AC46" i="3" s="1"/>
  <c r="AF106" i="2"/>
  <c r="Q25" i="3"/>
  <c r="Q40" i="3" s="1"/>
  <c r="Q46" i="3" s="1"/>
  <c r="T106" i="2"/>
  <c r="AB25" i="3"/>
  <c r="AB40" i="3" s="1"/>
  <c r="AB46" i="3" s="1"/>
  <c r="AE106" i="2"/>
  <c r="P25" i="3"/>
  <c r="P40" i="3" s="1"/>
  <c r="P46" i="3" s="1"/>
  <c r="S106" i="2"/>
  <c r="D25" i="3"/>
  <c r="G106" i="2"/>
  <c r="AA25" i="3"/>
  <c r="AA40" i="3" s="1"/>
  <c r="AA46" i="3" s="1"/>
  <c r="AD106" i="2"/>
  <c r="N25" i="3"/>
  <c r="N40" i="3" s="1"/>
  <c r="N46" i="3" s="1"/>
  <c r="Q106" i="2"/>
  <c r="O25" i="3"/>
  <c r="O40" i="3" s="1"/>
  <c r="O46" i="3" s="1"/>
  <c r="R106" i="2"/>
  <c r="Z25" i="3"/>
  <c r="Z40" i="3" s="1"/>
  <c r="Z46" i="3" s="1"/>
  <c r="AC106" i="2"/>
  <c r="X25" i="3"/>
  <c r="X40" i="3" s="1"/>
  <c r="X46" i="3" s="1"/>
  <c r="AA106" i="2"/>
  <c r="L25" i="3"/>
  <c r="L40" i="3" s="1"/>
  <c r="L46" i="3" s="1"/>
  <c r="O106" i="2"/>
  <c r="E25" i="3"/>
  <c r="H106" i="2"/>
  <c r="K25" i="3"/>
  <c r="K40" i="3" s="1"/>
  <c r="K46" i="3" s="1"/>
  <c r="N106" i="2"/>
  <c r="V25" i="3"/>
  <c r="V40" i="3" s="1"/>
  <c r="V46" i="3" s="1"/>
  <c r="Y106" i="2"/>
  <c r="J25" i="3"/>
  <c r="J40" i="3" s="1"/>
  <c r="J46" i="3" s="1"/>
  <c r="M106" i="2"/>
  <c r="C18" i="8"/>
  <c r="Z63" i="2"/>
  <c r="W63" i="2"/>
  <c r="Y63" i="2"/>
  <c r="X63" i="2"/>
  <c r="V63" i="2"/>
  <c r="AB63" i="2"/>
  <c r="AA63" i="2"/>
  <c r="AG63" i="2"/>
  <c r="AF63" i="2"/>
  <c r="AE63" i="2"/>
  <c r="G63" i="2"/>
  <c r="AD63" i="2"/>
  <c r="U63" i="2"/>
  <c r="AC63" i="2"/>
  <c r="F63" i="2"/>
  <c r="F165" i="2"/>
  <c r="G165" i="2"/>
  <c r="G19" i="3" l="1"/>
  <c r="F47" i="3"/>
  <c r="F19" i="8" s="1"/>
  <c r="E40" i="3"/>
  <c r="E47" i="3" s="1"/>
  <c r="E19" i="8" s="1"/>
  <c r="W18" i="8"/>
  <c r="K18" i="8"/>
  <c r="S18" i="8"/>
  <c r="U18" i="8"/>
  <c r="AC18" i="8"/>
  <c r="K44" i="6"/>
  <c r="D18" i="8"/>
  <c r="D40" i="3"/>
  <c r="H165" i="2"/>
  <c r="E32" i="3" s="1"/>
  <c r="E34" i="3" s="1"/>
  <c r="AO2" i="2"/>
  <c r="G39" i="2"/>
  <c r="F39" i="2"/>
  <c r="F108" i="2" s="1"/>
  <c r="I1" i="2"/>
  <c r="L44" i="6" s="1"/>
  <c r="H39" i="2"/>
  <c r="J39" i="2"/>
  <c r="L39" i="2"/>
  <c r="K39" i="2"/>
  <c r="I39" i="2"/>
  <c r="L18" i="8"/>
  <c r="E18" i="8"/>
  <c r="F18" i="8"/>
  <c r="G18" i="8"/>
  <c r="R18" i="8"/>
  <c r="M18" i="8"/>
  <c r="T18" i="8"/>
  <c r="I18" i="8"/>
  <c r="Z18" i="8"/>
  <c r="AA18" i="8"/>
  <c r="H18" i="8"/>
  <c r="X18" i="8"/>
  <c r="P18" i="8"/>
  <c r="AD18" i="8"/>
  <c r="Y18" i="8"/>
  <c r="AB18" i="8"/>
  <c r="J18" i="8"/>
  <c r="V18" i="8"/>
  <c r="O18" i="8"/>
  <c r="Q18" i="8"/>
  <c r="N18" i="8"/>
  <c r="C19" i="8"/>
  <c r="C20" i="8" s="1"/>
  <c r="C47" i="3"/>
  <c r="G187" i="2"/>
  <c r="D32" i="3"/>
  <c r="D34" i="3" s="1"/>
  <c r="F187" i="2"/>
  <c r="C32" i="3"/>
  <c r="C34" i="3" s="1"/>
  <c r="AE32" i="3"/>
  <c r="AE34" i="3" s="1"/>
  <c r="U108" i="2"/>
  <c r="R23" i="3"/>
  <c r="R72" i="3" s="1"/>
  <c r="W108" i="2"/>
  <c r="T23" i="3"/>
  <c r="T72" i="3" s="1"/>
  <c r="D23" i="3"/>
  <c r="D72" i="3" s="1"/>
  <c r="AE108" i="2"/>
  <c r="AB23" i="3"/>
  <c r="AB72" i="3" s="1"/>
  <c r="AA108" i="2"/>
  <c r="X23" i="3"/>
  <c r="X72" i="3" s="1"/>
  <c r="AE23" i="3"/>
  <c r="AE72" i="3" s="1"/>
  <c r="AD108" i="2"/>
  <c r="AA23" i="3"/>
  <c r="AA72" i="3" s="1"/>
  <c r="AF108" i="2"/>
  <c r="AC23" i="3"/>
  <c r="AC72" i="3" s="1"/>
  <c r="X108" i="2"/>
  <c r="U23" i="3"/>
  <c r="U72" i="3" s="1"/>
  <c r="C23" i="3"/>
  <c r="C72" i="3" s="1"/>
  <c r="AG108" i="2"/>
  <c r="AD23" i="3"/>
  <c r="AD72" i="3" s="1"/>
  <c r="Y108" i="2"/>
  <c r="V23" i="3"/>
  <c r="V72" i="3" s="1"/>
  <c r="AB108" i="2"/>
  <c r="Y23" i="3"/>
  <c r="Y72" i="3" s="1"/>
  <c r="AC108" i="2"/>
  <c r="Z23" i="3"/>
  <c r="Z72" i="3" s="1"/>
  <c r="Z108" i="2"/>
  <c r="W23" i="3"/>
  <c r="W72" i="3" s="1"/>
  <c r="V108" i="2"/>
  <c r="S23" i="3"/>
  <c r="S72" i="3" s="1"/>
  <c r="H19" i="3" l="1"/>
  <c r="G47" i="3"/>
  <c r="E41" i="3"/>
  <c r="E50" i="3" s="1"/>
  <c r="E46" i="3"/>
  <c r="F41" i="3"/>
  <c r="F50" i="3" s="1"/>
  <c r="F21" i="8" s="1"/>
  <c r="H187" i="2"/>
  <c r="C41" i="3"/>
  <c r="C50" i="3" s="1"/>
  <c r="C51" i="3" s="1"/>
  <c r="D41" i="3"/>
  <c r="D50" i="3" s="1"/>
  <c r="D46" i="3"/>
  <c r="D19" i="8"/>
  <c r="D20" i="8" s="1"/>
  <c r="D39" i="3"/>
  <c r="Z27" i="3"/>
  <c r="C27" i="3"/>
  <c r="C39" i="3"/>
  <c r="C42" i="3" s="1"/>
  <c r="C57" i="3" s="1"/>
  <c r="S27" i="3"/>
  <c r="AC27" i="3"/>
  <c r="T27" i="3"/>
  <c r="R27" i="3"/>
  <c r="Y27" i="3"/>
  <c r="AA27" i="3"/>
  <c r="V27" i="3"/>
  <c r="AE27" i="3"/>
  <c r="AE39" i="3"/>
  <c r="X27" i="3"/>
  <c r="AD27" i="3"/>
  <c r="W27" i="3"/>
  <c r="U27" i="3"/>
  <c r="AB27" i="3"/>
  <c r="G108" i="2"/>
  <c r="AP2" i="2"/>
  <c r="F20" i="8"/>
  <c r="E20" i="8"/>
  <c r="H63" i="2"/>
  <c r="J1" i="2"/>
  <c r="M44" i="6" s="1"/>
  <c r="I165" i="2"/>
  <c r="AS41" i="3"/>
  <c r="AS50" i="3" s="1"/>
  <c r="AE41" i="3"/>
  <c r="AE50" i="3" s="1"/>
  <c r="AK41" i="3"/>
  <c r="AK50" i="3" s="1"/>
  <c r="D47" i="3"/>
  <c r="AU41" i="3"/>
  <c r="AU50" i="3" s="1"/>
  <c r="AI41" i="3"/>
  <c r="AI50" i="3" s="1"/>
  <c r="AV41" i="3"/>
  <c r="AV50" i="3" s="1"/>
  <c r="AH41" i="3"/>
  <c r="AH50" i="3" s="1"/>
  <c r="AF41" i="3"/>
  <c r="AF50" i="3" s="1"/>
  <c r="AC41" i="3"/>
  <c r="AC50" i="3" s="1"/>
  <c r="AX41" i="3"/>
  <c r="AX50" i="3" s="1"/>
  <c r="J41" i="3"/>
  <c r="J50" i="3" s="1"/>
  <c r="AZ41" i="3"/>
  <c r="AZ50" i="3" s="1"/>
  <c r="V41" i="3"/>
  <c r="V50" i="3" s="1"/>
  <c r="T41" i="3"/>
  <c r="T50" i="3" s="1"/>
  <c r="Q41" i="3"/>
  <c r="Q50" i="3" s="1"/>
  <c r="AL41" i="3"/>
  <c r="AL50" i="3" s="1"/>
  <c r="L41" i="3"/>
  <c r="L50" i="3" s="1"/>
  <c r="W41" i="3"/>
  <c r="W50" i="3" s="1"/>
  <c r="AM41" i="3"/>
  <c r="AM50" i="3" s="1"/>
  <c r="H41" i="3"/>
  <c r="H50" i="3" s="1"/>
  <c r="AN41" i="3"/>
  <c r="AN50" i="3" s="1"/>
  <c r="Z41" i="3"/>
  <c r="Z50" i="3" s="1"/>
  <c r="P41" i="3"/>
  <c r="P50" i="3" s="1"/>
  <c r="N41" i="3"/>
  <c r="N50" i="3" s="1"/>
  <c r="AB41" i="3"/>
  <c r="AB50" i="3" s="1"/>
  <c r="AQ41" i="3"/>
  <c r="AQ50" i="3" s="1"/>
  <c r="AG41" i="3"/>
  <c r="AG50" i="3" s="1"/>
  <c r="U41" i="3"/>
  <c r="U50" i="3" s="1"/>
  <c r="Y41" i="3"/>
  <c r="Y50" i="3" s="1"/>
  <c r="K41" i="3"/>
  <c r="K50" i="3" s="1"/>
  <c r="R41" i="3"/>
  <c r="R50" i="3" s="1"/>
  <c r="AY41" i="3"/>
  <c r="AY50" i="3" s="1"/>
  <c r="AJ41" i="3"/>
  <c r="AJ50" i="3" s="1"/>
  <c r="X41" i="3"/>
  <c r="X50" i="3" s="1"/>
  <c r="AP41" i="3"/>
  <c r="AP50" i="3" s="1"/>
  <c r="AA41" i="3"/>
  <c r="AA50" i="3" s="1"/>
  <c r="S41" i="3"/>
  <c r="S50" i="3" s="1"/>
  <c r="I41" i="3"/>
  <c r="I50" i="3" s="1"/>
  <c r="G41" i="3"/>
  <c r="G50" i="3" s="1"/>
  <c r="AD41" i="3"/>
  <c r="AD50" i="3" s="1"/>
  <c r="O41" i="3"/>
  <c r="O50" i="3" s="1"/>
  <c r="AT41" i="3"/>
  <c r="AT50" i="3" s="1"/>
  <c r="AR41" i="3"/>
  <c r="AR50" i="3" s="1"/>
  <c r="AO41" i="3"/>
  <c r="AO50" i="3" s="1"/>
  <c r="M41" i="3"/>
  <c r="M50" i="3" s="1"/>
  <c r="V21" i="8"/>
  <c r="U21" i="8"/>
  <c r="AW41" i="3"/>
  <c r="AW50" i="3" s="1"/>
  <c r="D27" i="3"/>
  <c r="G19" i="8" l="1"/>
  <c r="G20" i="8" s="1"/>
  <c r="I19" i="3"/>
  <c r="H47" i="3"/>
  <c r="S21" i="8"/>
  <c r="C8" i="3"/>
  <c r="AT26" i="3" s="1"/>
  <c r="C58" i="3"/>
  <c r="D21" i="8"/>
  <c r="D42" i="3"/>
  <c r="D57" i="3" s="1"/>
  <c r="AE42" i="3"/>
  <c r="AE57" i="3" s="1"/>
  <c r="AQ2" i="2"/>
  <c r="I187" i="2"/>
  <c r="F32" i="3"/>
  <c r="F34" i="3" s="1"/>
  <c r="K1" i="2"/>
  <c r="N44" i="6" s="1"/>
  <c r="J165" i="2"/>
  <c r="H108" i="2"/>
  <c r="E23" i="3"/>
  <c r="E72" i="3" s="1"/>
  <c r="R21" i="8"/>
  <c r="I21" i="8"/>
  <c r="G21" i="8"/>
  <c r="P21" i="8"/>
  <c r="N21" i="8"/>
  <c r="Y21" i="8"/>
  <c r="AF21" i="8"/>
  <c r="AE21" i="8"/>
  <c r="AA21" i="8"/>
  <c r="M21" i="8"/>
  <c r="L21" i="8"/>
  <c r="E21" i="8"/>
  <c r="J21" i="8"/>
  <c r="X21" i="8"/>
  <c r="K21" i="8"/>
  <c r="W21" i="8"/>
  <c r="AC21" i="8"/>
  <c r="H21" i="8"/>
  <c r="AB21" i="8"/>
  <c r="T21" i="8"/>
  <c r="O21" i="8"/>
  <c r="Z21" i="8"/>
  <c r="AD21" i="8"/>
  <c r="Q21" i="8"/>
  <c r="AJ26" i="3" l="1"/>
  <c r="AM26" i="3"/>
  <c r="AI26" i="3"/>
  <c r="AW26" i="3"/>
  <c r="C10" i="8"/>
  <c r="K26" i="3"/>
  <c r="X26" i="3"/>
  <c r="O26" i="3"/>
  <c r="M26" i="3"/>
  <c r="Z26" i="3"/>
  <c r="N26" i="3"/>
  <c r="AY26" i="3"/>
  <c r="F26" i="3"/>
  <c r="AE26" i="3"/>
  <c r="AH26" i="3"/>
  <c r="W26" i="3"/>
  <c r="J26" i="3"/>
  <c r="AF26" i="3"/>
  <c r="S26" i="3"/>
  <c r="AA26" i="3"/>
  <c r="AV26" i="3"/>
  <c r="AE63" i="3"/>
  <c r="H19" i="8"/>
  <c r="H20" i="8" s="1"/>
  <c r="J19" i="3"/>
  <c r="I47" i="3"/>
  <c r="AQ26" i="3"/>
  <c r="D2" i="9"/>
  <c r="D20" i="9" s="1"/>
  <c r="D63" i="3"/>
  <c r="C21" i="8"/>
  <c r="C63" i="3"/>
  <c r="C64" i="3"/>
  <c r="AL26" i="3"/>
  <c r="P26" i="3"/>
  <c r="AX26" i="3"/>
  <c r="Q26" i="3"/>
  <c r="E26" i="3"/>
  <c r="I26" i="3"/>
  <c r="AK26" i="3"/>
  <c r="AG26" i="3"/>
  <c r="T26" i="3"/>
  <c r="Y26" i="3"/>
  <c r="L26" i="3"/>
  <c r="AN26" i="3"/>
  <c r="AR26" i="3"/>
  <c r="H26" i="3"/>
  <c r="G26" i="3"/>
  <c r="U26" i="3"/>
  <c r="AU26" i="3"/>
  <c r="C11" i="3"/>
  <c r="AB26" i="3"/>
  <c r="AD26" i="3"/>
  <c r="C26" i="3"/>
  <c r="AZ26" i="3"/>
  <c r="C9" i="8"/>
  <c r="V26" i="3"/>
  <c r="AC26" i="3"/>
  <c r="AO26" i="3"/>
  <c r="AS26" i="3"/>
  <c r="D26" i="3"/>
  <c r="R26" i="3"/>
  <c r="AP26" i="3"/>
  <c r="D58" i="3"/>
  <c r="D64" i="3"/>
  <c r="E27" i="3"/>
  <c r="E39" i="3"/>
  <c r="E42" i="3" s="1"/>
  <c r="J187" i="2"/>
  <c r="G32" i="3"/>
  <c r="G34" i="3" s="1"/>
  <c r="AR2" i="2"/>
  <c r="L1" i="2"/>
  <c r="O44" i="6" s="1"/>
  <c r="K165" i="2"/>
  <c r="I63" i="2"/>
  <c r="E57" i="3" l="1"/>
  <c r="E58" i="3"/>
  <c r="E63" i="3"/>
  <c r="I19" i="8"/>
  <c r="I20" i="8" s="1"/>
  <c r="K19" i="3"/>
  <c r="J47" i="3"/>
  <c r="E64" i="3"/>
  <c r="K187" i="2"/>
  <c r="H32" i="3"/>
  <c r="H34" i="3" s="1"/>
  <c r="AS2" i="2"/>
  <c r="F23" i="3"/>
  <c r="I108" i="2"/>
  <c r="M1" i="2"/>
  <c r="P44" i="6" s="1"/>
  <c r="L165" i="2"/>
  <c r="J63" i="2"/>
  <c r="J19" i="8" l="1"/>
  <c r="J20" i="8" s="1"/>
  <c r="L19" i="3"/>
  <c r="K47" i="3"/>
  <c r="F39" i="3"/>
  <c r="F42" i="3" s="1"/>
  <c r="F72" i="3"/>
  <c r="AT2" i="2"/>
  <c r="L187" i="2"/>
  <c r="I32" i="3"/>
  <c r="I34" i="3" s="1"/>
  <c r="G23" i="3"/>
  <c r="J108" i="2"/>
  <c r="N1" i="2"/>
  <c r="Q44" i="6" s="1"/>
  <c r="M165" i="2"/>
  <c r="K63" i="2"/>
  <c r="F27" i="3"/>
  <c r="F58" i="3" l="1"/>
  <c r="F57" i="3"/>
  <c r="F63" i="3"/>
  <c r="K19" i="8"/>
  <c r="K20" i="8" s="1"/>
  <c r="M19" i="3"/>
  <c r="L47" i="3"/>
  <c r="F64" i="3"/>
  <c r="G39" i="3"/>
  <c r="G42" i="3" s="1"/>
  <c r="G72" i="3"/>
  <c r="M187" i="2"/>
  <c r="J32" i="3"/>
  <c r="J34" i="3" s="1"/>
  <c r="AU2" i="2"/>
  <c r="H23" i="3"/>
  <c r="K108" i="2"/>
  <c r="O1" i="2"/>
  <c r="R44" i="6" s="1"/>
  <c r="N165" i="2"/>
  <c r="L63" i="2"/>
  <c r="G27" i="3"/>
  <c r="G58" i="3" l="1"/>
  <c r="G57" i="3"/>
  <c r="G63" i="3"/>
  <c r="L19" i="8"/>
  <c r="L20" i="8" s="1"/>
  <c r="N19" i="3"/>
  <c r="M47" i="3"/>
  <c r="H39" i="3"/>
  <c r="H42" i="3" s="1"/>
  <c r="H72" i="3"/>
  <c r="G64" i="3"/>
  <c r="AV2" i="2"/>
  <c r="K32" i="3"/>
  <c r="K34" i="3" s="1"/>
  <c r="N187" i="2"/>
  <c r="I23" i="3"/>
  <c r="L108" i="2"/>
  <c r="P1" i="2"/>
  <c r="S44" i="6" s="1"/>
  <c r="O165" i="2"/>
  <c r="M63" i="2"/>
  <c r="H27" i="3"/>
  <c r="H64" i="3" l="1"/>
  <c r="H57" i="3"/>
  <c r="H63" i="3"/>
  <c r="M19" i="8"/>
  <c r="M20" i="8" s="1"/>
  <c r="O19" i="3"/>
  <c r="N47" i="3"/>
  <c r="I39" i="3"/>
  <c r="I42" i="3" s="1"/>
  <c r="I72" i="3"/>
  <c r="H58" i="3"/>
  <c r="O187" i="2"/>
  <c r="L32" i="3"/>
  <c r="L34" i="3" s="1"/>
  <c r="AW2" i="2"/>
  <c r="M108" i="2"/>
  <c r="J23" i="3"/>
  <c r="Q1" i="2"/>
  <c r="T44" i="6" s="1"/>
  <c r="P165" i="2"/>
  <c r="I27" i="3"/>
  <c r="N63" i="2"/>
  <c r="I57" i="3" l="1"/>
  <c r="I63" i="3"/>
  <c r="N19" i="8"/>
  <c r="N20" i="8" s="1"/>
  <c r="P19" i="3"/>
  <c r="O47" i="3"/>
  <c r="J39" i="3"/>
  <c r="J42" i="3" s="1"/>
  <c r="J72" i="3"/>
  <c r="I64" i="3"/>
  <c r="I58" i="3"/>
  <c r="AX2" i="2"/>
  <c r="P187" i="2"/>
  <c r="M32" i="3"/>
  <c r="M34" i="3" s="1"/>
  <c r="R1" i="2"/>
  <c r="U44" i="6" s="1"/>
  <c r="Q165" i="2"/>
  <c r="O63" i="2"/>
  <c r="K23" i="3"/>
  <c r="N108" i="2"/>
  <c r="J27" i="3"/>
  <c r="J64" i="3" l="1"/>
  <c r="J57" i="3"/>
  <c r="J63" i="3"/>
  <c r="O19" i="8"/>
  <c r="O20" i="8" s="1"/>
  <c r="Q19" i="3"/>
  <c r="P47" i="3"/>
  <c r="K39" i="3"/>
  <c r="K42" i="3" s="1"/>
  <c r="K72" i="3"/>
  <c r="J58" i="3"/>
  <c r="Q187" i="2"/>
  <c r="N32" i="3"/>
  <c r="N34" i="3" s="1"/>
  <c r="AY2" i="2"/>
  <c r="O108" i="2"/>
  <c r="L23" i="3"/>
  <c r="S1" i="2"/>
  <c r="V44" i="6" s="1"/>
  <c r="R165" i="2"/>
  <c r="P63" i="2"/>
  <c r="K27" i="3"/>
  <c r="K64" i="3" l="1"/>
  <c r="K57" i="3"/>
  <c r="K63" i="3"/>
  <c r="P19" i="8"/>
  <c r="P20" i="8" s="1"/>
  <c r="R19" i="3"/>
  <c r="Q47" i="3"/>
  <c r="L39" i="3"/>
  <c r="L42" i="3" s="1"/>
  <c r="L72" i="3"/>
  <c r="K58" i="3"/>
  <c r="R187" i="2"/>
  <c r="O32" i="3"/>
  <c r="O34" i="3" s="1"/>
  <c r="AZ2" i="2"/>
  <c r="T1" i="2"/>
  <c r="W44" i="6" s="1"/>
  <c r="S165" i="2"/>
  <c r="Q63" i="2"/>
  <c r="L27" i="3"/>
  <c r="M23" i="3"/>
  <c r="P108" i="2"/>
  <c r="L64" i="3" l="1"/>
  <c r="L57" i="3"/>
  <c r="L63" i="3"/>
  <c r="Q19" i="8"/>
  <c r="Q20" i="8" s="1"/>
  <c r="S19" i="3"/>
  <c r="R47" i="3"/>
  <c r="M39" i="3"/>
  <c r="M42" i="3" s="1"/>
  <c r="M72" i="3"/>
  <c r="L58" i="3"/>
  <c r="S187" i="2"/>
  <c r="P32" i="3"/>
  <c r="P34" i="3" s="1"/>
  <c r="BA2" i="2"/>
  <c r="N23" i="3"/>
  <c r="Q108" i="2"/>
  <c r="U1" i="2"/>
  <c r="X44" i="6" s="1"/>
  <c r="T165" i="2"/>
  <c r="M27" i="3"/>
  <c r="R63" i="2"/>
  <c r="M64" i="3" l="1"/>
  <c r="M57" i="3"/>
  <c r="M63" i="3"/>
  <c r="R19" i="8"/>
  <c r="R20" i="8" s="1"/>
  <c r="T19" i="3"/>
  <c r="S47" i="3"/>
  <c r="N39" i="3"/>
  <c r="N42" i="3" s="1"/>
  <c r="N72" i="3"/>
  <c r="M58" i="3"/>
  <c r="BB2" i="2"/>
  <c r="T187" i="2"/>
  <c r="Q32" i="3"/>
  <c r="Q34" i="3" s="1"/>
  <c r="V1" i="2"/>
  <c r="Y44" i="6" s="1"/>
  <c r="U165" i="2"/>
  <c r="R108" i="2"/>
  <c r="O23" i="3"/>
  <c r="N27" i="3"/>
  <c r="S63" i="2"/>
  <c r="N64" i="3" l="1"/>
  <c r="N57" i="3"/>
  <c r="N63" i="3"/>
  <c r="S19" i="8"/>
  <c r="S20" i="8" s="1"/>
  <c r="U19" i="3"/>
  <c r="T47" i="3"/>
  <c r="O39" i="3"/>
  <c r="O42" i="3" s="1"/>
  <c r="O72" i="3"/>
  <c r="N58" i="3"/>
  <c r="U187" i="2"/>
  <c r="R32" i="3"/>
  <c r="BC2" i="2"/>
  <c r="T63" i="2"/>
  <c r="O27" i="3"/>
  <c r="S108" i="2"/>
  <c r="P23" i="3"/>
  <c r="W1" i="2"/>
  <c r="Z44" i="6" s="1"/>
  <c r="V165" i="2"/>
  <c r="O64" i="3" l="1"/>
  <c r="O57" i="3"/>
  <c r="O63" i="3"/>
  <c r="V19" i="3"/>
  <c r="U47" i="3"/>
  <c r="T19" i="8"/>
  <c r="T20" i="8" s="1"/>
  <c r="P39" i="3"/>
  <c r="P42" i="3" s="1"/>
  <c r="P72" i="3"/>
  <c r="O58" i="3"/>
  <c r="R34" i="3"/>
  <c r="R39" i="3"/>
  <c r="V187" i="2"/>
  <c r="S32" i="3"/>
  <c r="P27" i="3"/>
  <c r="X1" i="2"/>
  <c r="AA44" i="6" s="1"/>
  <c r="W165" i="2"/>
  <c r="T108" i="2"/>
  <c r="Q23" i="3"/>
  <c r="P64" i="3" l="1"/>
  <c r="P57" i="3"/>
  <c r="P63" i="3"/>
  <c r="U19" i="8"/>
  <c r="U20" i="8" s="1"/>
  <c r="W19" i="3"/>
  <c r="V47" i="3"/>
  <c r="Q39" i="3"/>
  <c r="Q42" i="3" s="1"/>
  <c r="Q72" i="3"/>
  <c r="C73" i="3" s="1"/>
  <c r="C76" i="3" s="1"/>
  <c r="P58" i="3"/>
  <c r="R42" i="3"/>
  <c r="S34" i="3"/>
  <c r="S39" i="3"/>
  <c r="W187" i="2"/>
  <c r="T32" i="3"/>
  <c r="Q27" i="3"/>
  <c r="Y1" i="2"/>
  <c r="AB44" i="6" s="1"/>
  <c r="X165" i="2"/>
  <c r="R64" i="3" l="1"/>
  <c r="R57" i="3"/>
  <c r="R63" i="3"/>
  <c r="Q64" i="3"/>
  <c r="Q57" i="3"/>
  <c r="Q63" i="3"/>
  <c r="V19" i="8"/>
  <c r="V20" i="8" s="1"/>
  <c r="X19" i="3"/>
  <c r="W47" i="3"/>
  <c r="S42" i="3"/>
  <c r="R58" i="3"/>
  <c r="Q58" i="3"/>
  <c r="T34" i="3"/>
  <c r="T39" i="3"/>
  <c r="X187" i="2"/>
  <c r="U32" i="3"/>
  <c r="Z1" i="2"/>
  <c r="AC44" i="6" s="1"/>
  <c r="Y165" i="2"/>
  <c r="S64" i="3" l="1"/>
  <c r="S57" i="3"/>
  <c r="S63" i="3"/>
  <c r="W19" i="8"/>
  <c r="W20" i="8" s="1"/>
  <c r="Y19" i="3"/>
  <c r="X47" i="3"/>
  <c r="T42" i="3"/>
  <c r="S58" i="3"/>
  <c r="U34" i="3"/>
  <c r="U39" i="3"/>
  <c r="Y187" i="2"/>
  <c r="V32" i="3"/>
  <c r="AA1" i="2"/>
  <c r="AD44" i="6" s="1"/>
  <c r="Z165" i="2"/>
  <c r="T64" i="3" l="1"/>
  <c r="T57" i="3"/>
  <c r="T63" i="3"/>
  <c r="X19" i="8"/>
  <c r="X20" i="8" s="1"/>
  <c r="Z19" i="3"/>
  <c r="Y47" i="3"/>
  <c r="T58" i="3"/>
  <c r="U42" i="3"/>
  <c r="V34" i="3"/>
  <c r="V39" i="3"/>
  <c r="Z187" i="2"/>
  <c r="W32" i="3"/>
  <c r="AB1" i="2"/>
  <c r="AE44" i="6" s="1"/>
  <c r="AA165" i="2"/>
  <c r="U64" i="3" l="1"/>
  <c r="U57" i="3"/>
  <c r="U63" i="3"/>
  <c r="Y19" i="8"/>
  <c r="Y20" i="8" s="1"/>
  <c r="AA19" i="3"/>
  <c r="Z47" i="3"/>
  <c r="V42" i="3"/>
  <c r="U58" i="3"/>
  <c r="W34" i="3"/>
  <c r="W39" i="3"/>
  <c r="AA187" i="2"/>
  <c r="X32" i="3"/>
  <c r="AC1" i="2"/>
  <c r="AF44" i="6" s="1"/>
  <c r="AB165" i="2"/>
  <c r="V64" i="3" l="1"/>
  <c r="V57" i="3"/>
  <c r="V63" i="3"/>
  <c r="Z19" i="8"/>
  <c r="Z20" i="8" s="1"/>
  <c r="AB19" i="3"/>
  <c r="AA47" i="3"/>
  <c r="W42" i="3"/>
  <c r="V58" i="3"/>
  <c r="X34" i="3"/>
  <c r="X39" i="3"/>
  <c r="AB187" i="2"/>
  <c r="Y32" i="3"/>
  <c r="AD1" i="2"/>
  <c r="AG44" i="6" s="1"/>
  <c r="AC165" i="2"/>
  <c r="W64" i="3" l="1"/>
  <c r="W57" i="3"/>
  <c r="W63" i="3"/>
  <c r="AA19" i="8"/>
  <c r="AA20" i="8" s="1"/>
  <c r="AC19" i="3"/>
  <c r="AB47" i="3"/>
  <c r="X42" i="3"/>
  <c r="W58" i="3"/>
  <c r="Y34" i="3"/>
  <c r="Y39" i="3"/>
  <c r="Z32" i="3"/>
  <c r="AC187" i="2"/>
  <c r="AE1" i="2"/>
  <c r="AH44" i="6" s="1"/>
  <c r="AD165" i="2"/>
  <c r="X64" i="3" l="1"/>
  <c r="X57" i="3"/>
  <c r="X63" i="3"/>
  <c r="AB19" i="8"/>
  <c r="AB20" i="8" s="1"/>
  <c r="AD19" i="3"/>
  <c r="AC47" i="3"/>
  <c r="Y42" i="3"/>
  <c r="X58" i="3"/>
  <c r="Z34" i="3"/>
  <c r="Z39" i="3"/>
  <c r="AA32" i="3"/>
  <c r="AD187" i="2"/>
  <c r="AF1" i="2"/>
  <c r="AI44" i="6" s="1"/>
  <c r="AE165" i="2"/>
  <c r="Y64" i="3" l="1"/>
  <c r="Y57" i="3"/>
  <c r="Y63" i="3"/>
  <c r="AC19" i="8"/>
  <c r="AC20" i="8" s="1"/>
  <c r="AE19" i="3"/>
  <c r="AD47" i="3"/>
  <c r="Y58" i="3"/>
  <c r="Z42" i="3"/>
  <c r="AA34" i="3"/>
  <c r="AA39" i="3"/>
  <c r="AE187" i="2"/>
  <c r="AB32" i="3"/>
  <c r="AG1" i="2"/>
  <c r="AJ44" i="6" s="1"/>
  <c r="AF165" i="2"/>
  <c r="Z64" i="3" l="1"/>
  <c r="Z57" i="3"/>
  <c r="Z63" i="3"/>
  <c r="AD19" i="8"/>
  <c r="AD20" i="8" s="1"/>
  <c r="AF19" i="3"/>
  <c r="AE47" i="3"/>
  <c r="AE64" i="3"/>
  <c r="AE58" i="3"/>
  <c r="Z58" i="3"/>
  <c r="AA42" i="3"/>
  <c r="AB34" i="3"/>
  <c r="AB39" i="3"/>
  <c r="AC32" i="3"/>
  <c r="AF187" i="2"/>
  <c r="AH1" i="2"/>
  <c r="AK44" i="6" s="1"/>
  <c r="AG165" i="2"/>
  <c r="AA64" i="3" l="1"/>
  <c r="AA57" i="3"/>
  <c r="AA63" i="3"/>
  <c r="AF58" i="3"/>
  <c r="AG19" i="3"/>
  <c r="AF64" i="3"/>
  <c r="AE19" i="8"/>
  <c r="AE20" i="8" s="1"/>
  <c r="AB42" i="3"/>
  <c r="AA58" i="3"/>
  <c r="AC34" i="3"/>
  <c r="AC39" i="3"/>
  <c r="AG187" i="2"/>
  <c r="AD32" i="3"/>
  <c r="AI1" i="2"/>
  <c r="AL44" i="6" s="1"/>
  <c r="AB64" i="3" l="1"/>
  <c r="AB57" i="3"/>
  <c r="AB63" i="3"/>
  <c r="AG58" i="3"/>
  <c r="AH19" i="3"/>
  <c r="AG64" i="3"/>
  <c r="AB58" i="3"/>
  <c r="AC42" i="3"/>
  <c r="AD34" i="3"/>
  <c r="AD39" i="3"/>
  <c r="AD42" i="3" s="1"/>
  <c r="AJ1" i="2"/>
  <c r="AM44" i="6" s="1"/>
  <c r="AD57" i="3" l="1"/>
  <c r="AD63" i="3"/>
  <c r="AC64" i="3"/>
  <c r="AC57" i="3"/>
  <c r="AC63" i="3"/>
  <c r="AH58" i="3"/>
  <c r="AI19" i="3"/>
  <c r="AH64" i="3"/>
  <c r="AD64" i="3"/>
  <c r="K8" i="6"/>
  <c r="P8" i="6"/>
  <c r="F8" i="6"/>
  <c r="G8" i="6"/>
  <c r="I8" i="6"/>
  <c r="E8" i="6"/>
  <c r="L8" i="6"/>
  <c r="H8" i="6"/>
  <c r="M8" i="6"/>
  <c r="Q8" i="6"/>
  <c r="D8" i="6"/>
  <c r="N8" i="6"/>
  <c r="J8" i="6"/>
  <c r="O8" i="6"/>
  <c r="AC58" i="3"/>
  <c r="AD58" i="3"/>
  <c r="AK1" i="2"/>
  <c r="AN44" i="6" s="1"/>
  <c r="C66" i="3" l="1"/>
  <c r="C15" i="8" s="1"/>
  <c r="C60" i="3"/>
  <c r="C14" i="8" s="1"/>
  <c r="AI58" i="3"/>
  <c r="AJ19" i="3"/>
  <c r="AI64" i="3"/>
  <c r="AL1" i="2"/>
  <c r="AO44" i="6" s="1"/>
  <c r="AJ58" i="3" l="1"/>
  <c r="AJ64" i="3"/>
  <c r="AK19" i="3"/>
  <c r="AM1" i="2"/>
  <c r="AP44" i="6" s="1"/>
  <c r="AL19" i="3" l="1"/>
  <c r="AK58" i="3"/>
  <c r="AK64" i="3"/>
  <c r="AN1" i="2"/>
  <c r="AQ44" i="6" s="1"/>
  <c r="AM19" i="3" l="1"/>
  <c r="AL58" i="3"/>
  <c r="AL64" i="3"/>
  <c r="AO1" i="2"/>
  <c r="AR44" i="6" s="1"/>
  <c r="AM58" i="3" l="1"/>
  <c r="AN19" i="3"/>
  <c r="AM64" i="3"/>
  <c r="AP1" i="2"/>
  <c r="AS44" i="6" s="1"/>
  <c r="AO19" i="3" l="1"/>
  <c r="AN58" i="3"/>
  <c r="AN64" i="3"/>
  <c r="AQ1" i="2"/>
  <c r="AT44" i="6" s="1"/>
  <c r="AO58" i="3" l="1"/>
  <c r="AP19" i="3"/>
  <c r="AO64" i="3"/>
  <c r="AR1" i="2"/>
  <c r="AU44" i="6" s="1"/>
  <c r="AP64" i="3" l="1"/>
  <c r="AP58" i="3"/>
  <c r="AQ19" i="3"/>
  <c r="AS1" i="2"/>
  <c r="AV44" i="6" s="1"/>
  <c r="AR19" i="3" l="1"/>
  <c r="AQ58" i="3"/>
  <c r="AQ64" i="3"/>
  <c r="AT1" i="2"/>
  <c r="AW44" i="6" s="1"/>
  <c r="AR64" i="3" l="1"/>
  <c r="AR58" i="3"/>
  <c r="AS19" i="3"/>
  <c r="AU1" i="2"/>
  <c r="AX44" i="6" s="1"/>
  <c r="AT19" i="3" l="1"/>
  <c r="AS58" i="3"/>
  <c r="AS64" i="3"/>
  <c r="AV1" i="2"/>
  <c r="AY44" i="6" s="1"/>
  <c r="AU19" i="3" l="1"/>
  <c r="AT58" i="3"/>
  <c r="AT64" i="3"/>
  <c r="AW1" i="2"/>
  <c r="AZ44" i="6" s="1"/>
  <c r="AU58" i="3" l="1"/>
  <c r="AV19" i="3"/>
  <c r="AU64" i="3"/>
  <c r="AX1" i="2"/>
  <c r="BA44" i="6" s="1"/>
  <c r="AV58" i="3" l="1"/>
  <c r="AW19" i="3"/>
  <c r="AV64" i="3"/>
  <c r="AY1" i="2"/>
  <c r="BB44" i="6" s="1"/>
  <c r="AX19" i="3" l="1"/>
  <c r="AW64" i="3"/>
  <c r="AW58" i="3"/>
  <c r="AZ1" i="2"/>
  <c r="BC44" i="6" s="1"/>
  <c r="AY19" i="3" l="1"/>
  <c r="AX58" i="3"/>
  <c r="AX64" i="3"/>
  <c r="BA1" i="2"/>
  <c r="BD44" i="6" s="1"/>
  <c r="AZ19" i="3" l="1"/>
  <c r="AY58" i="3"/>
  <c r="AY64" i="3"/>
  <c r="BB1" i="2"/>
  <c r="BE44" i="6" s="1"/>
  <c r="AZ64" i="3" l="1"/>
  <c r="C65" i="3" s="1"/>
  <c r="AZ58" i="3"/>
  <c r="C59" i="3" s="1"/>
  <c r="BC1" i="2"/>
  <c r="BF44" i="6" s="1"/>
  <c r="D5" i="6" l="1"/>
  <c r="D19" i="6" s="1"/>
  <c r="C14" i="3"/>
  <c r="C12" i="8"/>
  <c r="C13" i="8"/>
  <c r="C1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B30" authorId="0" shapeId="0" xr:uid="{B5D66BDD-2E70-426A-8101-89084080EB13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Fylles inn kun hvis påkrevd.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B2" authorId="0" shapeId="0" xr:uid="{7EA3B69E-466B-40EE-A369-6F8B94302D9A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Denne kan defineres av programansvarlig etter behov.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<sst xmlns="http://schemas.openxmlformats.org/spreadsheetml/2006/main" count="890" uniqueCount="186">
  <si>
    <t>Verdier som kan hentes ut til ERS</t>
  </si>
  <si>
    <t>Verdi</t>
  </si>
  <si>
    <t>Enhet</t>
  </si>
  <si>
    <t>Kommentar</t>
  </si>
  <si>
    <t>Første investeringsår</t>
  </si>
  <si>
    <t>År</t>
  </si>
  <si>
    <t>Hentes fra ark (1)</t>
  </si>
  <si>
    <t>Prosjektets levetid totalt</t>
  </si>
  <si>
    <t>År med omsøkt investeringskostnad</t>
  </si>
  <si>
    <t>Avkastningskrav</t>
  </si>
  <si>
    <t>Prosent</t>
  </si>
  <si>
    <t>Hentes fra ark (2)</t>
  </si>
  <si>
    <t>Totale investeringskostnader</t>
  </si>
  <si>
    <t>NOK</t>
  </si>
  <si>
    <t>Støtteberettigede investeringskostnader</t>
  </si>
  <si>
    <t>Omsøkt støttebeløp</t>
  </si>
  <si>
    <t>Nåverdi (uten støtte)</t>
  </si>
  <si>
    <t>Nåverdi (med omsøkt støtte)</t>
  </si>
  <si>
    <t>IRR (uten støtte)</t>
  </si>
  <si>
    <t>IRR (med omsøkt støtte)</t>
  </si>
  <si>
    <t>Alternativ investeringskostnad (hvis relevant)</t>
  </si>
  <si>
    <t>Merkostnad (hvis relevant)</t>
  </si>
  <si>
    <t>Omsøkt støtte</t>
  </si>
  <si>
    <t>Budsjett for investeringsprosjekt</t>
  </si>
  <si>
    <t>Versjon 2, dato 30.04.2024</t>
  </si>
  <si>
    <t>1. Veileder til utfylling</t>
  </si>
  <si>
    <t>Ark (1) Detaljerte budsjetter</t>
  </si>
  <si>
    <t>Ark (1) Detaljerte budsjetter skal angi forventede driftsinntekter, driftskostnader og investeringskostnader gjennom hele prosjektets levetid. Felter for utfylling (input) er markert iht. fargekoder definert nedenfor ("2 . Fargekoder").</t>
  </si>
  <si>
    <t>Søker må selv fylle inn og synliggjøre volum og priser på innsatsfaktorer i forutsetningene, hvor igjen eventuelle formler for utregning fylles inn i budsjettet. Eksempelvis vil være kostnad til fossil energi være et produkt av forbruk (volum) og fossil energipris (enhetspris).</t>
  </si>
  <si>
    <t>Ved beregning av karbonpriser, skal regjeringen.no sine anslag ligge til grunn, som er forhåndsutfylt gjennom nedtrekksmenyen (se eksempel i rad 6 i arket "Detaljerte budsjetter").</t>
  </si>
  <si>
    <t>Investeringskostnadene deles inn i støtteberettigede investeringskostnader og ikke-støtteberettigede investeringskostnader. Hele økonomien i prosjektet skal synliggjøres, men kun en andel av de støtteberettigede investeringskostnadene kan lovlig støttes av Enova.</t>
  </si>
  <si>
    <t>Les derfor Vilkår for støtte/programkriteriene nøye, for å sikre kjennskap til hvilke investeringskostnader som kan støttes i programmet som det søkes om støtte under.</t>
  </si>
  <si>
    <t>Det forventes at søker synliggjør forutsetninger og underliggende priser tilknyttet inntekt- og kostnadspostene, noe tabellen beskrevet "Forutsetninger" i samme ark legger opp til.</t>
  </si>
  <si>
    <t>(Som et alternativ kan ytterligere forutsetninger og/eller beskrivelser synliggjøres i et eget ark "(3) Forutsetninger prosjekt")</t>
  </si>
  <si>
    <t>Fyll inn budsjettposter for hvert år tilsvarende prosjektets levetid. For eksempel dersom prosjektet har en varighet på 20 år med drift, skal ikke mer enn 20 år med driftsinntekter- og kostnader fylles inn.</t>
  </si>
  <si>
    <t>Eventuelle anleggsmidler med restverdi ved slutten av levetiden skal beregnes/estimeres og legges inn som en inntektspost i budsjettet i prosjektets siste år.</t>
  </si>
  <si>
    <t>Merk: dersom søker er et konsortium, så skal skal et komplett budsjett fylles ut for hele prosjektet, samt et eget budsjett per konsortium-aktør som synliggjør kostnadsfordelingen mellom aktørene. Inkluder interne transaksjoner.</t>
  </si>
  <si>
    <r>
      <t xml:space="preserve">I andre halvdel av ark (1) Detaljerte budsjetter skal et referanseprosjekts økonomi synliggjøres (alternativt scenario) </t>
    </r>
    <r>
      <rPr>
        <b/>
        <i/>
        <sz val="11"/>
        <color theme="1"/>
        <rFont val="Calibri"/>
        <family val="2"/>
        <scheme val="minor"/>
      </rPr>
      <t>med mindre Enova har spesifisert at det ikke er nødvendig:</t>
    </r>
  </si>
  <si>
    <t>Ved instruks om å angi et kontrafaktisk scenario for beregning av støtteberettigede kostnader, vil Enova rådgi på hvorvidt et av de følgende alternativ-investeringene skal tas i bruk og fylles inn:</t>
  </si>
  <si>
    <t xml:space="preserve">  a) Et mindre miljøeffektivt scenario, tilsvarende normal praksis i sektoren: det omsøkte prosjektets budsjett fylles inn under "Prosjekt omsøkt" og det mindre energieffektive scenarioet fylles inn under "Alternativ investering".</t>
  </si>
  <si>
    <t xml:space="preserve">  b) Samme investering som det omsøkte prosjektet, men hvor det kontrafaktiske scenarioet gjøres lengre fram i tid: det omsøkte prosjektets budsjett fylles inn under "Prosjekt omsøkt" og et likt prosjekt lengre fram i tid fylles inn under "Alternativ investering".</t>
  </si>
  <si>
    <t xml:space="preserve">  c) Selskapet har eksisterende drift som kontrafaktisk scenario, hvor kostnader tilknyttet vedlikehold og modernisering inkluderes: det omsøkte prosjektets budsjett fylles inn under "Prosjekt omsøkt" og selskapets "business as usual" under "Alternativ investering".</t>
  </si>
  <si>
    <t>Ark (2) Støtteberegning og NNV</t>
  </si>
  <si>
    <t>Arket "Støtteberegning og NNV" inneholder en oppsummering av prosjektets økonomi, herunder nåverdiberegning og støtteutmåling. I ark "(2) Støtteberegning og NNV" skal kun prosjektets dokumenterte avkastningskrav, samt omsøkte investeringsstøtte fylles inn.</t>
  </si>
  <si>
    <t>Ark (3) Forutsetninger prosjekt</t>
  </si>
  <si>
    <t>Ark (3) gir søker mulighet til å synliggjøre andre forutsetninger og beregningsgrunnlag som ikke framkommer av ark (1) Detaljerte budsjetter.</t>
  </si>
  <si>
    <t>Ark (4) Finansieringsplan</t>
  </si>
  <si>
    <t>Ark (4) skal synliggjøre hvilke finansieringskilder -og parter som innvolveres for å finansiere investeringen. Prosjektets kapitalbehov må dekkes for å sikre tilstrekkelig likviditet til å foreta de nødvendige investeringene. Kapitalbehovet tilsvarer minst summen av de totale investeringskostnadene.</t>
  </si>
  <si>
    <t>2. Fargekoder</t>
  </si>
  <si>
    <t>I dette dokumentet skal celler angitt i stil med cellene vist under fylles inn. I tillegg, ved behov for å beregne, beskrive eller dokumentere i en utstrakt grad, kan et fritt regneark (ark (3)) benyttes.</t>
  </si>
  <si>
    <t>, input-celler som søker fyller ut i tråd med prosjektets økonomi og krav til beskrivelser.</t>
  </si>
  <si>
    <t>, input-celler for "Alternativet" - kun dersom Enova ber om det.</t>
  </si>
  <si>
    <t>3. Informasjon fra søker</t>
  </si>
  <si>
    <t>Fyll inn initiell informasjon om prosjektet.</t>
  </si>
  <si>
    <t>Input</t>
  </si>
  <si>
    <t>Søkers selskapsnavn</t>
  </si>
  <si>
    <t>Tekst</t>
  </si>
  <si>
    <t>Prosjekttittel</t>
  </si>
  <si>
    <t>Første investeringsår (årstall)</t>
  </si>
  <si>
    <t>Årstall</t>
  </si>
  <si>
    <t>Antall år med omsøkt investeringsstøtte</t>
  </si>
  <si>
    <t>Antall år</t>
  </si>
  <si>
    <t>Prosjektets levetid totalt (antall år)</t>
  </si>
  <si>
    <t>Versjon</t>
  </si>
  <si>
    <t>Dato</t>
  </si>
  <si>
    <t>t =</t>
  </si>
  <si>
    <t>Prosjekt omsøkt</t>
  </si>
  <si>
    <t>Navn på forutsetning</t>
  </si>
  <si>
    <t>Beskrivelse av forutsetning og enhet (f.eks. tall oppgitt i NOK)</t>
  </si>
  <si>
    <t>Verdier (NOK per time, kWh, liter, etc.)</t>
  </si>
  <si>
    <t>(2) Ikke-kvotepliktig utslipp</t>
  </si>
  <si>
    <t>Fyll inn tekst</t>
  </si>
  <si>
    <t>Sens.</t>
  </si>
  <si>
    <t>Driftsinntekter - navn inntektspost</t>
  </si>
  <si>
    <t>Beskrivelse av inntektspost</t>
  </si>
  <si>
    <t xml:space="preserve">Fyll inn tekst </t>
  </si>
  <si>
    <t>…</t>
  </si>
  <si>
    <t>Totale driftsinntekter</t>
  </si>
  <si>
    <t>Driftskostnader - navn kostnadspost</t>
  </si>
  <si>
    <t>Beskrivelse av kostnadspost</t>
  </si>
  <si>
    <t>Totale driftskostnader</t>
  </si>
  <si>
    <t>Støtteberettigede investeringskostnader - navn kostnadspost</t>
  </si>
  <si>
    <t>Velg type (drop-down)</t>
  </si>
  <si>
    <t>Maskiner, utstyr og materialer</t>
  </si>
  <si>
    <t>Egne personalkostnader</t>
  </si>
  <si>
    <t>Innkjøp av tjenester</t>
  </si>
  <si>
    <t>Fyll inn tekst - kun investeringskostnader som kan støttes iht. programkriterier</t>
  </si>
  <si>
    <t>Totale støtteberettigede investeringskostnader</t>
  </si>
  <si>
    <t>Ikke-støtteberettigede investeringskostnader - navn kostnadspost</t>
  </si>
  <si>
    <t>Andre investeringskostnader</t>
  </si>
  <si>
    <t>Fyll inn tekst - investeringskostnader som ikke kan støttes</t>
  </si>
  <si>
    <t>Totale ikke- støtteberettigede investeringskostnader</t>
  </si>
  <si>
    <t>Kontantstrøm</t>
  </si>
  <si>
    <t>Alternativ investering</t>
  </si>
  <si>
    <t>Forutsetninger</t>
  </si>
  <si>
    <t>(1) Kvotepliktig utslipp (unntatt luftfart og petroleum)</t>
  </si>
  <si>
    <t>Investeringskostnader - navn kostnadspost</t>
  </si>
  <si>
    <t>Nøkkeltall</t>
  </si>
  <si>
    <t>Nominelt avkastningskrav</t>
  </si>
  <si>
    <t xml:space="preserve">  Avkastningskrav skal være prosjektets reelle avkastningskrav før skatt. Fyll inn nominelt avkastningskrav her, eller alternativt fyll inn reelt og sett "Forventet inflasjon" til 0%.</t>
  </si>
  <si>
    <t>Forventet inflasjon</t>
  </si>
  <si>
    <t>Reelt avkastningskrav (benyttes i nåverdiberegninger)</t>
  </si>
  <si>
    <t xml:space="preserve"> Omsøkt støttebeløp skal være den totale summen som søkes i støtte fra Enova.</t>
  </si>
  <si>
    <t>Støtteintensitet (% av støtteberettigede)</t>
  </si>
  <si>
    <t>Nåverdi ekskl. støtte</t>
  </si>
  <si>
    <t>Nåverdi inkl. støtte</t>
  </si>
  <si>
    <t>Overordnet kontantstrøm</t>
  </si>
  <si>
    <t>Driftsinntekter</t>
  </si>
  <si>
    <t>Driftskostnader</t>
  </si>
  <si>
    <t>Vekt støtteberettigede investeringskostnader</t>
  </si>
  <si>
    <t>Kontantstrøm eks. støtte</t>
  </si>
  <si>
    <t>Investeringskostnader</t>
  </si>
  <si>
    <t>Vekt merkostnad investeringskostnader</t>
  </si>
  <si>
    <t>Merkostnad eks. støtte</t>
  </si>
  <si>
    <t>Merkostnad investeringskostnader</t>
  </si>
  <si>
    <t>NNV merkostnad investeringskostnader</t>
  </si>
  <si>
    <t>Periodisering investeringsstøtte Enova</t>
  </si>
  <si>
    <t>Investeringsstøtte Enova</t>
  </si>
  <si>
    <t>Totalt</t>
  </si>
  <si>
    <t>Nåverdi eks. støtte</t>
  </si>
  <si>
    <t>IRR inkl. støtte</t>
  </si>
  <si>
    <t>Finansieringskilde (drop-down)</t>
  </si>
  <si>
    <t>Beskrivelse av kilde/investor</t>
  </si>
  <si>
    <t>Beløp</t>
  </si>
  <si>
    <t>Egenkapital (tilgjengelig)</t>
  </si>
  <si>
    <t>Enova</t>
  </si>
  <si>
    <t>Egenkapital (kapitalforhøyelse)</t>
  </si>
  <si>
    <t>Total prosjektfinansiering</t>
  </si>
  <si>
    <t>Check:</t>
  </si>
  <si>
    <t>Sensitivitet: endring i avkastningskrav</t>
  </si>
  <si>
    <t>Opprinnelig reelt avkastningskrav</t>
  </si>
  <si>
    <t xml:space="preserve">Readme: </t>
  </si>
  <si>
    <t>Fyll inn tall (1-15) i kolonne A i arket "(1) Detaljerte budsjetter" for å kontrollere enkelte budsjettposter. Gjelder både inntekter og kostnader for det omsøkte prosjektet og alternativet.</t>
  </si>
  <si>
    <t>Sensitivitet: endring i nåverdi for budsjettposter</t>
  </si>
  <si>
    <t>Nåverdi omsøkt prosjekt eks. støtte</t>
  </si>
  <si>
    <t>Input sensitiviteter</t>
  </si>
  <si>
    <t>Kontantstrøm budsjettpost etter endring (i NOK)</t>
  </si>
  <si>
    <t>#</t>
  </si>
  <si>
    <t>Budsjettpost</t>
  </si>
  <si>
    <t>Endring</t>
  </si>
  <si>
    <t>NNV: endret</t>
  </si>
  <si>
    <t>NNV: opprinnelig</t>
  </si>
  <si>
    <t>Differanse</t>
  </si>
  <si>
    <t>Viser kun støtteberettigede investeringskostnader</t>
  </si>
  <si>
    <t>Hovedposter investeringskostnader</t>
  </si>
  <si>
    <t xml:space="preserve">Prosjektet (NOK) </t>
  </si>
  <si>
    <t>Alternativ (NOK)</t>
  </si>
  <si>
    <t>Merkostnad (NOK)</t>
  </si>
  <si>
    <t>NB! Kontroller at investeringskostnader oppgitt i budsjettet stemmer overens med disse hovedpostene. I motsatt fall kan det være at søker har glemt å velge hovedpost fra drop-down-meny.</t>
  </si>
  <si>
    <t>Liste: programspesifikke poster</t>
  </si>
  <si>
    <t>Liste: hovedposter investeringskostnader</t>
  </si>
  <si>
    <t>Liste: Finansieringskilde</t>
  </si>
  <si>
    <t>Annen soft-funding (støtte)</t>
  </si>
  <si>
    <t>Annen soft-funding (lån)</t>
  </si>
  <si>
    <t>Banklån</t>
  </si>
  <si>
    <t>(3) Petroleum</t>
  </si>
  <si>
    <t>(4) Luftfart</t>
  </si>
  <si>
    <t>(5) Opptak og utslipp fra skog- og arealbruk</t>
  </si>
  <si>
    <t>Driftsår</t>
  </si>
  <si>
    <t>Strømpris Kr/KWh</t>
  </si>
  <si>
    <t>Inntekter strømsalg</t>
  </si>
  <si>
    <t>Kostnader</t>
  </si>
  <si>
    <t>NNV Kostnader</t>
  </si>
  <si>
    <t>Energiproduksjon KWh</t>
  </si>
  <si>
    <t>NNV Energiproduksjon</t>
  </si>
  <si>
    <t>LCOE NOK/KWh</t>
  </si>
  <si>
    <t>Kontantstrøm inkl. støtte</t>
  </si>
  <si>
    <t>Prosjekt minus alternativ scenario</t>
  </si>
  <si>
    <t>LCOE NOK/kWh Havvind</t>
  </si>
  <si>
    <t>Godkjente investeringskostnader</t>
  </si>
  <si>
    <t>Godkjente kostnader</t>
  </si>
  <si>
    <t>Her kan søker beskrive hvordan inntekter er blitt beregnet, lenkes til i fanen ((1) Detaljerte budsjetter) driftsinntekter</t>
  </si>
  <si>
    <t>Inntekter strømsalg (Lenket fra fanen forutsetninger prosjekt)</t>
  </si>
  <si>
    <t>Ikke-godkjente investeringskostnader</t>
  </si>
  <si>
    <t>Lønnsomhet: prosjekt omsøkt, minus alternativt scenario (delta)</t>
  </si>
  <si>
    <t>Nåverdi (med støtte)</t>
  </si>
  <si>
    <t xml:space="preserve">  Brukes for å omgjøre avkastningskrav til reelt avkastningskrav. Standard-verdi er 2% iht. Norges inflasjonsmål.</t>
  </si>
  <si>
    <t xml:space="preserve"> Godkjente investeringskostnader ved omsøkt prosjekt fratrukket investeringskostnader ved alternativt prosjekt</t>
  </si>
  <si>
    <t>NNV ekskl. støtte</t>
  </si>
  <si>
    <t>IRR ekskl. støtte</t>
  </si>
  <si>
    <t>NNV inkl. støtte</t>
  </si>
  <si>
    <t>V4</t>
  </si>
  <si>
    <t>Fane: (2) Støttebergning og NNV, Økt antall kolonner for formel på rad 63</t>
  </si>
  <si>
    <t>Netto produksjon og salg av strøm KWh/år</t>
  </si>
  <si>
    <t xml:space="preserve">Her skal energiproduksjon beregnes ut ifra hva hele prosjektkonseptet som er inkludert i søknaden kan levere for estimert salg av energi for hvert år i levetiden. </t>
  </si>
  <si>
    <t>OBS, det er ikke nødvendig å fylle ut alternativt investering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</si>
</sst>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0.0000\ %"/>
    <numFmt numFmtId="166" formatCode="_-* #,##0_-;\-* #,##0_-;_-* &quot;-&quot;??_-;_-@_-"/>
    <numFmt numFmtId="167" formatCode="_-* #,##0.0000_-;\-* #,##0.0000_-;_-* &quot;-&quot;??_-;_-@_-"/>
    <numFmt numFmtId="168" formatCode="#,##0_ ;[Red]\-#,##0\ "/>
  </numFmts>
  <fonts count="2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Enov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indexed="64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5" fillId="3" borderId="2" applyNumberFormat="0" applyAlignment="0" applyProtection="0"/>
    <xf numFmtId="164" fontId="5" fillId="0" borderId="0" applyFont="0" applyFill="0" applyBorder="0" applyAlignment="0" applyProtection="0"/>
  </cellStyleXfs>
  <cellXfs count="160">
    <xf numFmtId="0" fontId="0" fillId="0" borderId="0" xfId="0"/>
    <xf numFmtId="0" fontId="4" fillId="0" borderId="0" xfId="0" applyFont="1"/>
    <xf numFmtId="0" fontId="0" fillId="0" borderId="1" xfId="0" applyBorder="1"/>
    <xf numFmtId="3" fontId="0" fillId="0" borderId="1" xfId="0" applyNumberFormat="1" applyBorder="1"/>
    <xf numFmtId="3" fontId="0" fillId="0" borderId="0" xfId="0" applyNumberFormat="1"/>
    <xf numFmtId="0" fontId="2" fillId="0" borderId="0" xfId="0" applyFont="1"/>
    <xf numFmtId="0" fontId="0" fillId="0" borderId="3" xfId="0" applyBorder="1"/>
    <xf numFmtId="3" fontId="4" fillId="0" borderId="0" xfId="0" applyNumberFormat="1" applyFont="1"/>
    <xf numFmtId="0" fontId="0" fillId="0" borderId="11" xfId="0" applyBorder="1"/>
    <xf numFmtId="1" fontId="0" fillId="0" borderId="12" xfId="0" applyNumberFormat="1" applyBorder="1"/>
    <xf numFmtId="0" fontId="0" fillId="0" borderId="13" xfId="0" applyBorder="1"/>
    <xf numFmtId="10" fontId="0" fillId="0" borderId="13" xfId="0" applyNumberFormat="1" applyBorder="1"/>
    <xf numFmtId="3" fontId="0" fillId="0" borderId="13" xfId="0" applyNumberFormat="1" applyBorder="1"/>
    <xf numFmtId="0" fontId="0" fillId="0" borderId="12" xfId="0" applyBorder="1"/>
    <xf numFmtId="0" fontId="0" fillId="0" borderId="8" xfId="0" applyBorder="1"/>
    <xf numFmtId="0" fontId="0" fillId="0" borderId="14" xfId="0" applyBorder="1"/>
    <xf numFmtId="3" fontId="0" fillId="0" borderId="14" xfId="0" applyNumberFormat="1" applyBorder="1"/>
    <xf numFmtId="0" fontId="4" fillId="0" borderId="13" xfId="0" applyFont="1" applyBorder="1"/>
    <xf numFmtId="3" fontId="4" fillId="0" borderId="13" xfId="0" applyNumberFormat="1" applyFont="1" applyBorder="1"/>
    <xf numFmtId="0" fontId="0" fillId="0" borderId="7" xfId="0" applyBorder="1"/>
    <xf numFmtId="0" fontId="9" fillId="5" borderId="2" xfId="2" applyFont="1" applyFill="1" applyProtection="1">
      <protection locked="0"/>
    </xf>
    <xf numFmtId="3" fontId="9" fillId="5" borderId="2" xfId="2" applyNumberFormat="1" applyFont="1" applyFill="1" applyProtection="1">
      <protection locked="0"/>
    </xf>
    <xf numFmtId="0" fontId="13" fillId="6" borderId="2" xfId="2" applyFont="1" applyFill="1" applyProtection="1">
      <protection locked="0"/>
    </xf>
    <xf numFmtId="3" fontId="13" fillId="6" borderId="2" xfId="2" applyNumberFormat="1" applyFont="1" applyFill="1" applyProtection="1">
      <protection locked="0"/>
    </xf>
    <xf numFmtId="0" fontId="2" fillId="0" borderId="1" xfId="0" applyFont="1" applyBorder="1"/>
    <xf numFmtId="0" fontId="0" fillId="0" borderId="0" xfId="0" applyAlignment="1">
      <alignment horizontal="right"/>
    </xf>
    <xf numFmtId="0" fontId="0" fillId="0" borderId="15" xfId="0" applyBorder="1"/>
    <xf numFmtId="3" fontId="2" fillId="0" borderId="15" xfId="0" applyNumberFormat="1" applyFont="1" applyBorder="1"/>
    <xf numFmtId="0" fontId="2" fillId="0" borderId="15" xfId="0" applyFont="1" applyBorder="1"/>
    <xf numFmtId="0" fontId="0" fillId="0" borderId="16" xfId="0" applyBorder="1"/>
    <xf numFmtId="3" fontId="0" fillId="0" borderId="18" xfId="0" applyNumberFormat="1" applyBorder="1"/>
    <xf numFmtId="3" fontId="0" fillId="0" borderId="17" xfId="0" applyNumberFormat="1" applyBorder="1"/>
    <xf numFmtId="165" fontId="0" fillId="0" borderId="17" xfId="1" applyNumberFormat="1" applyFont="1" applyBorder="1"/>
    <xf numFmtId="0" fontId="0" fillId="0" borderId="18" xfId="0" applyBorder="1"/>
    <xf numFmtId="0" fontId="0" fillId="0" borderId="17" xfId="0" applyBorder="1"/>
    <xf numFmtId="0" fontId="0" fillId="0" borderId="19" xfId="0" applyBorder="1"/>
    <xf numFmtId="165" fontId="0" fillId="0" borderId="20" xfId="1" applyNumberFormat="1" applyFont="1" applyBorder="1"/>
    <xf numFmtId="0" fontId="0" fillId="0" borderId="4" xfId="0" applyBorder="1"/>
    <xf numFmtId="3" fontId="0" fillId="0" borderId="23" xfId="0" applyNumberFormat="1" applyBorder="1"/>
    <xf numFmtId="3" fontId="9" fillId="5" borderId="1" xfId="2" applyNumberFormat="1" applyFont="1" applyFill="1" applyBorder="1" applyProtection="1">
      <protection locked="0"/>
    </xf>
    <xf numFmtId="10" fontId="9" fillId="5" borderId="1" xfId="1" applyNumberFormat="1" applyFont="1" applyFill="1" applyBorder="1" applyProtection="1">
      <protection locked="0"/>
    </xf>
    <xf numFmtId="10" fontId="9" fillId="5" borderId="22" xfId="1" applyNumberFormat="1" applyFont="1" applyFill="1" applyBorder="1" applyProtection="1">
      <protection locked="0"/>
    </xf>
    <xf numFmtId="10" fontId="5" fillId="0" borderId="1" xfId="1" applyNumberFormat="1" applyFont="1" applyFill="1" applyBorder="1" applyProtection="1"/>
    <xf numFmtId="3" fontId="0" fillId="0" borderId="16" xfId="0" applyNumberFormat="1" applyBorder="1"/>
    <xf numFmtId="0" fontId="1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3" xfId="0" applyFont="1" applyBorder="1" applyAlignment="1">
      <alignment horizontal="right"/>
    </xf>
    <xf numFmtId="0" fontId="1" fillId="8" borderId="4" xfId="0" applyFont="1" applyFill="1" applyBorder="1"/>
    <xf numFmtId="0" fontId="2" fillId="0" borderId="21" xfId="0" applyFont="1" applyBorder="1"/>
    <xf numFmtId="0" fontId="20" fillId="7" borderId="0" xfId="0" applyFont="1" applyFill="1"/>
    <xf numFmtId="0" fontId="0" fillId="7" borderId="0" xfId="0" applyFill="1"/>
    <xf numFmtId="0" fontId="2" fillId="7" borderId="0" xfId="0" applyFont="1" applyFill="1"/>
    <xf numFmtId="0" fontId="2" fillId="7" borderId="15" xfId="0" applyFont="1" applyFill="1" applyBorder="1"/>
    <xf numFmtId="167" fontId="0" fillId="7" borderId="0" xfId="3" applyNumberFormat="1" applyFont="1" applyFill="1"/>
    <xf numFmtId="0" fontId="2" fillId="7" borderId="3" xfId="0" applyFont="1" applyFill="1" applyBorder="1"/>
    <xf numFmtId="166" fontId="13" fillId="7" borderId="3" xfId="3" applyNumberFormat="1" applyFont="1" applyFill="1" applyBorder="1"/>
    <xf numFmtId="166" fontId="0" fillId="7" borderId="3" xfId="3" applyNumberFormat="1" applyFont="1" applyFill="1" applyBorder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4" borderId="10" xfId="0" applyFont="1" applyFill="1" applyBorder="1"/>
    <xf numFmtId="0" fontId="1" fillId="4" borderId="6" xfId="0" applyFont="1" applyFill="1" applyBorder="1"/>
    <xf numFmtId="0" fontId="1" fillId="4" borderId="9" xfId="0" applyFont="1" applyFill="1" applyBorder="1"/>
    <xf numFmtId="0" fontId="1" fillId="0" borderId="0" xfId="0" applyFont="1"/>
    <xf numFmtId="0" fontId="9" fillId="5" borderId="2" xfId="2" applyFont="1" applyFill="1" applyProtection="1"/>
    <xf numFmtId="0" fontId="13" fillId="7" borderId="24" xfId="2" applyFont="1" applyFill="1" applyBorder="1" applyProtection="1"/>
    <xf numFmtId="0" fontId="9" fillId="7" borderId="24" xfId="2" applyFont="1" applyFill="1" applyBorder="1" applyProtection="1"/>
    <xf numFmtId="3" fontId="2" fillId="0" borderId="1" xfId="0" applyNumberFormat="1" applyFont="1" applyBorder="1"/>
    <xf numFmtId="0" fontId="0" fillId="0" borderId="21" xfId="0" applyBorder="1"/>
    <xf numFmtId="3" fontId="0" fillId="0" borderId="21" xfId="0" applyNumberFormat="1" applyBorder="1"/>
    <xf numFmtId="0" fontId="1" fillId="2" borderId="4" xfId="0" applyFont="1" applyFill="1" applyBorder="1"/>
    <xf numFmtId="0" fontId="1" fillId="2" borderId="3" xfId="0" applyFont="1" applyFill="1" applyBorder="1"/>
    <xf numFmtId="0" fontId="15" fillId="0" borderId="0" xfId="0" applyFont="1"/>
    <xf numFmtId="0" fontId="2" fillId="0" borderId="5" xfId="0" applyFont="1" applyBorder="1"/>
    <xf numFmtId="0" fontId="0" fillId="0" borderId="5" xfId="0" applyBorder="1"/>
    <xf numFmtId="0" fontId="14" fillId="0" borderId="0" xfId="0" applyFont="1"/>
    <xf numFmtId="0" fontId="0" fillId="0" borderId="0" xfId="0" quotePrefix="1" applyAlignment="1">
      <alignment horizontal="left" indent="2"/>
    </xf>
    <xf numFmtId="0" fontId="2" fillId="0" borderId="0" xfId="0" quotePrefix="1" applyFont="1" applyAlignment="1">
      <alignment horizontal="left" indent="2"/>
    </xf>
    <xf numFmtId="0" fontId="0" fillId="0" borderId="0" xfId="0" applyAlignment="1">
      <alignment horizontal="left" indent="2"/>
    </xf>
    <xf numFmtId="0" fontId="4" fillId="0" borderId="0" xfId="0" quotePrefix="1" applyFont="1" applyAlignment="1">
      <alignment horizontal="left" indent="2"/>
    </xf>
    <xf numFmtId="0" fontId="4" fillId="0" borderId="0" xfId="0" quotePrefix="1" applyFont="1"/>
    <xf numFmtId="0" fontId="4" fillId="0" borderId="0" xfId="0" applyFont="1" applyAlignment="1">
      <alignment horizontal="left" indent="2"/>
    </xf>
    <xf numFmtId="0" fontId="0" fillId="6" borderId="8" xfId="0" applyFill="1" applyBorder="1"/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4" fontId="2" fillId="0" borderId="0" xfId="0" applyNumberFormat="1" applyFont="1"/>
    <xf numFmtId="10" fontId="5" fillId="0" borderId="0" xfId="1" applyNumberFormat="1" applyFont="1" applyFill="1" applyBorder="1" applyProtection="1"/>
    <xf numFmtId="3" fontId="4" fillId="0" borderId="3" xfId="0" applyNumberFormat="1" applyFont="1" applyBorder="1"/>
    <xf numFmtId="10" fontId="0" fillId="0" borderId="1" xfId="1" applyNumberFormat="1" applyFont="1" applyBorder="1" applyProtection="1"/>
    <xf numFmtId="3" fontId="0" fillId="0" borderId="5" xfId="0" applyNumberFormat="1" applyBorder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quotePrefix="1" applyAlignment="1">
      <alignment horizontal="right"/>
    </xf>
    <xf numFmtId="3" fontId="2" fillId="0" borderId="0" xfId="0" applyNumberFormat="1" applyFont="1"/>
    <xf numFmtId="0" fontId="12" fillId="0" borderId="0" xfId="0" applyFont="1" applyAlignment="1">
      <alignment horizontal="right"/>
    </xf>
    <xf numFmtId="10" fontId="4" fillId="0" borderId="0" xfId="1" applyNumberFormat="1" applyFont="1" applyProtection="1"/>
    <xf numFmtId="0" fontId="12" fillId="0" borderId="0" xfId="0" applyFont="1"/>
    <xf numFmtId="3" fontId="0" fillId="0" borderId="3" xfId="0" applyNumberFormat="1" applyBorder="1"/>
    <xf numFmtId="0" fontId="1" fillId="2" borderId="10" xfId="0" applyFont="1" applyFill="1" applyBorder="1"/>
    <xf numFmtId="0" fontId="1" fillId="2" borderId="6" xfId="0" applyFont="1" applyFill="1" applyBorder="1"/>
    <xf numFmtId="0" fontId="1" fillId="2" borderId="9" xfId="0" applyFont="1" applyFill="1" applyBorder="1"/>
    <xf numFmtId="0" fontId="0" fillId="0" borderId="6" xfId="0" applyBorder="1"/>
    <xf numFmtId="3" fontId="0" fillId="0" borderId="6" xfId="0" applyNumberFormat="1" applyBorder="1"/>
    <xf numFmtId="3" fontId="0" fillId="8" borderId="3" xfId="0" applyNumberFormat="1" applyFill="1" applyBorder="1"/>
    <xf numFmtId="3" fontId="0" fillId="8" borderId="23" xfId="0" applyNumberFormat="1" applyFill="1" applyBorder="1"/>
    <xf numFmtId="0" fontId="11" fillId="0" borderId="0" xfId="0" applyFont="1" applyAlignment="1">
      <alignment horizontal="right"/>
    </xf>
    <xf numFmtId="10" fontId="4" fillId="0" borderId="0" xfId="1" applyNumberFormat="1" applyFont="1" applyBorder="1" applyProtection="1"/>
    <xf numFmtId="9" fontId="11" fillId="0" borderId="0" xfId="1" applyFont="1" applyProtection="1"/>
    <xf numFmtId="3" fontId="11" fillId="0" borderId="0" xfId="0" applyNumberFormat="1" applyFont="1"/>
    <xf numFmtId="0" fontId="11" fillId="0" borderId="0" xfId="0" applyFont="1"/>
    <xf numFmtId="0" fontId="2" fillId="0" borderId="4" xfId="0" applyFont="1" applyBorder="1"/>
    <xf numFmtId="0" fontId="0" fillId="0" borderId="23" xfId="0" applyBorder="1"/>
    <xf numFmtId="0" fontId="4" fillId="0" borderId="0" xfId="0" applyFont="1" applyAlignment="1">
      <alignment horizontal="right"/>
    </xf>
    <xf numFmtId="0" fontId="4" fillId="0" borderId="15" xfId="0" applyFont="1" applyBorder="1"/>
    <xf numFmtId="3" fontId="4" fillId="0" borderId="15" xfId="0" applyNumberFormat="1" applyFont="1" applyBorder="1"/>
    <xf numFmtId="0" fontId="4" fillId="0" borderId="5" xfId="0" applyFont="1" applyBorder="1"/>
    <xf numFmtId="3" fontId="4" fillId="0" borderId="5" xfId="0" applyNumberFormat="1" applyFont="1" applyBorder="1"/>
    <xf numFmtId="3" fontId="19" fillId="0" borderId="0" xfId="0" applyNumberFormat="1" applyFont="1"/>
    <xf numFmtId="0" fontId="18" fillId="0" borderId="10" xfId="0" applyFont="1" applyBorder="1"/>
    <xf numFmtId="0" fontId="13" fillId="0" borderId="6" xfId="0" applyFont="1" applyBorder="1"/>
    <xf numFmtId="0" fontId="13" fillId="0" borderId="9" xfId="0" applyFont="1" applyBorder="1"/>
    <xf numFmtId="3" fontId="5" fillId="0" borderId="0" xfId="2" applyNumberFormat="1" applyFill="1" applyBorder="1" applyProtection="1"/>
    <xf numFmtId="3" fontId="5" fillId="0" borderId="5" xfId="2" applyNumberFormat="1" applyFill="1" applyBorder="1" applyProtection="1"/>
    <xf numFmtId="3" fontId="0" fillId="0" borderId="15" xfId="0" applyNumberFormat="1" applyBorder="1"/>
    <xf numFmtId="10" fontId="2" fillId="0" borderId="3" xfId="1" applyNumberFormat="1" applyFont="1" applyBorder="1" applyProtection="1"/>
    <xf numFmtId="10" fontId="0" fillId="0" borderId="7" xfId="0" applyNumberFormat="1" applyBorder="1"/>
    <xf numFmtId="3" fontId="2" fillId="0" borderId="21" xfId="0" applyNumberFormat="1" applyFont="1" applyBorder="1"/>
    <xf numFmtId="10" fontId="2" fillId="0" borderId="15" xfId="1" applyNumberFormat="1" applyFont="1" applyBorder="1" applyProtection="1"/>
    <xf numFmtId="0" fontId="21" fillId="7" borderId="0" xfId="0" applyFont="1" applyFill="1"/>
    <xf numFmtId="168" fontId="21" fillId="7" borderId="0" xfId="0" applyNumberFormat="1" applyFont="1" applyFill="1"/>
    <xf numFmtId="0" fontId="22" fillId="7" borderId="0" xfId="0" applyFont="1" applyFill="1"/>
    <xf numFmtId="10" fontId="21" fillId="7" borderId="1" xfId="1" applyNumberFormat="1" applyFont="1" applyFill="1" applyBorder="1" applyAlignment="1" applyProtection="1">
      <alignment horizontal="center"/>
    </xf>
    <xf numFmtId="168" fontId="21" fillId="7" borderId="1" xfId="0" applyNumberFormat="1" applyFont="1" applyFill="1" applyBorder="1"/>
    <xf numFmtId="166" fontId="21" fillId="7" borderId="0" xfId="3" applyNumberFormat="1" applyFont="1" applyFill="1" applyProtection="1"/>
    <xf numFmtId="166" fontId="21" fillId="7" borderId="1" xfId="3" applyNumberFormat="1" applyFont="1" applyFill="1" applyBorder="1" applyProtection="1"/>
    <xf numFmtId="167" fontId="21" fillId="7" borderId="1" xfId="3" applyNumberFormat="1" applyFont="1" applyFill="1" applyBorder="1" applyProtection="1"/>
    <xf numFmtId="10" fontId="0" fillId="0" borderId="0" xfId="0" applyNumberFormat="1"/>
    <xf numFmtId="0" fontId="15" fillId="0" borderId="15" xfId="0" applyFont="1" applyBorder="1"/>
    <xf numFmtId="10" fontId="9" fillId="5" borderId="2" xfId="1" applyNumberFormat="1" applyFont="1" applyFill="1" applyBorder="1" applyProtection="1"/>
    <xf numFmtId="0" fontId="17" fillId="0" borderId="0" xfId="0" applyFont="1"/>
    <xf numFmtId="0" fontId="13" fillId="0" borderId="0" xfId="0" applyFont="1"/>
    <xf numFmtId="0" fontId="16" fillId="9" borderId="25" xfId="0" applyFont="1" applyFill="1" applyBorder="1"/>
    <xf numFmtId="0" fontId="16" fillId="9" borderId="7" xfId="0" applyFont="1" applyFill="1" applyBorder="1"/>
    <xf numFmtId="0" fontId="1" fillId="9" borderId="26" xfId="0" applyFont="1" applyFill="1" applyBorder="1"/>
    <xf numFmtId="0" fontId="16" fillId="9" borderId="1" xfId="0" applyFont="1" applyFill="1" applyBorder="1"/>
    <xf numFmtId="0" fontId="9" fillId="5" borderId="27" xfId="2" applyFont="1" applyFill="1" applyBorder="1" applyProtection="1"/>
    <xf numFmtId="3" fontId="2" fillId="0" borderId="17" xfId="0" applyNumberFormat="1" applyFont="1" applyBorder="1"/>
    <xf numFmtId="0" fontId="9" fillId="5" borderId="28" xfId="2" applyFont="1" applyFill="1" applyBorder="1" applyProtection="1"/>
    <xf numFmtId="10" fontId="9" fillId="5" borderId="29" xfId="1" applyNumberFormat="1" applyFont="1" applyFill="1" applyBorder="1" applyProtection="1"/>
    <xf numFmtId="3" fontId="2" fillId="0" borderId="20" xfId="0" applyNumberFormat="1" applyFont="1" applyBorder="1"/>
    <xf numFmtId="166" fontId="19" fillId="10" borderId="0" xfId="3" applyNumberFormat="1" applyFont="1" applyFill="1" applyProtection="1">
      <protection locked="0"/>
    </xf>
    <xf numFmtId="167" fontId="13" fillId="10" borderId="0" xfId="3" applyNumberFormat="1" applyFont="1" applyFill="1" applyProtection="1">
      <protection locked="0"/>
    </xf>
    <xf numFmtId="0" fontId="0" fillId="7" borderId="0" xfId="0" applyFill="1" applyProtection="1">
      <protection locked="0"/>
    </xf>
    <xf numFmtId="0" fontId="1" fillId="8" borderId="3" xfId="0" applyFont="1" applyFill="1" applyBorder="1"/>
    <xf numFmtId="0" fontId="1" fillId="8" borderId="23" xfId="0" applyFont="1" applyFill="1" applyBorder="1"/>
    <xf numFmtId="0" fontId="9" fillId="5" borderId="2" xfId="2" quotePrefix="1" applyFont="1" applyFill="1" applyProtection="1">
      <protection locked="0"/>
    </xf>
    <xf numFmtId="0" fontId="23" fillId="7" borderId="24" xfId="2" applyFont="1" applyFill="1" applyBorder="1" applyProtection="1"/>
    <xf numFmtId="0" fontId="18" fillId="7" borderId="24" xfId="2" applyFont="1" applyFill="1" applyBorder="1" applyProtection="1"/>
    <xf numFmtId="0" fontId="19" fillId="7" borderId="0" xfId="0" applyFont="1" applyFill="1" applyProtection="1">
      <protection locked="0"/>
    </xf>
    <xf numFmtId="0" fontId="24" fillId="0" borderId="0" xfId="0" applyFont="1"/>
  </cellXfs>
  <cellStyles count="4">
    <cellStyle name="Inndata" xfId="2" builtinId="20" customBuiltin="1"/>
    <cellStyle name="Komma" xfId="3" builtinId="3"/>
    <cellStyle name="Normal" xfId="0" builtinId="0"/>
    <cellStyle name="Prosent" xfId="1" builtinId="5"/>
  </cellStyles>
  <dxfs count="2">
    <dxf>
      <fill>
        <patternFill>
          <bgColor rgb="FFE2B2B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E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lang="nb-NO" sz="1000" b="0" i="0" u="none" strike="noStrike" kern="1200" spc="0" baseline="0">
                <a:solidFill>
                  <a:schemeClr val="bg2">
                    <a:lumMod val="2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Sensitivitetsanalyse på budsjettposter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nb-NO" sz="1000" b="0" i="0" u="none" strike="noStrike" kern="1200" spc="0" baseline="0">
              <a:solidFill>
                <a:schemeClr val="bg2">
                  <a:lumMod val="2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'Sensitiviteter (skjules)'!$F$44</c:f>
              <c:strCache>
                <c:ptCount val="1"/>
                <c:pt idx="0">
                  <c:v>NNV: opprinnelig</c:v>
                </c:pt>
              </c:strCache>
            </c:strRef>
          </c:tx>
          <c:spPr>
            <a:solidFill>
              <a:srgbClr val="ED7D31">
                <a:lumMod val="60000"/>
                <a:lumOff val="40000"/>
              </a:srgbClr>
            </a:solidFill>
            <a:ln w="44450">
              <a:solidFill>
                <a:srgbClr val="ED7D31">
                  <a:lumMod val="60000"/>
                  <a:lumOff val="40000"/>
                  <a:alpha val="89000"/>
                </a:srgbClr>
              </a:solidFill>
            </a:ln>
            <a:effectLst/>
          </c:spPr>
          <c:invertIfNegative val="0"/>
          <c:cat>
            <c:strRef>
              <c:f>'Sensitiviteter (skjules)'!$C$45:$C$59</c:f>
              <c:strCache>
                <c:ptCount val="5"/>
                <c:pt idx="0">
                  <c:v>Inntekter strømsalg (Lenket fra fanen forutsetninger prosjekt)</c:v>
                </c:pt>
                <c:pt idx="1">
                  <c:v>Fyll inn tekst</c:v>
                </c:pt>
                <c:pt idx="2">
                  <c:v>Fyll inn tekst</c:v>
                </c:pt>
                <c:pt idx="3">
                  <c:v>Fyll inn tekst</c:v>
                </c:pt>
                <c:pt idx="4">
                  <c:v>Fyll inn tekst - kun investeringskostnader som kan støttes iht. programkriterier</c:v>
                </c:pt>
              </c:strCache>
            </c:strRef>
          </c:cat>
          <c:val>
            <c:numRef>
              <c:f>'Sensitiviteter (skjules)'!$F$45:$F$59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37-4DFC-A967-814D1339086A}"/>
            </c:ext>
          </c:extLst>
        </c:ser>
        <c:ser>
          <c:idx val="0"/>
          <c:order val="1"/>
          <c:tx>
            <c:strRef>
              <c:f>'Sensitiviteter (skjules)'!$E$44</c:f>
              <c:strCache>
                <c:ptCount val="1"/>
                <c:pt idx="0">
                  <c:v>NNV: endret</c:v>
                </c:pt>
              </c:strCache>
            </c:strRef>
          </c:tx>
          <c:spPr>
            <a:solidFill>
              <a:srgbClr val="4472C4">
                <a:lumMod val="75000"/>
              </a:srgbClr>
            </a:solidFill>
            <a:ln w="47625">
              <a:solidFill>
                <a:srgbClr val="4472C4">
                  <a:lumMod val="75000"/>
                </a:srgbClr>
              </a:solidFill>
            </a:ln>
            <a:effectLst/>
          </c:spPr>
          <c:invertIfNegative val="0"/>
          <c:cat>
            <c:strRef>
              <c:f>'Sensitiviteter (skjules)'!$C$45:$C$59</c:f>
              <c:strCache>
                <c:ptCount val="5"/>
                <c:pt idx="0">
                  <c:v>Inntekter strømsalg (Lenket fra fanen forutsetninger prosjekt)</c:v>
                </c:pt>
                <c:pt idx="1">
                  <c:v>Fyll inn tekst</c:v>
                </c:pt>
                <c:pt idx="2">
                  <c:v>Fyll inn tekst</c:v>
                </c:pt>
                <c:pt idx="3">
                  <c:v>Fyll inn tekst</c:v>
                </c:pt>
                <c:pt idx="4">
                  <c:v>Fyll inn tekst - kun investeringskostnader som kan støttes iht. programkriterier</c:v>
                </c:pt>
              </c:strCache>
            </c:strRef>
          </c:cat>
          <c:val>
            <c:numRef>
              <c:f>'Sensitiviteter (skjules)'!$E$45:$E$59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37-4DFC-A967-814D13390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56"/>
        <c:axId val="1057219352"/>
        <c:axId val="1057226192"/>
      </c:barChart>
      <c:scatterChart>
        <c:scatterStyle val="lineMarker"/>
        <c:varyColors val="0"/>
        <c:ser>
          <c:idx val="2"/>
          <c:order val="2"/>
          <c:tx>
            <c:strRef>
              <c:f>'Sensitiviteter (skjules)'!$D$44</c:f>
              <c:strCache>
                <c:ptCount val="1"/>
                <c:pt idx="0">
                  <c:v>Endring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dLbls>
            <c:spPr>
              <a:solidFill>
                <a:sysClr val="window" lastClr="FFFFFF">
                  <a:alpha val="73000"/>
                </a:sys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'Sensitiviteter (skjules)'!$D$45:$D$59</c:f>
              <c:numCache>
                <c:formatCode>0.00%</c:formatCode>
                <c:ptCount val="15"/>
                <c:pt idx="0">
                  <c:v>-0.3</c:v>
                </c:pt>
                <c:pt idx="1">
                  <c:v>-0.3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394-4906-A7ED-029360259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058216"/>
        <c:axId val="528059656"/>
      </c:scatterChart>
      <c:catAx>
        <c:axId val="1057219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rgbClr val="E7E6E6">
                <a:lumMod val="50000"/>
              </a:srgbClr>
            </a:solidFill>
            <a:round/>
          </a:ln>
          <a:effectLst/>
        </c:spPr>
        <c:txPr>
          <a:bodyPr rot="0" spcFirstLastPara="1" vertOverflow="ellipsis" wrap="square" anchor="b" anchorCtr="0"/>
          <a:lstStyle/>
          <a:p>
            <a:pPr algn="ctr">
              <a:defRPr lang="en-US"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nb-NO"/>
          </a:p>
        </c:txPr>
        <c:crossAx val="1057226192"/>
        <c:crosses val="autoZero"/>
        <c:auto val="1"/>
        <c:lblAlgn val="ctr"/>
        <c:lblOffset val="100"/>
        <c:noMultiLvlLbl val="0"/>
      </c:catAx>
      <c:valAx>
        <c:axId val="105722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7E6E6">
                  <a:lumMod val="50000"/>
                  <a:alpha val="28000"/>
                </a:srgb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bg2">
                    <a:lumMod val="2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nb-NO"/>
          </a:p>
        </c:txPr>
        <c:crossAx val="1057219352"/>
        <c:crosses val="autoZero"/>
        <c:crossBetween val="between"/>
      </c:valAx>
      <c:valAx>
        <c:axId val="528059656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8058216"/>
        <c:crosses val="max"/>
        <c:crossBetween val="midCat"/>
      </c:valAx>
      <c:valAx>
        <c:axId val="528058216"/>
        <c:scaling>
          <c:orientation val="minMax"/>
        </c:scaling>
        <c:delete val="1"/>
        <c:axPos val="b"/>
        <c:majorTickMark val="out"/>
        <c:minorTickMark val="none"/>
        <c:tickLblPos val="nextTo"/>
        <c:crossAx val="528059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bg2">
                    <a:lumMod val="2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nb-NO"/>
          </a:p>
        </c:txPr>
      </c:legendEntry>
      <c:layout>
        <c:manualLayout>
          <c:xMode val="edge"/>
          <c:yMode val="edge"/>
          <c:x val="0.30742618420334511"/>
          <c:y val="0.10109682014378549"/>
          <c:w val="0.35238140601044909"/>
          <c:h val="5.24246565096228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700" b="0" i="0" u="none" strike="noStrike" kern="1200" baseline="0">
              <a:solidFill>
                <a:schemeClr val="bg2">
                  <a:lumMod val="2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A5A5A5">
        <a:lumMod val="20000"/>
        <a:lumOff val="80000"/>
      </a:srgbClr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712321</xdr:colOff>
      <xdr:row>25</xdr:row>
      <xdr:rowOff>134471</xdr:rowOff>
    </xdr:from>
    <xdr:to>
      <xdr:col>0</xdr:col>
      <xdr:colOff>717177</xdr:colOff>
      <xdr:row>26</xdr:row>
      <xdr:rowOff>129615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98E965AA-8EB7-4C40-6E6A-DE64CDAE1A0F}"/>
            </a:ext>
          </a:extLst>
        </xdr:cNvPr>
        <xdr:cNvCxnSpPr/>
      </xdr:nvCxnSpPr>
      <xdr:spPr>
        <a:xfrm flipH="1">
          <a:off x="712321" y="4672853"/>
          <a:ext cx="4856" cy="17443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696452</xdr:colOff>
      <xdr:row>37</xdr:row>
      <xdr:rowOff>30726</xdr:rowOff>
    </xdr:from>
    <xdr:to>
      <xdr:col>0</xdr:col>
      <xdr:colOff>757903</xdr:colOff>
      <xdr:row>37</xdr:row>
      <xdr:rowOff>112661</xdr:rowOff>
    </xdr:to>
    <xdr:sp macro="" textlink="">
      <xdr:nvSpPr>
        <xdr:cNvPr id="2" name="Isosceles Triangle 1">
          <a:extLst>
            <a:ext uri="{FF2B5EF4-FFF2-40B4-BE49-F238E27FC236}">
              <a16:creationId xmlns:a16="http://schemas.microsoft.com/office/drawing/2014/main" id="{6B301512-EF1D-F92A-1DA9-8FA865F4B39B}"/>
            </a:ext>
          </a:extLst>
        </xdr:cNvPr>
        <xdr:cNvSpPr/>
      </xdr:nvSpPr>
      <xdr:spPr>
        <a:xfrm>
          <a:off x="696452" y="7036210"/>
          <a:ext cx="61451" cy="81935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  <xdr:twoCellAnchor>
    <xdr:from>
      <xdr:col>0</xdr:col>
      <xdr:colOff>686209</xdr:colOff>
      <xdr:row>38</xdr:row>
      <xdr:rowOff>40967</xdr:rowOff>
    </xdr:from>
    <xdr:to>
      <xdr:col>0</xdr:col>
      <xdr:colOff>750835</xdr:colOff>
      <xdr:row>38</xdr:row>
      <xdr:rowOff>129252</xdr:rowOff>
    </xdr:to>
    <xdr:sp macro="" textlink="">
      <xdr:nvSpPr>
        <xdr:cNvPr id="4" name="Isosceles Triangle 3">
          <a:extLst>
            <a:ext uri="{FF2B5EF4-FFF2-40B4-BE49-F238E27FC236}">
              <a16:creationId xmlns:a16="http://schemas.microsoft.com/office/drawing/2014/main" id="{4B77ECB6-9C9E-41E1-85B5-1752DB88D468}"/>
            </a:ext>
          </a:extLst>
        </xdr:cNvPr>
        <xdr:cNvSpPr/>
      </xdr:nvSpPr>
      <xdr:spPr>
        <a:xfrm>
          <a:off x="686209" y="7230806"/>
          <a:ext cx="64626" cy="88285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  <xdr:twoCellAnchor>
    <xdr:from>
      <xdr:col>0</xdr:col>
      <xdr:colOff>686210</xdr:colOff>
      <xdr:row>39</xdr:row>
      <xdr:rowOff>40967</xdr:rowOff>
    </xdr:from>
    <xdr:to>
      <xdr:col>0</xdr:col>
      <xdr:colOff>750836</xdr:colOff>
      <xdr:row>39</xdr:row>
      <xdr:rowOff>129252</xdr:rowOff>
    </xdr:to>
    <xdr:sp macro="" textlink="">
      <xdr:nvSpPr>
        <xdr:cNvPr id="5" name="Isosceles Triangle 4">
          <a:extLst>
            <a:ext uri="{FF2B5EF4-FFF2-40B4-BE49-F238E27FC236}">
              <a16:creationId xmlns:a16="http://schemas.microsoft.com/office/drawing/2014/main" id="{79D86EC4-64E1-49BF-99F0-2FD5BE84209B}"/>
            </a:ext>
          </a:extLst>
        </xdr:cNvPr>
        <xdr:cNvSpPr/>
      </xdr:nvSpPr>
      <xdr:spPr>
        <a:xfrm>
          <a:off x="686210" y="7415161"/>
          <a:ext cx="64626" cy="88285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  <xdr:twoCellAnchor>
    <xdr:from>
      <xdr:col>0</xdr:col>
      <xdr:colOff>686210</xdr:colOff>
      <xdr:row>41</xdr:row>
      <xdr:rowOff>40968</xdr:rowOff>
    </xdr:from>
    <xdr:to>
      <xdr:col>0</xdr:col>
      <xdr:colOff>750836</xdr:colOff>
      <xdr:row>41</xdr:row>
      <xdr:rowOff>129253</xdr:rowOff>
    </xdr:to>
    <xdr:sp macro="" textlink="">
      <xdr:nvSpPr>
        <xdr:cNvPr id="6" name="Isosceles Triangle 5">
          <a:extLst>
            <a:ext uri="{FF2B5EF4-FFF2-40B4-BE49-F238E27FC236}">
              <a16:creationId xmlns:a16="http://schemas.microsoft.com/office/drawing/2014/main" id="{F85A25ED-243D-4FD3-9E75-38D51E8CC5FB}"/>
            </a:ext>
          </a:extLst>
        </xdr:cNvPr>
        <xdr:cNvSpPr/>
      </xdr:nvSpPr>
      <xdr:spPr>
        <a:xfrm>
          <a:off x="686210" y="7783871"/>
          <a:ext cx="64626" cy="88285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  <xdr:twoCellAnchor>
    <xdr:from>
      <xdr:col>0</xdr:col>
      <xdr:colOff>686210</xdr:colOff>
      <xdr:row>55</xdr:row>
      <xdr:rowOff>51210</xdr:rowOff>
    </xdr:from>
    <xdr:to>
      <xdr:col>0</xdr:col>
      <xdr:colOff>754011</xdr:colOff>
      <xdr:row>55</xdr:row>
      <xdr:rowOff>136320</xdr:rowOff>
    </xdr:to>
    <xdr:sp macro="" textlink="">
      <xdr:nvSpPr>
        <xdr:cNvPr id="3" name="Isosceles Triangle 7">
          <a:extLst>
            <a:ext uri="{FF2B5EF4-FFF2-40B4-BE49-F238E27FC236}">
              <a16:creationId xmlns:a16="http://schemas.microsoft.com/office/drawing/2014/main" id="{CA608E8A-D380-4B22-98C2-9012CB96431F}"/>
            </a:ext>
          </a:extLst>
        </xdr:cNvPr>
        <xdr:cNvSpPr/>
      </xdr:nvSpPr>
      <xdr:spPr>
        <a:xfrm>
          <a:off x="686210" y="10048650"/>
          <a:ext cx="67801" cy="8511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  <xdr:twoCellAnchor>
    <xdr:from>
      <xdr:col>0</xdr:col>
      <xdr:colOff>686210</xdr:colOff>
      <xdr:row>61</xdr:row>
      <xdr:rowOff>51210</xdr:rowOff>
    </xdr:from>
    <xdr:to>
      <xdr:col>0</xdr:col>
      <xdr:colOff>754011</xdr:colOff>
      <xdr:row>61</xdr:row>
      <xdr:rowOff>136320</xdr:rowOff>
    </xdr:to>
    <xdr:sp macro="" textlink="">
      <xdr:nvSpPr>
        <xdr:cNvPr id="7" name="Isosceles Triangle 8">
          <a:extLst>
            <a:ext uri="{FF2B5EF4-FFF2-40B4-BE49-F238E27FC236}">
              <a16:creationId xmlns:a16="http://schemas.microsoft.com/office/drawing/2014/main" id="{55C405D5-CBF0-4001-8C9A-B53FDB014BCD}"/>
            </a:ext>
          </a:extLst>
        </xdr:cNvPr>
        <xdr:cNvSpPr/>
      </xdr:nvSpPr>
      <xdr:spPr>
        <a:xfrm>
          <a:off x="686210" y="11145930"/>
          <a:ext cx="67801" cy="8511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130175</xdr:rowOff>
    </xdr:from>
    <xdr:to>
      <xdr:col>10</xdr:col>
      <xdr:colOff>292100</xdr:colOff>
      <xdr:row>37</xdr:row>
      <xdr:rowOff>144462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C7D2B70-9BD6-5D7F-C49E-E05DFEFCC0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2DBEE-FC2B-4E80-8E62-37E34C755A0D}">
  <sheetPr codeName="Sheet2"/>
  <dimension ref="B2:Z64"/>
  <sheetViews>
    <sheetView showGridLines="0" zoomScale="90" zoomScaleNormal="90" workbookViewId="0">
      <selection activeCell="C52" sqref="C52"/>
    </sheetView>
  </sheetViews>
  <sheetFormatPr baseColWidth="10" defaultColWidth="8.88671875" defaultRowHeight="14.4" x14ac:dyDescent="0.3"/>
  <cols>
    <col min="1" max="1" width="4.44140625" customWidth="1"/>
    <col min="2" max="2" width="39.88671875" customWidth="1"/>
    <col min="3" max="3" width="18.33203125" customWidth="1"/>
    <col min="4" max="4" width="11.21875" bestFit="1" customWidth="1"/>
  </cols>
  <sheetData>
    <row r="2" spans="2:3" ht="18" x14ac:dyDescent="0.35">
      <c r="B2" s="72" t="s">
        <v>23</v>
      </c>
    </row>
    <row r="3" spans="2:3" x14ac:dyDescent="0.3">
      <c r="B3" t="s">
        <v>24</v>
      </c>
    </row>
    <row r="5" spans="2:3" x14ac:dyDescent="0.3">
      <c r="B5" s="73" t="s">
        <v>25</v>
      </c>
      <c r="C5" s="74"/>
    </row>
    <row r="6" spans="2:3" x14ac:dyDescent="0.3">
      <c r="B6" s="5"/>
    </row>
    <row r="7" spans="2:3" x14ac:dyDescent="0.3">
      <c r="B7" s="75" t="s">
        <v>26</v>
      </c>
    </row>
    <row r="8" spans="2:3" x14ac:dyDescent="0.3">
      <c r="B8" s="76" t="s">
        <v>27</v>
      </c>
    </row>
    <row r="9" spans="2:3" x14ac:dyDescent="0.3">
      <c r="B9" s="77" t="s">
        <v>28</v>
      </c>
    </row>
    <row r="10" spans="2:3" x14ac:dyDescent="0.3">
      <c r="B10" s="78" t="s">
        <v>29</v>
      </c>
    </row>
    <row r="11" spans="2:3" x14ac:dyDescent="0.3">
      <c r="B11" s="78"/>
    </row>
    <row r="12" spans="2:3" x14ac:dyDescent="0.3">
      <c r="B12" s="78" t="s">
        <v>30</v>
      </c>
    </row>
    <row r="13" spans="2:3" x14ac:dyDescent="0.3">
      <c r="B13" s="78" t="s">
        <v>31</v>
      </c>
    </row>
    <row r="14" spans="2:3" x14ac:dyDescent="0.3">
      <c r="B14" s="78"/>
    </row>
    <row r="15" spans="2:3" x14ac:dyDescent="0.3">
      <c r="B15" s="76" t="s">
        <v>32</v>
      </c>
    </row>
    <row r="16" spans="2:3" x14ac:dyDescent="0.3">
      <c r="B16" s="79" t="s">
        <v>33</v>
      </c>
    </row>
    <row r="17" spans="2:2" x14ac:dyDescent="0.3">
      <c r="B17" s="80"/>
    </row>
    <row r="18" spans="2:2" x14ac:dyDescent="0.3">
      <c r="B18" s="76" t="s">
        <v>34</v>
      </c>
    </row>
    <row r="19" spans="2:2" x14ac:dyDescent="0.3">
      <c r="B19" s="76" t="s">
        <v>35</v>
      </c>
    </row>
    <row r="20" spans="2:2" x14ac:dyDescent="0.3">
      <c r="B20" s="76" t="s">
        <v>36</v>
      </c>
    </row>
    <row r="21" spans="2:2" x14ac:dyDescent="0.3">
      <c r="B21" s="76"/>
    </row>
    <row r="22" spans="2:2" s="1" customFormat="1" x14ac:dyDescent="0.3">
      <c r="B22" s="79" t="s">
        <v>37</v>
      </c>
    </row>
    <row r="23" spans="2:2" s="1" customFormat="1" x14ac:dyDescent="0.3">
      <c r="B23" s="81" t="s">
        <v>38</v>
      </c>
    </row>
    <row r="24" spans="2:2" s="1" customFormat="1" x14ac:dyDescent="0.3">
      <c r="B24" s="81" t="s">
        <v>39</v>
      </c>
    </row>
    <row r="25" spans="2:2" s="1" customFormat="1" x14ac:dyDescent="0.3">
      <c r="B25" s="81" t="s">
        <v>40</v>
      </c>
    </row>
    <row r="26" spans="2:2" s="1" customFormat="1" x14ac:dyDescent="0.3">
      <c r="B26" s="79" t="s">
        <v>41</v>
      </c>
    </row>
    <row r="28" spans="2:2" x14ac:dyDescent="0.3">
      <c r="B28" s="75" t="s">
        <v>42</v>
      </c>
    </row>
    <row r="29" spans="2:2" x14ac:dyDescent="0.3">
      <c r="B29" s="76" t="s">
        <v>43</v>
      </c>
    </row>
    <row r="31" spans="2:2" x14ac:dyDescent="0.3">
      <c r="B31" s="75" t="s">
        <v>44</v>
      </c>
    </row>
    <row r="32" spans="2:2" x14ac:dyDescent="0.3">
      <c r="B32" s="76" t="s">
        <v>45</v>
      </c>
    </row>
    <row r="34" spans="2:3" x14ac:dyDescent="0.3">
      <c r="B34" s="75" t="s">
        <v>46</v>
      </c>
    </row>
    <row r="35" spans="2:3" x14ac:dyDescent="0.3">
      <c r="B35" s="78" t="s">
        <v>47</v>
      </c>
    </row>
    <row r="36" spans="2:3" x14ac:dyDescent="0.3">
      <c r="B36" s="78"/>
    </row>
    <row r="38" spans="2:3" x14ac:dyDescent="0.3">
      <c r="B38" s="73" t="s">
        <v>48</v>
      </c>
      <c r="C38" s="74"/>
    </row>
    <row r="39" spans="2:3" x14ac:dyDescent="0.3">
      <c r="B39" s="5"/>
    </row>
    <row r="40" spans="2:3" x14ac:dyDescent="0.3">
      <c r="B40" t="s">
        <v>49</v>
      </c>
    </row>
    <row r="42" spans="2:3" x14ac:dyDescent="0.3">
      <c r="B42" s="64"/>
      <c r="C42" t="s">
        <v>50</v>
      </c>
    </row>
    <row r="44" spans="2:3" x14ac:dyDescent="0.3">
      <c r="B44" s="82"/>
      <c r="C44" t="s">
        <v>51</v>
      </c>
    </row>
    <row r="47" spans="2:3" x14ac:dyDescent="0.3">
      <c r="B47" s="73" t="s">
        <v>52</v>
      </c>
      <c r="C47" s="74"/>
    </row>
    <row r="48" spans="2:3" x14ac:dyDescent="0.3">
      <c r="B48" s="5"/>
    </row>
    <row r="49" spans="2:26" x14ac:dyDescent="0.3">
      <c r="B49" t="s">
        <v>53</v>
      </c>
    </row>
    <row r="50" spans="2:26" x14ac:dyDescent="0.3">
      <c r="B50" s="5"/>
    </row>
    <row r="51" spans="2:26" x14ac:dyDescent="0.3">
      <c r="B51" s="5"/>
      <c r="C51" t="s">
        <v>54</v>
      </c>
      <c r="D51" t="s">
        <v>2</v>
      </c>
    </row>
    <row r="52" spans="2:26" x14ac:dyDescent="0.3">
      <c r="B52" t="s">
        <v>55</v>
      </c>
      <c r="C52" s="20"/>
      <c r="D52" s="83" t="s">
        <v>56</v>
      </c>
    </row>
    <row r="53" spans="2:26" x14ac:dyDescent="0.3">
      <c r="B53" t="s">
        <v>57</v>
      </c>
      <c r="C53" s="20"/>
      <c r="D53" s="83" t="s">
        <v>56</v>
      </c>
    </row>
    <row r="54" spans="2:26" x14ac:dyDescent="0.3">
      <c r="B54" t="s">
        <v>58</v>
      </c>
      <c r="C54" s="155"/>
      <c r="D54" s="83" t="s">
        <v>59</v>
      </c>
    </row>
    <row r="55" spans="2:26" x14ac:dyDescent="0.3">
      <c r="B55" t="s">
        <v>60</v>
      </c>
      <c r="C55" s="20"/>
      <c r="D55" s="83" t="s">
        <v>61</v>
      </c>
    </row>
    <row r="56" spans="2:26" x14ac:dyDescent="0.3">
      <c r="B56" t="s">
        <v>62</v>
      </c>
      <c r="C56" s="20"/>
      <c r="D56" s="83" t="s">
        <v>61</v>
      </c>
    </row>
    <row r="61" spans="2:26" x14ac:dyDescent="0.3"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3" spans="2:26" x14ac:dyDescent="0.3">
      <c r="C63" t="s">
        <v>63</v>
      </c>
      <c r="D63" t="s">
        <v>64</v>
      </c>
      <c r="E63" t="s">
        <v>139</v>
      </c>
    </row>
    <row r="64" spans="2:26" x14ac:dyDescent="0.3">
      <c r="C64" s="84" t="s">
        <v>181</v>
      </c>
      <c r="D64" s="85">
        <v>45531</v>
      </c>
      <c r="E64" t="s">
        <v>182</v>
      </c>
    </row>
  </sheetData>
  <sheetProtection algorithmName="SHA-512" hashValue="aCCC7JtfVx3DGRQsn/h2/ByRKwXBzhdzXSwyNJz+NO9OZg0zLkuXlN8mJgPpUdapNXhITPse4Gb1qcvO2ffXRA==" saltValue="0KnMiO78Tf/K9UlWRMtFsw==" spinCount="100000" sheet="1" insertRows="0" selectLockedCells="1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C956B-CB8D-4975-B699-EA3CCEBE7C52}">
  <sheetPr codeName="Sheet6"/>
  <dimension ref="A1:CJ78"/>
  <sheetViews>
    <sheetView workbookViewId="0"/>
  </sheetViews>
  <sheetFormatPr baseColWidth="10" defaultColWidth="11.44140625" defaultRowHeight="14.4" x14ac:dyDescent="0.3"/>
  <cols>
    <col min="1" max="1" width="5" bestFit="1" customWidth="1"/>
    <col min="2" max="2" width="44.5546875" bestFit="1" customWidth="1"/>
    <col min="3" max="3" width="22.88671875" bestFit="1" customWidth="1"/>
    <col min="4" max="4" width="12" bestFit="1" customWidth="1"/>
    <col min="5" max="5" width="9.6640625" bestFit="1" customWidth="1"/>
    <col min="6" max="6" width="36.33203125" bestFit="1" customWidth="1"/>
    <col min="7" max="7" width="2.33203125" customWidth="1"/>
    <col min="8" max="8" width="9.109375" customWidth="1"/>
    <col min="9" max="9" width="38.33203125" customWidth="1"/>
    <col min="10" max="10" width="28.109375" customWidth="1"/>
    <col min="11" max="11" width="18.44140625" customWidth="1"/>
  </cols>
  <sheetData>
    <row r="1" spans="1:88" x14ac:dyDescent="0.3">
      <c r="B1" t="s">
        <v>95</v>
      </c>
      <c r="C1" t="s">
        <v>70</v>
      </c>
      <c r="D1" t="s">
        <v>155</v>
      </c>
      <c r="E1" t="s">
        <v>156</v>
      </c>
      <c r="F1" t="s">
        <v>157</v>
      </c>
      <c r="K1" cm="1">
        <f t="array" ref="K1:CJ6">TRANSPOSE(A1:F78)</f>
        <v>0</v>
      </c>
      <c r="L1">
        <v>2024</v>
      </c>
      <c r="M1">
        <v>2025</v>
      </c>
      <c r="N1">
        <v>2026</v>
      </c>
      <c r="O1">
        <v>2027</v>
      </c>
      <c r="P1">
        <v>2028</v>
      </c>
      <c r="Q1">
        <v>2029</v>
      </c>
      <c r="R1">
        <v>2030</v>
      </c>
      <c r="S1">
        <v>2031</v>
      </c>
      <c r="T1">
        <v>2032</v>
      </c>
      <c r="U1">
        <v>2033</v>
      </c>
      <c r="V1">
        <v>2034</v>
      </c>
      <c r="W1">
        <v>2035</v>
      </c>
      <c r="X1">
        <v>2036</v>
      </c>
      <c r="Y1">
        <v>2037</v>
      </c>
      <c r="Z1">
        <v>2038</v>
      </c>
      <c r="AA1">
        <v>2039</v>
      </c>
      <c r="AB1">
        <v>2040</v>
      </c>
      <c r="AC1">
        <v>2041</v>
      </c>
      <c r="AD1">
        <v>2042</v>
      </c>
      <c r="AE1">
        <v>2043</v>
      </c>
      <c r="AF1">
        <v>2044</v>
      </c>
      <c r="AG1">
        <v>2045</v>
      </c>
      <c r="AH1">
        <v>2046</v>
      </c>
      <c r="AI1">
        <v>2047</v>
      </c>
      <c r="AJ1">
        <v>2048</v>
      </c>
      <c r="AK1">
        <v>2049</v>
      </c>
      <c r="AL1">
        <v>2050</v>
      </c>
      <c r="AM1">
        <v>2051</v>
      </c>
      <c r="AN1">
        <v>2052</v>
      </c>
      <c r="AO1">
        <v>2053</v>
      </c>
      <c r="AP1">
        <v>2054</v>
      </c>
      <c r="AQ1">
        <v>2055</v>
      </c>
      <c r="AR1">
        <v>2056</v>
      </c>
      <c r="AS1">
        <v>2057</v>
      </c>
      <c r="AT1">
        <v>2058</v>
      </c>
      <c r="AU1">
        <v>2059</v>
      </c>
      <c r="AV1">
        <v>2060</v>
      </c>
      <c r="AW1">
        <v>2061</v>
      </c>
      <c r="AX1">
        <v>2062</v>
      </c>
      <c r="AY1">
        <v>2063</v>
      </c>
      <c r="AZ1">
        <v>2064</v>
      </c>
      <c r="BA1">
        <v>2065</v>
      </c>
      <c r="BB1">
        <v>2066</v>
      </c>
      <c r="BC1">
        <v>2067</v>
      </c>
      <c r="BD1">
        <v>2068</v>
      </c>
      <c r="BE1">
        <v>2069</v>
      </c>
      <c r="BF1">
        <v>2070</v>
      </c>
      <c r="BG1">
        <v>2071</v>
      </c>
      <c r="BH1">
        <v>2072</v>
      </c>
      <c r="BI1">
        <v>2073</v>
      </c>
      <c r="BJ1">
        <v>2074</v>
      </c>
      <c r="BK1">
        <v>2075</v>
      </c>
      <c r="BL1">
        <v>2076</v>
      </c>
      <c r="BM1">
        <v>2077</v>
      </c>
      <c r="BN1">
        <v>2078</v>
      </c>
      <c r="BO1">
        <v>2079</v>
      </c>
      <c r="BP1">
        <v>2080</v>
      </c>
      <c r="BQ1">
        <v>2081</v>
      </c>
      <c r="BR1">
        <v>2082</v>
      </c>
      <c r="BS1">
        <v>2083</v>
      </c>
      <c r="BT1">
        <v>2084</v>
      </c>
      <c r="BU1">
        <v>2085</v>
      </c>
      <c r="BV1">
        <v>2086</v>
      </c>
      <c r="BW1">
        <v>2087</v>
      </c>
      <c r="BX1">
        <v>2088</v>
      </c>
      <c r="BY1">
        <v>2089</v>
      </c>
      <c r="BZ1">
        <v>2090</v>
      </c>
      <c r="CA1">
        <v>2091</v>
      </c>
      <c r="CB1">
        <v>2092</v>
      </c>
      <c r="CC1">
        <v>2093</v>
      </c>
      <c r="CD1">
        <v>2094</v>
      </c>
      <c r="CE1">
        <v>2095</v>
      </c>
      <c r="CF1">
        <v>2096</v>
      </c>
      <c r="CG1">
        <v>2097</v>
      </c>
      <c r="CH1">
        <v>2098</v>
      </c>
      <c r="CI1">
        <v>2099</v>
      </c>
      <c r="CJ1">
        <v>2100</v>
      </c>
    </row>
    <row r="2" spans="1:88" x14ac:dyDescent="0.3">
      <c r="A2">
        <v>2024</v>
      </c>
      <c r="B2">
        <v>934</v>
      </c>
      <c r="C2">
        <v>1176</v>
      </c>
      <c r="D2">
        <v>1724</v>
      </c>
      <c r="E2">
        <v>1608</v>
      </c>
      <c r="F2">
        <v>934</v>
      </c>
      <c r="K2" t="str">
        <v>(1) Kvotepliktig utslipp (unntatt luftfart og petroleum)</v>
      </c>
      <c r="L2">
        <v>934</v>
      </c>
      <c r="M2">
        <v>951</v>
      </c>
      <c r="N2">
        <v>970</v>
      </c>
      <c r="O2">
        <v>990</v>
      </c>
      <c r="P2">
        <v>1015</v>
      </c>
      <c r="Q2">
        <v>1040</v>
      </c>
      <c r="R2">
        <v>1066</v>
      </c>
      <c r="S2">
        <v>1129</v>
      </c>
      <c r="T2">
        <v>1196</v>
      </c>
      <c r="U2">
        <v>1266</v>
      </c>
      <c r="V2">
        <v>1341</v>
      </c>
      <c r="W2">
        <v>1420</v>
      </c>
      <c r="X2">
        <v>1503</v>
      </c>
      <c r="Y2">
        <v>1592</v>
      </c>
      <c r="Z2">
        <v>1686</v>
      </c>
      <c r="AA2">
        <v>1785</v>
      </c>
      <c r="AB2">
        <v>1890</v>
      </c>
      <c r="AC2">
        <v>1915</v>
      </c>
      <c r="AD2">
        <v>1939</v>
      </c>
      <c r="AE2">
        <v>1965</v>
      </c>
      <c r="AF2">
        <v>1990</v>
      </c>
      <c r="AG2">
        <v>2016</v>
      </c>
      <c r="AH2">
        <v>2042</v>
      </c>
      <c r="AI2">
        <v>2068</v>
      </c>
      <c r="AJ2">
        <v>2095</v>
      </c>
      <c r="AK2">
        <v>2122</v>
      </c>
      <c r="AL2">
        <v>2150</v>
      </c>
      <c r="AM2">
        <v>2236</v>
      </c>
      <c r="AN2">
        <v>2325</v>
      </c>
      <c r="AO2">
        <v>2418</v>
      </c>
      <c r="AP2">
        <v>2515</v>
      </c>
      <c r="AQ2">
        <v>2616</v>
      </c>
      <c r="AR2">
        <v>2720</v>
      </c>
      <c r="AS2">
        <v>2829</v>
      </c>
      <c r="AT2">
        <v>2942</v>
      </c>
      <c r="AU2">
        <v>3060</v>
      </c>
      <c r="AV2">
        <v>3183</v>
      </c>
      <c r="AW2">
        <v>3310</v>
      </c>
      <c r="AX2">
        <v>3442</v>
      </c>
      <c r="AY2">
        <v>3580</v>
      </c>
      <c r="AZ2">
        <v>3687</v>
      </c>
      <c r="BA2">
        <v>3798</v>
      </c>
      <c r="BB2">
        <v>3912</v>
      </c>
      <c r="BC2">
        <v>4029</v>
      </c>
      <c r="BD2">
        <v>4150</v>
      </c>
      <c r="BE2">
        <v>4275</v>
      </c>
      <c r="BF2">
        <v>4403</v>
      </c>
      <c r="BG2">
        <v>4535</v>
      </c>
      <c r="BH2">
        <v>4671</v>
      </c>
      <c r="BI2">
        <v>4811</v>
      </c>
      <c r="BJ2">
        <v>4955</v>
      </c>
      <c r="BK2">
        <v>5104</v>
      </c>
      <c r="BL2">
        <v>5257</v>
      </c>
      <c r="BM2">
        <v>5415</v>
      </c>
      <c r="BN2">
        <v>5577</v>
      </c>
      <c r="BO2">
        <v>5745</v>
      </c>
      <c r="BP2">
        <v>5917</v>
      </c>
      <c r="BQ2">
        <v>6095</v>
      </c>
      <c r="BR2">
        <v>6277</v>
      </c>
      <c r="BS2">
        <v>6466</v>
      </c>
      <c r="BT2">
        <v>6660</v>
      </c>
      <c r="BU2">
        <v>6859</v>
      </c>
      <c r="BV2">
        <v>7065</v>
      </c>
      <c r="BW2">
        <v>7277</v>
      </c>
      <c r="BX2">
        <v>7496</v>
      </c>
      <c r="BY2">
        <v>7720</v>
      </c>
      <c r="BZ2">
        <v>7952</v>
      </c>
      <c r="CA2">
        <v>8191</v>
      </c>
      <c r="CB2">
        <v>8436</v>
      </c>
      <c r="CC2">
        <v>8689</v>
      </c>
      <c r="CD2">
        <v>8863</v>
      </c>
      <c r="CE2">
        <v>9040</v>
      </c>
      <c r="CF2">
        <v>9221</v>
      </c>
      <c r="CG2">
        <v>9406</v>
      </c>
      <c r="CH2">
        <v>9594</v>
      </c>
      <c r="CI2">
        <v>9786</v>
      </c>
      <c r="CJ2">
        <v>9981</v>
      </c>
    </row>
    <row r="3" spans="1:88" x14ac:dyDescent="0.3">
      <c r="A3">
        <v>2025</v>
      </c>
      <c r="B3">
        <v>951</v>
      </c>
      <c r="C3">
        <v>1382</v>
      </c>
      <c r="D3">
        <v>1902</v>
      </c>
      <c r="E3">
        <v>1784</v>
      </c>
      <c r="F3">
        <v>951</v>
      </c>
      <c r="K3" t="str">
        <v>(2) Ikke-kvotepliktig utslipp</v>
      </c>
      <c r="L3">
        <v>1176</v>
      </c>
      <c r="M3">
        <v>1382</v>
      </c>
      <c r="N3">
        <v>1587</v>
      </c>
      <c r="O3">
        <v>1793</v>
      </c>
      <c r="P3">
        <v>1998</v>
      </c>
      <c r="Q3">
        <v>2204</v>
      </c>
      <c r="R3">
        <v>2410</v>
      </c>
      <c r="S3">
        <v>2410</v>
      </c>
      <c r="T3">
        <v>2410</v>
      </c>
      <c r="U3">
        <v>2410</v>
      </c>
      <c r="V3">
        <v>2410</v>
      </c>
      <c r="W3">
        <v>2410</v>
      </c>
      <c r="X3">
        <v>2410</v>
      </c>
      <c r="Y3">
        <v>2410</v>
      </c>
      <c r="Z3">
        <v>2410</v>
      </c>
      <c r="AA3">
        <v>2410</v>
      </c>
      <c r="AB3">
        <v>2410</v>
      </c>
      <c r="AC3">
        <v>2410</v>
      </c>
      <c r="AD3">
        <v>2410</v>
      </c>
      <c r="AE3">
        <v>2410</v>
      </c>
      <c r="AF3">
        <v>2410</v>
      </c>
      <c r="AG3">
        <v>2410</v>
      </c>
      <c r="AH3">
        <v>2410</v>
      </c>
      <c r="AI3">
        <v>2410</v>
      </c>
      <c r="AJ3">
        <v>2410</v>
      </c>
      <c r="AK3">
        <v>2410</v>
      </c>
      <c r="AL3">
        <v>2410</v>
      </c>
      <c r="AM3">
        <v>2410</v>
      </c>
      <c r="AN3">
        <v>2410</v>
      </c>
      <c r="AO3">
        <v>2418</v>
      </c>
      <c r="AP3">
        <v>2515</v>
      </c>
      <c r="AQ3">
        <v>2616</v>
      </c>
      <c r="AR3">
        <v>2720</v>
      </c>
      <c r="AS3">
        <v>2829</v>
      </c>
      <c r="AT3">
        <v>2942</v>
      </c>
      <c r="AU3">
        <v>3060</v>
      </c>
      <c r="AV3">
        <v>3183</v>
      </c>
      <c r="AW3">
        <v>3310</v>
      </c>
      <c r="AX3">
        <v>3442</v>
      </c>
      <c r="AY3">
        <v>3580</v>
      </c>
      <c r="AZ3">
        <v>3687</v>
      </c>
      <c r="BA3">
        <v>3798</v>
      </c>
      <c r="BB3">
        <v>3912</v>
      </c>
      <c r="BC3">
        <v>4029</v>
      </c>
      <c r="BD3">
        <v>4150</v>
      </c>
      <c r="BE3">
        <v>4275</v>
      </c>
      <c r="BF3">
        <v>4403</v>
      </c>
      <c r="BG3">
        <v>4535</v>
      </c>
      <c r="BH3">
        <v>4671</v>
      </c>
      <c r="BI3">
        <v>4811</v>
      </c>
      <c r="BJ3">
        <v>4955</v>
      </c>
      <c r="BK3">
        <v>5104</v>
      </c>
      <c r="BL3">
        <v>5257</v>
      </c>
      <c r="BM3">
        <v>5415</v>
      </c>
      <c r="BN3">
        <v>5577</v>
      </c>
      <c r="BO3">
        <v>5745</v>
      </c>
      <c r="BP3">
        <v>5917</v>
      </c>
      <c r="BQ3">
        <v>6095</v>
      </c>
      <c r="BR3">
        <v>6277</v>
      </c>
      <c r="BS3">
        <v>6466</v>
      </c>
      <c r="BT3">
        <v>6660</v>
      </c>
      <c r="BU3">
        <v>6859</v>
      </c>
      <c r="BV3">
        <v>7065</v>
      </c>
      <c r="BW3">
        <v>7277</v>
      </c>
      <c r="BX3">
        <v>7496</v>
      </c>
      <c r="BY3">
        <v>7720</v>
      </c>
      <c r="BZ3">
        <v>7952</v>
      </c>
      <c r="CA3">
        <v>8191</v>
      </c>
      <c r="CB3">
        <v>8436</v>
      </c>
      <c r="CC3">
        <v>8689</v>
      </c>
      <c r="CD3">
        <v>8863</v>
      </c>
      <c r="CE3">
        <v>9040</v>
      </c>
      <c r="CF3">
        <v>9221</v>
      </c>
      <c r="CG3">
        <v>9406</v>
      </c>
      <c r="CH3">
        <v>9594</v>
      </c>
      <c r="CI3">
        <v>9786</v>
      </c>
      <c r="CJ3">
        <v>9981</v>
      </c>
    </row>
    <row r="4" spans="1:88" x14ac:dyDescent="0.3">
      <c r="A4">
        <v>2026</v>
      </c>
      <c r="B4">
        <v>970</v>
      </c>
      <c r="C4">
        <v>1587</v>
      </c>
      <c r="D4">
        <v>2115</v>
      </c>
      <c r="E4">
        <v>2000</v>
      </c>
      <c r="F4">
        <v>970</v>
      </c>
      <c r="K4" t="str">
        <v>(3) Petroleum</v>
      </c>
      <c r="L4">
        <v>1724</v>
      </c>
      <c r="M4">
        <v>1902</v>
      </c>
      <c r="N4">
        <v>2115</v>
      </c>
      <c r="O4">
        <v>2370</v>
      </c>
      <c r="P4">
        <v>2410</v>
      </c>
      <c r="Q4">
        <v>2410</v>
      </c>
      <c r="R4">
        <v>2410</v>
      </c>
      <c r="S4">
        <v>2410</v>
      </c>
      <c r="T4">
        <v>2410</v>
      </c>
      <c r="U4">
        <v>2410</v>
      </c>
      <c r="V4">
        <v>2410</v>
      </c>
      <c r="W4">
        <v>2410</v>
      </c>
      <c r="X4">
        <v>2410</v>
      </c>
      <c r="Y4">
        <v>2410</v>
      </c>
      <c r="Z4">
        <v>2410</v>
      </c>
      <c r="AA4">
        <v>2410</v>
      </c>
      <c r="AB4">
        <v>2410</v>
      </c>
      <c r="AC4">
        <v>2410</v>
      </c>
      <c r="AD4">
        <v>2410</v>
      </c>
      <c r="AE4">
        <v>2410</v>
      </c>
      <c r="AF4">
        <v>2410</v>
      </c>
      <c r="AG4">
        <v>2410</v>
      </c>
      <c r="AH4">
        <v>2410</v>
      </c>
      <c r="AI4">
        <v>2410</v>
      </c>
      <c r="AJ4">
        <v>2410</v>
      </c>
      <c r="AK4">
        <v>2410</v>
      </c>
      <c r="AL4">
        <v>2410</v>
      </c>
      <c r="AM4">
        <v>2410</v>
      </c>
      <c r="AN4">
        <v>2410</v>
      </c>
      <c r="AO4">
        <v>2418</v>
      </c>
      <c r="AP4">
        <v>2515</v>
      </c>
      <c r="AQ4">
        <v>2616</v>
      </c>
      <c r="AR4">
        <v>2720</v>
      </c>
      <c r="AS4">
        <v>2829</v>
      </c>
      <c r="AT4">
        <v>2942</v>
      </c>
      <c r="AU4">
        <v>3060</v>
      </c>
      <c r="AV4">
        <v>3183</v>
      </c>
      <c r="AW4">
        <v>3310</v>
      </c>
      <c r="AX4">
        <v>3442</v>
      </c>
      <c r="AY4">
        <v>3580</v>
      </c>
      <c r="AZ4">
        <v>3687</v>
      </c>
      <c r="BA4">
        <v>3798</v>
      </c>
      <c r="BB4">
        <v>3912</v>
      </c>
      <c r="BC4">
        <v>4029</v>
      </c>
      <c r="BD4">
        <v>4150</v>
      </c>
      <c r="BE4">
        <v>4275</v>
      </c>
      <c r="BF4">
        <v>4403</v>
      </c>
      <c r="BG4">
        <v>4535</v>
      </c>
      <c r="BH4">
        <v>4671</v>
      </c>
      <c r="BI4">
        <v>4811</v>
      </c>
      <c r="BJ4">
        <v>4955</v>
      </c>
      <c r="BK4">
        <v>5104</v>
      </c>
      <c r="BL4">
        <v>5257</v>
      </c>
      <c r="BM4">
        <v>5415</v>
      </c>
      <c r="BN4">
        <v>5577</v>
      </c>
      <c r="BO4">
        <v>5745</v>
      </c>
      <c r="BP4">
        <v>5917</v>
      </c>
      <c r="BQ4">
        <v>6095</v>
      </c>
      <c r="BR4">
        <v>6277</v>
      </c>
      <c r="BS4">
        <v>6466</v>
      </c>
      <c r="BT4">
        <v>6660</v>
      </c>
      <c r="BU4">
        <v>6859</v>
      </c>
      <c r="BV4">
        <v>7065</v>
      </c>
      <c r="BW4">
        <v>7277</v>
      </c>
      <c r="BX4">
        <v>7496</v>
      </c>
      <c r="BY4">
        <v>7720</v>
      </c>
      <c r="BZ4">
        <v>7952</v>
      </c>
      <c r="CA4">
        <v>8191</v>
      </c>
      <c r="CB4">
        <v>8436</v>
      </c>
      <c r="CC4">
        <v>8689</v>
      </c>
      <c r="CD4">
        <v>8863</v>
      </c>
      <c r="CE4">
        <v>9040</v>
      </c>
      <c r="CF4">
        <v>9221</v>
      </c>
      <c r="CG4">
        <v>9406</v>
      </c>
      <c r="CH4">
        <v>9594</v>
      </c>
      <c r="CI4">
        <v>9786</v>
      </c>
      <c r="CJ4">
        <v>9981</v>
      </c>
    </row>
    <row r="5" spans="1:88" x14ac:dyDescent="0.3">
      <c r="A5">
        <v>2027</v>
      </c>
      <c r="B5">
        <v>990</v>
      </c>
      <c r="C5">
        <v>1793</v>
      </c>
      <c r="D5">
        <v>2370</v>
      </c>
      <c r="E5">
        <v>2265</v>
      </c>
      <c r="F5">
        <v>990</v>
      </c>
      <c r="K5" t="str">
        <v>(4) Luftfart</v>
      </c>
      <c r="L5">
        <v>1608</v>
      </c>
      <c r="M5">
        <v>1784</v>
      </c>
      <c r="N5">
        <v>2000</v>
      </c>
      <c r="O5">
        <v>2265</v>
      </c>
      <c r="P5">
        <v>2410</v>
      </c>
      <c r="Q5">
        <v>2410</v>
      </c>
      <c r="R5">
        <v>2410</v>
      </c>
      <c r="S5">
        <v>2410</v>
      </c>
      <c r="T5">
        <v>2410</v>
      </c>
      <c r="U5">
        <v>2410</v>
      </c>
      <c r="V5">
        <v>2410</v>
      </c>
      <c r="W5">
        <v>2410</v>
      </c>
      <c r="X5">
        <v>2410</v>
      </c>
      <c r="Y5">
        <v>2410</v>
      </c>
      <c r="Z5">
        <v>2410</v>
      </c>
      <c r="AA5">
        <v>2410</v>
      </c>
      <c r="AB5">
        <v>2410</v>
      </c>
      <c r="AC5">
        <v>2410</v>
      </c>
      <c r="AD5">
        <v>2410</v>
      </c>
      <c r="AE5">
        <v>2410</v>
      </c>
      <c r="AF5">
        <v>2410</v>
      </c>
      <c r="AG5">
        <v>2410</v>
      </c>
      <c r="AH5">
        <v>2410</v>
      </c>
      <c r="AI5">
        <v>2410</v>
      </c>
      <c r="AJ5">
        <v>2410</v>
      </c>
      <c r="AK5">
        <v>2410</v>
      </c>
      <c r="AL5">
        <v>2410</v>
      </c>
      <c r="AM5">
        <v>2410</v>
      </c>
      <c r="AN5">
        <v>2410</v>
      </c>
      <c r="AO5">
        <v>2418</v>
      </c>
      <c r="AP5">
        <v>2515</v>
      </c>
      <c r="AQ5">
        <v>2616</v>
      </c>
      <c r="AR5">
        <v>2720</v>
      </c>
      <c r="AS5">
        <v>2829</v>
      </c>
      <c r="AT5">
        <v>2942</v>
      </c>
      <c r="AU5">
        <v>3060</v>
      </c>
      <c r="AV5">
        <v>3183</v>
      </c>
      <c r="AW5">
        <v>3310</v>
      </c>
      <c r="AX5">
        <v>3442</v>
      </c>
      <c r="AY5">
        <v>3580</v>
      </c>
      <c r="AZ5">
        <v>3687</v>
      </c>
      <c r="BA5">
        <v>3798</v>
      </c>
      <c r="BB5">
        <v>3912</v>
      </c>
      <c r="BC5">
        <v>4029</v>
      </c>
      <c r="BD5">
        <v>4150</v>
      </c>
      <c r="BE5">
        <v>4275</v>
      </c>
      <c r="BF5">
        <v>4403</v>
      </c>
      <c r="BG5">
        <v>4535</v>
      </c>
      <c r="BH5">
        <v>4671</v>
      </c>
      <c r="BI5">
        <v>4811</v>
      </c>
      <c r="BJ5">
        <v>4955</v>
      </c>
      <c r="BK5">
        <v>5104</v>
      </c>
      <c r="BL5">
        <v>5257</v>
      </c>
      <c r="BM5">
        <v>5415</v>
      </c>
      <c r="BN5">
        <v>5577</v>
      </c>
      <c r="BO5">
        <v>5745</v>
      </c>
      <c r="BP5">
        <v>5917</v>
      </c>
      <c r="BQ5">
        <v>6095</v>
      </c>
      <c r="BR5">
        <v>6277</v>
      </c>
      <c r="BS5">
        <v>6466</v>
      </c>
      <c r="BT5">
        <v>6660</v>
      </c>
      <c r="BU5">
        <v>6859</v>
      </c>
      <c r="BV5">
        <v>7065</v>
      </c>
      <c r="BW5">
        <v>7277</v>
      </c>
      <c r="BX5">
        <v>7496</v>
      </c>
      <c r="BY5">
        <v>7720</v>
      </c>
      <c r="BZ5">
        <v>7952</v>
      </c>
      <c r="CA5">
        <v>8191</v>
      </c>
      <c r="CB5">
        <v>8436</v>
      </c>
      <c r="CC5">
        <v>8689</v>
      </c>
      <c r="CD5">
        <v>8863</v>
      </c>
      <c r="CE5">
        <v>9040</v>
      </c>
      <c r="CF5">
        <v>9221</v>
      </c>
      <c r="CG5">
        <v>9406</v>
      </c>
      <c r="CH5">
        <v>9594</v>
      </c>
      <c r="CI5">
        <v>9786</v>
      </c>
      <c r="CJ5">
        <v>9981</v>
      </c>
    </row>
    <row r="6" spans="1:88" x14ac:dyDescent="0.3">
      <c r="A6">
        <v>2028</v>
      </c>
      <c r="B6">
        <v>1015</v>
      </c>
      <c r="C6">
        <v>1998</v>
      </c>
      <c r="D6">
        <v>2410</v>
      </c>
      <c r="E6">
        <v>2410</v>
      </c>
      <c r="F6">
        <v>1015</v>
      </c>
      <c r="K6" t="str">
        <v>(5) Opptak og utslipp fra skog- og arealbruk</v>
      </c>
      <c r="L6">
        <v>934</v>
      </c>
      <c r="M6">
        <v>951</v>
      </c>
      <c r="N6">
        <v>970</v>
      </c>
      <c r="O6">
        <v>990</v>
      </c>
      <c r="P6">
        <v>1015</v>
      </c>
      <c r="Q6">
        <v>1040</v>
      </c>
      <c r="R6">
        <v>1066</v>
      </c>
      <c r="S6">
        <v>1129</v>
      </c>
      <c r="T6">
        <v>1196</v>
      </c>
      <c r="U6">
        <v>1266</v>
      </c>
      <c r="V6">
        <v>1341</v>
      </c>
      <c r="W6">
        <v>1420</v>
      </c>
      <c r="X6">
        <v>1503</v>
      </c>
      <c r="Y6">
        <v>1592</v>
      </c>
      <c r="Z6">
        <v>1686</v>
      </c>
      <c r="AA6">
        <v>1785</v>
      </c>
      <c r="AB6">
        <v>1890</v>
      </c>
      <c r="AC6">
        <v>1915</v>
      </c>
      <c r="AD6">
        <v>1939</v>
      </c>
      <c r="AE6">
        <v>1965</v>
      </c>
      <c r="AF6">
        <v>1990</v>
      </c>
      <c r="AG6">
        <v>2016</v>
      </c>
      <c r="AH6">
        <v>2042</v>
      </c>
      <c r="AI6">
        <v>2068</v>
      </c>
      <c r="AJ6">
        <v>2095</v>
      </c>
      <c r="AK6">
        <v>2122</v>
      </c>
      <c r="AL6">
        <v>2150</v>
      </c>
      <c r="AM6">
        <v>2236</v>
      </c>
      <c r="AN6">
        <v>2325</v>
      </c>
      <c r="AO6">
        <v>2418</v>
      </c>
      <c r="AP6">
        <v>2515</v>
      </c>
      <c r="AQ6">
        <v>2616</v>
      </c>
      <c r="AR6">
        <v>2720</v>
      </c>
      <c r="AS6">
        <v>2829</v>
      </c>
      <c r="AT6">
        <v>2942</v>
      </c>
      <c r="AU6">
        <v>3060</v>
      </c>
      <c r="AV6">
        <v>3183</v>
      </c>
      <c r="AW6">
        <v>3310</v>
      </c>
      <c r="AX6">
        <v>3442</v>
      </c>
      <c r="AY6">
        <v>3580</v>
      </c>
      <c r="AZ6">
        <v>3687</v>
      </c>
      <c r="BA6">
        <v>3798</v>
      </c>
      <c r="BB6">
        <v>3912</v>
      </c>
      <c r="BC6">
        <v>4029</v>
      </c>
      <c r="BD6">
        <v>4150</v>
      </c>
      <c r="BE6">
        <v>4275</v>
      </c>
      <c r="BF6">
        <v>4403</v>
      </c>
      <c r="BG6">
        <v>4535</v>
      </c>
      <c r="BH6">
        <v>4671</v>
      </c>
      <c r="BI6">
        <v>4811</v>
      </c>
      <c r="BJ6">
        <v>4955</v>
      </c>
      <c r="BK6">
        <v>5104</v>
      </c>
      <c r="BL6">
        <v>5257</v>
      </c>
      <c r="BM6">
        <v>5415</v>
      </c>
      <c r="BN6">
        <v>5577</v>
      </c>
      <c r="BO6">
        <v>5745</v>
      </c>
      <c r="BP6">
        <v>5917</v>
      </c>
      <c r="BQ6">
        <v>6095</v>
      </c>
      <c r="BR6">
        <v>6277</v>
      </c>
      <c r="BS6">
        <v>6466</v>
      </c>
      <c r="BT6">
        <v>6660</v>
      </c>
      <c r="BU6">
        <v>6859</v>
      </c>
      <c r="BV6">
        <v>7065</v>
      </c>
      <c r="BW6">
        <v>7277</v>
      </c>
      <c r="BX6">
        <v>7496</v>
      </c>
      <c r="BY6">
        <v>7720</v>
      </c>
      <c r="BZ6">
        <v>7952</v>
      </c>
      <c r="CA6">
        <v>8191</v>
      </c>
      <c r="CB6">
        <v>8436</v>
      </c>
      <c r="CC6">
        <v>8689</v>
      </c>
      <c r="CD6">
        <v>8863</v>
      </c>
      <c r="CE6">
        <v>9040</v>
      </c>
      <c r="CF6">
        <v>9221</v>
      </c>
      <c r="CG6">
        <v>9406</v>
      </c>
      <c r="CH6">
        <v>9594</v>
      </c>
      <c r="CI6">
        <v>9786</v>
      </c>
      <c r="CJ6">
        <v>9981</v>
      </c>
    </row>
    <row r="7" spans="1:88" x14ac:dyDescent="0.3">
      <c r="A7">
        <v>2029</v>
      </c>
      <c r="B7">
        <v>1040</v>
      </c>
      <c r="C7">
        <v>2204</v>
      </c>
      <c r="D7">
        <v>2410</v>
      </c>
      <c r="E7">
        <v>2410</v>
      </c>
      <c r="F7">
        <v>1040</v>
      </c>
    </row>
    <row r="8" spans="1:88" x14ac:dyDescent="0.3">
      <c r="A8">
        <v>2030</v>
      </c>
      <c r="B8">
        <v>1066</v>
      </c>
      <c r="C8">
        <v>2410</v>
      </c>
      <c r="D8">
        <v>2410</v>
      </c>
      <c r="E8">
        <v>2410</v>
      </c>
      <c r="F8">
        <v>1066</v>
      </c>
    </row>
    <row r="9" spans="1:88" x14ac:dyDescent="0.3">
      <c r="A9">
        <v>2031</v>
      </c>
      <c r="B9">
        <v>1129</v>
      </c>
      <c r="C9">
        <v>2410</v>
      </c>
      <c r="D9">
        <v>2410</v>
      </c>
      <c r="E9">
        <v>2410</v>
      </c>
      <c r="F9">
        <v>1129</v>
      </c>
    </row>
    <row r="10" spans="1:88" x14ac:dyDescent="0.3">
      <c r="A10">
        <v>2032</v>
      </c>
      <c r="B10">
        <v>1196</v>
      </c>
      <c r="C10">
        <v>2410</v>
      </c>
      <c r="D10">
        <v>2410</v>
      </c>
      <c r="E10">
        <v>2410</v>
      </c>
      <c r="F10">
        <v>1196</v>
      </c>
    </row>
    <row r="11" spans="1:88" x14ac:dyDescent="0.3">
      <c r="A11">
        <v>2033</v>
      </c>
      <c r="B11">
        <v>1266</v>
      </c>
      <c r="C11">
        <v>2410</v>
      </c>
      <c r="D11">
        <v>2410</v>
      </c>
      <c r="E11">
        <v>2410</v>
      </c>
      <c r="F11">
        <v>1266</v>
      </c>
    </row>
    <row r="12" spans="1:88" x14ac:dyDescent="0.3">
      <c r="A12">
        <v>2034</v>
      </c>
      <c r="B12">
        <v>1341</v>
      </c>
      <c r="C12">
        <v>2410</v>
      </c>
      <c r="D12">
        <v>2410</v>
      </c>
      <c r="E12">
        <v>2410</v>
      </c>
      <c r="F12">
        <v>1341</v>
      </c>
    </row>
    <row r="13" spans="1:88" x14ac:dyDescent="0.3">
      <c r="A13">
        <v>2035</v>
      </c>
      <c r="B13">
        <v>1420</v>
      </c>
      <c r="C13">
        <v>2410</v>
      </c>
      <c r="D13">
        <v>2410</v>
      </c>
      <c r="E13">
        <v>2410</v>
      </c>
      <c r="F13">
        <v>1420</v>
      </c>
    </row>
    <row r="14" spans="1:88" x14ac:dyDescent="0.3">
      <c r="A14">
        <v>2036</v>
      </c>
      <c r="B14">
        <v>1503</v>
      </c>
      <c r="C14">
        <v>2410</v>
      </c>
      <c r="D14">
        <v>2410</v>
      </c>
      <c r="E14">
        <v>2410</v>
      </c>
      <c r="F14">
        <v>1503</v>
      </c>
    </row>
    <row r="15" spans="1:88" x14ac:dyDescent="0.3">
      <c r="A15">
        <v>2037</v>
      </c>
      <c r="B15">
        <v>1592</v>
      </c>
      <c r="C15">
        <v>2410</v>
      </c>
      <c r="D15">
        <v>2410</v>
      </c>
      <c r="E15">
        <v>2410</v>
      </c>
      <c r="F15">
        <v>1592</v>
      </c>
    </row>
    <row r="16" spans="1:88" x14ac:dyDescent="0.3">
      <c r="A16">
        <v>2038</v>
      </c>
      <c r="B16">
        <v>1686</v>
      </c>
      <c r="C16">
        <v>2410</v>
      </c>
      <c r="D16">
        <v>2410</v>
      </c>
      <c r="E16">
        <v>2410</v>
      </c>
      <c r="F16">
        <v>1686</v>
      </c>
    </row>
    <row r="17" spans="1:6" x14ac:dyDescent="0.3">
      <c r="A17">
        <v>2039</v>
      </c>
      <c r="B17">
        <v>1785</v>
      </c>
      <c r="C17">
        <v>2410</v>
      </c>
      <c r="D17">
        <v>2410</v>
      </c>
      <c r="E17">
        <v>2410</v>
      </c>
      <c r="F17">
        <v>1785</v>
      </c>
    </row>
    <row r="18" spans="1:6" x14ac:dyDescent="0.3">
      <c r="A18">
        <v>2040</v>
      </c>
      <c r="B18">
        <v>1890</v>
      </c>
      <c r="C18">
        <v>2410</v>
      </c>
      <c r="D18">
        <v>2410</v>
      </c>
      <c r="E18">
        <v>2410</v>
      </c>
      <c r="F18">
        <v>1890</v>
      </c>
    </row>
    <row r="19" spans="1:6" x14ac:dyDescent="0.3">
      <c r="A19">
        <v>2041</v>
      </c>
      <c r="B19">
        <v>1915</v>
      </c>
      <c r="C19">
        <v>2410</v>
      </c>
      <c r="D19">
        <v>2410</v>
      </c>
      <c r="E19">
        <v>2410</v>
      </c>
      <c r="F19">
        <v>1915</v>
      </c>
    </row>
    <row r="20" spans="1:6" x14ac:dyDescent="0.3">
      <c r="A20">
        <v>2042</v>
      </c>
      <c r="B20">
        <v>1939</v>
      </c>
      <c r="C20">
        <v>2410</v>
      </c>
      <c r="D20">
        <v>2410</v>
      </c>
      <c r="E20">
        <v>2410</v>
      </c>
      <c r="F20">
        <v>1939</v>
      </c>
    </row>
    <row r="21" spans="1:6" x14ac:dyDescent="0.3">
      <c r="A21">
        <v>2043</v>
      </c>
      <c r="B21">
        <v>1965</v>
      </c>
      <c r="C21">
        <v>2410</v>
      </c>
      <c r="D21">
        <v>2410</v>
      </c>
      <c r="E21">
        <v>2410</v>
      </c>
      <c r="F21">
        <v>1965</v>
      </c>
    </row>
    <row r="22" spans="1:6" x14ac:dyDescent="0.3">
      <c r="A22">
        <v>2044</v>
      </c>
      <c r="B22">
        <v>1990</v>
      </c>
      <c r="C22">
        <v>2410</v>
      </c>
      <c r="D22">
        <v>2410</v>
      </c>
      <c r="E22">
        <v>2410</v>
      </c>
      <c r="F22">
        <v>1990</v>
      </c>
    </row>
    <row r="23" spans="1:6" x14ac:dyDescent="0.3">
      <c r="A23">
        <v>2045</v>
      </c>
      <c r="B23">
        <v>2016</v>
      </c>
      <c r="C23">
        <v>2410</v>
      </c>
      <c r="D23">
        <v>2410</v>
      </c>
      <c r="E23">
        <v>2410</v>
      </c>
      <c r="F23">
        <v>2016</v>
      </c>
    </row>
    <row r="24" spans="1:6" x14ac:dyDescent="0.3">
      <c r="A24">
        <v>2046</v>
      </c>
      <c r="B24">
        <v>2042</v>
      </c>
      <c r="C24">
        <v>2410</v>
      </c>
      <c r="D24">
        <v>2410</v>
      </c>
      <c r="E24">
        <v>2410</v>
      </c>
      <c r="F24">
        <v>2042</v>
      </c>
    </row>
    <row r="25" spans="1:6" x14ac:dyDescent="0.3">
      <c r="A25">
        <v>2047</v>
      </c>
      <c r="B25">
        <v>2068</v>
      </c>
      <c r="C25">
        <v>2410</v>
      </c>
      <c r="D25">
        <v>2410</v>
      </c>
      <c r="E25">
        <v>2410</v>
      </c>
      <c r="F25">
        <v>2068</v>
      </c>
    </row>
    <row r="26" spans="1:6" x14ac:dyDescent="0.3">
      <c r="A26">
        <v>2048</v>
      </c>
      <c r="B26">
        <v>2095</v>
      </c>
      <c r="C26">
        <v>2410</v>
      </c>
      <c r="D26">
        <v>2410</v>
      </c>
      <c r="E26">
        <v>2410</v>
      </c>
      <c r="F26">
        <v>2095</v>
      </c>
    </row>
    <row r="27" spans="1:6" x14ac:dyDescent="0.3">
      <c r="A27">
        <v>2049</v>
      </c>
      <c r="B27">
        <v>2122</v>
      </c>
      <c r="C27">
        <v>2410</v>
      </c>
      <c r="D27">
        <v>2410</v>
      </c>
      <c r="E27">
        <v>2410</v>
      </c>
      <c r="F27">
        <v>2122</v>
      </c>
    </row>
    <row r="28" spans="1:6" x14ac:dyDescent="0.3">
      <c r="A28">
        <v>2050</v>
      </c>
      <c r="B28">
        <v>2150</v>
      </c>
      <c r="C28">
        <v>2410</v>
      </c>
      <c r="D28">
        <v>2410</v>
      </c>
      <c r="E28">
        <v>2410</v>
      </c>
      <c r="F28">
        <v>2150</v>
      </c>
    </row>
    <row r="29" spans="1:6" x14ac:dyDescent="0.3">
      <c r="A29">
        <v>2051</v>
      </c>
      <c r="B29">
        <v>2236</v>
      </c>
      <c r="C29">
        <v>2410</v>
      </c>
      <c r="D29">
        <v>2410</v>
      </c>
      <c r="E29">
        <v>2410</v>
      </c>
      <c r="F29">
        <v>2236</v>
      </c>
    </row>
    <row r="30" spans="1:6" x14ac:dyDescent="0.3">
      <c r="A30">
        <v>2052</v>
      </c>
      <c r="B30">
        <v>2325</v>
      </c>
      <c r="C30">
        <v>2410</v>
      </c>
      <c r="D30">
        <v>2410</v>
      </c>
      <c r="E30">
        <v>2410</v>
      </c>
      <c r="F30">
        <v>2325</v>
      </c>
    </row>
    <row r="31" spans="1:6" x14ac:dyDescent="0.3">
      <c r="A31">
        <v>2053</v>
      </c>
      <c r="B31">
        <v>2418</v>
      </c>
      <c r="C31">
        <v>2418</v>
      </c>
      <c r="D31">
        <v>2418</v>
      </c>
      <c r="E31">
        <v>2418</v>
      </c>
      <c r="F31">
        <v>2418</v>
      </c>
    </row>
    <row r="32" spans="1:6" x14ac:dyDescent="0.3">
      <c r="A32">
        <v>2054</v>
      </c>
      <c r="B32">
        <v>2515</v>
      </c>
      <c r="C32">
        <v>2515</v>
      </c>
      <c r="D32">
        <v>2515</v>
      </c>
      <c r="E32">
        <v>2515</v>
      </c>
      <c r="F32">
        <v>2515</v>
      </c>
    </row>
    <row r="33" spans="1:6" x14ac:dyDescent="0.3">
      <c r="A33">
        <v>2055</v>
      </c>
      <c r="B33">
        <v>2616</v>
      </c>
      <c r="C33">
        <v>2616</v>
      </c>
      <c r="D33">
        <v>2616</v>
      </c>
      <c r="E33">
        <v>2616</v>
      </c>
      <c r="F33">
        <v>2616</v>
      </c>
    </row>
    <row r="34" spans="1:6" x14ac:dyDescent="0.3">
      <c r="A34">
        <v>2056</v>
      </c>
      <c r="B34">
        <v>2720</v>
      </c>
      <c r="C34">
        <v>2720</v>
      </c>
      <c r="D34">
        <v>2720</v>
      </c>
      <c r="E34">
        <v>2720</v>
      </c>
      <c r="F34">
        <v>2720</v>
      </c>
    </row>
    <row r="35" spans="1:6" x14ac:dyDescent="0.3">
      <c r="A35">
        <v>2057</v>
      </c>
      <c r="B35">
        <v>2829</v>
      </c>
      <c r="C35">
        <v>2829</v>
      </c>
      <c r="D35">
        <v>2829</v>
      </c>
      <c r="E35">
        <v>2829</v>
      </c>
      <c r="F35">
        <v>2829</v>
      </c>
    </row>
    <row r="36" spans="1:6" x14ac:dyDescent="0.3">
      <c r="A36">
        <v>2058</v>
      </c>
      <c r="B36">
        <v>2942</v>
      </c>
      <c r="C36">
        <v>2942</v>
      </c>
      <c r="D36">
        <v>2942</v>
      </c>
      <c r="E36">
        <v>2942</v>
      </c>
      <c r="F36">
        <v>2942</v>
      </c>
    </row>
    <row r="37" spans="1:6" x14ac:dyDescent="0.3">
      <c r="A37">
        <v>2059</v>
      </c>
      <c r="B37">
        <v>3060</v>
      </c>
      <c r="C37">
        <v>3060</v>
      </c>
      <c r="D37">
        <v>3060</v>
      </c>
      <c r="E37">
        <v>3060</v>
      </c>
      <c r="F37">
        <v>3060</v>
      </c>
    </row>
    <row r="38" spans="1:6" x14ac:dyDescent="0.3">
      <c r="A38">
        <v>2060</v>
      </c>
      <c r="B38">
        <v>3183</v>
      </c>
      <c r="C38">
        <v>3183</v>
      </c>
      <c r="D38">
        <v>3183</v>
      </c>
      <c r="E38">
        <v>3183</v>
      </c>
      <c r="F38">
        <v>3183</v>
      </c>
    </row>
    <row r="39" spans="1:6" x14ac:dyDescent="0.3">
      <c r="A39">
        <v>2061</v>
      </c>
      <c r="B39">
        <v>3310</v>
      </c>
      <c r="C39">
        <v>3310</v>
      </c>
      <c r="D39">
        <v>3310</v>
      </c>
      <c r="E39">
        <v>3310</v>
      </c>
      <c r="F39">
        <v>3310</v>
      </c>
    </row>
    <row r="40" spans="1:6" x14ac:dyDescent="0.3">
      <c r="A40">
        <v>2062</v>
      </c>
      <c r="B40">
        <v>3442</v>
      </c>
      <c r="C40">
        <v>3442</v>
      </c>
      <c r="D40">
        <v>3442</v>
      </c>
      <c r="E40">
        <v>3442</v>
      </c>
      <c r="F40">
        <v>3442</v>
      </c>
    </row>
    <row r="41" spans="1:6" x14ac:dyDescent="0.3">
      <c r="A41">
        <v>2063</v>
      </c>
      <c r="B41">
        <v>3580</v>
      </c>
      <c r="C41">
        <v>3580</v>
      </c>
      <c r="D41">
        <v>3580</v>
      </c>
      <c r="E41">
        <v>3580</v>
      </c>
      <c r="F41">
        <v>3580</v>
      </c>
    </row>
    <row r="42" spans="1:6" x14ac:dyDescent="0.3">
      <c r="A42">
        <v>2064</v>
      </c>
      <c r="B42">
        <v>3687</v>
      </c>
      <c r="C42">
        <v>3687</v>
      </c>
      <c r="D42">
        <v>3687</v>
      </c>
      <c r="E42">
        <v>3687</v>
      </c>
      <c r="F42">
        <v>3687</v>
      </c>
    </row>
    <row r="43" spans="1:6" x14ac:dyDescent="0.3">
      <c r="A43">
        <v>2065</v>
      </c>
      <c r="B43">
        <v>3798</v>
      </c>
      <c r="C43">
        <v>3798</v>
      </c>
      <c r="D43">
        <v>3798</v>
      </c>
      <c r="E43">
        <v>3798</v>
      </c>
      <c r="F43">
        <v>3798</v>
      </c>
    </row>
    <row r="44" spans="1:6" x14ac:dyDescent="0.3">
      <c r="A44">
        <v>2066</v>
      </c>
      <c r="B44">
        <v>3912</v>
      </c>
      <c r="C44">
        <v>3912</v>
      </c>
      <c r="D44">
        <v>3912</v>
      </c>
      <c r="E44">
        <v>3912</v>
      </c>
      <c r="F44">
        <v>3912</v>
      </c>
    </row>
    <row r="45" spans="1:6" x14ac:dyDescent="0.3">
      <c r="A45">
        <v>2067</v>
      </c>
      <c r="B45">
        <v>4029</v>
      </c>
      <c r="C45">
        <v>4029</v>
      </c>
      <c r="D45">
        <v>4029</v>
      </c>
      <c r="E45">
        <v>4029</v>
      </c>
      <c r="F45">
        <v>4029</v>
      </c>
    </row>
    <row r="46" spans="1:6" x14ac:dyDescent="0.3">
      <c r="A46">
        <v>2068</v>
      </c>
      <c r="B46">
        <v>4150</v>
      </c>
      <c r="C46">
        <v>4150</v>
      </c>
      <c r="D46">
        <v>4150</v>
      </c>
      <c r="E46">
        <v>4150</v>
      </c>
      <c r="F46">
        <v>4150</v>
      </c>
    </row>
    <row r="47" spans="1:6" x14ac:dyDescent="0.3">
      <c r="A47">
        <v>2069</v>
      </c>
      <c r="B47">
        <v>4275</v>
      </c>
      <c r="C47">
        <v>4275</v>
      </c>
      <c r="D47">
        <v>4275</v>
      </c>
      <c r="E47">
        <v>4275</v>
      </c>
      <c r="F47">
        <v>4275</v>
      </c>
    </row>
    <row r="48" spans="1:6" x14ac:dyDescent="0.3">
      <c r="A48">
        <v>2070</v>
      </c>
      <c r="B48">
        <v>4403</v>
      </c>
      <c r="C48">
        <v>4403</v>
      </c>
      <c r="D48">
        <v>4403</v>
      </c>
      <c r="E48">
        <v>4403</v>
      </c>
      <c r="F48">
        <v>4403</v>
      </c>
    </row>
    <row r="49" spans="1:6" x14ac:dyDescent="0.3">
      <c r="A49">
        <v>2071</v>
      </c>
      <c r="B49">
        <v>4535</v>
      </c>
      <c r="C49">
        <v>4535</v>
      </c>
      <c r="D49">
        <v>4535</v>
      </c>
      <c r="E49">
        <v>4535</v>
      </c>
      <c r="F49">
        <v>4535</v>
      </c>
    </row>
    <row r="50" spans="1:6" x14ac:dyDescent="0.3">
      <c r="A50">
        <v>2072</v>
      </c>
      <c r="B50">
        <v>4671</v>
      </c>
      <c r="C50">
        <v>4671</v>
      </c>
      <c r="D50">
        <v>4671</v>
      </c>
      <c r="E50">
        <v>4671</v>
      </c>
      <c r="F50">
        <v>4671</v>
      </c>
    </row>
    <row r="51" spans="1:6" x14ac:dyDescent="0.3">
      <c r="A51">
        <v>2073</v>
      </c>
      <c r="B51">
        <v>4811</v>
      </c>
      <c r="C51">
        <v>4811</v>
      </c>
      <c r="D51">
        <v>4811</v>
      </c>
      <c r="E51">
        <v>4811</v>
      </c>
      <c r="F51">
        <v>4811</v>
      </c>
    </row>
    <row r="52" spans="1:6" x14ac:dyDescent="0.3">
      <c r="A52">
        <v>2074</v>
      </c>
      <c r="B52">
        <v>4955</v>
      </c>
      <c r="C52">
        <v>4955</v>
      </c>
      <c r="D52">
        <v>4955</v>
      </c>
      <c r="E52">
        <v>4955</v>
      </c>
      <c r="F52">
        <v>4955</v>
      </c>
    </row>
    <row r="53" spans="1:6" x14ac:dyDescent="0.3">
      <c r="A53">
        <v>2075</v>
      </c>
      <c r="B53">
        <v>5104</v>
      </c>
      <c r="C53">
        <v>5104</v>
      </c>
      <c r="D53">
        <v>5104</v>
      </c>
      <c r="E53">
        <v>5104</v>
      </c>
      <c r="F53">
        <v>5104</v>
      </c>
    </row>
    <row r="54" spans="1:6" x14ac:dyDescent="0.3">
      <c r="A54">
        <v>2076</v>
      </c>
      <c r="B54">
        <v>5257</v>
      </c>
      <c r="C54">
        <v>5257</v>
      </c>
      <c r="D54">
        <v>5257</v>
      </c>
      <c r="E54">
        <v>5257</v>
      </c>
      <c r="F54">
        <v>5257</v>
      </c>
    </row>
    <row r="55" spans="1:6" x14ac:dyDescent="0.3">
      <c r="A55">
        <v>2077</v>
      </c>
      <c r="B55">
        <v>5415</v>
      </c>
      <c r="C55">
        <v>5415</v>
      </c>
      <c r="D55">
        <v>5415</v>
      </c>
      <c r="E55">
        <v>5415</v>
      </c>
      <c r="F55">
        <v>5415</v>
      </c>
    </row>
    <row r="56" spans="1:6" x14ac:dyDescent="0.3">
      <c r="A56">
        <v>2078</v>
      </c>
      <c r="B56">
        <v>5577</v>
      </c>
      <c r="C56">
        <v>5577</v>
      </c>
      <c r="D56">
        <v>5577</v>
      </c>
      <c r="E56">
        <v>5577</v>
      </c>
      <c r="F56">
        <v>5577</v>
      </c>
    </row>
    <row r="57" spans="1:6" x14ac:dyDescent="0.3">
      <c r="A57">
        <v>2079</v>
      </c>
      <c r="B57">
        <v>5745</v>
      </c>
      <c r="C57">
        <v>5745</v>
      </c>
      <c r="D57">
        <v>5745</v>
      </c>
      <c r="E57">
        <v>5745</v>
      </c>
      <c r="F57">
        <v>5745</v>
      </c>
    </row>
    <row r="58" spans="1:6" x14ac:dyDescent="0.3">
      <c r="A58">
        <v>2080</v>
      </c>
      <c r="B58">
        <v>5917</v>
      </c>
      <c r="C58">
        <v>5917</v>
      </c>
      <c r="D58">
        <v>5917</v>
      </c>
      <c r="E58">
        <v>5917</v>
      </c>
      <c r="F58">
        <v>5917</v>
      </c>
    </row>
    <row r="59" spans="1:6" x14ac:dyDescent="0.3">
      <c r="A59">
        <v>2081</v>
      </c>
      <c r="B59">
        <v>6095</v>
      </c>
      <c r="C59">
        <v>6095</v>
      </c>
      <c r="D59">
        <v>6095</v>
      </c>
      <c r="E59">
        <v>6095</v>
      </c>
      <c r="F59">
        <v>6095</v>
      </c>
    </row>
    <row r="60" spans="1:6" x14ac:dyDescent="0.3">
      <c r="A60">
        <v>2082</v>
      </c>
      <c r="B60">
        <v>6277</v>
      </c>
      <c r="C60">
        <v>6277</v>
      </c>
      <c r="D60">
        <v>6277</v>
      </c>
      <c r="E60">
        <v>6277</v>
      </c>
      <c r="F60">
        <v>6277</v>
      </c>
    </row>
    <row r="61" spans="1:6" x14ac:dyDescent="0.3">
      <c r="A61">
        <v>2083</v>
      </c>
      <c r="B61">
        <v>6466</v>
      </c>
      <c r="C61">
        <v>6466</v>
      </c>
      <c r="D61">
        <v>6466</v>
      </c>
      <c r="E61">
        <v>6466</v>
      </c>
      <c r="F61">
        <v>6466</v>
      </c>
    </row>
    <row r="62" spans="1:6" x14ac:dyDescent="0.3">
      <c r="A62">
        <v>2084</v>
      </c>
      <c r="B62">
        <v>6660</v>
      </c>
      <c r="C62">
        <v>6660</v>
      </c>
      <c r="D62">
        <v>6660</v>
      </c>
      <c r="E62">
        <v>6660</v>
      </c>
      <c r="F62">
        <v>6660</v>
      </c>
    </row>
    <row r="63" spans="1:6" x14ac:dyDescent="0.3">
      <c r="A63">
        <v>2085</v>
      </c>
      <c r="B63">
        <v>6859</v>
      </c>
      <c r="C63">
        <v>6859</v>
      </c>
      <c r="D63">
        <v>6859</v>
      </c>
      <c r="E63">
        <v>6859</v>
      </c>
      <c r="F63">
        <v>6859</v>
      </c>
    </row>
    <row r="64" spans="1:6" x14ac:dyDescent="0.3">
      <c r="A64">
        <v>2086</v>
      </c>
      <c r="B64">
        <v>7065</v>
      </c>
      <c r="C64">
        <v>7065</v>
      </c>
      <c r="D64">
        <v>7065</v>
      </c>
      <c r="E64">
        <v>7065</v>
      </c>
      <c r="F64">
        <v>7065</v>
      </c>
    </row>
    <row r="65" spans="1:6" x14ac:dyDescent="0.3">
      <c r="A65">
        <v>2087</v>
      </c>
      <c r="B65">
        <v>7277</v>
      </c>
      <c r="C65">
        <v>7277</v>
      </c>
      <c r="D65">
        <v>7277</v>
      </c>
      <c r="E65">
        <v>7277</v>
      </c>
      <c r="F65">
        <v>7277</v>
      </c>
    </row>
    <row r="66" spans="1:6" x14ac:dyDescent="0.3">
      <c r="A66">
        <v>2088</v>
      </c>
      <c r="B66">
        <v>7496</v>
      </c>
      <c r="C66">
        <v>7496</v>
      </c>
      <c r="D66">
        <v>7496</v>
      </c>
      <c r="E66">
        <v>7496</v>
      </c>
      <c r="F66">
        <v>7496</v>
      </c>
    </row>
    <row r="67" spans="1:6" x14ac:dyDescent="0.3">
      <c r="A67">
        <v>2089</v>
      </c>
      <c r="B67">
        <v>7720</v>
      </c>
      <c r="C67">
        <v>7720</v>
      </c>
      <c r="D67">
        <v>7720</v>
      </c>
      <c r="E67">
        <v>7720</v>
      </c>
      <c r="F67">
        <v>7720</v>
      </c>
    </row>
    <row r="68" spans="1:6" x14ac:dyDescent="0.3">
      <c r="A68">
        <v>2090</v>
      </c>
      <c r="B68">
        <v>7952</v>
      </c>
      <c r="C68">
        <v>7952</v>
      </c>
      <c r="D68">
        <v>7952</v>
      </c>
      <c r="E68">
        <v>7952</v>
      </c>
      <c r="F68">
        <v>7952</v>
      </c>
    </row>
    <row r="69" spans="1:6" x14ac:dyDescent="0.3">
      <c r="A69">
        <v>2091</v>
      </c>
      <c r="B69">
        <v>8191</v>
      </c>
      <c r="C69">
        <v>8191</v>
      </c>
      <c r="D69">
        <v>8191</v>
      </c>
      <c r="E69">
        <v>8191</v>
      </c>
      <c r="F69">
        <v>8191</v>
      </c>
    </row>
    <row r="70" spans="1:6" x14ac:dyDescent="0.3">
      <c r="A70">
        <v>2092</v>
      </c>
      <c r="B70">
        <v>8436</v>
      </c>
      <c r="C70">
        <v>8436</v>
      </c>
      <c r="D70">
        <v>8436</v>
      </c>
      <c r="E70">
        <v>8436</v>
      </c>
      <c r="F70">
        <v>8436</v>
      </c>
    </row>
    <row r="71" spans="1:6" x14ac:dyDescent="0.3">
      <c r="A71">
        <v>2093</v>
      </c>
      <c r="B71">
        <v>8689</v>
      </c>
      <c r="C71">
        <v>8689</v>
      </c>
      <c r="D71">
        <v>8689</v>
      </c>
      <c r="E71">
        <v>8689</v>
      </c>
      <c r="F71">
        <v>8689</v>
      </c>
    </row>
    <row r="72" spans="1:6" x14ac:dyDescent="0.3">
      <c r="A72">
        <v>2094</v>
      </c>
      <c r="B72">
        <v>8863</v>
      </c>
      <c r="C72">
        <v>8863</v>
      </c>
      <c r="D72">
        <v>8863</v>
      </c>
      <c r="E72">
        <v>8863</v>
      </c>
      <c r="F72">
        <v>8863</v>
      </c>
    </row>
    <row r="73" spans="1:6" x14ac:dyDescent="0.3">
      <c r="A73">
        <v>2095</v>
      </c>
      <c r="B73">
        <v>9040</v>
      </c>
      <c r="C73">
        <v>9040</v>
      </c>
      <c r="D73">
        <v>9040</v>
      </c>
      <c r="E73">
        <v>9040</v>
      </c>
      <c r="F73">
        <v>9040</v>
      </c>
    </row>
    <row r="74" spans="1:6" x14ac:dyDescent="0.3">
      <c r="A74">
        <v>2096</v>
      </c>
      <c r="B74">
        <v>9221</v>
      </c>
      <c r="C74">
        <v>9221</v>
      </c>
      <c r="D74">
        <v>9221</v>
      </c>
      <c r="E74">
        <v>9221</v>
      </c>
      <c r="F74">
        <v>9221</v>
      </c>
    </row>
    <row r="75" spans="1:6" x14ac:dyDescent="0.3">
      <c r="A75">
        <v>2097</v>
      </c>
      <c r="B75">
        <v>9406</v>
      </c>
      <c r="C75">
        <v>9406</v>
      </c>
      <c r="D75">
        <v>9406</v>
      </c>
      <c r="E75">
        <v>9406</v>
      </c>
      <c r="F75">
        <v>9406</v>
      </c>
    </row>
    <row r="76" spans="1:6" x14ac:dyDescent="0.3">
      <c r="A76">
        <v>2098</v>
      </c>
      <c r="B76">
        <v>9594</v>
      </c>
      <c r="C76">
        <v>9594</v>
      </c>
      <c r="D76">
        <v>9594</v>
      </c>
      <c r="E76">
        <v>9594</v>
      </c>
      <c r="F76">
        <v>9594</v>
      </c>
    </row>
    <row r="77" spans="1:6" x14ac:dyDescent="0.3">
      <c r="A77">
        <v>2099</v>
      </c>
      <c r="B77">
        <v>9786</v>
      </c>
      <c r="C77">
        <v>9786</v>
      </c>
      <c r="D77">
        <v>9786</v>
      </c>
      <c r="E77">
        <v>9786</v>
      </c>
      <c r="F77">
        <v>9786</v>
      </c>
    </row>
    <row r="78" spans="1:6" x14ac:dyDescent="0.3">
      <c r="A78">
        <v>2100</v>
      </c>
      <c r="B78">
        <v>9981</v>
      </c>
      <c r="C78">
        <v>9981</v>
      </c>
      <c r="D78">
        <v>9981</v>
      </c>
      <c r="E78">
        <v>9981</v>
      </c>
      <c r="F78">
        <v>9981</v>
      </c>
    </row>
  </sheetData>
  <sheetProtection algorithmName="SHA-512" hashValue="RPDj41o9BFmkpvL6HNnGO6Q09e/yjz4iwjyBH8Rw356twbJ8M/TyroZ3sELDshRRDJqEPeZt7zFS0rFwwk7rrQ==" saltValue="C8YyucdhjybIqJgCcvYPM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6DAD-3F44-498C-A4F3-2715897CD819}">
  <sheetPr codeName="Sheet3"/>
  <dimension ref="A1:BC189"/>
  <sheetViews>
    <sheetView showGridLines="0" tabSelected="1" zoomScale="85" zoomScaleNormal="85" workbookViewId="0">
      <pane ySplit="1" topLeftCell="A64" activePane="bottomLeft" state="frozen"/>
      <selection pane="bottomLeft" activeCell="D92" sqref="D92"/>
    </sheetView>
  </sheetViews>
  <sheetFormatPr baseColWidth="10" defaultColWidth="11.44140625" defaultRowHeight="14.4" x14ac:dyDescent="0.3"/>
  <cols>
    <col min="2" max="2" width="6.109375" customWidth="1"/>
    <col min="3" max="3" width="68.88671875" customWidth="1"/>
    <col min="4" max="4" width="54.109375" bestFit="1" customWidth="1"/>
    <col min="5" max="5" width="29.109375" customWidth="1"/>
    <col min="6" max="6" width="14.6640625" customWidth="1"/>
    <col min="7" max="7" width="12.88671875" bestFit="1" customWidth="1"/>
    <col min="8" max="8" width="12.5546875" customWidth="1"/>
  </cols>
  <sheetData>
    <row r="1" spans="3:55" s="59" customFormat="1" ht="18" x14ac:dyDescent="0.35">
      <c r="C1" s="58"/>
      <c r="D1" s="58"/>
      <c r="E1" s="58"/>
      <c r="F1" s="59">
        <f>'LES MEG'!C54</f>
        <v>0</v>
      </c>
      <c r="G1" s="59">
        <f>F1+1</f>
        <v>1</v>
      </c>
      <c r="H1" s="59">
        <f t="shared" ref="H1:AH2" si="0">G1+1</f>
        <v>2</v>
      </c>
      <c r="I1" s="59">
        <f t="shared" si="0"/>
        <v>3</v>
      </c>
      <c r="J1" s="59">
        <f t="shared" si="0"/>
        <v>4</v>
      </c>
      <c r="K1" s="59">
        <f t="shared" si="0"/>
        <v>5</v>
      </c>
      <c r="L1" s="59">
        <f t="shared" si="0"/>
        <v>6</v>
      </c>
      <c r="M1" s="59">
        <f t="shared" si="0"/>
        <v>7</v>
      </c>
      <c r="N1" s="59">
        <f t="shared" si="0"/>
        <v>8</v>
      </c>
      <c r="O1" s="59">
        <f t="shared" si="0"/>
        <v>9</v>
      </c>
      <c r="P1" s="59">
        <f t="shared" si="0"/>
        <v>10</v>
      </c>
      <c r="Q1" s="59">
        <f t="shared" si="0"/>
        <v>11</v>
      </c>
      <c r="R1" s="59">
        <f t="shared" si="0"/>
        <v>12</v>
      </c>
      <c r="S1" s="59">
        <f t="shared" si="0"/>
        <v>13</v>
      </c>
      <c r="T1" s="59">
        <f t="shared" si="0"/>
        <v>14</v>
      </c>
      <c r="U1" s="59">
        <f t="shared" si="0"/>
        <v>15</v>
      </c>
      <c r="V1" s="59">
        <f t="shared" si="0"/>
        <v>16</v>
      </c>
      <c r="W1" s="59">
        <f t="shared" si="0"/>
        <v>17</v>
      </c>
      <c r="X1" s="59">
        <f t="shared" si="0"/>
        <v>18</v>
      </c>
      <c r="Y1" s="59">
        <f t="shared" si="0"/>
        <v>19</v>
      </c>
      <c r="Z1" s="59">
        <f t="shared" si="0"/>
        <v>20</v>
      </c>
      <c r="AA1" s="59">
        <f t="shared" si="0"/>
        <v>21</v>
      </c>
      <c r="AB1" s="59">
        <f t="shared" si="0"/>
        <v>22</v>
      </c>
      <c r="AC1" s="59">
        <f t="shared" si="0"/>
        <v>23</v>
      </c>
      <c r="AD1" s="59">
        <f t="shared" si="0"/>
        <v>24</v>
      </c>
      <c r="AE1" s="59">
        <f t="shared" si="0"/>
        <v>25</v>
      </c>
      <c r="AF1" s="59">
        <f t="shared" si="0"/>
        <v>26</v>
      </c>
      <c r="AG1" s="59">
        <f t="shared" si="0"/>
        <v>27</v>
      </c>
      <c r="AH1" s="59">
        <f t="shared" si="0"/>
        <v>28</v>
      </c>
      <c r="AI1" s="59">
        <f t="shared" ref="AI1:AI2" si="1">AH1+1</f>
        <v>29</v>
      </c>
      <c r="AJ1" s="59">
        <f t="shared" ref="AJ1:AJ2" si="2">AI1+1</f>
        <v>30</v>
      </c>
      <c r="AK1" s="59">
        <f t="shared" ref="AK1:AK2" si="3">AJ1+1</f>
        <v>31</v>
      </c>
      <c r="AL1" s="59">
        <f t="shared" ref="AL1:AL2" si="4">AK1+1</f>
        <v>32</v>
      </c>
      <c r="AM1" s="59">
        <f t="shared" ref="AM1:AM2" si="5">AL1+1</f>
        <v>33</v>
      </c>
      <c r="AN1" s="59">
        <f t="shared" ref="AN1:AN2" si="6">AM1+1</f>
        <v>34</v>
      </c>
      <c r="AO1" s="59">
        <f t="shared" ref="AO1:AO2" si="7">AN1+1</f>
        <v>35</v>
      </c>
      <c r="AP1" s="59">
        <f t="shared" ref="AP1:AP2" si="8">AO1+1</f>
        <v>36</v>
      </c>
      <c r="AQ1" s="59">
        <f t="shared" ref="AQ1:AQ2" si="9">AP1+1</f>
        <v>37</v>
      </c>
      <c r="AR1" s="59">
        <f t="shared" ref="AR1:AR2" si="10">AQ1+1</f>
        <v>38</v>
      </c>
      <c r="AS1" s="59">
        <f t="shared" ref="AS1:AS2" si="11">AR1+1</f>
        <v>39</v>
      </c>
      <c r="AT1" s="59">
        <f t="shared" ref="AT1:AT2" si="12">AS1+1</f>
        <v>40</v>
      </c>
      <c r="AU1" s="59">
        <f t="shared" ref="AU1:AU2" si="13">AT1+1</f>
        <v>41</v>
      </c>
      <c r="AV1" s="59">
        <f t="shared" ref="AV1:AV2" si="14">AU1+1</f>
        <v>42</v>
      </c>
      <c r="AW1" s="59">
        <f t="shared" ref="AW1:AW2" si="15">AV1+1</f>
        <v>43</v>
      </c>
      <c r="AX1" s="59">
        <f t="shared" ref="AX1:AX2" si="16">AW1+1</f>
        <v>44</v>
      </c>
      <c r="AY1" s="59">
        <f t="shared" ref="AY1:AY2" si="17">AX1+1</f>
        <v>45</v>
      </c>
      <c r="AZ1" s="59">
        <f t="shared" ref="AZ1:AZ2" si="18">AY1+1</f>
        <v>46</v>
      </c>
      <c r="BA1" s="59">
        <f t="shared" ref="BA1:BA2" si="19">AZ1+1</f>
        <v>47</v>
      </c>
      <c r="BB1" s="59">
        <f t="shared" ref="BB1:BB2" si="20">BA1+1</f>
        <v>48</v>
      </c>
      <c r="BC1" s="59">
        <f t="shared" ref="BC1:BC2" si="21">BB1+1</f>
        <v>49</v>
      </c>
    </row>
    <row r="2" spans="3:55" s="1" customFormat="1" x14ac:dyDescent="0.3">
      <c r="C2" s="1" t="s">
        <v>65</v>
      </c>
      <c r="F2" s="1">
        <v>0</v>
      </c>
      <c r="G2" s="1">
        <f>F2+1</f>
        <v>1</v>
      </c>
      <c r="H2" s="1">
        <f t="shared" si="0"/>
        <v>2</v>
      </c>
      <c r="I2" s="1">
        <f t="shared" si="0"/>
        <v>3</v>
      </c>
      <c r="J2" s="1">
        <f t="shared" si="0"/>
        <v>4</v>
      </c>
      <c r="K2" s="1">
        <f t="shared" si="0"/>
        <v>5</v>
      </c>
      <c r="L2" s="1">
        <f t="shared" si="0"/>
        <v>6</v>
      </c>
      <c r="M2" s="1">
        <f t="shared" si="0"/>
        <v>7</v>
      </c>
      <c r="N2" s="1">
        <f t="shared" si="0"/>
        <v>8</v>
      </c>
      <c r="O2" s="1">
        <f t="shared" si="0"/>
        <v>9</v>
      </c>
      <c r="P2" s="1">
        <f t="shared" si="0"/>
        <v>10</v>
      </c>
      <c r="Q2" s="1">
        <f t="shared" si="0"/>
        <v>11</v>
      </c>
      <c r="R2" s="1">
        <f t="shared" si="0"/>
        <v>12</v>
      </c>
      <c r="S2" s="1">
        <f t="shared" si="0"/>
        <v>13</v>
      </c>
      <c r="T2" s="1">
        <f t="shared" si="0"/>
        <v>14</v>
      </c>
      <c r="U2" s="1">
        <f t="shared" si="0"/>
        <v>15</v>
      </c>
      <c r="V2" s="1">
        <f t="shared" si="0"/>
        <v>16</v>
      </c>
      <c r="W2" s="1">
        <f t="shared" si="0"/>
        <v>17</v>
      </c>
      <c r="X2" s="1">
        <f t="shared" si="0"/>
        <v>18</v>
      </c>
      <c r="Y2" s="1">
        <f t="shared" si="0"/>
        <v>19</v>
      </c>
      <c r="Z2" s="1">
        <f t="shared" si="0"/>
        <v>20</v>
      </c>
      <c r="AA2" s="1">
        <f t="shared" si="0"/>
        <v>21</v>
      </c>
      <c r="AB2" s="1">
        <f t="shared" si="0"/>
        <v>22</v>
      </c>
      <c r="AC2" s="1">
        <f t="shared" si="0"/>
        <v>23</v>
      </c>
      <c r="AD2" s="1">
        <f t="shared" si="0"/>
        <v>24</v>
      </c>
      <c r="AE2" s="1">
        <f t="shared" si="0"/>
        <v>25</v>
      </c>
      <c r="AF2" s="1">
        <f t="shared" si="0"/>
        <v>26</v>
      </c>
      <c r="AG2" s="1">
        <f t="shared" si="0"/>
        <v>27</v>
      </c>
      <c r="AH2" s="1">
        <f t="shared" si="0"/>
        <v>28</v>
      </c>
      <c r="AI2" s="1">
        <f t="shared" si="1"/>
        <v>29</v>
      </c>
      <c r="AJ2" s="1">
        <f t="shared" si="2"/>
        <v>30</v>
      </c>
      <c r="AK2" s="1">
        <f t="shared" si="3"/>
        <v>31</v>
      </c>
      <c r="AL2" s="1">
        <f t="shared" si="4"/>
        <v>32</v>
      </c>
      <c r="AM2" s="1">
        <f t="shared" si="5"/>
        <v>33</v>
      </c>
      <c r="AN2" s="1">
        <f t="shared" si="6"/>
        <v>34</v>
      </c>
      <c r="AO2" s="1">
        <f t="shared" si="7"/>
        <v>35</v>
      </c>
      <c r="AP2" s="1">
        <f t="shared" si="8"/>
        <v>36</v>
      </c>
      <c r="AQ2" s="1">
        <f t="shared" si="9"/>
        <v>37</v>
      </c>
      <c r="AR2" s="1">
        <f t="shared" si="10"/>
        <v>38</v>
      </c>
      <c r="AS2" s="1">
        <f t="shared" si="11"/>
        <v>39</v>
      </c>
      <c r="AT2" s="1">
        <f t="shared" si="12"/>
        <v>40</v>
      </c>
      <c r="AU2" s="1">
        <f t="shared" si="13"/>
        <v>41</v>
      </c>
      <c r="AV2" s="1">
        <f t="shared" si="14"/>
        <v>42</v>
      </c>
      <c r="AW2" s="1">
        <f t="shared" si="15"/>
        <v>43</v>
      </c>
      <c r="AX2" s="1">
        <f t="shared" si="16"/>
        <v>44</v>
      </c>
      <c r="AY2" s="1">
        <f t="shared" si="17"/>
        <v>45</v>
      </c>
      <c r="AZ2" s="1">
        <f t="shared" si="18"/>
        <v>46</v>
      </c>
      <c r="BA2" s="1">
        <f t="shared" si="19"/>
        <v>47</v>
      </c>
      <c r="BB2" s="1">
        <f t="shared" si="20"/>
        <v>48</v>
      </c>
      <c r="BC2" s="1">
        <f t="shared" si="21"/>
        <v>49</v>
      </c>
    </row>
    <row r="3" spans="3:55" x14ac:dyDescent="0.3">
      <c r="C3" s="60" t="s">
        <v>66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2"/>
    </row>
    <row r="4" spans="3:55" x14ac:dyDescent="0.3"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</row>
    <row r="5" spans="3:55" x14ac:dyDescent="0.3">
      <c r="C5" s="1" t="s">
        <v>67</v>
      </c>
      <c r="D5" s="1" t="s">
        <v>68</v>
      </c>
      <c r="E5" s="1"/>
      <c r="F5" s="1" t="s">
        <v>69</v>
      </c>
    </row>
    <row r="6" spans="3:55" x14ac:dyDescent="0.3">
      <c r="C6" s="20" t="s">
        <v>71</v>
      </c>
      <c r="D6" s="20" t="s">
        <v>71</v>
      </c>
      <c r="E6" s="65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</row>
    <row r="7" spans="3:55" x14ac:dyDescent="0.3">
      <c r="C7" s="20" t="s">
        <v>71</v>
      </c>
      <c r="D7" s="20" t="s">
        <v>71</v>
      </c>
      <c r="E7" s="66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</row>
    <row r="8" spans="3:55" x14ac:dyDescent="0.3">
      <c r="C8" s="20" t="s">
        <v>71</v>
      </c>
      <c r="D8" s="20" t="s">
        <v>71</v>
      </c>
      <c r="E8" s="66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</row>
    <row r="9" spans="3:55" x14ac:dyDescent="0.3">
      <c r="C9" s="20" t="s">
        <v>71</v>
      </c>
      <c r="D9" s="20" t="s">
        <v>71</v>
      </c>
      <c r="E9" s="66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</row>
    <row r="10" spans="3:55" x14ac:dyDescent="0.3">
      <c r="C10" s="20" t="s">
        <v>71</v>
      </c>
      <c r="D10" s="20" t="s">
        <v>71</v>
      </c>
      <c r="E10" s="66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</row>
    <row r="11" spans="3:55" x14ac:dyDescent="0.3">
      <c r="C11" s="20" t="s">
        <v>71</v>
      </c>
      <c r="D11" s="20" t="s">
        <v>71</v>
      </c>
      <c r="E11" s="66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</row>
    <row r="12" spans="3:55" x14ac:dyDescent="0.3">
      <c r="C12" s="20" t="s">
        <v>71</v>
      </c>
      <c r="D12" s="20" t="s">
        <v>71</v>
      </c>
      <c r="E12" s="66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</row>
    <row r="13" spans="3:55" x14ac:dyDescent="0.3">
      <c r="C13" s="20" t="s">
        <v>71</v>
      </c>
      <c r="D13" s="20" t="s">
        <v>71</v>
      </c>
      <c r="E13" s="66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</row>
    <row r="14" spans="3:55" x14ac:dyDescent="0.3">
      <c r="C14" s="20" t="s">
        <v>71</v>
      </c>
      <c r="D14" s="20" t="s">
        <v>71</v>
      </c>
      <c r="E14" s="66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</row>
    <row r="15" spans="3:55" x14ac:dyDescent="0.3">
      <c r="C15" s="20" t="s">
        <v>71</v>
      </c>
      <c r="D15" s="20" t="s">
        <v>71</v>
      </c>
      <c r="E15" s="66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</row>
    <row r="16" spans="3:55" x14ac:dyDescent="0.3">
      <c r="C16" s="20" t="s">
        <v>71</v>
      </c>
      <c r="D16" s="20" t="s">
        <v>71</v>
      </c>
      <c r="E16" s="66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</row>
    <row r="17" spans="1:55" x14ac:dyDescent="0.3">
      <c r="C17" s="20" t="s">
        <v>71</v>
      </c>
      <c r="D17" s="20" t="s">
        <v>71</v>
      </c>
      <c r="E17" s="66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</row>
    <row r="18" spans="1:55" x14ac:dyDescent="0.3">
      <c r="C18" s="20" t="s">
        <v>71</v>
      </c>
      <c r="D18" s="20" t="s">
        <v>71</v>
      </c>
      <c r="E18" s="66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</row>
    <row r="19" spans="1:55" x14ac:dyDescent="0.3">
      <c r="C19" s="20" t="s">
        <v>71</v>
      </c>
      <c r="D19" s="20" t="s">
        <v>71</v>
      </c>
      <c r="E19" s="66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</row>
    <row r="20" spans="1:55" x14ac:dyDescent="0.3">
      <c r="C20" s="20" t="s">
        <v>71</v>
      </c>
      <c r="D20" s="20" t="s">
        <v>71</v>
      </c>
      <c r="E20" s="66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</row>
    <row r="21" spans="1:55" x14ac:dyDescent="0.3">
      <c r="C21" s="20" t="s">
        <v>71</v>
      </c>
      <c r="D21" s="20" t="s">
        <v>71</v>
      </c>
      <c r="E21" s="66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</row>
    <row r="22" spans="1:55" x14ac:dyDescent="0.3">
      <c r="C22" s="20" t="s">
        <v>71</v>
      </c>
      <c r="D22" s="20" t="s">
        <v>71</v>
      </c>
      <c r="E22" s="66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</row>
    <row r="23" spans="1:55" x14ac:dyDescent="0.3">
      <c r="C23" s="20" t="s">
        <v>71</v>
      </c>
      <c r="D23" s="20" t="s">
        <v>71</v>
      </c>
      <c r="E23" s="66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</row>
    <row r="24" spans="1:55" x14ac:dyDescent="0.3">
      <c r="C24" s="20" t="s">
        <v>71</v>
      </c>
      <c r="D24" s="20" t="s">
        <v>71</v>
      </c>
      <c r="E24" s="66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</row>
    <row r="25" spans="1:55" x14ac:dyDescent="0.3">
      <c r="C25" s="20" t="s">
        <v>71</v>
      </c>
      <c r="D25" s="20" t="s">
        <v>71</v>
      </c>
      <c r="E25" s="66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</row>
    <row r="26" spans="1:55" x14ac:dyDescent="0.3"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</row>
    <row r="27" spans="1:55" x14ac:dyDescent="0.3">
      <c r="A27" t="s">
        <v>72</v>
      </c>
      <c r="C27" s="1" t="s">
        <v>73</v>
      </c>
      <c r="D27" s="1" t="s">
        <v>74</v>
      </c>
      <c r="E27" s="1"/>
      <c r="F27" s="1" t="s">
        <v>13</v>
      </c>
      <c r="G27" s="1" t="s">
        <v>13</v>
      </c>
      <c r="H27" s="1" t="s">
        <v>13</v>
      </c>
      <c r="I27" s="1" t="s">
        <v>13</v>
      </c>
      <c r="J27" s="1" t="s">
        <v>13</v>
      </c>
      <c r="K27" s="1" t="s">
        <v>13</v>
      </c>
      <c r="L27" s="1" t="s">
        <v>13</v>
      </c>
      <c r="M27" s="1" t="s">
        <v>13</v>
      </c>
      <c r="N27" s="1" t="s">
        <v>13</v>
      </c>
      <c r="O27" s="1" t="s">
        <v>13</v>
      </c>
      <c r="P27" s="1" t="s">
        <v>13</v>
      </c>
      <c r="Q27" s="1" t="s">
        <v>13</v>
      </c>
      <c r="R27" s="1" t="s">
        <v>13</v>
      </c>
      <c r="S27" s="1" t="s">
        <v>13</v>
      </c>
      <c r="T27" s="1" t="s">
        <v>13</v>
      </c>
      <c r="U27" s="1" t="s">
        <v>13</v>
      </c>
      <c r="V27" s="1" t="s">
        <v>13</v>
      </c>
      <c r="W27" s="1" t="s">
        <v>13</v>
      </c>
      <c r="X27" s="1" t="s">
        <v>13</v>
      </c>
      <c r="Y27" s="1" t="s">
        <v>13</v>
      </c>
      <c r="Z27" s="1" t="s">
        <v>13</v>
      </c>
      <c r="AA27" s="1" t="s">
        <v>13</v>
      </c>
      <c r="AB27" s="1" t="s">
        <v>13</v>
      </c>
      <c r="AC27" s="1" t="s">
        <v>13</v>
      </c>
      <c r="AD27" s="1" t="s">
        <v>13</v>
      </c>
      <c r="AE27" s="1" t="s">
        <v>13</v>
      </c>
      <c r="AF27" s="1" t="s">
        <v>13</v>
      </c>
      <c r="AG27" s="1" t="s">
        <v>13</v>
      </c>
      <c r="AH27" s="1" t="s">
        <v>13</v>
      </c>
      <c r="AI27" s="1" t="s">
        <v>13</v>
      </c>
      <c r="AJ27" s="1" t="s">
        <v>13</v>
      </c>
      <c r="AK27" s="1" t="s">
        <v>13</v>
      </c>
      <c r="AL27" s="1" t="s">
        <v>13</v>
      </c>
      <c r="AM27" s="1" t="s">
        <v>13</v>
      </c>
      <c r="AN27" s="1" t="s">
        <v>13</v>
      </c>
      <c r="AO27" s="1" t="s">
        <v>13</v>
      </c>
      <c r="AP27" s="1" t="s">
        <v>13</v>
      </c>
      <c r="AQ27" s="1" t="s">
        <v>13</v>
      </c>
      <c r="AR27" s="1" t="s">
        <v>13</v>
      </c>
      <c r="AS27" s="1" t="s">
        <v>13</v>
      </c>
      <c r="AT27" s="1" t="s">
        <v>13</v>
      </c>
      <c r="AU27" s="1" t="s">
        <v>13</v>
      </c>
      <c r="AV27" s="1" t="s">
        <v>13</v>
      </c>
      <c r="AW27" s="1" t="s">
        <v>13</v>
      </c>
      <c r="AX27" s="1" t="s">
        <v>13</v>
      </c>
      <c r="AY27" s="1" t="s">
        <v>13</v>
      </c>
      <c r="AZ27" s="1" t="s">
        <v>13</v>
      </c>
      <c r="BA27" s="1" t="s">
        <v>13</v>
      </c>
      <c r="BB27" s="1" t="s">
        <v>13</v>
      </c>
      <c r="BC27" s="1" t="s">
        <v>13</v>
      </c>
    </row>
    <row r="28" spans="1:55" x14ac:dyDescent="0.3">
      <c r="A28">
        <v>1</v>
      </c>
      <c r="C28" s="20" t="s">
        <v>172</v>
      </c>
      <c r="D28" s="20" t="s">
        <v>172</v>
      </c>
      <c r="E28" s="66"/>
      <c r="F28" s="20">
        <f>'(3) Forutsetninger prosjekt'!B9</f>
        <v>0</v>
      </c>
      <c r="G28" s="20">
        <f>'(3) Forutsetninger prosjekt'!C9</f>
        <v>0</v>
      </c>
      <c r="H28" s="20">
        <f>'(3) Forutsetninger prosjekt'!D9</f>
        <v>0</v>
      </c>
      <c r="I28" s="20">
        <f>'(3) Forutsetninger prosjekt'!E9</f>
        <v>0</v>
      </c>
      <c r="J28" s="20">
        <f>'(3) Forutsetninger prosjekt'!F9</f>
        <v>0</v>
      </c>
      <c r="K28" s="20">
        <f>'(3) Forutsetninger prosjekt'!G9</f>
        <v>0</v>
      </c>
      <c r="L28" s="20">
        <f>'(3) Forutsetninger prosjekt'!H9</f>
        <v>0</v>
      </c>
      <c r="M28" s="20">
        <f>'(3) Forutsetninger prosjekt'!I9</f>
        <v>0</v>
      </c>
      <c r="N28" s="20">
        <f>'(3) Forutsetninger prosjekt'!J9</f>
        <v>0</v>
      </c>
      <c r="O28" s="20">
        <f>'(3) Forutsetninger prosjekt'!K9</f>
        <v>0</v>
      </c>
      <c r="P28" s="20">
        <f>'(3) Forutsetninger prosjekt'!L9</f>
        <v>0</v>
      </c>
      <c r="Q28" s="20">
        <f>'(3) Forutsetninger prosjekt'!M9</f>
        <v>0</v>
      </c>
      <c r="R28" s="20">
        <f>'(3) Forutsetninger prosjekt'!N9</f>
        <v>0</v>
      </c>
      <c r="S28" s="20">
        <f>'(3) Forutsetninger prosjekt'!O9</f>
        <v>0</v>
      </c>
      <c r="T28" s="20">
        <f>'(3) Forutsetninger prosjekt'!P9</f>
        <v>0</v>
      </c>
      <c r="U28" s="20">
        <f>'(3) Forutsetninger prosjekt'!Q9</f>
        <v>0</v>
      </c>
      <c r="V28" s="20">
        <f>'(3) Forutsetninger prosjekt'!R9</f>
        <v>0</v>
      </c>
      <c r="W28" s="20">
        <f>'(3) Forutsetninger prosjekt'!S9</f>
        <v>0</v>
      </c>
      <c r="X28" s="20">
        <f>'(3) Forutsetninger prosjekt'!T9</f>
        <v>0</v>
      </c>
      <c r="Y28" s="20">
        <f>'(3) Forutsetninger prosjekt'!U9</f>
        <v>0</v>
      </c>
      <c r="Z28" s="20">
        <f>'(3) Forutsetninger prosjekt'!V9</f>
        <v>0</v>
      </c>
      <c r="AA28" s="20">
        <f>'(3) Forutsetninger prosjekt'!W9</f>
        <v>0</v>
      </c>
      <c r="AB28" s="20">
        <f>'(3) Forutsetninger prosjekt'!X9</f>
        <v>0</v>
      </c>
      <c r="AC28" s="20">
        <f>'(3) Forutsetninger prosjekt'!Y9</f>
        <v>0</v>
      </c>
      <c r="AD28" s="20">
        <f>'(3) Forutsetninger prosjekt'!Z9</f>
        <v>0</v>
      </c>
      <c r="AE28" s="20">
        <f>'(3) Forutsetninger prosjekt'!AA9</f>
        <v>0</v>
      </c>
      <c r="AF28" s="20">
        <f>'(3) Forutsetninger prosjekt'!AB9</f>
        <v>0</v>
      </c>
      <c r="AG28" s="20">
        <f>'(3) Forutsetninger prosjekt'!AC9</f>
        <v>0</v>
      </c>
      <c r="AH28" s="20">
        <f>'(3) Forutsetninger prosjekt'!AD9</f>
        <v>0</v>
      </c>
      <c r="AI28" s="20">
        <f>'(3) Forutsetninger prosjekt'!AE9</f>
        <v>0</v>
      </c>
      <c r="AJ28" s="20">
        <f>'(3) Forutsetninger prosjekt'!AF9</f>
        <v>0</v>
      </c>
      <c r="AK28" s="20">
        <f>'(3) Forutsetninger prosjekt'!AG9</f>
        <v>0</v>
      </c>
      <c r="AL28" s="20">
        <f>'(3) Forutsetninger prosjekt'!AH9</f>
        <v>0</v>
      </c>
      <c r="AM28" s="20">
        <f>'(3) Forutsetninger prosjekt'!AI9</f>
        <v>0</v>
      </c>
      <c r="AN28" s="20">
        <f>'(3) Forutsetninger prosjekt'!AJ9</f>
        <v>0</v>
      </c>
      <c r="AO28" s="20">
        <f>'(3) Forutsetninger prosjekt'!AK9</f>
        <v>0</v>
      </c>
      <c r="AP28" s="20">
        <f>'(3) Forutsetninger prosjekt'!AL9</f>
        <v>0</v>
      </c>
      <c r="AQ28" s="20">
        <f>'(3) Forutsetninger prosjekt'!AM9</f>
        <v>0</v>
      </c>
      <c r="AR28" s="20">
        <f>'(3) Forutsetninger prosjekt'!AN9</f>
        <v>0</v>
      </c>
      <c r="AS28" s="20">
        <f>'(3) Forutsetninger prosjekt'!AO9</f>
        <v>0</v>
      </c>
      <c r="AT28" s="20">
        <f>'(3) Forutsetninger prosjekt'!AP9</f>
        <v>0</v>
      </c>
      <c r="AU28" s="20">
        <f>'(3) Forutsetninger prosjekt'!AQ9</f>
        <v>0</v>
      </c>
      <c r="AV28" s="20">
        <f>'(3) Forutsetninger prosjekt'!AR9</f>
        <v>0</v>
      </c>
      <c r="AW28" s="20">
        <f>'(3) Forutsetninger prosjekt'!AS9</f>
        <v>0</v>
      </c>
      <c r="AX28" s="20">
        <f>'(3) Forutsetninger prosjekt'!AT9</f>
        <v>0</v>
      </c>
      <c r="AY28" s="20">
        <f>'(3) Forutsetninger prosjekt'!AU9</f>
        <v>0</v>
      </c>
      <c r="AZ28" s="20">
        <f>'(3) Forutsetninger prosjekt'!AV9</f>
        <v>0</v>
      </c>
      <c r="BA28" s="20">
        <f>'(3) Forutsetninger prosjekt'!AW9</f>
        <v>0</v>
      </c>
      <c r="BB28" s="20">
        <f>'(3) Forutsetninger prosjekt'!AX9</f>
        <v>0</v>
      </c>
      <c r="BC28" s="20">
        <f>'(3) Forutsetninger prosjekt'!AY9</f>
        <v>0</v>
      </c>
    </row>
    <row r="29" spans="1:55" x14ac:dyDescent="0.3">
      <c r="C29" s="20" t="s">
        <v>75</v>
      </c>
      <c r="D29" s="20" t="s">
        <v>75</v>
      </c>
      <c r="E29" s="66"/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1">
        <v>0</v>
      </c>
      <c r="AO29" s="21">
        <v>0</v>
      </c>
      <c r="AP29" s="21">
        <v>0</v>
      </c>
      <c r="AQ29" s="21">
        <v>0</v>
      </c>
      <c r="AR29" s="21">
        <v>0</v>
      </c>
      <c r="AS29" s="21">
        <v>0</v>
      </c>
      <c r="AT29" s="21">
        <v>0</v>
      </c>
      <c r="AU29" s="21">
        <v>0</v>
      </c>
      <c r="AV29" s="21">
        <v>0</v>
      </c>
      <c r="AW29" s="21">
        <v>0</v>
      </c>
      <c r="AX29" s="21">
        <v>0</v>
      </c>
      <c r="AY29" s="21">
        <v>0</v>
      </c>
      <c r="AZ29" s="21">
        <v>0</v>
      </c>
      <c r="BA29" s="21">
        <v>0</v>
      </c>
      <c r="BB29" s="21">
        <v>0</v>
      </c>
      <c r="BC29" s="21">
        <v>0</v>
      </c>
    </row>
    <row r="30" spans="1:55" x14ac:dyDescent="0.3">
      <c r="C30" s="20" t="s">
        <v>75</v>
      </c>
      <c r="D30" s="20" t="s">
        <v>75</v>
      </c>
      <c r="E30" s="66"/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1"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1">
        <v>0</v>
      </c>
      <c r="AO30" s="21">
        <v>0</v>
      </c>
      <c r="AP30" s="21">
        <v>0</v>
      </c>
      <c r="AQ30" s="21">
        <v>0</v>
      </c>
      <c r="AR30" s="21">
        <v>0</v>
      </c>
      <c r="AS30" s="21">
        <v>0</v>
      </c>
      <c r="AT30" s="21">
        <v>0</v>
      </c>
      <c r="AU30" s="21">
        <v>0</v>
      </c>
      <c r="AV30" s="21">
        <v>0</v>
      </c>
      <c r="AW30" s="21">
        <v>0</v>
      </c>
      <c r="AX30" s="21">
        <v>0</v>
      </c>
      <c r="AY30" s="21">
        <v>0</v>
      </c>
      <c r="AZ30" s="21">
        <v>0</v>
      </c>
      <c r="BA30" s="21">
        <v>0</v>
      </c>
      <c r="BB30" s="21">
        <v>0</v>
      </c>
      <c r="BC30" s="21">
        <v>0</v>
      </c>
    </row>
    <row r="31" spans="1:55" x14ac:dyDescent="0.3">
      <c r="C31" s="20" t="s">
        <v>75</v>
      </c>
      <c r="D31" s="20" t="s">
        <v>75</v>
      </c>
      <c r="E31" s="66"/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1"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1">
        <v>0</v>
      </c>
      <c r="AO31" s="21">
        <v>0</v>
      </c>
      <c r="AP31" s="21">
        <v>0</v>
      </c>
      <c r="AQ31" s="21">
        <v>0</v>
      </c>
      <c r="AR31" s="21">
        <v>0</v>
      </c>
      <c r="AS31" s="21">
        <v>0</v>
      </c>
      <c r="AT31" s="21">
        <v>0</v>
      </c>
      <c r="AU31" s="21">
        <v>0</v>
      </c>
      <c r="AV31" s="21">
        <v>0</v>
      </c>
      <c r="AW31" s="21">
        <v>0</v>
      </c>
      <c r="AX31" s="21">
        <v>0</v>
      </c>
      <c r="AY31" s="21">
        <v>0</v>
      </c>
      <c r="AZ31" s="21">
        <v>0</v>
      </c>
      <c r="BA31" s="21">
        <v>0</v>
      </c>
      <c r="BB31" s="21">
        <v>0</v>
      </c>
      <c r="BC31" s="21">
        <v>0</v>
      </c>
    </row>
    <row r="32" spans="1:55" x14ac:dyDescent="0.3">
      <c r="C32" s="20" t="s">
        <v>75</v>
      </c>
      <c r="D32" s="20" t="s">
        <v>75</v>
      </c>
      <c r="E32" s="66"/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1"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1">
        <v>0</v>
      </c>
      <c r="AO32" s="21">
        <v>0</v>
      </c>
      <c r="AP32" s="21">
        <v>0</v>
      </c>
      <c r="AQ32" s="21">
        <v>0</v>
      </c>
      <c r="AR32" s="21">
        <v>0</v>
      </c>
      <c r="AS32" s="21">
        <v>0</v>
      </c>
      <c r="AT32" s="21">
        <v>0</v>
      </c>
      <c r="AU32" s="21">
        <v>0</v>
      </c>
      <c r="AV32" s="21">
        <v>0</v>
      </c>
      <c r="AW32" s="21">
        <v>0</v>
      </c>
      <c r="AX32" s="21">
        <v>0</v>
      </c>
      <c r="AY32" s="21">
        <v>0</v>
      </c>
      <c r="AZ32" s="21">
        <v>0</v>
      </c>
      <c r="BA32" s="21">
        <v>0</v>
      </c>
      <c r="BB32" s="21">
        <v>0</v>
      </c>
      <c r="BC32" s="21">
        <v>0</v>
      </c>
    </row>
    <row r="33" spans="3:55" x14ac:dyDescent="0.3">
      <c r="C33" s="20" t="s">
        <v>75</v>
      </c>
      <c r="D33" s="20" t="s">
        <v>75</v>
      </c>
      <c r="E33" s="66"/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1">
        <v>0</v>
      </c>
      <c r="AO33" s="21">
        <v>0</v>
      </c>
      <c r="AP33" s="21">
        <v>0</v>
      </c>
      <c r="AQ33" s="21">
        <v>0</v>
      </c>
      <c r="AR33" s="21">
        <v>0</v>
      </c>
      <c r="AS33" s="21">
        <v>0</v>
      </c>
      <c r="AT33" s="21">
        <v>0</v>
      </c>
      <c r="AU33" s="21">
        <v>0</v>
      </c>
      <c r="AV33" s="21">
        <v>0</v>
      </c>
      <c r="AW33" s="21">
        <v>0</v>
      </c>
      <c r="AX33" s="21">
        <v>0</v>
      </c>
      <c r="AY33" s="21">
        <v>0</v>
      </c>
      <c r="AZ33" s="21">
        <v>0</v>
      </c>
      <c r="BA33" s="21">
        <v>0</v>
      </c>
      <c r="BB33" s="21">
        <v>0</v>
      </c>
      <c r="BC33" s="21">
        <v>0</v>
      </c>
    </row>
    <row r="34" spans="3:55" x14ac:dyDescent="0.3">
      <c r="C34" s="20" t="s">
        <v>75</v>
      </c>
      <c r="D34" s="20" t="s">
        <v>75</v>
      </c>
      <c r="E34" s="66"/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1"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1">
        <v>0</v>
      </c>
      <c r="AO34" s="21">
        <v>0</v>
      </c>
      <c r="AP34" s="21">
        <v>0</v>
      </c>
      <c r="AQ34" s="21">
        <v>0</v>
      </c>
      <c r="AR34" s="21">
        <v>0</v>
      </c>
      <c r="AS34" s="21">
        <v>0</v>
      </c>
      <c r="AT34" s="21">
        <v>0</v>
      </c>
      <c r="AU34" s="21">
        <v>0</v>
      </c>
      <c r="AV34" s="21">
        <v>0</v>
      </c>
      <c r="AW34" s="21">
        <v>0</v>
      </c>
      <c r="AX34" s="21">
        <v>0</v>
      </c>
      <c r="AY34" s="21">
        <v>0</v>
      </c>
      <c r="AZ34" s="21">
        <v>0</v>
      </c>
      <c r="BA34" s="21">
        <v>0</v>
      </c>
      <c r="BB34" s="21">
        <v>0</v>
      </c>
      <c r="BC34" s="21">
        <v>0</v>
      </c>
    </row>
    <row r="35" spans="3:55" x14ac:dyDescent="0.3">
      <c r="C35" s="20" t="s">
        <v>75</v>
      </c>
      <c r="D35" s="20" t="s">
        <v>75</v>
      </c>
      <c r="E35" s="66"/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1">
        <v>0</v>
      </c>
      <c r="AP35" s="21">
        <v>0</v>
      </c>
      <c r="AQ35" s="21">
        <v>0</v>
      </c>
      <c r="AR35" s="21">
        <v>0</v>
      </c>
      <c r="AS35" s="21">
        <v>0</v>
      </c>
      <c r="AT35" s="21">
        <v>0</v>
      </c>
      <c r="AU35" s="21">
        <v>0</v>
      </c>
      <c r="AV35" s="21">
        <v>0</v>
      </c>
      <c r="AW35" s="21">
        <v>0</v>
      </c>
      <c r="AX35" s="21">
        <v>0</v>
      </c>
      <c r="AY35" s="21">
        <v>0</v>
      </c>
      <c r="AZ35" s="21">
        <v>0</v>
      </c>
      <c r="BA35" s="21">
        <v>0</v>
      </c>
      <c r="BB35" s="21">
        <v>0</v>
      </c>
      <c r="BC35" s="21">
        <v>0</v>
      </c>
    </row>
    <row r="36" spans="3:55" x14ac:dyDescent="0.3">
      <c r="C36" s="20" t="s">
        <v>75</v>
      </c>
      <c r="D36" s="20" t="s">
        <v>75</v>
      </c>
      <c r="E36" s="66"/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1">
        <v>0</v>
      </c>
      <c r="AI36" s="21">
        <v>0</v>
      </c>
      <c r="AJ36" s="21">
        <v>0</v>
      </c>
      <c r="AK36" s="21">
        <v>0</v>
      </c>
      <c r="AL36" s="21">
        <v>0</v>
      </c>
      <c r="AM36" s="21">
        <v>0</v>
      </c>
      <c r="AN36" s="21">
        <v>0</v>
      </c>
      <c r="AO36" s="21">
        <v>0</v>
      </c>
      <c r="AP36" s="21">
        <v>0</v>
      </c>
      <c r="AQ36" s="21">
        <v>0</v>
      </c>
      <c r="AR36" s="21">
        <v>0</v>
      </c>
      <c r="AS36" s="21">
        <v>0</v>
      </c>
      <c r="AT36" s="21">
        <v>0</v>
      </c>
      <c r="AU36" s="21">
        <v>0</v>
      </c>
      <c r="AV36" s="21">
        <v>0</v>
      </c>
      <c r="AW36" s="21">
        <v>0</v>
      </c>
      <c r="AX36" s="21">
        <v>0</v>
      </c>
      <c r="AY36" s="21">
        <v>0</v>
      </c>
      <c r="AZ36" s="21">
        <v>0</v>
      </c>
      <c r="BA36" s="21">
        <v>0</v>
      </c>
      <c r="BB36" s="21">
        <v>0</v>
      </c>
      <c r="BC36" s="21">
        <v>0</v>
      </c>
    </row>
    <row r="37" spans="3:55" x14ac:dyDescent="0.3">
      <c r="C37" s="20" t="s">
        <v>75</v>
      </c>
      <c r="D37" s="20" t="s">
        <v>75</v>
      </c>
      <c r="E37" s="66"/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1">
        <v>0</v>
      </c>
      <c r="AI37" s="21">
        <v>0</v>
      </c>
      <c r="AJ37" s="21">
        <v>0</v>
      </c>
      <c r="AK37" s="21">
        <v>0</v>
      </c>
      <c r="AL37" s="21">
        <v>0</v>
      </c>
      <c r="AM37" s="21">
        <v>0</v>
      </c>
      <c r="AN37" s="21">
        <v>0</v>
      </c>
      <c r="AO37" s="21">
        <v>0</v>
      </c>
      <c r="AP37" s="21">
        <v>0</v>
      </c>
      <c r="AQ37" s="21">
        <v>0</v>
      </c>
      <c r="AR37" s="21">
        <v>0</v>
      </c>
      <c r="AS37" s="21">
        <v>0</v>
      </c>
      <c r="AT37" s="21">
        <v>0</v>
      </c>
      <c r="AU37" s="21">
        <v>0</v>
      </c>
      <c r="AV37" s="21">
        <v>0</v>
      </c>
      <c r="AW37" s="21">
        <v>0</v>
      </c>
      <c r="AX37" s="21">
        <v>0</v>
      </c>
      <c r="AY37" s="21">
        <v>0</v>
      </c>
      <c r="AZ37" s="21">
        <v>0</v>
      </c>
      <c r="BA37" s="21">
        <v>0</v>
      </c>
      <c r="BB37" s="21">
        <v>0</v>
      </c>
      <c r="BC37" s="21">
        <v>0</v>
      </c>
    </row>
    <row r="38" spans="3:55" x14ac:dyDescent="0.3">
      <c r="C38" s="20" t="s">
        <v>76</v>
      </c>
      <c r="D38" s="20" t="s">
        <v>75</v>
      </c>
      <c r="E38" s="66"/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1">
        <v>0</v>
      </c>
      <c r="AI38" s="21">
        <v>0</v>
      </c>
      <c r="AJ38" s="21">
        <v>0</v>
      </c>
      <c r="AK38" s="21">
        <v>0</v>
      </c>
      <c r="AL38" s="21">
        <v>0</v>
      </c>
      <c r="AM38" s="21">
        <v>0</v>
      </c>
      <c r="AN38" s="21">
        <v>0</v>
      </c>
      <c r="AO38" s="21">
        <v>0</v>
      </c>
      <c r="AP38" s="21">
        <v>0</v>
      </c>
      <c r="AQ38" s="21">
        <v>0</v>
      </c>
      <c r="AR38" s="21">
        <v>0</v>
      </c>
      <c r="AS38" s="21">
        <v>0</v>
      </c>
      <c r="AT38" s="21">
        <v>0</v>
      </c>
      <c r="AU38" s="21">
        <v>0</v>
      </c>
      <c r="AV38" s="21">
        <v>0</v>
      </c>
      <c r="AW38" s="21">
        <v>0</v>
      </c>
      <c r="AX38" s="21">
        <v>0</v>
      </c>
      <c r="AY38" s="21">
        <v>0</v>
      </c>
      <c r="AZ38" s="21">
        <v>0</v>
      </c>
      <c r="BA38" s="21">
        <v>0</v>
      </c>
      <c r="BB38" s="21">
        <v>0</v>
      </c>
      <c r="BC38" s="21">
        <v>0</v>
      </c>
    </row>
    <row r="39" spans="3:55" x14ac:dyDescent="0.3">
      <c r="C39" s="24" t="s">
        <v>77</v>
      </c>
      <c r="D39" s="24"/>
      <c r="E39" s="66"/>
      <c r="F39" s="67">
        <f t="shared" ref="F39:AG39" si="22">SUM(F28:F38)</f>
        <v>0</v>
      </c>
      <c r="G39" s="67">
        <f t="shared" si="22"/>
        <v>0</v>
      </c>
      <c r="H39" s="67">
        <f t="shared" si="22"/>
        <v>0</v>
      </c>
      <c r="I39" s="67">
        <f t="shared" si="22"/>
        <v>0</v>
      </c>
      <c r="J39" s="67">
        <f t="shared" si="22"/>
        <v>0</v>
      </c>
      <c r="K39" s="67">
        <f t="shared" si="22"/>
        <v>0</v>
      </c>
      <c r="L39" s="67">
        <f t="shared" si="22"/>
        <v>0</v>
      </c>
      <c r="M39" s="67">
        <f t="shared" si="22"/>
        <v>0</v>
      </c>
      <c r="N39" s="67">
        <f t="shared" si="22"/>
        <v>0</v>
      </c>
      <c r="O39" s="67">
        <f t="shared" si="22"/>
        <v>0</v>
      </c>
      <c r="P39" s="67">
        <f t="shared" si="22"/>
        <v>0</v>
      </c>
      <c r="Q39" s="67">
        <f t="shared" si="22"/>
        <v>0</v>
      </c>
      <c r="R39" s="67">
        <f t="shared" si="22"/>
        <v>0</v>
      </c>
      <c r="S39" s="67">
        <f t="shared" si="22"/>
        <v>0</v>
      </c>
      <c r="T39" s="67">
        <f t="shared" si="22"/>
        <v>0</v>
      </c>
      <c r="U39" s="67">
        <f t="shared" si="22"/>
        <v>0</v>
      </c>
      <c r="V39" s="67">
        <f t="shared" si="22"/>
        <v>0</v>
      </c>
      <c r="W39" s="67">
        <f t="shared" si="22"/>
        <v>0</v>
      </c>
      <c r="X39" s="67">
        <f t="shared" si="22"/>
        <v>0</v>
      </c>
      <c r="Y39" s="67">
        <f t="shared" si="22"/>
        <v>0</v>
      </c>
      <c r="Z39" s="67">
        <f t="shared" si="22"/>
        <v>0</v>
      </c>
      <c r="AA39" s="67">
        <f t="shared" si="22"/>
        <v>0</v>
      </c>
      <c r="AB39" s="67">
        <f t="shared" si="22"/>
        <v>0</v>
      </c>
      <c r="AC39" s="67">
        <f t="shared" si="22"/>
        <v>0</v>
      </c>
      <c r="AD39" s="67">
        <f t="shared" si="22"/>
        <v>0</v>
      </c>
      <c r="AE39" s="67">
        <f t="shared" si="22"/>
        <v>0</v>
      </c>
      <c r="AF39" s="67">
        <f t="shared" si="22"/>
        <v>0</v>
      </c>
      <c r="AG39" s="67">
        <f t="shared" si="22"/>
        <v>0</v>
      </c>
      <c r="AH39" s="67">
        <f t="shared" ref="AH39:BC39" si="23">SUM(AH28:AH38)</f>
        <v>0</v>
      </c>
      <c r="AI39" s="67">
        <f t="shared" si="23"/>
        <v>0</v>
      </c>
      <c r="AJ39" s="67">
        <f t="shared" si="23"/>
        <v>0</v>
      </c>
      <c r="AK39" s="67">
        <f t="shared" si="23"/>
        <v>0</v>
      </c>
      <c r="AL39" s="67">
        <f t="shared" si="23"/>
        <v>0</v>
      </c>
      <c r="AM39" s="67">
        <f t="shared" si="23"/>
        <v>0</v>
      </c>
      <c r="AN39" s="67">
        <f t="shared" si="23"/>
        <v>0</v>
      </c>
      <c r="AO39" s="67">
        <f t="shared" si="23"/>
        <v>0</v>
      </c>
      <c r="AP39" s="67">
        <f t="shared" si="23"/>
        <v>0</v>
      </c>
      <c r="AQ39" s="67">
        <f t="shared" si="23"/>
        <v>0</v>
      </c>
      <c r="AR39" s="67">
        <f t="shared" si="23"/>
        <v>0</v>
      </c>
      <c r="AS39" s="67">
        <f t="shared" si="23"/>
        <v>0</v>
      </c>
      <c r="AT39" s="67">
        <f t="shared" si="23"/>
        <v>0</v>
      </c>
      <c r="AU39" s="67">
        <f t="shared" si="23"/>
        <v>0</v>
      </c>
      <c r="AV39" s="67">
        <f t="shared" si="23"/>
        <v>0</v>
      </c>
      <c r="AW39" s="67">
        <f t="shared" si="23"/>
        <v>0</v>
      </c>
      <c r="AX39" s="67">
        <f t="shared" si="23"/>
        <v>0</v>
      </c>
      <c r="AY39" s="67">
        <f t="shared" si="23"/>
        <v>0</v>
      </c>
      <c r="AZ39" s="67">
        <f t="shared" si="23"/>
        <v>0</v>
      </c>
      <c r="BA39" s="67">
        <f t="shared" si="23"/>
        <v>0</v>
      </c>
      <c r="BB39" s="67">
        <f t="shared" si="23"/>
        <v>0</v>
      </c>
      <c r="BC39" s="67">
        <f t="shared" si="23"/>
        <v>0</v>
      </c>
    </row>
    <row r="40" spans="3:55" x14ac:dyDescent="0.3">
      <c r="E40" s="66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</row>
    <row r="41" spans="3:55" x14ac:dyDescent="0.3">
      <c r="C41" s="1" t="s">
        <v>78</v>
      </c>
      <c r="D41" s="1" t="s">
        <v>79</v>
      </c>
      <c r="E41" s="66"/>
      <c r="F41" s="1" t="s">
        <v>13</v>
      </c>
      <c r="G41" s="1" t="s">
        <v>13</v>
      </c>
      <c r="H41" s="1" t="s">
        <v>13</v>
      </c>
      <c r="I41" s="1" t="s">
        <v>13</v>
      </c>
      <c r="J41" s="1" t="s">
        <v>13</v>
      </c>
      <c r="K41" s="1" t="s">
        <v>13</v>
      </c>
      <c r="L41" s="1" t="s">
        <v>13</v>
      </c>
      <c r="M41" s="1" t="s">
        <v>13</v>
      </c>
      <c r="N41" s="1" t="s">
        <v>13</v>
      </c>
      <c r="O41" s="1" t="s">
        <v>13</v>
      </c>
      <c r="P41" s="1" t="s">
        <v>13</v>
      </c>
      <c r="Q41" s="1" t="s">
        <v>13</v>
      </c>
      <c r="R41" s="1" t="s">
        <v>13</v>
      </c>
      <c r="S41" s="1" t="s">
        <v>13</v>
      </c>
      <c r="T41" s="1" t="s">
        <v>13</v>
      </c>
      <c r="U41" s="1" t="s">
        <v>13</v>
      </c>
      <c r="V41" s="1" t="s">
        <v>13</v>
      </c>
      <c r="W41" s="1" t="s">
        <v>13</v>
      </c>
      <c r="X41" s="1" t="s">
        <v>13</v>
      </c>
      <c r="Y41" s="1" t="s">
        <v>13</v>
      </c>
      <c r="Z41" s="1" t="s">
        <v>13</v>
      </c>
      <c r="AA41" s="1" t="s">
        <v>13</v>
      </c>
      <c r="AB41" s="1" t="s">
        <v>13</v>
      </c>
      <c r="AC41" s="1" t="s">
        <v>13</v>
      </c>
      <c r="AD41" s="1" t="s">
        <v>13</v>
      </c>
      <c r="AE41" s="1" t="s">
        <v>13</v>
      </c>
      <c r="AF41" s="1" t="s">
        <v>13</v>
      </c>
      <c r="AG41" s="1" t="s">
        <v>13</v>
      </c>
      <c r="AH41" s="1" t="s">
        <v>13</v>
      </c>
      <c r="AI41" s="1" t="s">
        <v>13</v>
      </c>
      <c r="AJ41" s="1" t="s">
        <v>13</v>
      </c>
      <c r="AK41" s="1" t="s">
        <v>13</v>
      </c>
      <c r="AL41" s="1" t="s">
        <v>13</v>
      </c>
      <c r="AM41" s="1" t="s">
        <v>13</v>
      </c>
      <c r="AN41" s="1" t="s">
        <v>13</v>
      </c>
      <c r="AO41" s="1" t="s">
        <v>13</v>
      </c>
      <c r="AP41" s="1" t="s">
        <v>13</v>
      </c>
      <c r="AQ41" s="1" t="s">
        <v>13</v>
      </c>
      <c r="AR41" s="1" t="s">
        <v>13</v>
      </c>
      <c r="AS41" s="1" t="s">
        <v>13</v>
      </c>
      <c r="AT41" s="1" t="s">
        <v>13</v>
      </c>
      <c r="AU41" s="1" t="s">
        <v>13</v>
      </c>
      <c r="AV41" s="1" t="s">
        <v>13</v>
      </c>
      <c r="AW41" s="1" t="s">
        <v>13</v>
      </c>
      <c r="AX41" s="1" t="s">
        <v>13</v>
      </c>
      <c r="AY41" s="1" t="s">
        <v>13</v>
      </c>
      <c r="AZ41" s="1" t="s">
        <v>13</v>
      </c>
      <c r="BA41" s="1" t="s">
        <v>13</v>
      </c>
      <c r="BB41" s="1" t="s">
        <v>13</v>
      </c>
      <c r="BC41" s="1" t="s">
        <v>13</v>
      </c>
    </row>
    <row r="42" spans="3:55" x14ac:dyDescent="0.3">
      <c r="C42" s="20" t="s">
        <v>71</v>
      </c>
      <c r="D42" s="20" t="s">
        <v>71</v>
      </c>
      <c r="E42" s="66"/>
      <c r="F42" s="20">
        <v>0</v>
      </c>
      <c r="G42" s="20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1">
        <v>0</v>
      </c>
      <c r="AI42" s="21">
        <v>0</v>
      </c>
      <c r="AJ42" s="21">
        <v>0</v>
      </c>
      <c r="AK42" s="21">
        <v>0</v>
      </c>
      <c r="AL42" s="21">
        <v>0</v>
      </c>
      <c r="AM42" s="21">
        <v>0</v>
      </c>
      <c r="AN42" s="21">
        <v>0</v>
      </c>
      <c r="AO42" s="21">
        <v>0</v>
      </c>
      <c r="AP42" s="21">
        <v>0</v>
      </c>
      <c r="AQ42" s="21">
        <v>0</v>
      </c>
      <c r="AR42" s="21">
        <v>0</v>
      </c>
      <c r="AS42" s="21">
        <v>0</v>
      </c>
      <c r="AT42" s="21">
        <v>0</v>
      </c>
      <c r="AU42" s="21">
        <v>0</v>
      </c>
      <c r="AV42" s="21">
        <v>0</v>
      </c>
      <c r="AW42" s="21">
        <v>0</v>
      </c>
      <c r="AX42" s="21">
        <v>0</v>
      </c>
      <c r="AY42" s="21">
        <v>0</v>
      </c>
      <c r="AZ42" s="21">
        <v>0</v>
      </c>
      <c r="BA42" s="21">
        <v>0</v>
      </c>
      <c r="BB42" s="21">
        <v>0</v>
      </c>
      <c r="BC42" s="21">
        <v>0</v>
      </c>
    </row>
    <row r="43" spans="3:55" x14ac:dyDescent="0.3">
      <c r="C43" s="20" t="s">
        <v>71</v>
      </c>
      <c r="D43" s="20" t="s">
        <v>71</v>
      </c>
      <c r="E43" s="66"/>
      <c r="F43" s="20">
        <v>0</v>
      </c>
      <c r="G43" s="20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1">
        <v>0</v>
      </c>
      <c r="AI43" s="21">
        <v>0</v>
      </c>
      <c r="AJ43" s="21">
        <v>0</v>
      </c>
      <c r="AK43" s="21">
        <v>0</v>
      </c>
      <c r="AL43" s="21">
        <v>0</v>
      </c>
      <c r="AM43" s="21">
        <v>0</v>
      </c>
      <c r="AN43" s="21">
        <v>0</v>
      </c>
      <c r="AO43" s="21">
        <v>0</v>
      </c>
      <c r="AP43" s="21">
        <v>0</v>
      </c>
      <c r="AQ43" s="21">
        <v>0</v>
      </c>
      <c r="AR43" s="21">
        <v>0</v>
      </c>
      <c r="AS43" s="21">
        <v>0</v>
      </c>
      <c r="AT43" s="21">
        <v>0</v>
      </c>
      <c r="AU43" s="21">
        <v>0</v>
      </c>
      <c r="AV43" s="21">
        <v>0</v>
      </c>
      <c r="AW43" s="21">
        <v>0</v>
      </c>
      <c r="AX43" s="21">
        <v>0</v>
      </c>
      <c r="AY43" s="21">
        <v>0</v>
      </c>
      <c r="AZ43" s="21">
        <v>0</v>
      </c>
      <c r="BA43" s="21">
        <v>0</v>
      </c>
      <c r="BB43" s="21">
        <v>0</v>
      </c>
      <c r="BC43" s="21">
        <v>0</v>
      </c>
    </row>
    <row r="44" spans="3:55" x14ac:dyDescent="0.3">
      <c r="C44" s="20" t="s">
        <v>71</v>
      </c>
      <c r="D44" s="20" t="s">
        <v>71</v>
      </c>
      <c r="E44" s="66"/>
      <c r="F44" s="20">
        <v>0</v>
      </c>
      <c r="G44" s="20">
        <v>0</v>
      </c>
      <c r="H44" s="21"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1">
        <v>0</v>
      </c>
      <c r="AI44" s="21">
        <v>0</v>
      </c>
      <c r="AJ44" s="21">
        <v>0</v>
      </c>
      <c r="AK44" s="21">
        <v>0</v>
      </c>
      <c r="AL44" s="21">
        <v>0</v>
      </c>
      <c r="AM44" s="21">
        <v>0</v>
      </c>
      <c r="AN44" s="21">
        <v>0</v>
      </c>
      <c r="AO44" s="21">
        <v>0</v>
      </c>
      <c r="AP44" s="21">
        <v>0</v>
      </c>
      <c r="AQ44" s="21">
        <v>0</v>
      </c>
      <c r="AR44" s="21">
        <v>0</v>
      </c>
      <c r="AS44" s="21">
        <v>0</v>
      </c>
      <c r="AT44" s="21">
        <v>0</v>
      </c>
      <c r="AU44" s="21">
        <v>0</v>
      </c>
      <c r="AV44" s="21">
        <v>0</v>
      </c>
      <c r="AW44" s="21">
        <v>0</v>
      </c>
      <c r="AX44" s="21">
        <v>0</v>
      </c>
      <c r="AY44" s="21">
        <v>0</v>
      </c>
      <c r="AZ44" s="21">
        <v>0</v>
      </c>
      <c r="BA44" s="21">
        <v>0</v>
      </c>
      <c r="BB44" s="21">
        <v>0</v>
      </c>
      <c r="BC44" s="21">
        <v>0</v>
      </c>
    </row>
    <row r="45" spans="3:55" x14ac:dyDescent="0.3">
      <c r="C45" s="20" t="s">
        <v>71</v>
      </c>
      <c r="D45" s="20" t="s">
        <v>71</v>
      </c>
      <c r="E45" s="66"/>
      <c r="F45" s="20">
        <v>0</v>
      </c>
      <c r="G45" s="20">
        <v>0</v>
      </c>
      <c r="H45" s="21">
        <v>0</v>
      </c>
      <c r="I45" s="21">
        <v>0</v>
      </c>
      <c r="J45" s="21"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1">
        <v>0</v>
      </c>
      <c r="AI45" s="21">
        <v>0</v>
      </c>
      <c r="AJ45" s="21">
        <v>0</v>
      </c>
      <c r="AK45" s="21">
        <v>0</v>
      </c>
      <c r="AL45" s="21">
        <v>0</v>
      </c>
      <c r="AM45" s="21">
        <v>0</v>
      </c>
      <c r="AN45" s="21">
        <v>0</v>
      </c>
      <c r="AO45" s="21">
        <v>0</v>
      </c>
      <c r="AP45" s="21">
        <v>0</v>
      </c>
      <c r="AQ45" s="21">
        <v>0</v>
      </c>
      <c r="AR45" s="21">
        <v>0</v>
      </c>
      <c r="AS45" s="21">
        <v>0</v>
      </c>
      <c r="AT45" s="21">
        <v>0</v>
      </c>
      <c r="AU45" s="21">
        <v>0</v>
      </c>
      <c r="AV45" s="21">
        <v>0</v>
      </c>
      <c r="AW45" s="21">
        <v>0</v>
      </c>
      <c r="AX45" s="21">
        <v>0</v>
      </c>
      <c r="AY45" s="21">
        <v>0</v>
      </c>
      <c r="AZ45" s="21">
        <v>0</v>
      </c>
      <c r="BA45" s="21">
        <v>0</v>
      </c>
      <c r="BB45" s="21">
        <v>0</v>
      </c>
      <c r="BC45" s="21">
        <v>0</v>
      </c>
    </row>
    <row r="46" spans="3:55" x14ac:dyDescent="0.3">
      <c r="C46" s="20" t="s">
        <v>71</v>
      </c>
      <c r="D46" s="20" t="s">
        <v>71</v>
      </c>
      <c r="E46" s="66"/>
      <c r="F46" s="20">
        <v>0</v>
      </c>
      <c r="G46" s="20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1">
        <v>0</v>
      </c>
      <c r="AI46" s="21">
        <v>0</v>
      </c>
      <c r="AJ46" s="21">
        <v>0</v>
      </c>
      <c r="AK46" s="21">
        <v>0</v>
      </c>
      <c r="AL46" s="21">
        <v>0</v>
      </c>
      <c r="AM46" s="21">
        <v>0</v>
      </c>
      <c r="AN46" s="21">
        <v>0</v>
      </c>
      <c r="AO46" s="21">
        <v>0</v>
      </c>
      <c r="AP46" s="21">
        <v>0</v>
      </c>
      <c r="AQ46" s="21">
        <v>0</v>
      </c>
      <c r="AR46" s="21">
        <v>0</v>
      </c>
      <c r="AS46" s="21">
        <v>0</v>
      </c>
      <c r="AT46" s="21">
        <v>0</v>
      </c>
      <c r="AU46" s="21">
        <v>0</v>
      </c>
      <c r="AV46" s="21">
        <v>0</v>
      </c>
      <c r="AW46" s="21">
        <v>0</v>
      </c>
      <c r="AX46" s="21">
        <v>0</v>
      </c>
      <c r="AY46" s="21">
        <v>0</v>
      </c>
      <c r="AZ46" s="21">
        <v>0</v>
      </c>
      <c r="BA46" s="21">
        <v>0</v>
      </c>
      <c r="BB46" s="21">
        <v>0</v>
      </c>
      <c r="BC46" s="21">
        <v>0</v>
      </c>
    </row>
    <row r="47" spans="3:55" x14ac:dyDescent="0.3">
      <c r="C47" s="20" t="s">
        <v>71</v>
      </c>
      <c r="D47" s="20" t="s">
        <v>71</v>
      </c>
      <c r="E47" s="66"/>
      <c r="F47" s="20">
        <v>0</v>
      </c>
      <c r="G47" s="20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1">
        <v>0</v>
      </c>
      <c r="AI47" s="21">
        <v>0</v>
      </c>
      <c r="AJ47" s="21">
        <v>0</v>
      </c>
      <c r="AK47" s="21">
        <v>0</v>
      </c>
      <c r="AL47" s="21">
        <v>0</v>
      </c>
      <c r="AM47" s="21">
        <v>0</v>
      </c>
      <c r="AN47" s="21">
        <v>0</v>
      </c>
      <c r="AO47" s="21">
        <v>0</v>
      </c>
      <c r="AP47" s="21">
        <v>0</v>
      </c>
      <c r="AQ47" s="21">
        <v>0</v>
      </c>
      <c r="AR47" s="21">
        <v>0</v>
      </c>
      <c r="AS47" s="21">
        <v>0</v>
      </c>
      <c r="AT47" s="21">
        <v>0</v>
      </c>
      <c r="AU47" s="21">
        <v>0</v>
      </c>
      <c r="AV47" s="21">
        <v>0</v>
      </c>
      <c r="AW47" s="21">
        <v>0</v>
      </c>
      <c r="AX47" s="21">
        <v>0</v>
      </c>
      <c r="AY47" s="21">
        <v>0</v>
      </c>
      <c r="AZ47" s="21">
        <v>0</v>
      </c>
      <c r="BA47" s="21">
        <v>0</v>
      </c>
      <c r="BB47" s="21">
        <v>0</v>
      </c>
      <c r="BC47" s="21">
        <v>0</v>
      </c>
    </row>
    <row r="48" spans="3:55" x14ac:dyDescent="0.3">
      <c r="C48" s="20" t="s">
        <v>71</v>
      </c>
      <c r="D48" s="20" t="s">
        <v>71</v>
      </c>
      <c r="E48" s="66"/>
      <c r="F48" s="20">
        <v>0</v>
      </c>
      <c r="G48" s="20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1">
        <v>0</v>
      </c>
      <c r="AI48" s="21">
        <v>0</v>
      </c>
      <c r="AJ48" s="21">
        <v>0</v>
      </c>
      <c r="AK48" s="21">
        <v>0</v>
      </c>
      <c r="AL48" s="21">
        <v>0</v>
      </c>
      <c r="AM48" s="21">
        <v>0</v>
      </c>
      <c r="AN48" s="21">
        <v>0</v>
      </c>
      <c r="AO48" s="21">
        <v>0</v>
      </c>
      <c r="AP48" s="21">
        <v>0</v>
      </c>
      <c r="AQ48" s="21">
        <v>0</v>
      </c>
      <c r="AR48" s="21">
        <v>0</v>
      </c>
      <c r="AS48" s="21">
        <v>0</v>
      </c>
      <c r="AT48" s="21">
        <v>0</v>
      </c>
      <c r="AU48" s="21">
        <v>0</v>
      </c>
      <c r="AV48" s="21">
        <v>0</v>
      </c>
      <c r="AW48" s="21">
        <v>0</v>
      </c>
      <c r="AX48" s="21">
        <v>0</v>
      </c>
      <c r="AY48" s="21">
        <v>0</v>
      </c>
      <c r="AZ48" s="21">
        <v>0</v>
      </c>
      <c r="BA48" s="21">
        <v>0</v>
      </c>
      <c r="BB48" s="21">
        <v>0</v>
      </c>
      <c r="BC48" s="21">
        <v>0</v>
      </c>
    </row>
    <row r="49" spans="3:55" x14ac:dyDescent="0.3">
      <c r="C49" s="20" t="s">
        <v>71</v>
      </c>
      <c r="D49" s="20" t="s">
        <v>71</v>
      </c>
      <c r="E49" s="66"/>
      <c r="F49" s="20">
        <v>0</v>
      </c>
      <c r="G49" s="20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1">
        <v>0</v>
      </c>
      <c r="AI49" s="21">
        <v>0</v>
      </c>
      <c r="AJ49" s="21">
        <v>0</v>
      </c>
      <c r="AK49" s="21">
        <v>0</v>
      </c>
      <c r="AL49" s="21">
        <v>0</v>
      </c>
      <c r="AM49" s="21">
        <v>0</v>
      </c>
      <c r="AN49" s="21">
        <v>0</v>
      </c>
      <c r="AO49" s="21">
        <v>0</v>
      </c>
      <c r="AP49" s="21">
        <v>0</v>
      </c>
      <c r="AQ49" s="21">
        <v>0</v>
      </c>
      <c r="AR49" s="21">
        <v>0</v>
      </c>
      <c r="AS49" s="21">
        <v>0</v>
      </c>
      <c r="AT49" s="21">
        <v>0</v>
      </c>
      <c r="AU49" s="21">
        <v>0</v>
      </c>
      <c r="AV49" s="21">
        <v>0</v>
      </c>
      <c r="AW49" s="21">
        <v>0</v>
      </c>
      <c r="AX49" s="21">
        <v>0</v>
      </c>
      <c r="AY49" s="21">
        <v>0</v>
      </c>
      <c r="AZ49" s="21">
        <v>0</v>
      </c>
      <c r="BA49" s="21">
        <v>0</v>
      </c>
      <c r="BB49" s="21">
        <v>0</v>
      </c>
      <c r="BC49" s="21">
        <v>0</v>
      </c>
    </row>
    <row r="50" spans="3:55" x14ac:dyDescent="0.3">
      <c r="C50" s="20" t="s">
        <v>71</v>
      </c>
      <c r="D50" s="20" t="s">
        <v>71</v>
      </c>
      <c r="E50" s="66"/>
      <c r="F50" s="20">
        <v>0</v>
      </c>
      <c r="G50" s="20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1">
        <v>0</v>
      </c>
      <c r="AI50" s="21">
        <v>0</v>
      </c>
      <c r="AJ50" s="21">
        <v>0</v>
      </c>
      <c r="AK50" s="21">
        <v>0</v>
      </c>
      <c r="AL50" s="21">
        <v>0</v>
      </c>
      <c r="AM50" s="21">
        <v>0</v>
      </c>
      <c r="AN50" s="21">
        <v>0</v>
      </c>
      <c r="AO50" s="21">
        <v>0</v>
      </c>
      <c r="AP50" s="21">
        <v>0</v>
      </c>
      <c r="AQ50" s="21">
        <v>0</v>
      </c>
      <c r="AR50" s="21">
        <v>0</v>
      </c>
      <c r="AS50" s="21">
        <v>0</v>
      </c>
      <c r="AT50" s="21">
        <v>0</v>
      </c>
      <c r="AU50" s="21">
        <v>0</v>
      </c>
      <c r="AV50" s="21">
        <v>0</v>
      </c>
      <c r="AW50" s="21">
        <v>0</v>
      </c>
      <c r="AX50" s="21">
        <v>0</v>
      </c>
      <c r="AY50" s="21">
        <v>0</v>
      </c>
      <c r="AZ50" s="21">
        <v>0</v>
      </c>
      <c r="BA50" s="21">
        <v>0</v>
      </c>
      <c r="BB50" s="21">
        <v>0</v>
      </c>
      <c r="BC50" s="21">
        <v>0</v>
      </c>
    </row>
    <row r="51" spans="3:55" x14ac:dyDescent="0.3">
      <c r="C51" s="20" t="s">
        <v>71</v>
      </c>
      <c r="D51" s="20" t="s">
        <v>71</v>
      </c>
      <c r="E51" s="66"/>
      <c r="F51" s="20">
        <v>0</v>
      </c>
      <c r="G51" s="20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1">
        <v>0</v>
      </c>
      <c r="AI51" s="21">
        <v>0</v>
      </c>
      <c r="AJ51" s="21">
        <v>0</v>
      </c>
      <c r="AK51" s="21">
        <v>0</v>
      </c>
      <c r="AL51" s="21">
        <v>0</v>
      </c>
      <c r="AM51" s="21">
        <v>0</v>
      </c>
      <c r="AN51" s="21">
        <v>0</v>
      </c>
      <c r="AO51" s="21">
        <v>0</v>
      </c>
      <c r="AP51" s="21">
        <v>0</v>
      </c>
      <c r="AQ51" s="21">
        <v>0</v>
      </c>
      <c r="AR51" s="21">
        <v>0</v>
      </c>
      <c r="AS51" s="21">
        <v>0</v>
      </c>
      <c r="AT51" s="21">
        <v>0</v>
      </c>
      <c r="AU51" s="21">
        <v>0</v>
      </c>
      <c r="AV51" s="21">
        <v>0</v>
      </c>
      <c r="AW51" s="21">
        <v>0</v>
      </c>
      <c r="AX51" s="21">
        <v>0</v>
      </c>
      <c r="AY51" s="21">
        <v>0</v>
      </c>
      <c r="AZ51" s="21">
        <v>0</v>
      </c>
      <c r="BA51" s="21">
        <v>0</v>
      </c>
      <c r="BB51" s="21">
        <v>0</v>
      </c>
      <c r="BC51" s="21">
        <v>0</v>
      </c>
    </row>
    <row r="52" spans="3:55" x14ac:dyDescent="0.3">
      <c r="C52" s="20" t="s">
        <v>71</v>
      </c>
      <c r="D52" s="20" t="s">
        <v>71</v>
      </c>
      <c r="E52" s="66"/>
      <c r="F52" s="20">
        <v>0</v>
      </c>
      <c r="G52" s="20">
        <v>0</v>
      </c>
      <c r="H52" s="21">
        <v>0</v>
      </c>
      <c r="I52" s="21">
        <v>0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1">
        <v>0</v>
      </c>
      <c r="AI52" s="21">
        <v>0</v>
      </c>
      <c r="AJ52" s="21">
        <v>0</v>
      </c>
      <c r="AK52" s="21">
        <v>0</v>
      </c>
      <c r="AL52" s="21">
        <v>0</v>
      </c>
      <c r="AM52" s="21">
        <v>0</v>
      </c>
      <c r="AN52" s="21">
        <v>0</v>
      </c>
      <c r="AO52" s="21">
        <v>0</v>
      </c>
      <c r="AP52" s="21">
        <v>0</v>
      </c>
      <c r="AQ52" s="21">
        <v>0</v>
      </c>
      <c r="AR52" s="21">
        <v>0</v>
      </c>
      <c r="AS52" s="21">
        <v>0</v>
      </c>
      <c r="AT52" s="21">
        <v>0</v>
      </c>
      <c r="AU52" s="21">
        <v>0</v>
      </c>
      <c r="AV52" s="21">
        <v>0</v>
      </c>
      <c r="AW52" s="21">
        <v>0</v>
      </c>
      <c r="AX52" s="21">
        <v>0</v>
      </c>
      <c r="AY52" s="21">
        <v>0</v>
      </c>
      <c r="AZ52" s="21">
        <v>0</v>
      </c>
      <c r="BA52" s="21">
        <v>0</v>
      </c>
      <c r="BB52" s="21">
        <v>0</v>
      </c>
      <c r="BC52" s="21">
        <v>0</v>
      </c>
    </row>
    <row r="53" spans="3:55" x14ac:dyDescent="0.3">
      <c r="C53" s="20" t="s">
        <v>71</v>
      </c>
      <c r="D53" s="20" t="s">
        <v>71</v>
      </c>
      <c r="E53" s="66"/>
      <c r="F53" s="20">
        <v>0</v>
      </c>
      <c r="G53" s="20">
        <v>0</v>
      </c>
      <c r="H53" s="21"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1">
        <v>0</v>
      </c>
      <c r="AI53" s="21">
        <v>0</v>
      </c>
      <c r="AJ53" s="21">
        <v>0</v>
      </c>
      <c r="AK53" s="21">
        <v>0</v>
      </c>
      <c r="AL53" s="21">
        <v>0</v>
      </c>
      <c r="AM53" s="21">
        <v>0</v>
      </c>
      <c r="AN53" s="21">
        <v>0</v>
      </c>
      <c r="AO53" s="21">
        <v>0</v>
      </c>
      <c r="AP53" s="21">
        <v>0</v>
      </c>
      <c r="AQ53" s="21">
        <v>0</v>
      </c>
      <c r="AR53" s="21">
        <v>0</v>
      </c>
      <c r="AS53" s="21">
        <v>0</v>
      </c>
      <c r="AT53" s="21">
        <v>0</v>
      </c>
      <c r="AU53" s="21">
        <v>0</v>
      </c>
      <c r="AV53" s="21">
        <v>0</v>
      </c>
      <c r="AW53" s="21">
        <v>0</v>
      </c>
      <c r="AX53" s="21">
        <v>0</v>
      </c>
      <c r="AY53" s="21">
        <v>0</v>
      </c>
      <c r="AZ53" s="21">
        <v>0</v>
      </c>
      <c r="BA53" s="21">
        <v>0</v>
      </c>
      <c r="BB53" s="21">
        <v>0</v>
      </c>
      <c r="BC53" s="21">
        <v>0</v>
      </c>
    </row>
    <row r="54" spans="3:55" x14ac:dyDescent="0.3">
      <c r="C54" s="20" t="s">
        <v>71</v>
      </c>
      <c r="D54" s="20" t="s">
        <v>71</v>
      </c>
      <c r="E54" s="66"/>
      <c r="F54" s="20">
        <v>0</v>
      </c>
      <c r="G54" s="20"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1">
        <v>0</v>
      </c>
      <c r="AI54" s="21">
        <v>0</v>
      </c>
      <c r="AJ54" s="21">
        <v>0</v>
      </c>
      <c r="AK54" s="21">
        <v>0</v>
      </c>
      <c r="AL54" s="21">
        <v>0</v>
      </c>
      <c r="AM54" s="21">
        <v>0</v>
      </c>
      <c r="AN54" s="21">
        <v>0</v>
      </c>
      <c r="AO54" s="21">
        <v>0</v>
      </c>
      <c r="AP54" s="21">
        <v>0</v>
      </c>
      <c r="AQ54" s="21">
        <v>0</v>
      </c>
      <c r="AR54" s="21">
        <v>0</v>
      </c>
      <c r="AS54" s="21">
        <v>0</v>
      </c>
      <c r="AT54" s="21">
        <v>0</v>
      </c>
      <c r="AU54" s="21">
        <v>0</v>
      </c>
      <c r="AV54" s="21">
        <v>0</v>
      </c>
      <c r="AW54" s="21">
        <v>0</v>
      </c>
      <c r="AX54" s="21">
        <v>0</v>
      </c>
      <c r="AY54" s="21">
        <v>0</v>
      </c>
      <c r="AZ54" s="21">
        <v>0</v>
      </c>
      <c r="BA54" s="21">
        <v>0</v>
      </c>
      <c r="BB54" s="21">
        <v>0</v>
      </c>
      <c r="BC54" s="21">
        <v>0</v>
      </c>
    </row>
    <row r="55" spans="3:55" x14ac:dyDescent="0.3">
      <c r="C55" s="20" t="s">
        <v>71</v>
      </c>
      <c r="D55" s="20" t="s">
        <v>71</v>
      </c>
      <c r="E55" s="66"/>
      <c r="F55" s="20">
        <v>0</v>
      </c>
      <c r="G55" s="20">
        <v>0</v>
      </c>
      <c r="H55" s="21">
        <v>0</v>
      </c>
      <c r="I55" s="21">
        <v>0</v>
      </c>
      <c r="J55" s="21">
        <v>0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1">
        <v>0</v>
      </c>
      <c r="AI55" s="21">
        <v>0</v>
      </c>
      <c r="AJ55" s="21">
        <v>0</v>
      </c>
      <c r="AK55" s="21">
        <v>0</v>
      </c>
      <c r="AL55" s="21">
        <v>0</v>
      </c>
      <c r="AM55" s="21">
        <v>0</v>
      </c>
      <c r="AN55" s="21">
        <v>0</v>
      </c>
      <c r="AO55" s="21">
        <v>0</v>
      </c>
      <c r="AP55" s="21">
        <v>0</v>
      </c>
      <c r="AQ55" s="21">
        <v>0</v>
      </c>
      <c r="AR55" s="21">
        <v>0</v>
      </c>
      <c r="AS55" s="21">
        <v>0</v>
      </c>
      <c r="AT55" s="21">
        <v>0</v>
      </c>
      <c r="AU55" s="21">
        <v>0</v>
      </c>
      <c r="AV55" s="21">
        <v>0</v>
      </c>
      <c r="AW55" s="21">
        <v>0</v>
      </c>
      <c r="AX55" s="21">
        <v>0</v>
      </c>
      <c r="AY55" s="21">
        <v>0</v>
      </c>
      <c r="AZ55" s="21">
        <v>0</v>
      </c>
      <c r="BA55" s="21">
        <v>0</v>
      </c>
      <c r="BB55" s="21">
        <v>0</v>
      </c>
      <c r="BC55" s="21">
        <v>0</v>
      </c>
    </row>
    <row r="56" spans="3:55" x14ac:dyDescent="0.3">
      <c r="C56" s="20" t="s">
        <v>71</v>
      </c>
      <c r="D56" s="20" t="s">
        <v>71</v>
      </c>
      <c r="E56" s="66"/>
      <c r="F56" s="20">
        <v>0</v>
      </c>
      <c r="G56" s="20">
        <v>0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1">
        <v>0</v>
      </c>
      <c r="AI56" s="21">
        <v>0</v>
      </c>
      <c r="AJ56" s="21">
        <v>0</v>
      </c>
      <c r="AK56" s="21">
        <v>0</v>
      </c>
      <c r="AL56" s="21">
        <v>0</v>
      </c>
      <c r="AM56" s="21">
        <v>0</v>
      </c>
      <c r="AN56" s="21">
        <v>0</v>
      </c>
      <c r="AO56" s="21">
        <v>0</v>
      </c>
      <c r="AP56" s="21">
        <v>0</v>
      </c>
      <c r="AQ56" s="21">
        <v>0</v>
      </c>
      <c r="AR56" s="21">
        <v>0</v>
      </c>
      <c r="AS56" s="21">
        <v>0</v>
      </c>
      <c r="AT56" s="21">
        <v>0</v>
      </c>
      <c r="AU56" s="21">
        <v>0</v>
      </c>
      <c r="AV56" s="21">
        <v>0</v>
      </c>
      <c r="AW56" s="21">
        <v>0</v>
      </c>
      <c r="AX56" s="21">
        <v>0</v>
      </c>
      <c r="AY56" s="21">
        <v>0</v>
      </c>
      <c r="AZ56" s="21">
        <v>0</v>
      </c>
      <c r="BA56" s="21">
        <v>0</v>
      </c>
      <c r="BB56" s="21">
        <v>0</v>
      </c>
      <c r="BC56" s="21">
        <v>0</v>
      </c>
    </row>
    <row r="57" spans="3:55" x14ac:dyDescent="0.3">
      <c r="C57" s="20" t="s">
        <v>71</v>
      </c>
      <c r="D57" s="20" t="s">
        <v>71</v>
      </c>
      <c r="E57" s="66"/>
      <c r="F57" s="20">
        <v>0</v>
      </c>
      <c r="G57" s="20">
        <v>0</v>
      </c>
      <c r="H57" s="21">
        <v>0</v>
      </c>
      <c r="I57" s="21">
        <v>0</v>
      </c>
      <c r="J57" s="21">
        <v>0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1">
        <v>0</v>
      </c>
      <c r="AI57" s="21">
        <v>0</v>
      </c>
      <c r="AJ57" s="21">
        <v>0</v>
      </c>
      <c r="AK57" s="21">
        <v>0</v>
      </c>
      <c r="AL57" s="21">
        <v>0</v>
      </c>
      <c r="AM57" s="21">
        <v>0</v>
      </c>
      <c r="AN57" s="21">
        <v>0</v>
      </c>
      <c r="AO57" s="21">
        <v>0</v>
      </c>
      <c r="AP57" s="21">
        <v>0</v>
      </c>
      <c r="AQ57" s="21">
        <v>0</v>
      </c>
      <c r="AR57" s="21">
        <v>0</v>
      </c>
      <c r="AS57" s="21">
        <v>0</v>
      </c>
      <c r="AT57" s="21">
        <v>0</v>
      </c>
      <c r="AU57" s="21">
        <v>0</v>
      </c>
      <c r="AV57" s="21">
        <v>0</v>
      </c>
      <c r="AW57" s="21">
        <v>0</v>
      </c>
      <c r="AX57" s="21">
        <v>0</v>
      </c>
      <c r="AY57" s="21">
        <v>0</v>
      </c>
      <c r="AZ57" s="21">
        <v>0</v>
      </c>
      <c r="BA57" s="21">
        <v>0</v>
      </c>
      <c r="BB57" s="21">
        <v>0</v>
      </c>
      <c r="BC57" s="21">
        <v>0</v>
      </c>
    </row>
    <row r="58" spans="3:55" x14ac:dyDescent="0.3">
      <c r="C58" s="20" t="s">
        <v>71</v>
      </c>
      <c r="D58" s="20" t="s">
        <v>71</v>
      </c>
      <c r="E58" s="66"/>
      <c r="F58" s="20">
        <v>0</v>
      </c>
      <c r="G58" s="20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1">
        <v>0</v>
      </c>
      <c r="AI58" s="21">
        <v>0</v>
      </c>
      <c r="AJ58" s="21">
        <v>0</v>
      </c>
      <c r="AK58" s="21">
        <v>0</v>
      </c>
      <c r="AL58" s="21">
        <v>0</v>
      </c>
      <c r="AM58" s="21">
        <v>0</v>
      </c>
      <c r="AN58" s="21">
        <v>0</v>
      </c>
      <c r="AO58" s="21">
        <v>0</v>
      </c>
      <c r="AP58" s="21">
        <v>0</v>
      </c>
      <c r="AQ58" s="21">
        <v>0</v>
      </c>
      <c r="AR58" s="21">
        <v>0</v>
      </c>
      <c r="AS58" s="21">
        <v>0</v>
      </c>
      <c r="AT58" s="21">
        <v>0</v>
      </c>
      <c r="AU58" s="21">
        <v>0</v>
      </c>
      <c r="AV58" s="21">
        <v>0</v>
      </c>
      <c r="AW58" s="21">
        <v>0</v>
      </c>
      <c r="AX58" s="21">
        <v>0</v>
      </c>
      <c r="AY58" s="21">
        <v>0</v>
      </c>
      <c r="AZ58" s="21">
        <v>0</v>
      </c>
      <c r="BA58" s="21">
        <v>0</v>
      </c>
      <c r="BB58" s="21">
        <v>0</v>
      </c>
      <c r="BC58" s="21">
        <v>0</v>
      </c>
    </row>
    <row r="59" spans="3:55" x14ac:dyDescent="0.3">
      <c r="C59" s="20" t="s">
        <v>71</v>
      </c>
      <c r="D59" s="20" t="s">
        <v>71</v>
      </c>
      <c r="E59" s="66"/>
      <c r="F59" s="20">
        <v>0</v>
      </c>
      <c r="G59" s="20">
        <v>0</v>
      </c>
      <c r="H59" s="21">
        <v>0</v>
      </c>
      <c r="I59" s="21">
        <v>0</v>
      </c>
      <c r="J59" s="21">
        <v>0</v>
      </c>
      <c r="K59" s="21">
        <v>0</v>
      </c>
      <c r="L59" s="21">
        <v>0</v>
      </c>
      <c r="M59" s="21">
        <v>0</v>
      </c>
      <c r="N59" s="21">
        <v>0</v>
      </c>
      <c r="O59" s="21">
        <v>0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1">
        <v>0</v>
      </c>
      <c r="AI59" s="21">
        <v>0</v>
      </c>
      <c r="AJ59" s="21">
        <v>0</v>
      </c>
      <c r="AK59" s="21">
        <v>0</v>
      </c>
      <c r="AL59" s="21">
        <v>0</v>
      </c>
      <c r="AM59" s="21">
        <v>0</v>
      </c>
      <c r="AN59" s="21">
        <v>0</v>
      </c>
      <c r="AO59" s="21">
        <v>0</v>
      </c>
      <c r="AP59" s="21">
        <v>0</v>
      </c>
      <c r="AQ59" s="21">
        <v>0</v>
      </c>
      <c r="AR59" s="21">
        <v>0</v>
      </c>
      <c r="AS59" s="21">
        <v>0</v>
      </c>
      <c r="AT59" s="21">
        <v>0</v>
      </c>
      <c r="AU59" s="21">
        <v>0</v>
      </c>
      <c r="AV59" s="21">
        <v>0</v>
      </c>
      <c r="AW59" s="21">
        <v>0</v>
      </c>
      <c r="AX59" s="21">
        <v>0</v>
      </c>
      <c r="AY59" s="21">
        <v>0</v>
      </c>
      <c r="AZ59" s="21">
        <v>0</v>
      </c>
      <c r="BA59" s="21">
        <v>0</v>
      </c>
      <c r="BB59" s="21">
        <v>0</v>
      </c>
      <c r="BC59" s="21">
        <v>0</v>
      </c>
    </row>
    <row r="60" spans="3:55" x14ac:dyDescent="0.3">
      <c r="C60" s="20" t="s">
        <v>71</v>
      </c>
      <c r="D60" s="20" t="s">
        <v>71</v>
      </c>
      <c r="E60" s="66"/>
      <c r="F60" s="20">
        <v>0</v>
      </c>
      <c r="G60" s="20">
        <v>0</v>
      </c>
      <c r="H60" s="21">
        <v>0</v>
      </c>
      <c r="I60" s="21">
        <v>0</v>
      </c>
      <c r="J60" s="21">
        <v>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1">
        <v>0</v>
      </c>
      <c r="AI60" s="21">
        <v>0</v>
      </c>
      <c r="AJ60" s="21">
        <v>0</v>
      </c>
      <c r="AK60" s="21">
        <v>0</v>
      </c>
      <c r="AL60" s="21">
        <v>0</v>
      </c>
      <c r="AM60" s="21">
        <v>0</v>
      </c>
      <c r="AN60" s="21">
        <v>0</v>
      </c>
      <c r="AO60" s="21">
        <v>0</v>
      </c>
      <c r="AP60" s="21">
        <v>0</v>
      </c>
      <c r="AQ60" s="21">
        <v>0</v>
      </c>
      <c r="AR60" s="21">
        <v>0</v>
      </c>
      <c r="AS60" s="21">
        <v>0</v>
      </c>
      <c r="AT60" s="21">
        <v>0</v>
      </c>
      <c r="AU60" s="21">
        <v>0</v>
      </c>
      <c r="AV60" s="21">
        <v>0</v>
      </c>
      <c r="AW60" s="21">
        <v>0</v>
      </c>
      <c r="AX60" s="21">
        <v>0</v>
      </c>
      <c r="AY60" s="21">
        <v>0</v>
      </c>
      <c r="AZ60" s="21">
        <v>0</v>
      </c>
      <c r="BA60" s="21">
        <v>0</v>
      </c>
      <c r="BB60" s="21">
        <v>0</v>
      </c>
      <c r="BC60" s="21">
        <v>0</v>
      </c>
    </row>
    <row r="61" spans="3:55" x14ac:dyDescent="0.3">
      <c r="C61" s="20" t="s">
        <v>71</v>
      </c>
      <c r="D61" s="20" t="s">
        <v>71</v>
      </c>
      <c r="E61" s="66"/>
      <c r="F61" s="20">
        <v>0</v>
      </c>
      <c r="G61" s="20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1">
        <v>0</v>
      </c>
      <c r="N61" s="21">
        <v>0</v>
      </c>
      <c r="O61" s="21">
        <v>0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1">
        <v>0</v>
      </c>
      <c r="AI61" s="21">
        <v>0</v>
      </c>
      <c r="AJ61" s="21">
        <v>0</v>
      </c>
      <c r="AK61" s="21">
        <v>0</v>
      </c>
      <c r="AL61" s="21">
        <v>0</v>
      </c>
      <c r="AM61" s="21">
        <v>0</v>
      </c>
      <c r="AN61" s="21">
        <v>0</v>
      </c>
      <c r="AO61" s="21">
        <v>0</v>
      </c>
      <c r="AP61" s="21">
        <v>0</v>
      </c>
      <c r="AQ61" s="21">
        <v>0</v>
      </c>
      <c r="AR61" s="21">
        <v>0</v>
      </c>
      <c r="AS61" s="21">
        <v>0</v>
      </c>
      <c r="AT61" s="21">
        <v>0</v>
      </c>
      <c r="AU61" s="21">
        <v>0</v>
      </c>
      <c r="AV61" s="21">
        <v>0</v>
      </c>
      <c r="AW61" s="21">
        <v>0</v>
      </c>
      <c r="AX61" s="21">
        <v>0</v>
      </c>
      <c r="AY61" s="21">
        <v>0</v>
      </c>
      <c r="AZ61" s="21">
        <v>0</v>
      </c>
      <c r="BA61" s="21">
        <v>0</v>
      </c>
      <c r="BB61" s="21">
        <v>0</v>
      </c>
      <c r="BC61" s="21">
        <v>0</v>
      </c>
    </row>
    <row r="62" spans="3:55" x14ac:dyDescent="0.3">
      <c r="C62" s="20" t="s">
        <v>71</v>
      </c>
      <c r="D62" s="20" t="s">
        <v>71</v>
      </c>
      <c r="E62" s="66"/>
      <c r="F62" s="20">
        <v>0</v>
      </c>
      <c r="G62" s="20">
        <v>0</v>
      </c>
      <c r="H62" s="21">
        <v>0</v>
      </c>
      <c r="I62" s="21">
        <v>0</v>
      </c>
      <c r="J62" s="21">
        <v>0</v>
      </c>
      <c r="K62" s="21">
        <v>0</v>
      </c>
      <c r="L62" s="21">
        <v>0</v>
      </c>
      <c r="M62" s="21">
        <v>0</v>
      </c>
      <c r="N62" s="21">
        <v>0</v>
      </c>
      <c r="O62" s="21">
        <v>0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1">
        <v>0</v>
      </c>
      <c r="AI62" s="21">
        <v>0</v>
      </c>
      <c r="AJ62" s="21">
        <v>0</v>
      </c>
      <c r="AK62" s="21">
        <v>0</v>
      </c>
      <c r="AL62" s="21">
        <v>0</v>
      </c>
      <c r="AM62" s="21">
        <v>0</v>
      </c>
      <c r="AN62" s="21">
        <v>0</v>
      </c>
      <c r="AO62" s="21">
        <v>0</v>
      </c>
      <c r="AP62" s="21">
        <v>0</v>
      </c>
      <c r="AQ62" s="21">
        <v>0</v>
      </c>
      <c r="AR62" s="21">
        <v>0</v>
      </c>
      <c r="AS62" s="21">
        <v>0</v>
      </c>
      <c r="AT62" s="21">
        <v>0</v>
      </c>
      <c r="AU62" s="21">
        <v>0</v>
      </c>
      <c r="AV62" s="21">
        <v>0</v>
      </c>
      <c r="AW62" s="21">
        <v>0</v>
      </c>
      <c r="AX62" s="21">
        <v>0</v>
      </c>
      <c r="AY62" s="21">
        <v>0</v>
      </c>
      <c r="AZ62" s="21">
        <v>0</v>
      </c>
      <c r="BA62" s="21">
        <v>0</v>
      </c>
      <c r="BB62" s="21">
        <v>0</v>
      </c>
      <c r="BC62" s="21">
        <v>0</v>
      </c>
    </row>
    <row r="63" spans="3:55" x14ac:dyDescent="0.3">
      <c r="C63" s="24" t="s">
        <v>80</v>
      </c>
      <c r="D63" s="24"/>
      <c r="E63" s="66"/>
      <c r="F63" s="67">
        <f t="shared" ref="F63:AK63" si="24">SUM(F42:F62)</f>
        <v>0</v>
      </c>
      <c r="G63" s="67">
        <f t="shared" si="24"/>
        <v>0</v>
      </c>
      <c r="H63" s="67">
        <f t="shared" si="24"/>
        <v>0</v>
      </c>
      <c r="I63" s="67">
        <f t="shared" si="24"/>
        <v>0</v>
      </c>
      <c r="J63" s="67">
        <f t="shared" si="24"/>
        <v>0</v>
      </c>
      <c r="K63" s="67">
        <f t="shared" si="24"/>
        <v>0</v>
      </c>
      <c r="L63" s="67">
        <f t="shared" si="24"/>
        <v>0</v>
      </c>
      <c r="M63" s="67">
        <f t="shared" si="24"/>
        <v>0</v>
      </c>
      <c r="N63" s="67">
        <f t="shared" si="24"/>
        <v>0</v>
      </c>
      <c r="O63" s="67">
        <f t="shared" si="24"/>
        <v>0</v>
      </c>
      <c r="P63" s="67">
        <f t="shared" si="24"/>
        <v>0</v>
      </c>
      <c r="Q63" s="67">
        <f t="shared" si="24"/>
        <v>0</v>
      </c>
      <c r="R63" s="67">
        <f t="shared" si="24"/>
        <v>0</v>
      </c>
      <c r="S63" s="67">
        <f t="shared" si="24"/>
        <v>0</v>
      </c>
      <c r="T63" s="67">
        <f t="shared" si="24"/>
        <v>0</v>
      </c>
      <c r="U63" s="67">
        <f t="shared" si="24"/>
        <v>0</v>
      </c>
      <c r="V63" s="67">
        <f t="shared" si="24"/>
        <v>0</v>
      </c>
      <c r="W63" s="67">
        <f t="shared" si="24"/>
        <v>0</v>
      </c>
      <c r="X63" s="67">
        <f t="shared" si="24"/>
        <v>0</v>
      </c>
      <c r="Y63" s="67">
        <f t="shared" si="24"/>
        <v>0</v>
      </c>
      <c r="Z63" s="67">
        <f t="shared" si="24"/>
        <v>0</v>
      </c>
      <c r="AA63" s="67">
        <f t="shared" si="24"/>
        <v>0</v>
      </c>
      <c r="AB63" s="67">
        <f t="shared" si="24"/>
        <v>0</v>
      </c>
      <c r="AC63" s="67">
        <f t="shared" si="24"/>
        <v>0</v>
      </c>
      <c r="AD63" s="67">
        <f t="shared" si="24"/>
        <v>0</v>
      </c>
      <c r="AE63" s="67">
        <f t="shared" si="24"/>
        <v>0</v>
      </c>
      <c r="AF63" s="67">
        <f t="shared" si="24"/>
        <v>0</v>
      </c>
      <c r="AG63" s="67">
        <f t="shared" si="24"/>
        <v>0</v>
      </c>
      <c r="AH63" s="67">
        <f t="shared" si="24"/>
        <v>0</v>
      </c>
      <c r="AI63" s="67">
        <f t="shared" si="24"/>
        <v>0</v>
      </c>
      <c r="AJ63" s="67">
        <f t="shared" si="24"/>
        <v>0</v>
      </c>
      <c r="AK63" s="67">
        <f t="shared" si="24"/>
        <v>0</v>
      </c>
      <c r="AL63" s="67">
        <f t="shared" ref="AL63:BC63" si="25">SUM(AL42:AL62)</f>
        <v>0</v>
      </c>
      <c r="AM63" s="67">
        <f t="shared" si="25"/>
        <v>0</v>
      </c>
      <c r="AN63" s="67">
        <f t="shared" si="25"/>
        <v>0</v>
      </c>
      <c r="AO63" s="67">
        <f t="shared" si="25"/>
        <v>0</v>
      </c>
      <c r="AP63" s="67">
        <f t="shared" si="25"/>
        <v>0</v>
      </c>
      <c r="AQ63" s="67">
        <f t="shared" si="25"/>
        <v>0</v>
      </c>
      <c r="AR63" s="67">
        <f t="shared" si="25"/>
        <v>0</v>
      </c>
      <c r="AS63" s="67">
        <f t="shared" si="25"/>
        <v>0</v>
      </c>
      <c r="AT63" s="67">
        <f t="shared" si="25"/>
        <v>0</v>
      </c>
      <c r="AU63" s="67">
        <f t="shared" si="25"/>
        <v>0</v>
      </c>
      <c r="AV63" s="67">
        <f t="shared" si="25"/>
        <v>0</v>
      </c>
      <c r="AW63" s="67">
        <f t="shared" si="25"/>
        <v>0</v>
      </c>
      <c r="AX63" s="67">
        <f t="shared" si="25"/>
        <v>0</v>
      </c>
      <c r="AY63" s="67">
        <f t="shared" si="25"/>
        <v>0</v>
      </c>
      <c r="AZ63" s="67">
        <f t="shared" si="25"/>
        <v>0</v>
      </c>
      <c r="BA63" s="67">
        <f t="shared" si="25"/>
        <v>0</v>
      </c>
      <c r="BB63" s="67">
        <f t="shared" si="25"/>
        <v>0</v>
      </c>
      <c r="BC63" s="67">
        <f t="shared" si="25"/>
        <v>0</v>
      </c>
    </row>
    <row r="64" spans="3:55" x14ac:dyDescent="0.3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</row>
    <row r="65" spans="1:55" x14ac:dyDescent="0.3">
      <c r="C65" s="1" t="s">
        <v>81</v>
      </c>
      <c r="D65" s="1" t="s">
        <v>79</v>
      </c>
      <c r="E65" s="1" t="s">
        <v>82</v>
      </c>
      <c r="F65" s="1" t="s">
        <v>13</v>
      </c>
      <c r="G65" s="1" t="s">
        <v>13</v>
      </c>
      <c r="H65" s="1" t="s">
        <v>13</v>
      </c>
      <c r="I65" s="1" t="s">
        <v>13</v>
      </c>
      <c r="J65" s="1" t="s">
        <v>13</v>
      </c>
      <c r="K65" s="1" t="s">
        <v>13</v>
      </c>
      <c r="L65" s="1" t="s">
        <v>13</v>
      </c>
      <c r="M65" s="1" t="s">
        <v>13</v>
      </c>
      <c r="N65" s="1" t="s">
        <v>13</v>
      </c>
      <c r="O65" s="1" t="s">
        <v>13</v>
      </c>
      <c r="P65" s="1" t="s">
        <v>13</v>
      </c>
      <c r="Q65" s="1" t="s">
        <v>13</v>
      </c>
      <c r="R65" s="1" t="s">
        <v>13</v>
      </c>
      <c r="S65" s="1" t="s">
        <v>13</v>
      </c>
      <c r="T65" s="1" t="s">
        <v>13</v>
      </c>
      <c r="U65" s="1" t="s">
        <v>13</v>
      </c>
      <c r="V65" s="1" t="s">
        <v>13</v>
      </c>
      <c r="W65" s="1" t="s">
        <v>13</v>
      </c>
      <c r="X65" s="1" t="s">
        <v>13</v>
      </c>
      <c r="Y65" s="1" t="s">
        <v>13</v>
      </c>
      <c r="Z65" s="1" t="s">
        <v>13</v>
      </c>
      <c r="AA65" s="1" t="s">
        <v>13</v>
      </c>
      <c r="AB65" s="1" t="s">
        <v>13</v>
      </c>
      <c r="AC65" s="1" t="s">
        <v>13</v>
      </c>
      <c r="AD65" s="1" t="s">
        <v>13</v>
      </c>
      <c r="AE65" s="1" t="s">
        <v>13</v>
      </c>
      <c r="AF65" s="1" t="s">
        <v>13</v>
      </c>
      <c r="AG65" s="1" t="s">
        <v>13</v>
      </c>
      <c r="AH65" s="1" t="s">
        <v>13</v>
      </c>
      <c r="AI65" s="1" t="s">
        <v>13</v>
      </c>
      <c r="AJ65" s="1" t="s">
        <v>13</v>
      </c>
      <c r="AK65" s="1" t="s">
        <v>13</v>
      </c>
      <c r="AL65" s="1" t="s">
        <v>13</v>
      </c>
      <c r="AM65" s="1" t="s">
        <v>13</v>
      </c>
      <c r="AN65" s="1" t="s">
        <v>13</v>
      </c>
      <c r="AO65" s="1" t="s">
        <v>13</v>
      </c>
      <c r="AP65" s="1" t="s">
        <v>13</v>
      </c>
      <c r="AQ65" s="1" t="s">
        <v>13</v>
      </c>
      <c r="AR65" s="1" t="s">
        <v>13</v>
      </c>
      <c r="AS65" s="1" t="s">
        <v>13</v>
      </c>
      <c r="AT65" s="1" t="s">
        <v>13</v>
      </c>
      <c r="AU65" s="1" t="s">
        <v>13</v>
      </c>
      <c r="AV65" s="1" t="s">
        <v>13</v>
      </c>
      <c r="AW65" s="1" t="s">
        <v>13</v>
      </c>
      <c r="AX65" s="1" t="s">
        <v>13</v>
      </c>
      <c r="AY65" s="1" t="s">
        <v>13</v>
      </c>
      <c r="AZ65" s="1" t="s">
        <v>13</v>
      </c>
      <c r="BA65" s="1" t="s">
        <v>13</v>
      </c>
      <c r="BB65" s="1" t="s">
        <v>13</v>
      </c>
      <c r="BC65" s="1" t="s">
        <v>13</v>
      </c>
    </row>
    <row r="66" spans="1:55" x14ac:dyDescent="0.3">
      <c r="A66">
        <v>5</v>
      </c>
      <c r="C66" s="20" t="s">
        <v>86</v>
      </c>
      <c r="D66" s="20" t="s">
        <v>71</v>
      </c>
      <c r="E66" s="20"/>
      <c r="F66" s="21">
        <v>0</v>
      </c>
      <c r="G66" s="21">
        <v>0</v>
      </c>
      <c r="H66" s="21">
        <v>0</v>
      </c>
      <c r="I66" s="21">
        <v>0</v>
      </c>
      <c r="J66" s="21">
        <v>0</v>
      </c>
      <c r="K66" s="21">
        <v>0</v>
      </c>
      <c r="L66" s="21">
        <v>0</v>
      </c>
      <c r="M66" s="21">
        <v>0</v>
      </c>
      <c r="N66" s="21">
        <v>0</v>
      </c>
      <c r="O66" s="21">
        <v>0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1">
        <v>0</v>
      </c>
      <c r="AI66" s="21">
        <v>0</v>
      </c>
      <c r="AJ66" s="21">
        <v>0</v>
      </c>
      <c r="AK66" s="21">
        <v>0</v>
      </c>
      <c r="AL66" s="21">
        <v>0</v>
      </c>
      <c r="AM66" s="21">
        <v>0</v>
      </c>
      <c r="AN66" s="21">
        <v>0</v>
      </c>
      <c r="AO66" s="21">
        <v>0</v>
      </c>
      <c r="AP66" s="21">
        <v>0</v>
      </c>
      <c r="AQ66" s="21">
        <v>0</v>
      </c>
      <c r="AR66" s="21">
        <v>0</v>
      </c>
      <c r="AS66" s="21">
        <v>0</v>
      </c>
      <c r="AT66" s="21">
        <v>0</v>
      </c>
      <c r="AU66" s="21">
        <v>0</v>
      </c>
      <c r="AV66" s="21">
        <v>0</v>
      </c>
      <c r="AW66" s="21">
        <v>0</v>
      </c>
      <c r="AX66" s="21">
        <v>0</v>
      </c>
      <c r="AY66" s="21">
        <v>0</v>
      </c>
      <c r="AZ66" s="21">
        <v>0</v>
      </c>
      <c r="BA66" s="21">
        <v>0</v>
      </c>
      <c r="BB66" s="21">
        <v>0</v>
      </c>
      <c r="BC66" s="21">
        <v>0</v>
      </c>
    </row>
    <row r="67" spans="1:55" x14ac:dyDescent="0.3">
      <c r="C67" s="20" t="s">
        <v>86</v>
      </c>
      <c r="D67" s="20" t="s">
        <v>71</v>
      </c>
      <c r="E67" s="20"/>
      <c r="F67" s="21">
        <v>0</v>
      </c>
      <c r="G67" s="21">
        <v>0</v>
      </c>
      <c r="H67" s="21">
        <v>0</v>
      </c>
      <c r="I67" s="21">
        <v>0</v>
      </c>
      <c r="J67" s="21">
        <v>0</v>
      </c>
      <c r="K67" s="21">
        <v>0</v>
      </c>
      <c r="L67" s="21">
        <v>0</v>
      </c>
      <c r="M67" s="21">
        <v>0</v>
      </c>
      <c r="N67" s="21">
        <v>0</v>
      </c>
      <c r="O67" s="21">
        <v>0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1">
        <v>0</v>
      </c>
      <c r="AI67" s="21">
        <v>0</v>
      </c>
      <c r="AJ67" s="21">
        <v>0</v>
      </c>
      <c r="AK67" s="21">
        <v>0</v>
      </c>
      <c r="AL67" s="21">
        <v>0</v>
      </c>
      <c r="AM67" s="21">
        <v>0</v>
      </c>
      <c r="AN67" s="21">
        <v>0</v>
      </c>
      <c r="AO67" s="21">
        <v>0</v>
      </c>
      <c r="AP67" s="21">
        <v>0</v>
      </c>
      <c r="AQ67" s="21">
        <v>0</v>
      </c>
      <c r="AR67" s="21">
        <v>0</v>
      </c>
      <c r="AS67" s="21">
        <v>0</v>
      </c>
      <c r="AT67" s="21">
        <v>0</v>
      </c>
      <c r="AU67" s="21">
        <v>0</v>
      </c>
      <c r="AV67" s="21">
        <v>0</v>
      </c>
      <c r="AW67" s="21">
        <v>0</v>
      </c>
      <c r="AX67" s="21">
        <v>0</v>
      </c>
      <c r="AY67" s="21">
        <v>0</v>
      </c>
      <c r="AZ67" s="21">
        <v>0</v>
      </c>
      <c r="BA67" s="21">
        <v>0</v>
      </c>
      <c r="BB67" s="21">
        <v>0</v>
      </c>
      <c r="BC67" s="21">
        <v>0</v>
      </c>
    </row>
    <row r="68" spans="1:55" x14ac:dyDescent="0.3">
      <c r="C68" s="20" t="s">
        <v>86</v>
      </c>
      <c r="D68" s="20" t="s">
        <v>71</v>
      </c>
      <c r="E68" s="20"/>
      <c r="F68" s="21">
        <v>0</v>
      </c>
      <c r="G68" s="21">
        <v>0</v>
      </c>
      <c r="H68" s="21">
        <v>0</v>
      </c>
      <c r="I68" s="21">
        <v>0</v>
      </c>
      <c r="J68" s="21">
        <v>0</v>
      </c>
      <c r="K68" s="21">
        <v>0</v>
      </c>
      <c r="L68" s="21">
        <v>0</v>
      </c>
      <c r="M68" s="21">
        <v>0</v>
      </c>
      <c r="N68" s="21">
        <v>0</v>
      </c>
      <c r="O68" s="21">
        <v>0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1">
        <v>0</v>
      </c>
      <c r="AI68" s="21">
        <v>0</v>
      </c>
      <c r="AJ68" s="21">
        <v>0</v>
      </c>
      <c r="AK68" s="21">
        <v>0</v>
      </c>
      <c r="AL68" s="21">
        <v>0</v>
      </c>
      <c r="AM68" s="21">
        <v>0</v>
      </c>
      <c r="AN68" s="21">
        <v>0</v>
      </c>
      <c r="AO68" s="21">
        <v>0</v>
      </c>
      <c r="AP68" s="21">
        <v>0</v>
      </c>
      <c r="AQ68" s="21">
        <v>0</v>
      </c>
      <c r="AR68" s="21">
        <v>0</v>
      </c>
      <c r="AS68" s="21">
        <v>0</v>
      </c>
      <c r="AT68" s="21">
        <v>0</v>
      </c>
      <c r="AU68" s="21">
        <v>0</v>
      </c>
      <c r="AV68" s="21">
        <v>0</v>
      </c>
      <c r="AW68" s="21">
        <v>0</v>
      </c>
      <c r="AX68" s="21">
        <v>0</v>
      </c>
      <c r="AY68" s="21">
        <v>0</v>
      </c>
      <c r="AZ68" s="21">
        <v>0</v>
      </c>
      <c r="BA68" s="21">
        <v>0</v>
      </c>
      <c r="BB68" s="21">
        <v>0</v>
      </c>
      <c r="BC68" s="21">
        <v>0</v>
      </c>
    </row>
    <row r="69" spans="1:55" x14ac:dyDescent="0.3">
      <c r="C69" s="20" t="s">
        <v>86</v>
      </c>
      <c r="D69" s="20" t="s">
        <v>71</v>
      </c>
      <c r="E69" s="20"/>
      <c r="F69" s="21">
        <v>0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1">
        <v>0</v>
      </c>
      <c r="AI69" s="21">
        <v>0</v>
      </c>
      <c r="AJ69" s="21">
        <v>0</v>
      </c>
      <c r="AK69" s="21">
        <v>0</v>
      </c>
      <c r="AL69" s="21">
        <v>0</v>
      </c>
      <c r="AM69" s="21">
        <v>0</v>
      </c>
      <c r="AN69" s="21">
        <v>0</v>
      </c>
      <c r="AO69" s="21">
        <v>0</v>
      </c>
      <c r="AP69" s="21">
        <v>0</v>
      </c>
      <c r="AQ69" s="21">
        <v>0</v>
      </c>
      <c r="AR69" s="21">
        <v>0</v>
      </c>
      <c r="AS69" s="21">
        <v>0</v>
      </c>
      <c r="AT69" s="21">
        <v>0</v>
      </c>
      <c r="AU69" s="21">
        <v>0</v>
      </c>
      <c r="AV69" s="21">
        <v>0</v>
      </c>
      <c r="AW69" s="21">
        <v>0</v>
      </c>
      <c r="AX69" s="21">
        <v>0</v>
      </c>
      <c r="AY69" s="21">
        <v>0</v>
      </c>
      <c r="AZ69" s="21">
        <v>0</v>
      </c>
      <c r="BA69" s="21">
        <v>0</v>
      </c>
      <c r="BB69" s="21">
        <v>0</v>
      </c>
      <c r="BC69" s="21">
        <v>0</v>
      </c>
    </row>
    <row r="70" spans="1:55" x14ac:dyDescent="0.3">
      <c r="C70" s="20" t="s">
        <v>86</v>
      </c>
      <c r="D70" s="20" t="s">
        <v>71</v>
      </c>
      <c r="E70" s="20"/>
      <c r="F70" s="21">
        <v>0</v>
      </c>
      <c r="G70" s="21">
        <v>0</v>
      </c>
      <c r="H70" s="21">
        <v>0</v>
      </c>
      <c r="I70" s="21">
        <v>0</v>
      </c>
      <c r="J70" s="21">
        <v>0</v>
      </c>
      <c r="K70" s="21">
        <v>0</v>
      </c>
      <c r="L70" s="21">
        <v>0</v>
      </c>
      <c r="M70" s="21">
        <v>0</v>
      </c>
      <c r="N70" s="21">
        <v>0</v>
      </c>
      <c r="O70" s="21">
        <v>0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1">
        <v>0</v>
      </c>
      <c r="AI70" s="21">
        <v>0</v>
      </c>
      <c r="AJ70" s="21">
        <v>0</v>
      </c>
      <c r="AK70" s="21">
        <v>0</v>
      </c>
      <c r="AL70" s="21">
        <v>0</v>
      </c>
      <c r="AM70" s="21">
        <v>0</v>
      </c>
      <c r="AN70" s="21">
        <v>0</v>
      </c>
      <c r="AO70" s="21">
        <v>0</v>
      </c>
      <c r="AP70" s="21">
        <v>0</v>
      </c>
      <c r="AQ70" s="21">
        <v>0</v>
      </c>
      <c r="AR70" s="21">
        <v>0</v>
      </c>
      <c r="AS70" s="21">
        <v>0</v>
      </c>
      <c r="AT70" s="21">
        <v>0</v>
      </c>
      <c r="AU70" s="21">
        <v>0</v>
      </c>
      <c r="AV70" s="21">
        <v>0</v>
      </c>
      <c r="AW70" s="21">
        <v>0</v>
      </c>
      <c r="AX70" s="21">
        <v>0</v>
      </c>
      <c r="AY70" s="21">
        <v>0</v>
      </c>
      <c r="AZ70" s="21">
        <v>0</v>
      </c>
      <c r="BA70" s="21">
        <v>0</v>
      </c>
      <c r="BB70" s="21">
        <v>0</v>
      </c>
      <c r="BC70" s="21">
        <v>0</v>
      </c>
    </row>
    <row r="71" spans="1:55" x14ac:dyDescent="0.3">
      <c r="C71" s="20" t="s">
        <v>86</v>
      </c>
      <c r="D71" s="20" t="s">
        <v>71</v>
      </c>
      <c r="E71" s="20"/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1">
        <v>0</v>
      </c>
      <c r="AI71" s="21">
        <v>0</v>
      </c>
      <c r="AJ71" s="21">
        <v>0</v>
      </c>
      <c r="AK71" s="21">
        <v>0</v>
      </c>
      <c r="AL71" s="21">
        <v>0</v>
      </c>
      <c r="AM71" s="21">
        <v>0</v>
      </c>
      <c r="AN71" s="21">
        <v>0</v>
      </c>
      <c r="AO71" s="21">
        <v>0</v>
      </c>
      <c r="AP71" s="21">
        <v>0</v>
      </c>
      <c r="AQ71" s="21">
        <v>0</v>
      </c>
      <c r="AR71" s="21">
        <v>0</v>
      </c>
      <c r="AS71" s="21">
        <v>0</v>
      </c>
      <c r="AT71" s="21">
        <v>0</v>
      </c>
      <c r="AU71" s="21">
        <v>0</v>
      </c>
      <c r="AV71" s="21">
        <v>0</v>
      </c>
      <c r="AW71" s="21">
        <v>0</v>
      </c>
      <c r="AX71" s="21">
        <v>0</v>
      </c>
      <c r="AY71" s="21">
        <v>0</v>
      </c>
      <c r="AZ71" s="21">
        <v>0</v>
      </c>
      <c r="BA71" s="21">
        <v>0</v>
      </c>
      <c r="BB71" s="21">
        <v>0</v>
      </c>
      <c r="BC71" s="21">
        <v>0</v>
      </c>
    </row>
    <row r="72" spans="1:55" x14ac:dyDescent="0.3">
      <c r="C72" s="20" t="s">
        <v>86</v>
      </c>
      <c r="D72" s="20" t="s">
        <v>71</v>
      </c>
      <c r="E72" s="20"/>
      <c r="F72" s="21">
        <v>0</v>
      </c>
      <c r="G72" s="21">
        <v>0</v>
      </c>
      <c r="H72" s="21">
        <v>0</v>
      </c>
      <c r="I72" s="21">
        <v>0</v>
      </c>
      <c r="J72" s="21">
        <v>0</v>
      </c>
      <c r="K72" s="21">
        <v>0</v>
      </c>
      <c r="L72" s="21">
        <v>0</v>
      </c>
      <c r="M72" s="21">
        <v>0</v>
      </c>
      <c r="N72" s="21">
        <v>0</v>
      </c>
      <c r="O72" s="21">
        <v>0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1">
        <v>0</v>
      </c>
      <c r="AI72" s="21">
        <v>0</v>
      </c>
      <c r="AJ72" s="21">
        <v>0</v>
      </c>
      <c r="AK72" s="21">
        <v>0</v>
      </c>
      <c r="AL72" s="21">
        <v>0</v>
      </c>
      <c r="AM72" s="21">
        <v>0</v>
      </c>
      <c r="AN72" s="21">
        <v>0</v>
      </c>
      <c r="AO72" s="21">
        <v>0</v>
      </c>
      <c r="AP72" s="21">
        <v>0</v>
      </c>
      <c r="AQ72" s="21">
        <v>0</v>
      </c>
      <c r="AR72" s="21">
        <v>0</v>
      </c>
      <c r="AS72" s="21">
        <v>0</v>
      </c>
      <c r="AT72" s="21">
        <v>0</v>
      </c>
      <c r="AU72" s="21">
        <v>0</v>
      </c>
      <c r="AV72" s="21">
        <v>0</v>
      </c>
      <c r="AW72" s="21">
        <v>0</v>
      </c>
      <c r="AX72" s="21">
        <v>0</v>
      </c>
      <c r="AY72" s="21">
        <v>0</v>
      </c>
      <c r="AZ72" s="21">
        <v>0</v>
      </c>
      <c r="BA72" s="21">
        <v>0</v>
      </c>
      <c r="BB72" s="21">
        <v>0</v>
      </c>
      <c r="BC72" s="21">
        <v>0</v>
      </c>
    </row>
    <row r="73" spans="1:55" x14ac:dyDescent="0.3">
      <c r="C73" s="20" t="s">
        <v>86</v>
      </c>
      <c r="D73" s="20" t="s">
        <v>71</v>
      </c>
      <c r="E73" s="20"/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1">
        <v>0</v>
      </c>
      <c r="N73" s="21">
        <v>0</v>
      </c>
      <c r="O73" s="21">
        <v>0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1">
        <v>0</v>
      </c>
      <c r="AI73" s="21">
        <v>0</v>
      </c>
      <c r="AJ73" s="21">
        <v>0</v>
      </c>
      <c r="AK73" s="21">
        <v>0</v>
      </c>
      <c r="AL73" s="21">
        <v>0</v>
      </c>
      <c r="AM73" s="21">
        <v>0</v>
      </c>
      <c r="AN73" s="21">
        <v>0</v>
      </c>
      <c r="AO73" s="21">
        <v>0</v>
      </c>
      <c r="AP73" s="21">
        <v>0</v>
      </c>
      <c r="AQ73" s="21">
        <v>0</v>
      </c>
      <c r="AR73" s="21">
        <v>0</v>
      </c>
      <c r="AS73" s="21">
        <v>0</v>
      </c>
      <c r="AT73" s="21">
        <v>0</v>
      </c>
      <c r="AU73" s="21">
        <v>0</v>
      </c>
      <c r="AV73" s="21">
        <v>0</v>
      </c>
      <c r="AW73" s="21">
        <v>0</v>
      </c>
      <c r="AX73" s="21">
        <v>0</v>
      </c>
      <c r="AY73" s="21">
        <v>0</v>
      </c>
      <c r="AZ73" s="21">
        <v>0</v>
      </c>
      <c r="BA73" s="21">
        <v>0</v>
      </c>
      <c r="BB73" s="21">
        <v>0</v>
      </c>
      <c r="BC73" s="21">
        <v>0</v>
      </c>
    </row>
    <row r="74" spans="1:55" x14ac:dyDescent="0.3">
      <c r="C74" s="20" t="s">
        <v>86</v>
      </c>
      <c r="D74" s="20" t="s">
        <v>71</v>
      </c>
      <c r="E74" s="20"/>
      <c r="F74" s="21">
        <v>0</v>
      </c>
      <c r="G74" s="21">
        <v>0</v>
      </c>
      <c r="H74" s="21">
        <v>0</v>
      </c>
      <c r="I74" s="21">
        <v>0</v>
      </c>
      <c r="J74" s="21"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1">
        <v>0</v>
      </c>
      <c r="AI74" s="21">
        <v>0</v>
      </c>
      <c r="AJ74" s="21">
        <v>0</v>
      </c>
      <c r="AK74" s="21">
        <v>0</v>
      </c>
      <c r="AL74" s="21">
        <v>0</v>
      </c>
      <c r="AM74" s="21">
        <v>0</v>
      </c>
      <c r="AN74" s="21">
        <v>0</v>
      </c>
      <c r="AO74" s="21">
        <v>0</v>
      </c>
      <c r="AP74" s="21">
        <v>0</v>
      </c>
      <c r="AQ74" s="21">
        <v>0</v>
      </c>
      <c r="AR74" s="21">
        <v>0</v>
      </c>
      <c r="AS74" s="21">
        <v>0</v>
      </c>
      <c r="AT74" s="21">
        <v>0</v>
      </c>
      <c r="AU74" s="21">
        <v>0</v>
      </c>
      <c r="AV74" s="21">
        <v>0</v>
      </c>
      <c r="AW74" s="21">
        <v>0</v>
      </c>
      <c r="AX74" s="21">
        <v>0</v>
      </c>
      <c r="AY74" s="21">
        <v>0</v>
      </c>
      <c r="AZ74" s="21">
        <v>0</v>
      </c>
      <c r="BA74" s="21">
        <v>0</v>
      </c>
      <c r="BB74" s="21">
        <v>0</v>
      </c>
      <c r="BC74" s="21">
        <v>0</v>
      </c>
    </row>
    <row r="75" spans="1:55" x14ac:dyDescent="0.3">
      <c r="C75" s="20" t="s">
        <v>86</v>
      </c>
      <c r="D75" s="20" t="s">
        <v>71</v>
      </c>
      <c r="E75" s="20"/>
      <c r="F75" s="21">
        <v>0</v>
      </c>
      <c r="G75" s="21">
        <v>0</v>
      </c>
      <c r="H75" s="21">
        <v>0</v>
      </c>
      <c r="I75" s="21">
        <v>0</v>
      </c>
      <c r="J75" s="21">
        <v>0</v>
      </c>
      <c r="K75" s="21">
        <v>0</v>
      </c>
      <c r="L75" s="21">
        <v>0</v>
      </c>
      <c r="M75" s="21">
        <v>0</v>
      </c>
      <c r="N75" s="21">
        <v>0</v>
      </c>
      <c r="O75" s="21">
        <v>0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1">
        <v>0</v>
      </c>
      <c r="AI75" s="21">
        <v>0</v>
      </c>
      <c r="AJ75" s="21">
        <v>0</v>
      </c>
      <c r="AK75" s="21">
        <v>0</v>
      </c>
      <c r="AL75" s="21">
        <v>0</v>
      </c>
      <c r="AM75" s="21">
        <v>0</v>
      </c>
      <c r="AN75" s="21">
        <v>0</v>
      </c>
      <c r="AO75" s="21">
        <v>0</v>
      </c>
      <c r="AP75" s="21">
        <v>0</v>
      </c>
      <c r="AQ75" s="21">
        <v>0</v>
      </c>
      <c r="AR75" s="21">
        <v>0</v>
      </c>
      <c r="AS75" s="21">
        <v>0</v>
      </c>
      <c r="AT75" s="21">
        <v>0</v>
      </c>
      <c r="AU75" s="21">
        <v>0</v>
      </c>
      <c r="AV75" s="21">
        <v>0</v>
      </c>
      <c r="AW75" s="21">
        <v>0</v>
      </c>
      <c r="AX75" s="21">
        <v>0</v>
      </c>
      <c r="AY75" s="21">
        <v>0</v>
      </c>
      <c r="AZ75" s="21">
        <v>0</v>
      </c>
      <c r="BA75" s="21">
        <v>0</v>
      </c>
      <c r="BB75" s="21">
        <v>0</v>
      </c>
      <c r="BC75" s="21">
        <v>0</v>
      </c>
    </row>
    <row r="76" spans="1:55" x14ac:dyDescent="0.3">
      <c r="C76" s="20" t="s">
        <v>86</v>
      </c>
      <c r="D76" s="20" t="s">
        <v>71</v>
      </c>
      <c r="E76" s="20"/>
      <c r="F76" s="21">
        <v>0</v>
      </c>
      <c r="G76" s="21">
        <v>0</v>
      </c>
      <c r="H76" s="21">
        <v>0</v>
      </c>
      <c r="I76" s="21">
        <v>0</v>
      </c>
      <c r="J76" s="21">
        <v>0</v>
      </c>
      <c r="K76" s="21">
        <v>0</v>
      </c>
      <c r="L76" s="21">
        <v>0</v>
      </c>
      <c r="M76" s="21">
        <v>0</v>
      </c>
      <c r="N76" s="21">
        <v>0</v>
      </c>
      <c r="O76" s="21">
        <v>0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1">
        <v>0</v>
      </c>
      <c r="AI76" s="21">
        <v>0</v>
      </c>
      <c r="AJ76" s="21">
        <v>0</v>
      </c>
      <c r="AK76" s="21">
        <v>0</v>
      </c>
      <c r="AL76" s="21">
        <v>0</v>
      </c>
      <c r="AM76" s="21">
        <v>0</v>
      </c>
      <c r="AN76" s="21">
        <v>0</v>
      </c>
      <c r="AO76" s="21">
        <v>0</v>
      </c>
      <c r="AP76" s="21">
        <v>0</v>
      </c>
      <c r="AQ76" s="21">
        <v>0</v>
      </c>
      <c r="AR76" s="21">
        <v>0</v>
      </c>
      <c r="AS76" s="21">
        <v>0</v>
      </c>
      <c r="AT76" s="21">
        <v>0</v>
      </c>
      <c r="AU76" s="21">
        <v>0</v>
      </c>
      <c r="AV76" s="21">
        <v>0</v>
      </c>
      <c r="AW76" s="21">
        <v>0</v>
      </c>
      <c r="AX76" s="21">
        <v>0</v>
      </c>
      <c r="AY76" s="21">
        <v>0</v>
      </c>
      <c r="AZ76" s="21">
        <v>0</v>
      </c>
      <c r="BA76" s="21">
        <v>0</v>
      </c>
      <c r="BB76" s="21">
        <v>0</v>
      </c>
      <c r="BC76" s="21">
        <v>0</v>
      </c>
    </row>
    <row r="77" spans="1:55" x14ac:dyDescent="0.3">
      <c r="C77" s="20" t="s">
        <v>86</v>
      </c>
      <c r="D77" s="20" t="s">
        <v>71</v>
      </c>
      <c r="E77" s="20"/>
      <c r="F77" s="21">
        <v>0</v>
      </c>
      <c r="G77" s="21">
        <v>0</v>
      </c>
      <c r="H77" s="21">
        <v>0</v>
      </c>
      <c r="I77" s="21">
        <v>0</v>
      </c>
      <c r="J77" s="21">
        <v>0</v>
      </c>
      <c r="K77" s="21">
        <v>0</v>
      </c>
      <c r="L77" s="21">
        <v>0</v>
      </c>
      <c r="M77" s="21">
        <v>0</v>
      </c>
      <c r="N77" s="21">
        <v>0</v>
      </c>
      <c r="O77" s="21">
        <v>0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1">
        <v>0</v>
      </c>
      <c r="AI77" s="21">
        <v>0</v>
      </c>
      <c r="AJ77" s="21">
        <v>0</v>
      </c>
      <c r="AK77" s="21">
        <v>0</v>
      </c>
      <c r="AL77" s="21">
        <v>0</v>
      </c>
      <c r="AM77" s="21">
        <v>0</v>
      </c>
      <c r="AN77" s="21">
        <v>0</v>
      </c>
      <c r="AO77" s="21">
        <v>0</v>
      </c>
      <c r="AP77" s="21">
        <v>0</v>
      </c>
      <c r="AQ77" s="21">
        <v>0</v>
      </c>
      <c r="AR77" s="21">
        <v>0</v>
      </c>
      <c r="AS77" s="21">
        <v>0</v>
      </c>
      <c r="AT77" s="21">
        <v>0</v>
      </c>
      <c r="AU77" s="21">
        <v>0</v>
      </c>
      <c r="AV77" s="21">
        <v>0</v>
      </c>
      <c r="AW77" s="21">
        <v>0</v>
      </c>
      <c r="AX77" s="21">
        <v>0</v>
      </c>
      <c r="AY77" s="21">
        <v>0</v>
      </c>
      <c r="AZ77" s="21">
        <v>0</v>
      </c>
      <c r="BA77" s="21">
        <v>0</v>
      </c>
      <c r="BB77" s="21">
        <v>0</v>
      </c>
      <c r="BC77" s="21">
        <v>0</v>
      </c>
    </row>
    <row r="78" spans="1:55" x14ac:dyDescent="0.3">
      <c r="C78" s="20" t="s">
        <v>86</v>
      </c>
      <c r="D78" s="20" t="s">
        <v>71</v>
      </c>
      <c r="E78" s="20"/>
      <c r="F78" s="21">
        <v>0</v>
      </c>
      <c r="G78" s="21">
        <v>0</v>
      </c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1">
        <v>0</v>
      </c>
      <c r="AI78" s="21">
        <v>0</v>
      </c>
      <c r="AJ78" s="21">
        <v>0</v>
      </c>
      <c r="AK78" s="21">
        <v>0</v>
      </c>
      <c r="AL78" s="21">
        <v>0</v>
      </c>
      <c r="AM78" s="21">
        <v>0</v>
      </c>
      <c r="AN78" s="21">
        <v>0</v>
      </c>
      <c r="AO78" s="21">
        <v>0</v>
      </c>
      <c r="AP78" s="21">
        <v>0</v>
      </c>
      <c r="AQ78" s="21">
        <v>0</v>
      </c>
      <c r="AR78" s="21">
        <v>0</v>
      </c>
      <c r="AS78" s="21">
        <v>0</v>
      </c>
      <c r="AT78" s="21">
        <v>0</v>
      </c>
      <c r="AU78" s="21">
        <v>0</v>
      </c>
      <c r="AV78" s="21">
        <v>0</v>
      </c>
      <c r="AW78" s="21">
        <v>0</v>
      </c>
      <c r="AX78" s="21">
        <v>0</v>
      </c>
      <c r="AY78" s="21">
        <v>0</v>
      </c>
      <c r="AZ78" s="21">
        <v>0</v>
      </c>
      <c r="BA78" s="21">
        <v>0</v>
      </c>
      <c r="BB78" s="21">
        <v>0</v>
      </c>
      <c r="BC78" s="21">
        <v>0</v>
      </c>
    </row>
    <row r="79" spans="1:55" x14ac:dyDescent="0.3">
      <c r="C79" s="20" t="s">
        <v>86</v>
      </c>
      <c r="D79" s="20" t="s">
        <v>71</v>
      </c>
      <c r="E79" s="20"/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1">
        <v>0</v>
      </c>
      <c r="AI79" s="21">
        <v>0</v>
      </c>
      <c r="AJ79" s="21">
        <v>0</v>
      </c>
      <c r="AK79" s="21">
        <v>0</v>
      </c>
      <c r="AL79" s="21">
        <v>0</v>
      </c>
      <c r="AM79" s="21">
        <v>0</v>
      </c>
      <c r="AN79" s="21">
        <v>0</v>
      </c>
      <c r="AO79" s="21">
        <v>0</v>
      </c>
      <c r="AP79" s="21">
        <v>0</v>
      </c>
      <c r="AQ79" s="21">
        <v>0</v>
      </c>
      <c r="AR79" s="21">
        <v>0</v>
      </c>
      <c r="AS79" s="21">
        <v>0</v>
      </c>
      <c r="AT79" s="21">
        <v>0</v>
      </c>
      <c r="AU79" s="21">
        <v>0</v>
      </c>
      <c r="AV79" s="21">
        <v>0</v>
      </c>
      <c r="AW79" s="21">
        <v>0</v>
      </c>
      <c r="AX79" s="21">
        <v>0</v>
      </c>
      <c r="AY79" s="21">
        <v>0</v>
      </c>
      <c r="AZ79" s="21">
        <v>0</v>
      </c>
      <c r="BA79" s="21">
        <v>0</v>
      </c>
      <c r="BB79" s="21">
        <v>0</v>
      </c>
      <c r="BC79" s="21">
        <v>0</v>
      </c>
    </row>
    <row r="80" spans="1:55" x14ac:dyDescent="0.3">
      <c r="C80" s="20" t="s">
        <v>86</v>
      </c>
      <c r="D80" s="20" t="s">
        <v>71</v>
      </c>
      <c r="E80" s="20"/>
      <c r="F80" s="21">
        <v>0</v>
      </c>
      <c r="G80" s="21">
        <v>0</v>
      </c>
      <c r="H80" s="21">
        <v>0</v>
      </c>
      <c r="I80" s="21">
        <v>0</v>
      </c>
      <c r="J80" s="21">
        <v>0</v>
      </c>
      <c r="K80" s="21">
        <v>0</v>
      </c>
      <c r="L80" s="21">
        <v>0</v>
      </c>
      <c r="M80" s="21">
        <v>0</v>
      </c>
      <c r="N80" s="21">
        <v>0</v>
      </c>
      <c r="O80" s="21">
        <v>0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1">
        <v>0</v>
      </c>
      <c r="AI80" s="21">
        <v>0</v>
      </c>
      <c r="AJ80" s="21">
        <v>0</v>
      </c>
      <c r="AK80" s="21">
        <v>0</v>
      </c>
      <c r="AL80" s="21">
        <v>0</v>
      </c>
      <c r="AM80" s="21">
        <v>0</v>
      </c>
      <c r="AN80" s="21">
        <v>0</v>
      </c>
      <c r="AO80" s="21">
        <v>0</v>
      </c>
      <c r="AP80" s="21">
        <v>0</v>
      </c>
      <c r="AQ80" s="21">
        <v>0</v>
      </c>
      <c r="AR80" s="21">
        <v>0</v>
      </c>
      <c r="AS80" s="21">
        <v>0</v>
      </c>
      <c r="AT80" s="21">
        <v>0</v>
      </c>
      <c r="AU80" s="21">
        <v>0</v>
      </c>
      <c r="AV80" s="21">
        <v>0</v>
      </c>
      <c r="AW80" s="21">
        <v>0</v>
      </c>
      <c r="AX80" s="21">
        <v>0</v>
      </c>
      <c r="AY80" s="21">
        <v>0</v>
      </c>
      <c r="AZ80" s="21">
        <v>0</v>
      </c>
      <c r="BA80" s="21">
        <v>0</v>
      </c>
      <c r="BB80" s="21">
        <v>0</v>
      </c>
      <c r="BC80" s="21">
        <v>0</v>
      </c>
    </row>
    <row r="81" spans="3:55" x14ac:dyDescent="0.3">
      <c r="C81" s="20" t="s">
        <v>86</v>
      </c>
      <c r="D81" s="20" t="s">
        <v>71</v>
      </c>
      <c r="E81" s="20"/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1">
        <v>0</v>
      </c>
      <c r="AI81" s="21">
        <v>0</v>
      </c>
      <c r="AJ81" s="21">
        <v>0</v>
      </c>
      <c r="AK81" s="21">
        <v>0</v>
      </c>
      <c r="AL81" s="21">
        <v>0</v>
      </c>
      <c r="AM81" s="21">
        <v>0</v>
      </c>
      <c r="AN81" s="21">
        <v>0</v>
      </c>
      <c r="AO81" s="21">
        <v>0</v>
      </c>
      <c r="AP81" s="21">
        <v>0</v>
      </c>
      <c r="AQ81" s="21">
        <v>0</v>
      </c>
      <c r="AR81" s="21">
        <v>0</v>
      </c>
      <c r="AS81" s="21">
        <v>0</v>
      </c>
      <c r="AT81" s="21">
        <v>0</v>
      </c>
      <c r="AU81" s="21">
        <v>0</v>
      </c>
      <c r="AV81" s="21">
        <v>0</v>
      </c>
      <c r="AW81" s="21">
        <v>0</v>
      </c>
      <c r="AX81" s="21">
        <v>0</v>
      </c>
      <c r="AY81" s="21">
        <v>0</v>
      </c>
      <c r="AZ81" s="21">
        <v>0</v>
      </c>
      <c r="BA81" s="21">
        <v>0</v>
      </c>
      <c r="BB81" s="21">
        <v>0</v>
      </c>
      <c r="BC81" s="21">
        <v>0</v>
      </c>
    </row>
    <row r="82" spans="3:55" x14ac:dyDescent="0.3">
      <c r="C82" s="20" t="s">
        <v>86</v>
      </c>
      <c r="D82" s="20" t="s">
        <v>71</v>
      </c>
      <c r="E82" s="20"/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1">
        <v>0</v>
      </c>
      <c r="AI82" s="21">
        <v>0</v>
      </c>
      <c r="AJ82" s="21">
        <v>0</v>
      </c>
      <c r="AK82" s="21">
        <v>0</v>
      </c>
      <c r="AL82" s="21">
        <v>0</v>
      </c>
      <c r="AM82" s="21">
        <v>0</v>
      </c>
      <c r="AN82" s="21">
        <v>0</v>
      </c>
      <c r="AO82" s="21">
        <v>0</v>
      </c>
      <c r="AP82" s="21">
        <v>0</v>
      </c>
      <c r="AQ82" s="21">
        <v>0</v>
      </c>
      <c r="AR82" s="21">
        <v>0</v>
      </c>
      <c r="AS82" s="21">
        <v>0</v>
      </c>
      <c r="AT82" s="21">
        <v>0</v>
      </c>
      <c r="AU82" s="21">
        <v>0</v>
      </c>
      <c r="AV82" s="21">
        <v>0</v>
      </c>
      <c r="AW82" s="21">
        <v>0</v>
      </c>
      <c r="AX82" s="21">
        <v>0</v>
      </c>
      <c r="AY82" s="21">
        <v>0</v>
      </c>
      <c r="AZ82" s="21">
        <v>0</v>
      </c>
      <c r="BA82" s="21">
        <v>0</v>
      </c>
      <c r="BB82" s="21">
        <v>0</v>
      </c>
      <c r="BC82" s="21">
        <v>0</v>
      </c>
    </row>
    <row r="83" spans="3:55" x14ac:dyDescent="0.3">
      <c r="C83" s="20" t="s">
        <v>86</v>
      </c>
      <c r="D83" s="20" t="s">
        <v>71</v>
      </c>
      <c r="E83" s="20"/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21">
        <v>0</v>
      </c>
      <c r="O83" s="21">
        <v>0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1">
        <v>0</v>
      </c>
      <c r="AI83" s="21">
        <v>0</v>
      </c>
      <c r="AJ83" s="21">
        <v>0</v>
      </c>
      <c r="AK83" s="21">
        <v>0</v>
      </c>
      <c r="AL83" s="21">
        <v>0</v>
      </c>
      <c r="AM83" s="21">
        <v>0</v>
      </c>
      <c r="AN83" s="21">
        <v>0</v>
      </c>
      <c r="AO83" s="21">
        <v>0</v>
      </c>
      <c r="AP83" s="21">
        <v>0</v>
      </c>
      <c r="AQ83" s="21">
        <v>0</v>
      </c>
      <c r="AR83" s="21">
        <v>0</v>
      </c>
      <c r="AS83" s="21">
        <v>0</v>
      </c>
      <c r="AT83" s="21">
        <v>0</v>
      </c>
      <c r="AU83" s="21">
        <v>0</v>
      </c>
      <c r="AV83" s="21">
        <v>0</v>
      </c>
      <c r="AW83" s="21">
        <v>0</v>
      </c>
      <c r="AX83" s="21">
        <v>0</v>
      </c>
      <c r="AY83" s="21">
        <v>0</v>
      </c>
      <c r="AZ83" s="21">
        <v>0</v>
      </c>
      <c r="BA83" s="21">
        <v>0</v>
      </c>
      <c r="BB83" s="21">
        <v>0</v>
      </c>
      <c r="BC83" s="21">
        <v>0</v>
      </c>
    </row>
    <row r="84" spans="3:55" x14ac:dyDescent="0.3">
      <c r="C84" s="20" t="s">
        <v>86</v>
      </c>
      <c r="D84" s="20" t="s">
        <v>71</v>
      </c>
      <c r="E84" s="20"/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1">
        <v>0</v>
      </c>
      <c r="AI84" s="21">
        <v>0</v>
      </c>
      <c r="AJ84" s="21">
        <v>0</v>
      </c>
      <c r="AK84" s="21">
        <v>0</v>
      </c>
      <c r="AL84" s="21">
        <v>0</v>
      </c>
      <c r="AM84" s="21">
        <v>0</v>
      </c>
      <c r="AN84" s="21">
        <v>0</v>
      </c>
      <c r="AO84" s="21">
        <v>0</v>
      </c>
      <c r="AP84" s="21">
        <v>0</v>
      </c>
      <c r="AQ84" s="21">
        <v>0</v>
      </c>
      <c r="AR84" s="21">
        <v>0</v>
      </c>
      <c r="AS84" s="21">
        <v>0</v>
      </c>
      <c r="AT84" s="21">
        <v>0</v>
      </c>
      <c r="AU84" s="21">
        <v>0</v>
      </c>
      <c r="AV84" s="21">
        <v>0</v>
      </c>
      <c r="AW84" s="21">
        <v>0</v>
      </c>
      <c r="AX84" s="21">
        <v>0</v>
      </c>
      <c r="AY84" s="21">
        <v>0</v>
      </c>
      <c r="AZ84" s="21">
        <v>0</v>
      </c>
      <c r="BA84" s="21">
        <v>0</v>
      </c>
      <c r="BB84" s="21">
        <v>0</v>
      </c>
      <c r="BC84" s="21">
        <v>0</v>
      </c>
    </row>
    <row r="85" spans="3:55" s="5" customFormat="1" x14ac:dyDescent="0.3">
      <c r="C85" s="24" t="s">
        <v>87</v>
      </c>
      <c r="D85" s="24"/>
      <c r="E85" s="24"/>
      <c r="F85" s="67">
        <f>SUM(F66:F84)</f>
        <v>0</v>
      </c>
      <c r="G85" s="67">
        <f t="shared" ref="G85:AG85" si="26">SUM(G66:G84)</f>
        <v>0</v>
      </c>
      <c r="H85" s="67">
        <f t="shared" si="26"/>
        <v>0</v>
      </c>
      <c r="I85" s="67">
        <f t="shared" si="26"/>
        <v>0</v>
      </c>
      <c r="J85" s="67">
        <f t="shared" si="26"/>
        <v>0</v>
      </c>
      <c r="K85" s="67">
        <f t="shared" si="26"/>
        <v>0</v>
      </c>
      <c r="L85" s="67">
        <f t="shared" si="26"/>
        <v>0</v>
      </c>
      <c r="M85" s="67">
        <f t="shared" si="26"/>
        <v>0</v>
      </c>
      <c r="N85" s="67">
        <f t="shared" si="26"/>
        <v>0</v>
      </c>
      <c r="O85" s="67">
        <f t="shared" si="26"/>
        <v>0</v>
      </c>
      <c r="P85" s="67">
        <f t="shared" si="26"/>
        <v>0</v>
      </c>
      <c r="Q85" s="67">
        <f t="shared" si="26"/>
        <v>0</v>
      </c>
      <c r="R85" s="67">
        <f t="shared" si="26"/>
        <v>0</v>
      </c>
      <c r="S85" s="67">
        <f t="shared" si="26"/>
        <v>0</v>
      </c>
      <c r="T85" s="67">
        <f t="shared" si="26"/>
        <v>0</v>
      </c>
      <c r="U85" s="67">
        <f t="shared" si="26"/>
        <v>0</v>
      </c>
      <c r="V85" s="67">
        <f t="shared" si="26"/>
        <v>0</v>
      </c>
      <c r="W85" s="67">
        <f t="shared" si="26"/>
        <v>0</v>
      </c>
      <c r="X85" s="67">
        <f t="shared" si="26"/>
        <v>0</v>
      </c>
      <c r="Y85" s="67">
        <f t="shared" si="26"/>
        <v>0</v>
      </c>
      <c r="Z85" s="67">
        <f t="shared" si="26"/>
        <v>0</v>
      </c>
      <c r="AA85" s="67">
        <f t="shared" si="26"/>
        <v>0</v>
      </c>
      <c r="AB85" s="67">
        <f t="shared" si="26"/>
        <v>0</v>
      </c>
      <c r="AC85" s="67">
        <f t="shared" si="26"/>
        <v>0</v>
      </c>
      <c r="AD85" s="67">
        <f t="shared" si="26"/>
        <v>0</v>
      </c>
      <c r="AE85" s="67">
        <f t="shared" si="26"/>
        <v>0</v>
      </c>
      <c r="AF85" s="67">
        <f t="shared" si="26"/>
        <v>0</v>
      </c>
      <c r="AG85" s="67">
        <f t="shared" si="26"/>
        <v>0</v>
      </c>
      <c r="AH85" s="67">
        <f t="shared" ref="AH85:BC85" si="27">SUM(AH66:AH84)</f>
        <v>0</v>
      </c>
      <c r="AI85" s="67">
        <f t="shared" si="27"/>
        <v>0</v>
      </c>
      <c r="AJ85" s="67">
        <f t="shared" si="27"/>
        <v>0</v>
      </c>
      <c r="AK85" s="67">
        <f t="shared" si="27"/>
        <v>0</v>
      </c>
      <c r="AL85" s="67">
        <f t="shared" si="27"/>
        <v>0</v>
      </c>
      <c r="AM85" s="67">
        <f t="shared" si="27"/>
        <v>0</v>
      </c>
      <c r="AN85" s="67">
        <f t="shared" si="27"/>
        <v>0</v>
      </c>
      <c r="AO85" s="67">
        <f t="shared" si="27"/>
        <v>0</v>
      </c>
      <c r="AP85" s="67">
        <f t="shared" si="27"/>
        <v>0</v>
      </c>
      <c r="AQ85" s="67">
        <f t="shared" si="27"/>
        <v>0</v>
      </c>
      <c r="AR85" s="67">
        <f t="shared" si="27"/>
        <v>0</v>
      </c>
      <c r="AS85" s="67">
        <f t="shared" si="27"/>
        <v>0</v>
      </c>
      <c r="AT85" s="67">
        <f t="shared" si="27"/>
        <v>0</v>
      </c>
      <c r="AU85" s="67">
        <f t="shared" si="27"/>
        <v>0</v>
      </c>
      <c r="AV85" s="67">
        <f t="shared" si="27"/>
        <v>0</v>
      </c>
      <c r="AW85" s="67">
        <f t="shared" si="27"/>
        <v>0</v>
      </c>
      <c r="AX85" s="67">
        <f t="shared" si="27"/>
        <v>0</v>
      </c>
      <c r="AY85" s="67">
        <f t="shared" si="27"/>
        <v>0</v>
      </c>
      <c r="AZ85" s="67">
        <f t="shared" si="27"/>
        <v>0</v>
      </c>
      <c r="BA85" s="67">
        <f t="shared" si="27"/>
        <v>0</v>
      </c>
      <c r="BB85" s="67">
        <f t="shared" si="27"/>
        <v>0</v>
      </c>
      <c r="BC85" s="67">
        <f t="shared" si="27"/>
        <v>0</v>
      </c>
    </row>
    <row r="86" spans="3:55" x14ac:dyDescent="0.3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</row>
    <row r="87" spans="3:55" x14ac:dyDescent="0.3">
      <c r="C87" s="1" t="s">
        <v>88</v>
      </c>
      <c r="D87" s="1" t="s">
        <v>79</v>
      </c>
      <c r="E87" s="1" t="s">
        <v>82</v>
      </c>
      <c r="F87" s="1" t="s">
        <v>13</v>
      </c>
      <c r="G87" s="1" t="s">
        <v>13</v>
      </c>
      <c r="H87" s="1" t="s">
        <v>13</v>
      </c>
      <c r="I87" s="1" t="s">
        <v>13</v>
      </c>
      <c r="J87" s="1" t="s">
        <v>13</v>
      </c>
      <c r="K87" s="1" t="s">
        <v>13</v>
      </c>
      <c r="L87" s="1" t="s">
        <v>13</v>
      </c>
      <c r="M87" s="1" t="s">
        <v>13</v>
      </c>
      <c r="N87" s="1" t="s">
        <v>13</v>
      </c>
      <c r="O87" s="1" t="s">
        <v>13</v>
      </c>
      <c r="P87" s="1" t="s">
        <v>13</v>
      </c>
      <c r="Q87" s="1" t="s">
        <v>13</v>
      </c>
      <c r="R87" s="1" t="s">
        <v>13</v>
      </c>
      <c r="S87" s="1" t="s">
        <v>13</v>
      </c>
      <c r="T87" s="1" t="s">
        <v>13</v>
      </c>
      <c r="U87" s="1" t="s">
        <v>13</v>
      </c>
      <c r="V87" s="1" t="s">
        <v>13</v>
      </c>
      <c r="W87" s="1" t="s">
        <v>13</v>
      </c>
      <c r="X87" s="1" t="s">
        <v>13</v>
      </c>
      <c r="Y87" s="1" t="s">
        <v>13</v>
      </c>
      <c r="Z87" s="1" t="s">
        <v>13</v>
      </c>
      <c r="AA87" s="1" t="s">
        <v>13</v>
      </c>
      <c r="AB87" s="1" t="s">
        <v>13</v>
      </c>
      <c r="AC87" s="1" t="s">
        <v>13</v>
      </c>
      <c r="AD87" s="1" t="s">
        <v>13</v>
      </c>
      <c r="AE87" s="1" t="s">
        <v>13</v>
      </c>
      <c r="AF87" s="1" t="s">
        <v>13</v>
      </c>
      <c r="AG87" s="1" t="s">
        <v>13</v>
      </c>
      <c r="AH87" s="1" t="s">
        <v>13</v>
      </c>
      <c r="AI87" s="1" t="s">
        <v>13</v>
      </c>
      <c r="AJ87" s="1" t="s">
        <v>13</v>
      </c>
      <c r="AK87" s="1" t="s">
        <v>13</v>
      </c>
      <c r="AL87" s="1" t="s">
        <v>13</v>
      </c>
      <c r="AM87" s="1" t="s">
        <v>13</v>
      </c>
      <c r="AN87" s="1" t="s">
        <v>13</v>
      </c>
      <c r="AO87" s="1" t="s">
        <v>13</v>
      </c>
      <c r="AP87" s="1" t="s">
        <v>13</v>
      </c>
      <c r="AQ87" s="1" t="s">
        <v>13</v>
      </c>
      <c r="AR87" s="1" t="s">
        <v>13</v>
      </c>
      <c r="AS87" s="1" t="s">
        <v>13</v>
      </c>
      <c r="AT87" s="1" t="s">
        <v>13</v>
      </c>
      <c r="AU87" s="1" t="s">
        <v>13</v>
      </c>
      <c r="AV87" s="1" t="s">
        <v>13</v>
      </c>
      <c r="AW87" s="1" t="s">
        <v>13</v>
      </c>
      <c r="AX87" s="1" t="s">
        <v>13</v>
      </c>
      <c r="AY87" s="1" t="s">
        <v>13</v>
      </c>
      <c r="AZ87" s="1" t="s">
        <v>13</v>
      </c>
      <c r="BA87" s="1" t="s">
        <v>13</v>
      </c>
      <c r="BB87" s="1" t="s">
        <v>13</v>
      </c>
      <c r="BC87" s="1" t="s">
        <v>13</v>
      </c>
    </row>
    <row r="88" spans="3:55" x14ac:dyDescent="0.3">
      <c r="C88" s="20" t="s">
        <v>90</v>
      </c>
      <c r="D88" s="20" t="s">
        <v>71</v>
      </c>
      <c r="E88" s="20"/>
      <c r="F88" s="21">
        <v>0</v>
      </c>
      <c r="G88" s="21">
        <v>0</v>
      </c>
      <c r="H88" s="21">
        <v>0</v>
      </c>
      <c r="I88" s="21">
        <v>0</v>
      </c>
      <c r="J88" s="21"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1">
        <v>0</v>
      </c>
      <c r="AI88" s="21">
        <v>0</v>
      </c>
      <c r="AJ88" s="21">
        <v>0</v>
      </c>
      <c r="AK88" s="21">
        <v>0</v>
      </c>
      <c r="AL88" s="21">
        <v>0</v>
      </c>
      <c r="AM88" s="21">
        <v>0</v>
      </c>
      <c r="AN88" s="21">
        <v>0</v>
      </c>
      <c r="AO88" s="21">
        <v>0</v>
      </c>
      <c r="AP88" s="21">
        <v>0</v>
      </c>
      <c r="AQ88" s="21">
        <v>0</v>
      </c>
      <c r="AR88" s="21">
        <v>0</v>
      </c>
      <c r="AS88" s="21">
        <v>0</v>
      </c>
      <c r="AT88" s="21">
        <v>0</v>
      </c>
      <c r="AU88" s="21">
        <v>0</v>
      </c>
      <c r="AV88" s="21">
        <v>0</v>
      </c>
      <c r="AW88" s="21">
        <v>0</v>
      </c>
      <c r="AX88" s="21">
        <v>0</v>
      </c>
      <c r="AY88" s="21">
        <v>0</v>
      </c>
      <c r="AZ88" s="21">
        <v>0</v>
      </c>
      <c r="BA88" s="21">
        <v>0</v>
      </c>
      <c r="BB88" s="21">
        <v>0</v>
      </c>
      <c r="BC88" s="21">
        <v>0</v>
      </c>
    </row>
    <row r="89" spans="3:55" x14ac:dyDescent="0.3">
      <c r="C89" s="20" t="s">
        <v>90</v>
      </c>
      <c r="D89" s="20" t="s">
        <v>71</v>
      </c>
      <c r="E89" s="20"/>
      <c r="F89" s="21">
        <v>0</v>
      </c>
      <c r="G89" s="21">
        <v>0</v>
      </c>
      <c r="H89" s="21">
        <v>0</v>
      </c>
      <c r="I89" s="21">
        <v>0</v>
      </c>
      <c r="J89" s="21">
        <v>0</v>
      </c>
      <c r="K89" s="21">
        <v>0</v>
      </c>
      <c r="L89" s="21">
        <v>0</v>
      </c>
      <c r="M89" s="21">
        <v>0</v>
      </c>
      <c r="N89" s="21">
        <v>0</v>
      </c>
      <c r="O89" s="21">
        <v>0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1">
        <v>0</v>
      </c>
      <c r="AI89" s="21">
        <v>0</v>
      </c>
      <c r="AJ89" s="21">
        <v>0</v>
      </c>
      <c r="AK89" s="21">
        <v>0</v>
      </c>
      <c r="AL89" s="21">
        <v>0</v>
      </c>
      <c r="AM89" s="21">
        <v>0</v>
      </c>
      <c r="AN89" s="21">
        <v>0</v>
      </c>
      <c r="AO89" s="21">
        <v>0</v>
      </c>
      <c r="AP89" s="21">
        <v>0</v>
      </c>
      <c r="AQ89" s="21">
        <v>0</v>
      </c>
      <c r="AR89" s="21">
        <v>0</v>
      </c>
      <c r="AS89" s="21">
        <v>0</v>
      </c>
      <c r="AT89" s="21">
        <v>0</v>
      </c>
      <c r="AU89" s="21">
        <v>0</v>
      </c>
      <c r="AV89" s="21">
        <v>0</v>
      </c>
      <c r="AW89" s="21">
        <v>0</v>
      </c>
      <c r="AX89" s="21">
        <v>0</v>
      </c>
      <c r="AY89" s="21">
        <v>0</v>
      </c>
      <c r="AZ89" s="21">
        <v>0</v>
      </c>
      <c r="BA89" s="21">
        <v>0</v>
      </c>
      <c r="BB89" s="21">
        <v>0</v>
      </c>
      <c r="BC89" s="21">
        <v>0</v>
      </c>
    </row>
    <row r="90" spans="3:55" x14ac:dyDescent="0.3">
      <c r="C90" s="20" t="s">
        <v>90</v>
      </c>
      <c r="D90" s="20" t="s">
        <v>71</v>
      </c>
      <c r="E90" s="20"/>
      <c r="F90" s="21">
        <v>0</v>
      </c>
      <c r="G90" s="21">
        <v>0</v>
      </c>
      <c r="H90" s="21">
        <v>0</v>
      </c>
      <c r="I90" s="21">
        <v>0</v>
      </c>
      <c r="J90" s="21">
        <v>0</v>
      </c>
      <c r="K90" s="21">
        <v>0</v>
      </c>
      <c r="L90" s="21">
        <v>0</v>
      </c>
      <c r="M90" s="21">
        <v>0</v>
      </c>
      <c r="N90" s="21">
        <v>0</v>
      </c>
      <c r="O90" s="21">
        <v>0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1">
        <v>0</v>
      </c>
      <c r="AI90" s="21">
        <v>0</v>
      </c>
      <c r="AJ90" s="21">
        <v>0</v>
      </c>
      <c r="AK90" s="21">
        <v>0</v>
      </c>
      <c r="AL90" s="21">
        <v>0</v>
      </c>
      <c r="AM90" s="21">
        <v>0</v>
      </c>
      <c r="AN90" s="21">
        <v>0</v>
      </c>
      <c r="AO90" s="21">
        <v>0</v>
      </c>
      <c r="AP90" s="21">
        <v>0</v>
      </c>
      <c r="AQ90" s="21">
        <v>0</v>
      </c>
      <c r="AR90" s="21">
        <v>0</v>
      </c>
      <c r="AS90" s="21">
        <v>0</v>
      </c>
      <c r="AT90" s="21">
        <v>0</v>
      </c>
      <c r="AU90" s="21">
        <v>0</v>
      </c>
      <c r="AV90" s="21">
        <v>0</v>
      </c>
      <c r="AW90" s="21">
        <v>0</v>
      </c>
      <c r="AX90" s="21">
        <v>0</v>
      </c>
      <c r="AY90" s="21">
        <v>0</v>
      </c>
      <c r="AZ90" s="21">
        <v>0</v>
      </c>
      <c r="BA90" s="21">
        <v>0</v>
      </c>
      <c r="BB90" s="21">
        <v>0</v>
      </c>
      <c r="BC90" s="21">
        <v>0</v>
      </c>
    </row>
    <row r="91" spans="3:55" x14ac:dyDescent="0.3">
      <c r="C91" s="20" t="s">
        <v>90</v>
      </c>
      <c r="D91" s="20" t="s">
        <v>71</v>
      </c>
      <c r="E91" s="20"/>
      <c r="F91" s="21">
        <v>0</v>
      </c>
      <c r="G91" s="21">
        <v>0</v>
      </c>
      <c r="H91" s="21">
        <v>0</v>
      </c>
      <c r="I91" s="21">
        <v>0</v>
      </c>
      <c r="J91" s="21">
        <v>0</v>
      </c>
      <c r="K91" s="21">
        <v>0</v>
      </c>
      <c r="L91" s="21">
        <v>0</v>
      </c>
      <c r="M91" s="21">
        <v>0</v>
      </c>
      <c r="N91" s="21">
        <v>0</v>
      </c>
      <c r="O91" s="21">
        <v>0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1">
        <v>0</v>
      </c>
      <c r="AI91" s="21">
        <v>0</v>
      </c>
      <c r="AJ91" s="21">
        <v>0</v>
      </c>
      <c r="AK91" s="21">
        <v>0</v>
      </c>
      <c r="AL91" s="21">
        <v>0</v>
      </c>
      <c r="AM91" s="21">
        <v>0</v>
      </c>
      <c r="AN91" s="21">
        <v>0</v>
      </c>
      <c r="AO91" s="21">
        <v>0</v>
      </c>
      <c r="AP91" s="21">
        <v>0</v>
      </c>
      <c r="AQ91" s="21">
        <v>0</v>
      </c>
      <c r="AR91" s="21">
        <v>0</v>
      </c>
      <c r="AS91" s="21">
        <v>0</v>
      </c>
      <c r="AT91" s="21">
        <v>0</v>
      </c>
      <c r="AU91" s="21">
        <v>0</v>
      </c>
      <c r="AV91" s="21">
        <v>0</v>
      </c>
      <c r="AW91" s="21">
        <v>0</v>
      </c>
      <c r="AX91" s="21">
        <v>0</v>
      </c>
      <c r="AY91" s="21">
        <v>0</v>
      </c>
      <c r="AZ91" s="21">
        <v>0</v>
      </c>
      <c r="BA91" s="21">
        <v>0</v>
      </c>
      <c r="BB91" s="21">
        <v>0</v>
      </c>
      <c r="BC91" s="21">
        <v>0</v>
      </c>
    </row>
    <row r="92" spans="3:55" x14ac:dyDescent="0.3">
      <c r="C92" s="20" t="s">
        <v>90</v>
      </c>
      <c r="D92" s="20" t="s">
        <v>71</v>
      </c>
      <c r="E92" s="20"/>
      <c r="F92" s="21">
        <v>0</v>
      </c>
      <c r="G92" s="21">
        <v>0</v>
      </c>
      <c r="H92" s="21">
        <v>0</v>
      </c>
      <c r="I92" s="21">
        <v>0</v>
      </c>
      <c r="J92" s="21">
        <v>0</v>
      </c>
      <c r="K92" s="21">
        <v>0</v>
      </c>
      <c r="L92" s="21">
        <v>0</v>
      </c>
      <c r="M92" s="21">
        <v>0</v>
      </c>
      <c r="N92" s="21">
        <v>0</v>
      </c>
      <c r="O92" s="21">
        <v>0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1">
        <v>0</v>
      </c>
      <c r="AI92" s="21">
        <v>0</v>
      </c>
      <c r="AJ92" s="21">
        <v>0</v>
      </c>
      <c r="AK92" s="21">
        <v>0</v>
      </c>
      <c r="AL92" s="21">
        <v>0</v>
      </c>
      <c r="AM92" s="21">
        <v>0</v>
      </c>
      <c r="AN92" s="21">
        <v>0</v>
      </c>
      <c r="AO92" s="21">
        <v>0</v>
      </c>
      <c r="AP92" s="21">
        <v>0</v>
      </c>
      <c r="AQ92" s="21">
        <v>0</v>
      </c>
      <c r="AR92" s="21">
        <v>0</v>
      </c>
      <c r="AS92" s="21">
        <v>0</v>
      </c>
      <c r="AT92" s="21">
        <v>0</v>
      </c>
      <c r="AU92" s="21">
        <v>0</v>
      </c>
      <c r="AV92" s="21">
        <v>0</v>
      </c>
      <c r="AW92" s="21">
        <v>0</v>
      </c>
      <c r="AX92" s="21">
        <v>0</v>
      </c>
      <c r="AY92" s="21">
        <v>0</v>
      </c>
      <c r="AZ92" s="21">
        <v>0</v>
      </c>
      <c r="BA92" s="21">
        <v>0</v>
      </c>
      <c r="BB92" s="21">
        <v>0</v>
      </c>
      <c r="BC92" s="21">
        <v>0</v>
      </c>
    </row>
    <row r="93" spans="3:55" x14ac:dyDescent="0.3">
      <c r="C93" s="20" t="s">
        <v>90</v>
      </c>
      <c r="D93" s="20" t="s">
        <v>71</v>
      </c>
      <c r="E93" s="20"/>
      <c r="F93" s="21">
        <v>0</v>
      </c>
      <c r="G93" s="21">
        <v>0</v>
      </c>
      <c r="H93" s="21">
        <v>0</v>
      </c>
      <c r="I93" s="21">
        <v>0</v>
      </c>
      <c r="J93" s="21">
        <v>0</v>
      </c>
      <c r="K93" s="21">
        <v>0</v>
      </c>
      <c r="L93" s="21">
        <v>0</v>
      </c>
      <c r="M93" s="21">
        <v>0</v>
      </c>
      <c r="N93" s="21">
        <v>0</v>
      </c>
      <c r="O93" s="21">
        <v>0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1">
        <v>0</v>
      </c>
      <c r="AI93" s="21">
        <v>0</v>
      </c>
      <c r="AJ93" s="21">
        <v>0</v>
      </c>
      <c r="AK93" s="21">
        <v>0</v>
      </c>
      <c r="AL93" s="21">
        <v>0</v>
      </c>
      <c r="AM93" s="21">
        <v>0</v>
      </c>
      <c r="AN93" s="21">
        <v>0</v>
      </c>
      <c r="AO93" s="21">
        <v>0</v>
      </c>
      <c r="AP93" s="21">
        <v>0</v>
      </c>
      <c r="AQ93" s="21">
        <v>0</v>
      </c>
      <c r="AR93" s="21">
        <v>0</v>
      </c>
      <c r="AS93" s="21">
        <v>0</v>
      </c>
      <c r="AT93" s="21">
        <v>0</v>
      </c>
      <c r="AU93" s="21">
        <v>0</v>
      </c>
      <c r="AV93" s="21">
        <v>0</v>
      </c>
      <c r="AW93" s="21">
        <v>0</v>
      </c>
      <c r="AX93" s="21">
        <v>0</v>
      </c>
      <c r="AY93" s="21">
        <v>0</v>
      </c>
      <c r="AZ93" s="21">
        <v>0</v>
      </c>
      <c r="BA93" s="21">
        <v>0</v>
      </c>
      <c r="BB93" s="21">
        <v>0</v>
      </c>
      <c r="BC93" s="21">
        <v>0</v>
      </c>
    </row>
    <row r="94" spans="3:55" x14ac:dyDescent="0.3">
      <c r="C94" s="20" t="s">
        <v>90</v>
      </c>
      <c r="D94" s="20" t="s">
        <v>71</v>
      </c>
      <c r="E94" s="20"/>
      <c r="F94" s="21">
        <v>0</v>
      </c>
      <c r="G94" s="21">
        <v>0</v>
      </c>
      <c r="H94" s="21">
        <v>0</v>
      </c>
      <c r="I94" s="21">
        <v>0</v>
      </c>
      <c r="J94" s="21">
        <v>0</v>
      </c>
      <c r="K94" s="21">
        <v>0</v>
      </c>
      <c r="L94" s="21">
        <v>0</v>
      </c>
      <c r="M94" s="21">
        <v>0</v>
      </c>
      <c r="N94" s="21">
        <v>0</v>
      </c>
      <c r="O94" s="21">
        <v>0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1">
        <v>0</v>
      </c>
      <c r="AI94" s="21">
        <v>0</v>
      </c>
      <c r="AJ94" s="21">
        <v>0</v>
      </c>
      <c r="AK94" s="21">
        <v>0</v>
      </c>
      <c r="AL94" s="21">
        <v>0</v>
      </c>
      <c r="AM94" s="21">
        <v>0</v>
      </c>
      <c r="AN94" s="21">
        <v>0</v>
      </c>
      <c r="AO94" s="21">
        <v>0</v>
      </c>
      <c r="AP94" s="21">
        <v>0</v>
      </c>
      <c r="AQ94" s="21">
        <v>0</v>
      </c>
      <c r="AR94" s="21">
        <v>0</v>
      </c>
      <c r="AS94" s="21">
        <v>0</v>
      </c>
      <c r="AT94" s="21">
        <v>0</v>
      </c>
      <c r="AU94" s="21">
        <v>0</v>
      </c>
      <c r="AV94" s="21">
        <v>0</v>
      </c>
      <c r="AW94" s="21">
        <v>0</v>
      </c>
      <c r="AX94" s="21">
        <v>0</v>
      </c>
      <c r="AY94" s="21">
        <v>0</v>
      </c>
      <c r="AZ94" s="21">
        <v>0</v>
      </c>
      <c r="BA94" s="21">
        <v>0</v>
      </c>
      <c r="BB94" s="21">
        <v>0</v>
      </c>
      <c r="BC94" s="21">
        <v>0</v>
      </c>
    </row>
    <row r="95" spans="3:55" x14ac:dyDescent="0.3">
      <c r="C95" s="20" t="s">
        <v>90</v>
      </c>
      <c r="D95" s="20" t="s">
        <v>71</v>
      </c>
      <c r="E95" s="20"/>
      <c r="F95" s="21">
        <v>0</v>
      </c>
      <c r="G95" s="21">
        <v>0</v>
      </c>
      <c r="H95" s="21">
        <v>0</v>
      </c>
      <c r="I95" s="21">
        <v>0</v>
      </c>
      <c r="J95" s="21">
        <v>0</v>
      </c>
      <c r="K95" s="21">
        <v>0</v>
      </c>
      <c r="L95" s="21">
        <v>0</v>
      </c>
      <c r="M95" s="21">
        <v>0</v>
      </c>
      <c r="N95" s="21">
        <v>0</v>
      </c>
      <c r="O95" s="21">
        <v>0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1">
        <v>0</v>
      </c>
      <c r="AI95" s="21">
        <v>0</v>
      </c>
      <c r="AJ95" s="21">
        <v>0</v>
      </c>
      <c r="AK95" s="21">
        <v>0</v>
      </c>
      <c r="AL95" s="21">
        <v>0</v>
      </c>
      <c r="AM95" s="21">
        <v>0</v>
      </c>
      <c r="AN95" s="21">
        <v>0</v>
      </c>
      <c r="AO95" s="21">
        <v>0</v>
      </c>
      <c r="AP95" s="21">
        <v>0</v>
      </c>
      <c r="AQ95" s="21">
        <v>0</v>
      </c>
      <c r="AR95" s="21">
        <v>0</v>
      </c>
      <c r="AS95" s="21">
        <v>0</v>
      </c>
      <c r="AT95" s="21">
        <v>0</v>
      </c>
      <c r="AU95" s="21">
        <v>0</v>
      </c>
      <c r="AV95" s="21">
        <v>0</v>
      </c>
      <c r="AW95" s="21">
        <v>0</v>
      </c>
      <c r="AX95" s="21">
        <v>0</v>
      </c>
      <c r="AY95" s="21">
        <v>0</v>
      </c>
      <c r="AZ95" s="21">
        <v>0</v>
      </c>
      <c r="BA95" s="21">
        <v>0</v>
      </c>
      <c r="BB95" s="21">
        <v>0</v>
      </c>
      <c r="BC95" s="21">
        <v>0</v>
      </c>
    </row>
    <row r="96" spans="3:55" x14ac:dyDescent="0.3">
      <c r="C96" s="20" t="s">
        <v>90</v>
      </c>
      <c r="D96" s="20" t="s">
        <v>71</v>
      </c>
      <c r="E96" s="20"/>
      <c r="F96" s="21">
        <v>0</v>
      </c>
      <c r="G96" s="21">
        <v>0</v>
      </c>
      <c r="H96" s="21">
        <v>0</v>
      </c>
      <c r="I96" s="21">
        <v>0</v>
      </c>
      <c r="J96" s="21">
        <v>0</v>
      </c>
      <c r="K96" s="21">
        <v>0</v>
      </c>
      <c r="L96" s="21">
        <v>0</v>
      </c>
      <c r="M96" s="21">
        <v>0</v>
      </c>
      <c r="N96" s="21">
        <v>0</v>
      </c>
      <c r="O96" s="21">
        <v>0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1">
        <v>0</v>
      </c>
      <c r="AI96" s="21">
        <v>0</v>
      </c>
      <c r="AJ96" s="21">
        <v>0</v>
      </c>
      <c r="AK96" s="21">
        <v>0</v>
      </c>
      <c r="AL96" s="21">
        <v>0</v>
      </c>
      <c r="AM96" s="21">
        <v>0</v>
      </c>
      <c r="AN96" s="21">
        <v>0</v>
      </c>
      <c r="AO96" s="21">
        <v>0</v>
      </c>
      <c r="AP96" s="21">
        <v>0</v>
      </c>
      <c r="AQ96" s="21">
        <v>0</v>
      </c>
      <c r="AR96" s="21">
        <v>0</v>
      </c>
      <c r="AS96" s="21">
        <v>0</v>
      </c>
      <c r="AT96" s="21">
        <v>0</v>
      </c>
      <c r="AU96" s="21">
        <v>0</v>
      </c>
      <c r="AV96" s="21">
        <v>0</v>
      </c>
      <c r="AW96" s="21">
        <v>0</v>
      </c>
      <c r="AX96" s="21">
        <v>0</v>
      </c>
      <c r="AY96" s="21">
        <v>0</v>
      </c>
      <c r="AZ96" s="21">
        <v>0</v>
      </c>
      <c r="BA96" s="21">
        <v>0</v>
      </c>
      <c r="BB96" s="21">
        <v>0</v>
      </c>
      <c r="BC96" s="21">
        <v>0</v>
      </c>
    </row>
    <row r="97" spans="3:55" x14ac:dyDescent="0.3">
      <c r="C97" s="20" t="s">
        <v>90</v>
      </c>
      <c r="D97" s="20" t="s">
        <v>71</v>
      </c>
      <c r="E97" s="20"/>
      <c r="F97" s="21">
        <v>0</v>
      </c>
      <c r="G97" s="21">
        <v>0</v>
      </c>
      <c r="H97" s="21">
        <v>0</v>
      </c>
      <c r="I97" s="21">
        <v>0</v>
      </c>
      <c r="J97" s="21">
        <v>0</v>
      </c>
      <c r="K97" s="21">
        <v>0</v>
      </c>
      <c r="L97" s="21">
        <v>0</v>
      </c>
      <c r="M97" s="21">
        <v>0</v>
      </c>
      <c r="N97" s="21">
        <v>0</v>
      </c>
      <c r="O97" s="21">
        <v>0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1">
        <v>0</v>
      </c>
      <c r="AI97" s="21">
        <v>0</v>
      </c>
      <c r="AJ97" s="21">
        <v>0</v>
      </c>
      <c r="AK97" s="21">
        <v>0</v>
      </c>
      <c r="AL97" s="21">
        <v>0</v>
      </c>
      <c r="AM97" s="21">
        <v>0</v>
      </c>
      <c r="AN97" s="21">
        <v>0</v>
      </c>
      <c r="AO97" s="21">
        <v>0</v>
      </c>
      <c r="AP97" s="21">
        <v>0</v>
      </c>
      <c r="AQ97" s="21">
        <v>0</v>
      </c>
      <c r="AR97" s="21">
        <v>0</v>
      </c>
      <c r="AS97" s="21">
        <v>0</v>
      </c>
      <c r="AT97" s="21">
        <v>0</v>
      </c>
      <c r="AU97" s="21">
        <v>0</v>
      </c>
      <c r="AV97" s="21">
        <v>0</v>
      </c>
      <c r="AW97" s="21">
        <v>0</v>
      </c>
      <c r="AX97" s="21">
        <v>0</v>
      </c>
      <c r="AY97" s="21">
        <v>0</v>
      </c>
      <c r="AZ97" s="21">
        <v>0</v>
      </c>
      <c r="BA97" s="21">
        <v>0</v>
      </c>
      <c r="BB97" s="21">
        <v>0</v>
      </c>
      <c r="BC97" s="21">
        <v>0</v>
      </c>
    </row>
    <row r="98" spans="3:55" x14ac:dyDescent="0.3">
      <c r="C98" s="20" t="s">
        <v>90</v>
      </c>
      <c r="D98" s="20" t="s">
        <v>71</v>
      </c>
      <c r="E98" s="20"/>
      <c r="F98" s="21">
        <v>0</v>
      </c>
      <c r="G98" s="21">
        <v>0</v>
      </c>
      <c r="H98" s="21">
        <v>0</v>
      </c>
      <c r="I98" s="21">
        <v>0</v>
      </c>
      <c r="J98" s="21">
        <v>0</v>
      </c>
      <c r="K98" s="21">
        <v>0</v>
      </c>
      <c r="L98" s="21">
        <v>0</v>
      </c>
      <c r="M98" s="21">
        <v>0</v>
      </c>
      <c r="N98" s="21">
        <v>0</v>
      </c>
      <c r="O98" s="21">
        <v>0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1">
        <v>0</v>
      </c>
      <c r="AI98" s="21">
        <v>0</v>
      </c>
      <c r="AJ98" s="21">
        <v>0</v>
      </c>
      <c r="AK98" s="21">
        <v>0</v>
      </c>
      <c r="AL98" s="21">
        <v>0</v>
      </c>
      <c r="AM98" s="21">
        <v>0</v>
      </c>
      <c r="AN98" s="21">
        <v>0</v>
      </c>
      <c r="AO98" s="21">
        <v>0</v>
      </c>
      <c r="AP98" s="21">
        <v>0</v>
      </c>
      <c r="AQ98" s="21">
        <v>0</v>
      </c>
      <c r="AR98" s="21">
        <v>0</v>
      </c>
      <c r="AS98" s="21">
        <v>0</v>
      </c>
      <c r="AT98" s="21">
        <v>0</v>
      </c>
      <c r="AU98" s="21">
        <v>0</v>
      </c>
      <c r="AV98" s="21">
        <v>0</v>
      </c>
      <c r="AW98" s="21">
        <v>0</v>
      </c>
      <c r="AX98" s="21">
        <v>0</v>
      </c>
      <c r="AY98" s="21">
        <v>0</v>
      </c>
      <c r="AZ98" s="21">
        <v>0</v>
      </c>
      <c r="BA98" s="21">
        <v>0</v>
      </c>
      <c r="BB98" s="21">
        <v>0</v>
      </c>
      <c r="BC98" s="21">
        <v>0</v>
      </c>
    </row>
    <row r="99" spans="3:55" x14ac:dyDescent="0.3">
      <c r="C99" s="20" t="s">
        <v>90</v>
      </c>
      <c r="D99" s="20" t="s">
        <v>71</v>
      </c>
      <c r="E99" s="20"/>
      <c r="F99" s="21">
        <v>0</v>
      </c>
      <c r="G99" s="21">
        <v>0</v>
      </c>
      <c r="H99" s="21">
        <v>0</v>
      </c>
      <c r="I99" s="21">
        <v>0</v>
      </c>
      <c r="J99" s="21">
        <v>0</v>
      </c>
      <c r="K99" s="21">
        <v>0</v>
      </c>
      <c r="L99" s="21">
        <v>0</v>
      </c>
      <c r="M99" s="21">
        <v>0</v>
      </c>
      <c r="N99" s="21">
        <v>0</v>
      </c>
      <c r="O99" s="21">
        <v>0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1">
        <v>0</v>
      </c>
      <c r="AI99" s="21">
        <v>0</v>
      </c>
      <c r="AJ99" s="21">
        <v>0</v>
      </c>
      <c r="AK99" s="21">
        <v>0</v>
      </c>
      <c r="AL99" s="21">
        <v>0</v>
      </c>
      <c r="AM99" s="21">
        <v>0</v>
      </c>
      <c r="AN99" s="21">
        <v>0</v>
      </c>
      <c r="AO99" s="21">
        <v>0</v>
      </c>
      <c r="AP99" s="21">
        <v>0</v>
      </c>
      <c r="AQ99" s="21">
        <v>0</v>
      </c>
      <c r="AR99" s="21">
        <v>0</v>
      </c>
      <c r="AS99" s="21">
        <v>0</v>
      </c>
      <c r="AT99" s="21">
        <v>0</v>
      </c>
      <c r="AU99" s="21">
        <v>0</v>
      </c>
      <c r="AV99" s="21">
        <v>0</v>
      </c>
      <c r="AW99" s="21">
        <v>0</v>
      </c>
      <c r="AX99" s="21">
        <v>0</v>
      </c>
      <c r="AY99" s="21">
        <v>0</v>
      </c>
      <c r="AZ99" s="21">
        <v>0</v>
      </c>
      <c r="BA99" s="21">
        <v>0</v>
      </c>
      <c r="BB99" s="21">
        <v>0</v>
      </c>
      <c r="BC99" s="21">
        <v>0</v>
      </c>
    </row>
    <row r="100" spans="3:55" x14ac:dyDescent="0.3">
      <c r="C100" s="20" t="s">
        <v>90</v>
      </c>
      <c r="D100" s="20" t="s">
        <v>71</v>
      </c>
      <c r="E100" s="20"/>
      <c r="F100" s="21">
        <v>0</v>
      </c>
      <c r="G100" s="21">
        <v>0</v>
      </c>
      <c r="H100" s="21">
        <v>0</v>
      </c>
      <c r="I100" s="21">
        <v>0</v>
      </c>
      <c r="J100" s="21">
        <v>0</v>
      </c>
      <c r="K100" s="21">
        <v>0</v>
      </c>
      <c r="L100" s="21">
        <v>0</v>
      </c>
      <c r="M100" s="21">
        <v>0</v>
      </c>
      <c r="N100" s="21">
        <v>0</v>
      </c>
      <c r="O100" s="21">
        <v>0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1">
        <v>0</v>
      </c>
      <c r="AI100" s="21">
        <v>0</v>
      </c>
      <c r="AJ100" s="21">
        <v>0</v>
      </c>
      <c r="AK100" s="21">
        <v>0</v>
      </c>
      <c r="AL100" s="21">
        <v>0</v>
      </c>
      <c r="AM100" s="21">
        <v>0</v>
      </c>
      <c r="AN100" s="21">
        <v>0</v>
      </c>
      <c r="AO100" s="21">
        <v>0</v>
      </c>
      <c r="AP100" s="21">
        <v>0</v>
      </c>
      <c r="AQ100" s="21">
        <v>0</v>
      </c>
      <c r="AR100" s="21">
        <v>0</v>
      </c>
      <c r="AS100" s="21">
        <v>0</v>
      </c>
      <c r="AT100" s="21">
        <v>0</v>
      </c>
      <c r="AU100" s="21">
        <v>0</v>
      </c>
      <c r="AV100" s="21">
        <v>0</v>
      </c>
      <c r="AW100" s="21">
        <v>0</v>
      </c>
      <c r="AX100" s="21">
        <v>0</v>
      </c>
      <c r="AY100" s="21">
        <v>0</v>
      </c>
      <c r="AZ100" s="21">
        <v>0</v>
      </c>
      <c r="BA100" s="21">
        <v>0</v>
      </c>
      <c r="BB100" s="21">
        <v>0</v>
      </c>
      <c r="BC100" s="21">
        <v>0</v>
      </c>
    </row>
    <row r="101" spans="3:55" x14ac:dyDescent="0.3">
      <c r="C101" s="20" t="s">
        <v>90</v>
      </c>
      <c r="D101" s="20" t="s">
        <v>71</v>
      </c>
      <c r="E101" s="20"/>
      <c r="F101" s="21">
        <v>0</v>
      </c>
      <c r="G101" s="21">
        <v>0</v>
      </c>
      <c r="H101" s="21">
        <v>0</v>
      </c>
      <c r="I101" s="21">
        <v>0</v>
      </c>
      <c r="J101" s="21">
        <v>0</v>
      </c>
      <c r="K101" s="21">
        <v>0</v>
      </c>
      <c r="L101" s="21">
        <v>0</v>
      </c>
      <c r="M101" s="21">
        <v>0</v>
      </c>
      <c r="N101" s="21">
        <v>0</v>
      </c>
      <c r="O101" s="21">
        <v>0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1">
        <v>0</v>
      </c>
      <c r="AI101" s="21">
        <v>0</v>
      </c>
      <c r="AJ101" s="21">
        <v>0</v>
      </c>
      <c r="AK101" s="21">
        <v>0</v>
      </c>
      <c r="AL101" s="21">
        <v>0</v>
      </c>
      <c r="AM101" s="21">
        <v>0</v>
      </c>
      <c r="AN101" s="21">
        <v>0</v>
      </c>
      <c r="AO101" s="21">
        <v>0</v>
      </c>
      <c r="AP101" s="21">
        <v>0</v>
      </c>
      <c r="AQ101" s="21">
        <v>0</v>
      </c>
      <c r="AR101" s="21">
        <v>0</v>
      </c>
      <c r="AS101" s="21">
        <v>0</v>
      </c>
      <c r="AT101" s="21">
        <v>0</v>
      </c>
      <c r="AU101" s="21">
        <v>0</v>
      </c>
      <c r="AV101" s="21">
        <v>0</v>
      </c>
      <c r="AW101" s="21">
        <v>0</v>
      </c>
      <c r="AX101" s="21">
        <v>0</v>
      </c>
      <c r="AY101" s="21">
        <v>0</v>
      </c>
      <c r="AZ101" s="21">
        <v>0</v>
      </c>
      <c r="BA101" s="21">
        <v>0</v>
      </c>
      <c r="BB101" s="21">
        <v>0</v>
      </c>
      <c r="BC101" s="21">
        <v>0</v>
      </c>
    </row>
    <row r="102" spans="3:55" x14ac:dyDescent="0.3">
      <c r="C102" s="20" t="s">
        <v>90</v>
      </c>
      <c r="D102" s="20" t="s">
        <v>71</v>
      </c>
      <c r="E102" s="20"/>
      <c r="F102" s="21">
        <v>0</v>
      </c>
      <c r="G102" s="21">
        <v>0</v>
      </c>
      <c r="H102" s="21">
        <v>0</v>
      </c>
      <c r="I102" s="21">
        <v>0</v>
      </c>
      <c r="J102" s="21">
        <v>0</v>
      </c>
      <c r="K102" s="21">
        <v>0</v>
      </c>
      <c r="L102" s="21">
        <v>0</v>
      </c>
      <c r="M102" s="21">
        <v>0</v>
      </c>
      <c r="N102" s="21">
        <v>0</v>
      </c>
      <c r="O102" s="21">
        <v>0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1">
        <v>0</v>
      </c>
      <c r="AI102" s="21">
        <v>0</v>
      </c>
      <c r="AJ102" s="21">
        <v>0</v>
      </c>
      <c r="AK102" s="21">
        <v>0</v>
      </c>
      <c r="AL102" s="21">
        <v>0</v>
      </c>
      <c r="AM102" s="21">
        <v>0</v>
      </c>
      <c r="AN102" s="21">
        <v>0</v>
      </c>
      <c r="AO102" s="21">
        <v>0</v>
      </c>
      <c r="AP102" s="21">
        <v>0</v>
      </c>
      <c r="AQ102" s="21">
        <v>0</v>
      </c>
      <c r="AR102" s="21">
        <v>0</v>
      </c>
      <c r="AS102" s="21">
        <v>0</v>
      </c>
      <c r="AT102" s="21">
        <v>0</v>
      </c>
      <c r="AU102" s="21">
        <v>0</v>
      </c>
      <c r="AV102" s="21">
        <v>0</v>
      </c>
      <c r="AW102" s="21">
        <v>0</v>
      </c>
      <c r="AX102" s="21">
        <v>0</v>
      </c>
      <c r="AY102" s="21">
        <v>0</v>
      </c>
      <c r="AZ102" s="21">
        <v>0</v>
      </c>
      <c r="BA102" s="21">
        <v>0</v>
      </c>
      <c r="BB102" s="21">
        <v>0</v>
      </c>
      <c r="BC102" s="21">
        <v>0</v>
      </c>
    </row>
    <row r="103" spans="3:55" x14ac:dyDescent="0.3">
      <c r="C103" s="20" t="s">
        <v>90</v>
      </c>
      <c r="D103" s="20" t="s">
        <v>71</v>
      </c>
      <c r="E103" s="20"/>
      <c r="F103" s="21">
        <v>0</v>
      </c>
      <c r="G103" s="21">
        <v>0</v>
      </c>
      <c r="H103" s="21">
        <v>0</v>
      </c>
      <c r="I103" s="21">
        <v>0</v>
      </c>
      <c r="J103" s="21">
        <v>0</v>
      </c>
      <c r="K103" s="21">
        <v>0</v>
      </c>
      <c r="L103" s="21">
        <v>0</v>
      </c>
      <c r="M103" s="21">
        <v>0</v>
      </c>
      <c r="N103" s="21">
        <v>0</v>
      </c>
      <c r="O103" s="21">
        <v>0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1">
        <v>0</v>
      </c>
      <c r="AI103" s="21">
        <v>0</v>
      </c>
      <c r="AJ103" s="21">
        <v>0</v>
      </c>
      <c r="AK103" s="21">
        <v>0</v>
      </c>
      <c r="AL103" s="21">
        <v>0</v>
      </c>
      <c r="AM103" s="21">
        <v>0</v>
      </c>
      <c r="AN103" s="21">
        <v>0</v>
      </c>
      <c r="AO103" s="21">
        <v>0</v>
      </c>
      <c r="AP103" s="21">
        <v>0</v>
      </c>
      <c r="AQ103" s="21">
        <v>0</v>
      </c>
      <c r="AR103" s="21">
        <v>0</v>
      </c>
      <c r="AS103" s="21">
        <v>0</v>
      </c>
      <c r="AT103" s="21">
        <v>0</v>
      </c>
      <c r="AU103" s="21">
        <v>0</v>
      </c>
      <c r="AV103" s="21">
        <v>0</v>
      </c>
      <c r="AW103" s="21">
        <v>0</v>
      </c>
      <c r="AX103" s="21">
        <v>0</v>
      </c>
      <c r="AY103" s="21">
        <v>0</v>
      </c>
      <c r="AZ103" s="21">
        <v>0</v>
      </c>
      <c r="BA103" s="21">
        <v>0</v>
      </c>
      <c r="BB103" s="21">
        <v>0</v>
      </c>
      <c r="BC103" s="21">
        <v>0</v>
      </c>
    </row>
    <row r="104" spans="3:55" x14ac:dyDescent="0.3">
      <c r="C104" s="24" t="s">
        <v>91</v>
      </c>
      <c r="D104" s="2"/>
      <c r="E104" s="2"/>
      <c r="F104" s="3">
        <f t="shared" ref="F104:AK104" si="28">SUM(F88:F103)</f>
        <v>0</v>
      </c>
      <c r="G104" s="3">
        <f t="shared" si="28"/>
        <v>0</v>
      </c>
      <c r="H104" s="3">
        <f t="shared" si="28"/>
        <v>0</v>
      </c>
      <c r="I104" s="3">
        <f t="shared" si="28"/>
        <v>0</v>
      </c>
      <c r="J104" s="3">
        <f t="shared" si="28"/>
        <v>0</v>
      </c>
      <c r="K104" s="3">
        <f t="shared" si="28"/>
        <v>0</v>
      </c>
      <c r="L104" s="3">
        <f t="shared" si="28"/>
        <v>0</v>
      </c>
      <c r="M104" s="3">
        <f t="shared" si="28"/>
        <v>0</v>
      </c>
      <c r="N104" s="3">
        <f t="shared" si="28"/>
        <v>0</v>
      </c>
      <c r="O104" s="3">
        <f t="shared" si="28"/>
        <v>0</v>
      </c>
      <c r="P104" s="3">
        <f t="shared" si="28"/>
        <v>0</v>
      </c>
      <c r="Q104" s="3">
        <f t="shared" si="28"/>
        <v>0</v>
      </c>
      <c r="R104" s="3">
        <f t="shared" si="28"/>
        <v>0</v>
      </c>
      <c r="S104" s="3">
        <f t="shared" si="28"/>
        <v>0</v>
      </c>
      <c r="T104" s="3">
        <f t="shared" si="28"/>
        <v>0</v>
      </c>
      <c r="U104" s="3">
        <f t="shared" si="28"/>
        <v>0</v>
      </c>
      <c r="V104" s="3">
        <f t="shared" si="28"/>
        <v>0</v>
      </c>
      <c r="W104" s="3">
        <f t="shared" si="28"/>
        <v>0</v>
      </c>
      <c r="X104" s="3">
        <f t="shared" si="28"/>
        <v>0</v>
      </c>
      <c r="Y104" s="3">
        <f t="shared" si="28"/>
        <v>0</v>
      </c>
      <c r="Z104" s="3">
        <f t="shared" si="28"/>
        <v>0</v>
      </c>
      <c r="AA104" s="3">
        <f t="shared" si="28"/>
        <v>0</v>
      </c>
      <c r="AB104" s="3">
        <f t="shared" si="28"/>
        <v>0</v>
      </c>
      <c r="AC104" s="3">
        <f t="shared" si="28"/>
        <v>0</v>
      </c>
      <c r="AD104" s="3">
        <f t="shared" si="28"/>
        <v>0</v>
      </c>
      <c r="AE104" s="3">
        <f t="shared" si="28"/>
        <v>0</v>
      </c>
      <c r="AF104" s="3">
        <f t="shared" si="28"/>
        <v>0</v>
      </c>
      <c r="AG104" s="3">
        <f t="shared" si="28"/>
        <v>0</v>
      </c>
      <c r="AH104" s="3">
        <f t="shared" si="28"/>
        <v>0</v>
      </c>
      <c r="AI104" s="3">
        <f t="shared" si="28"/>
        <v>0</v>
      </c>
      <c r="AJ104" s="3">
        <f t="shared" si="28"/>
        <v>0</v>
      </c>
      <c r="AK104" s="3">
        <f t="shared" si="28"/>
        <v>0</v>
      </c>
      <c r="AL104" s="3">
        <f t="shared" ref="AL104:BC104" si="29">SUM(AL88:AL103)</f>
        <v>0</v>
      </c>
      <c r="AM104" s="3">
        <f t="shared" si="29"/>
        <v>0</v>
      </c>
      <c r="AN104" s="3">
        <f t="shared" si="29"/>
        <v>0</v>
      </c>
      <c r="AO104" s="3">
        <f t="shared" si="29"/>
        <v>0</v>
      </c>
      <c r="AP104" s="3">
        <f t="shared" si="29"/>
        <v>0</v>
      </c>
      <c r="AQ104" s="3">
        <f t="shared" si="29"/>
        <v>0</v>
      </c>
      <c r="AR104" s="3">
        <f t="shared" si="29"/>
        <v>0</v>
      </c>
      <c r="AS104" s="3">
        <f t="shared" si="29"/>
        <v>0</v>
      </c>
      <c r="AT104" s="3">
        <f t="shared" si="29"/>
        <v>0</v>
      </c>
      <c r="AU104" s="3">
        <f t="shared" si="29"/>
        <v>0</v>
      </c>
      <c r="AV104" s="3">
        <f t="shared" si="29"/>
        <v>0</v>
      </c>
      <c r="AW104" s="3">
        <f t="shared" si="29"/>
        <v>0</v>
      </c>
      <c r="AX104" s="3">
        <f t="shared" si="29"/>
        <v>0</v>
      </c>
      <c r="AY104" s="3">
        <f t="shared" si="29"/>
        <v>0</v>
      </c>
      <c r="AZ104" s="3">
        <f t="shared" si="29"/>
        <v>0</v>
      </c>
      <c r="BA104" s="3">
        <f t="shared" si="29"/>
        <v>0</v>
      </c>
      <c r="BB104" s="3">
        <f t="shared" si="29"/>
        <v>0</v>
      </c>
      <c r="BC104" s="3">
        <f t="shared" si="29"/>
        <v>0</v>
      </c>
    </row>
    <row r="105" spans="3:55" x14ac:dyDescent="0.3"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</row>
    <row r="106" spans="3:55" x14ac:dyDescent="0.3">
      <c r="C106" s="24" t="s">
        <v>12</v>
      </c>
      <c r="D106" s="24"/>
      <c r="E106" s="24"/>
      <c r="F106" s="67">
        <f t="shared" ref="F106:AK106" si="30">F104+F85</f>
        <v>0</v>
      </c>
      <c r="G106" s="67">
        <f t="shared" si="30"/>
        <v>0</v>
      </c>
      <c r="H106" s="67">
        <f t="shared" si="30"/>
        <v>0</v>
      </c>
      <c r="I106" s="67">
        <f t="shared" si="30"/>
        <v>0</v>
      </c>
      <c r="J106" s="67">
        <f t="shared" si="30"/>
        <v>0</v>
      </c>
      <c r="K106" s="67">
        <f t="shared" si="30"/>
        <v>0</v>
      </c>
      <c r="L106" s="67">
        <f t="shared" si="30"/>
        <v>0</v>
      </c>
      <c r="M106" s="67">
        <f t="shared" si="30"/>
        <v>0</v>
      </c>
      <c r="N106" s="67">
        <f t="shared" si="30"/>
        <v>0</v>
      </c>
      <c r="O106" s="67">
        <f t="shared" si="30"/>
        <v>0</v>
      </c>
      <c r="P106" s="67">
        <f t="shared" si="30"/>
        <v>0</v>
      </c>
      <c r="Q106" s="67">
        <f t="shared" si="30"/>
        <v>0</v>
      </c>
      <c r="R106" s="67">
        <f t="shared" si="30"/>
        <v>0</v>
      </c>
      <c r="S106" s="67">
        <f t="shared" si="30"/>
        <v>0</v>
      </c>
      <c r="T106" s="67">
        <f t="shared" si="30"/>
        <v>0</v>
      </c>
      <c r="U106" s="67">
        <f t="shared" si="30"/>
        <v>0</v>
      </c>
      <c r="V106" s="67">
        <f t="shared" si="30"/>
        <v>0</v>
      </c>
      <c r="W106" s="67">
        <f t="shared" si="30"/>
        <v>0</v>
      </c>
      <c r="X106" s="67">
        <f t="shared" si="30"/>
        <v>0</v>
      </c>
      <c r="Y106" s="67">
        <f t="shared" si="30"/>
        <v>0</v>
      </c>
      <c r="Z106" s="67">
        <f t="shared" si="30"/>
        <v>0</v>
      </c>
      <c r="AA106" s="67">
        <f t="shared" si="30"/>
        <v>0</v>
      </c>
      <c r="AB106" s="67">
        <f t="shared" si="30"/>
        <v>0</v>
      </c>
      <c r="AC106" s="67">
        <f t="shared" si="30"/>
        <v>0</v>
      </c>
      <c r="AD106" s="67">
        <f t="shared" si="30"/>
        <v>0</v>
      </c>
      <c r="AE106" s="67">
        <f t="shared" si="30"/>
        <v>0</v>
      </c>
      <c r="AF106" s="67">
        <f t="shared" si="30"/>
        <v>0</v>
      </c>
      <c r="AG106" s="67">
        <f t="shared" si="30"/>
        <v>0</v>
      </c>
      <c r="AH106" s="67">
        <f t="shared" si="30"/>
        <v>0</v>
      </c>
      <c r="AI106" s="67">
        <f t="shared" si="30"/>
        <v>0</v>
      </c>
      <c r="AJ106" s="67">
        <f t="shared" si="30"/>
        <v>0</v>
      </c>
      <c r="AK106" s="67">
        <f t="shared" si="30"/>
        <v>0</v>
      </c>
      <c r="AL106" s="67">
        <f t="shared" ref="AL106:BC106" si="31">AL104+AL85</f>
        <v>0</v>
      </c>
      <c r="AM106" s="67">
        <f t="shared" si="31"/>
        <v>0</v>
      </c>
      <c r="AN106" s="67">
        <f t="shared" si="31"/>
        <v>0</v>
      </c>
      <c r="AO106" s="67">
        <f t="shared" si="31"/>
        <v>0</v>
      </c>
      <c r="AP106" s="67">
        <f t="shared" si="31"/>
        <v>0</v>
      </c>
      <c r="AQ106" s="67">
        <f t="shared" si="31"/>
        <v>0</v>
      </c>
      <c r="AR106" s="67">
        <f t="shared" si="31"/>
        <v>0</v>
      </c>
      <c r="AS106" s="67">
        <f t="shared" si="31"/>
        <v>0</v>
      </c>
      <c r="AT106" s="67">
        <f t="shared" si="31"/>
        <v>0</v>
      </c>
      <c r="AU106" s="67">
        <f t="shared" si="31"/>
        <v>0</v>
      </c>
      <c r="AV106" s="67">
        <f t="shared" si="31"/>
        <v>0</v>
      </c>
      <c r="AW106" s="67">
        <f t="shared" si="31"/>
        <v>0</v>
      </c>
      <c r="AX106" s="67">
        <f t="shared" si="31"/>
        <v>0</v>
      </c>
      <c r="AY106" s="67">
        <f t="shared" si="31"/>
        <v>0</v>
      </c>
      <c r="AZ106" s="67">
        <f t="shared" si="31"/>
        <v>0</v>
      </c>
      <c r="BA106" s="67">
        <f t="shared" si="31"/>
        <v>0</v>
      </c>
      <c r="BB106" s="67">
        <f t="shared" si="31"/>
        <v>0</v>
      </c>
      <c r="BC106" s="67">
        <f t="shared" si="31"/>
        <v>0</v>
      </c>
    </row>
    <row r="107" spans="3:55" x14ac:dyDescent="0.3"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</row>
    <row r="108" spans="3:55" s="5" customFormat="1" ht="15" thickBot="1" x14ac:dyDescent="0.35">
      <c r="C108" s="49" t="s">
        <v>92</v>
      </c>
      <c r="D108" s="49"/>
      <c r="E108" s="49"/>
      <c r="F108" s="126">
        <f t="shared" ref="F108:AK108" si="32">F39-F63-F85</f>
        <v>0</v>
      </c>
      <c r="G108" s="126">
        <f t="shared" si="32"/>
        <v>0</v>
      </c>
      <c r="H108" s="126">
        <f t="shared" si="32"/>
        <v>0</v>
      </c>
      <c r="I108" s="126">
        <f t="shared" si="32"/>
        <v>0</v>
      </c>
      <c r="J108" s="126">
        <f t="shared" si="32"/>
        <v>0</v>
      </c>
      <c r="K108" s="126">
        <f t="shared" si="32"/>
        <v>0</v>
      </c>
      <c r="L108" s="126">
        <f t="shared" si="32"/>
        <v>0</v>
      </c>
      <c r="M108" s="126">
        <f t="shared" si="32"/>
        <v>0</v>
      </c>
      <c r="N108" s="126">
        <f t="shared" si="32"/>
        <v>0</v>
      </c>
      <c r="O108" s="126">
        <f t="shared" si="32"/>
        <v>0</v>
      </c>
      <c r="P108" s="126">
        <f t="shared" si="32"/>
        <v>0</v>
      </c>
      <c r="Q108" s="126">
        <f t="shared" si="32"/>
        <v>0</v>
      </c>
      <c r="R108" s="126">
        <f t="shared" si="32"/>
        <v>0</v>
      </c>
      <c r="S108" s="126">
        <f t="shared" si="32"/>
        <v>0</v>
      </c>
      <c r="T108" s="126">
        <f t="shared" si="32"/>
        <v>0</v>
      </c>
      <c r="U108" s="126">
        <f t="shared" si="32"/>
        <v>0</v>
      </c>
      <c r="V108" s="126">
        <f t="shared" si="32"/>
        <v>0</v>
      </c>
      <c r="W108" s="126">
        <f t="shared" si="32"/>
        <v>0</v>
      </c>
      <c r="X108" s="126">
        <f t="shared" si="32"/>
        <v>0</v>
      </c>
      <c r="Y108" s="126">
        <f t="shared" si="32"/>
        <v>0</v>
      </c>
      <c r="Z108" s="126">
        <f t="shared" si="32"/>
        <v>0</v>
      </c>
      <c r="AA108" s="126">
        <f t="shared" si="32"/>
        <v>0</v>
      </c>
      <c r="AB108" s="126">
        <f t="shared" si="32"/>
        <v>0</v>
      </c>
      <c r="AC108" s="126">
        <f t="shared" si="32"/>
        <v>0</v>
      </c>
      <c r="AD108" s="126">
        <f t="shared" si="32"/>
        <v>0</v>
      </c>
      <c r="AE108" s="126">
        <f t="shared" si="32"/>
        <v>0</v>
      </c>
      <c r="AF108" s="126">
        <f t="shared" si="32"/>
        <v>0</v>
      </c>
      <c r="AG108" s="126">
        <f t="shared" si="32"/>
        <v>0</v>
      </c>
      <c r="AH108" s="126">
        <f t="shared" si="32"/>
        <v>0</v>
      </c>
      <c r="AI108" s="126">
        <f t="shared" si="32"/>
        <v>0</v>
      </c>
      <c r="AJ108" s="126">
        <f t="shared" si="32"/>
        <v>0</v>
      </c>
      <c r="AK108" s="126">
        <f t="shared" si="32"/>
        <v>0</v>
      </c>
      <c r="AL108" s="126">
        <f t="shared" ref="AL108:BC108" si="33">AL39-AL63-AL85</f>
        <v>0</v>
      </c>
      <c r="AM108" s="126">
        <f t="shared" si="33"/>
        <v>0</v>
      </c>
      <c r="AN108" s="126">
        <f t="shared" si="33"/>
        <v>0</v>
      </c>
      <c r="AO108" s="126">
        <f t="shared" si="33"/>
        <v>0</v>
      </c>
      <c r="AP108" s="126">
        <f t="shared" si="33"/>
        <v>0</v>
      </c>
      <c r="AQ108" s="126">
        <f t="shared" si="33"/>
        <v>0</v>
      </c>
      <c r="AR108" s="126">
        <f t="shared" si="33"/>
        <v>0</v>
      </c>
      <c r="AS108" s="126">
        <f t="shared" si="33"/>
        <v>0</v>
      </c>
      <c r="AT108" s="126">
        <f t="shared" si="33"/>
        <v>0</v>
      </c>
      <c r="AU108" s="126">
        <f t="shared" si="33"/>
        <v>0</v>
      </c>
      <c r="AV108" s="126">
        <f t="shared" si="33"/>
        <v>0</v>
      </c>
      <c r="AW108" s="126">
        <f t="shared" si="33"/>
        <v>0</v>
      </c>
      <c r="AX108" s="126">
        <f t="shared" si="33"/>
        <v>0</v>
      </c>
      <c r="AY108" s="126">
        <f t="shared" si="33"/>
        <v>0</v>
      </c>
      <c r="AZ108" s="126">
        <f t="shared" si="33"/>
        <v>0</v>
      </c>
      <c r="BA108" s="126">
        <f t="shared" si="33"/>
        <v>0</v>
      </c>
      <c r="BB108" s="126">
        <f t="shared" si="33"/>
        <v>0</v>
      </c>
      <c r="BC108" s="126">
        <f t="shared" si="33"/>
        <v>0</v>
      </c>
    </row>
    <row r="110" spans="3:55" x14ac:dyDescent="0.3">
      <c r="C110" s="159" t="s">
        <v>185</v>
      </c>
      <c r="D110" s="1"/>
      <c r="E110" s="1"/>
    </row>
    <row r="111" spans="3:55" x14ac:dyDescent="0.3">
      <c r="C111" s="70" t="s">
        <v>93</v>
      </c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  <c r="AA111" s="71"/>
      <c r="AB111" s="71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</row>
    <row r="112" spans="3:55" x14ac:dyDescent="0.3"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63"/>
      <c r="AE112" s="63"/>
      <c r="AF112" s="63"/>
      <c r="AG112" s="63"/>
      <c r="AH112" s="63"/>
      <c r="AI112" s="63"/>
      <c r="AJ112" s="63"/>
      <c r="AK112" s="63"/>
      <c r="AL112" s="63"/>
      <c r="AM112" s="63"/>
      <c r="AN112" s="63"/>
      <c r="AO112" s="63"/>
      <c r="AP112" s="63"/>
      <c r="AQ112" s="63"/>
      <c r="AR112" s="63"/>
      <c r="AS112" s="63"/>
      <c r="AT112" s="63"/>
      <c r="AU112" s="63"/>
      <c r="AV112" s="63"/>
      <c r="AW112" s="63"/>
      <c r="AX112" s="63"/>
      <c r="AY112" s="63"/>
      <c r="AZ112" s="63"/>
      <c r="BA112" s="63"/>
      <c r="BB112" s="63"/>
      <c r="BC112" s="63"/>
    </row>
    <row r="113" spans="3:55" x14ac:dyDescent="0.3">
      <c r="C113" s="1" t="s">
        <v>94</v>
      </c>
      <c r="D113" s="1" t="s">
        <v>68</v>
      </c>
      <c r="E113" s="1"/>
      <c r="F113" s="1" t="s">
        <v>69</v>
      </c>
    </row>
    <row r="114" spans="3:55" x14ac:dyDescent="0.3">
      <c r="C114" s="22" t="s">
        <v>71</v>
      </c>
      <c r="D114" s="22" t="s">
        <v>71</v>
      </c>
      <c r="E114" s="66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</row>
    <row r="115" spans="3:55" x14ac:dyDescent="0.3">
      <c r="C115" s="22" t="s">
        <v>71</v>
      </c>
      <c r="D115" s="22" t="s">
        <v>71</v>
      </c>
      <c r="E115" s="66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</row>
    <row r="116" spans="3:55" x14ac:dyDescent="0.3">
      <c r="C116" s="22" t="s">
        <v>71</v>
      </c>
      <c r="D116" s="22" t="s">
        <v>71</v>
      </c>
      <c r="E116" s="66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</row>
    <row r="117" spans="3:55" x14ac:dyDescent="0.3">
      <c r="C117" s="22" t="s">
        <v>71</v>
      </c>
      <c r="D117" s="22" t="s">
        <v>71</v>
      </c>
      <c r="E117" s="66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</row>
    <row r="118" spans="3:55" x14ac:dyDescent="0.3">
      <c r="C118" s="22" t="s">
        <v>71</v>
      </c>
      <c r="D118" s="22" t="s">
        <v>71</v>
      </c>
      <c r="E118" s="66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</row>
    <row r="119" spans="3:55" x14ac:dyDescent="0.3">
      <c r="C119" s="22" t="s">
        <v>71</v>
      </c>
      <c r="D119" s="22" t="s">
        <v>71</v>
      </c>
      <c r="E119" s="66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</row>
    <row r="120" spans="3:55" x14ac:dyDescent="0.3">
      <c r="C120" s="22" t="s">
        <v>71</v>
      </c>
      <c r="D120" s="22" t="s">
        <v>71</v>
      </c>
      <c r="E120" s="66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</row>
    <row r="121" spans="3:55" x14ac:dyDescent="0.3">
      <c r="C121" s="22" t="s">
        <v>71</v>
      </c>
      <c r="D121" s="22" t="s">
        <v>71</v>
      </c>
      <c r="E121" s="66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</row>
    <row r="122" spans="3:55" x14ac:dyDescent="0.3">
      <c r="C122" s="22" t="s">
        <v>71</v>
      </c>
      <c r="D122" s="22" t="s">
        <v>71</v>
      </c>
      <c r="E122" s="66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</row>
    <row r="123" spans="3:55" x14ac:dyDescent="0.3">
      <c r="C123" s="22" t="s">
        <v>71</v>
      </c>
      <c r="D123" s="22" t="s">
        <v>71</v>
      </c>
      <c r="E123" s="66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</row>
    <row r="124" spans="3:55" x14ac:dyDescent="0.3">
      <c r="C124" s="22" t="s">
        <v>71</v>
      </c>
      <c r="D124" s="22" t="s">
        <v>71</v>
      </c>
      <c r="E124" s="66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</row>
    <row r="125" spans="3:55" x14ac:dyDescent="0.3">
      <c r="C125" s="22" t="s">
        <v>71</v>
      </c>
      <c r="D125" s="22" t="s">
        <v>71</v>
      </c>
      <c r="E125" s="66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</row>
    <row r="126" spans="3:55" x14ac:dyDescent="0.3">
      <c r="C126" s="22" t="s">
        <v>71</v>
      </c>
      <c r="D126" s="22" t="s">
        <v>71</v>
      </c>
      <c r="E126" s="66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</row>
    <row r="127" spans="3:55" x14ac:dyDescent="0.3">
      <c r="C127" s="22" t="s">
        <v>71</v>
      </c>
      <c r="D127" s="22" t="s">
        <v>71</v>
      </c>
      <c r="E127" s="66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</row>
    <row r="128" spans="3:55" x14ac:dyDescent="0.3">
      <c r="C128" s="22" t="s">
        <v>71</v>
      </c>
      <c r="D128" s="22" t="s">
        <v>71</v>
      </c>
      <c r="E128" s="66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</row>
    <row r="129" spans="1:55" x14ac:dyDescent="0.3">
      <c r="C129" s="22" t="s">
        <v>71</v>
      </c>
      <c r="D129" s="22" t="s">
        <v>71</v>
      </c>
      <c r="E129" s="66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</row>
    <row r="130" spans="1:55" x14ac:dyDescent="0.3"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</row>
    <row r="131" spans="1:55" x14ac:dyDescent="0.3">
      <c r="C131" s="1" t="s">
        <v>73</v>
      </c>
      <c r="D131" s="1" t="s">
        <v>74</v>
      </c>
      <c r="E131" s="1"/>
      <c r="F131" s="1" t="s">
        <v>13</v>
      </c>
      <c r="G131" s="1" t="s">
        <v>13</v>
      </c>
      <c r="H131" s="1" t="s">
        <v>13</v>
      </c>
      <c r="I131" s="1" t="s">
        <v>13</v>
      </c>
      <c r="J131" s="1" t="s">
        <v>13</v>
      </c>
      <c r="K131" s="1" t="s">
        <v>13</v>
      </c>
      <c r="L131" s="1" t="s">
        <v>13</v>
      </c>
      <c r="M131" s="1" t="s">
        <v>13</v>
      </c>
      <c r="N131" s="1" t="s">
        <v>13</v>
      </c>
      <c r="O131" s="1" t="s">
        <v>13</v>
      </c>
      <c r="P131" s="1" t="s">
        <v>13</v>
      </c>
      <c r="Q131" s="1" t="s">
        <v>13</v>
      </c>
      <c r="R131" s="1" t="s">
        <v>13</v>
      </c>
      <c r="S131" s="1" t="s">
        <v>13</v>
      </c>
      <c r="T131" s="1" t="s">
        <v>13</v>
      </c>
      <c r="U131" s="1" t="s">
        <v>13</v>
      </c>
      <c r="V131" s="1" t="s">
        <v>13</v>
      </c>
      <c r="W131" s="1" t="s">
        <v>13</v>
      </c>
      <c r="X131" s="1" t="s">
        <v>13</v>
      </c>
      <c r="Y131" s="1" t="s">
        <v>13</v>
      </c>
      <c r="Z131" s="1" t="s">
        <v>13</v>
      </c>
      <c r="AA131" s="1" t="s">
        <v>13</v>
      </c>
      <c r="AB131" s="1" t="s">
        <v>13</v>
      </c>
      <c r="AC131" s="1" t="s">
        <v>13</v>
      </c>
      <c r="AD131" s="1" t="s">
        <v>13</v>
      </c>
      <c r="AE131" s="1" t="s">
        <v>13</v>
      </c>
      <c r="AF131" s="1" t="s">
        <v>13</v>
      </c>
      <c r="AG131" s="1" t="s">
        <v>13</v>
      </c>
      <c r="AH131" s="1" t="s">
        <v>13</v>
      </c>
      <c r="AI131" s="1" t="s">
        <v>13</v>
      </c>
      <c r="AJ131" s="1" t="s">
        <v>13</v>
      </c>
      <c r="AK131" s="1" t="s">
        <v>13</v>
      </c>
      <c r="AL131" s="1" t="s">
        <v>13</v>
      </c>
      <c r="AM131" s="1" t="s">
        <v>13</v>
      </c>
      <c r="AN131" s="1" t="s">
        <v>13</v>
      </c>
      <c r="AO131" s="1" t="s">
        <v>13</v>
      </c>
      <c r="AP131" s="1" t="s">
        <v>13</v>
      </c>
      <c r="AQ131" s="1" t="s">
        <v>13</v>
      </c>
      <c r="AR131" s="1" t="s">
        <v>13</v>
      </c>
      <c r="AS131" s="1" t="s">
        <v>13</v>
      </c>
      <c r="AT131" s="1" t="s">
        <v>13</v>
      </c>
      <c r="AU131" s="1" t="s">
        <v>13</v>
      </c>
      <c r="AV131" s="1" t="s">
        <v>13</v>
      </c>
      <c r="AW131" s="1" t="s">
        <v>13</v>
      </c>
      <c r="AX131" s="1" t="s">
        <v>13</v>
      </c>
      <c r="AY131" s="1" t="s">
        <v>13</v>
      </c>
      <c r="AZ131" s="1" t="s">
        <v>13</v>
      </c>
      <c r="BA131" s="1" t="s">
        <v>13</v>
      </c>
      <c r="BB131" s="1" t="s">
        <v>13</v>
      </c>
      <c r="BC131" s="1" t="s">
        <v>13</v>
      </c>
    </row>
    <row r="132" spans="1:55" x14ac:dyDescent="0.3">
      <c r="C132" s="22" t="s">
        <v>71</v>
      </c>
      <c r="D132" s="22" t="s">
        <v>71</v>
      </c>
      <c r="E132" s="65"/>
      <c r="F132" s="23">
        <v>0</v>
      </c>
      <c r="G132" s="23">
        <v>0</v>
      </c>
      <c r="H132" s="23">
        <v>0</v>
      </c>
      <c r="I132" s="23">
        <v>0</v>
      </c>
      <c r="J132" s="23">
        <v>0</v>
      </c>
      <c r="K132" s="23">
        <v>0</v>
      </c>
      <c r="L132" s="23">
        <v>0</v>
      </c>
      <c r="M132" s="23">
        <v>0</v>
      </c>
      <c r="N132" s="23">
        <v>0</v>
      </c>
      <c r="O132" s="23">
        <v>0</v>
      </c>
      <c r="P132" s="23">
        <v>0</v>
      </c>
      <c r="Q132" s="23">
        <v>0</v>
      </c>
      <c r="R132" s="23">
        <v>0</v>
      </c>
      <c r="S132" s="23">
        <v>0</v>
      </c>
      <c r="T132" s="23">
        <v>0</v>
      </c>
      <c r="U132" s="23">
        <v>0</v>
      </c>
      <c r="V132" s="23">
        <v>0</v>
      </c>
      <c r="W132" s="23">
        <v>0</v>
      </c>
      <c r="X132" s="23">
        <v>0</v>
      </c>
      <c r="Y132" s="23">
        <v>0</v>
      </c>
      <c r="Z132" s="23">
        <v>0</v>
      </c>
      <c r="AA132" s="23">
        <v>0</v>
      </c>
      <c r="AB132" s="23">
        <v>0</v>
      </c>
      <c r="AC132" s="23">
        <v>0</v>
      </c>
      <c r="AD132" s="23">
        <v>0</v>
      </c>
      <c r="AE132" s="23">
        <v>0</v>
      </c>
      <c r="AF132" s="23">
        <v>0</v>
      </c>
      <c r="AG132" s="23">
        <v>0</v>
      </c>
      <c r="AH132" s="23">
        <v>0</v>
      </c>
      <c r="AI132" s="23">
        <v>0</v>
      </c>
      <c r="AJ132" s="23">
        <v>0</v>
      </c>
      <c r="AK132" s="23">
        <v>0</v>
      </c>
      <c r="AL132" s="23">
        <v>0</v>
      </c>
      <c r="AM132" s="23">
        <v>0</v>
      </c>
      <c r="AN132" s="23">
        <v>0</v>
      </c>
      <c r="AO132" s="23">
        <v>0</v>
      </c>
      <c r="AP132" s="23">
        <v>0</v>
      </c>
      <c r="AQ132" s="23">
        <v>0</v>
      </c>
      <c r="AR132" s="23">
        <v>0</v>
      </c>
      <c r="AS132" s="23">
        <v>0</v>
      </c>
      <c r="AT132" s="23">
        <v>0</v>
      </c>
      <c r="AU132" s="23">
        <v>0</v>
      </c>
      <c r="AV132" s="23">
        <v>0</v>
      </c>
      <c r="AW132" s="23">
        <v>0</v>
      </c>
      <c r="AX132" s="23">
        <v>0</v>
      </c>
      <c r="AY132" s="23">
        <v>0</v>
      </c>
      <c r="AZ132" s="23">
        <v>0</v>
      </c>
      <c r="BA132" s="23">
        <v>0</v>
      </c>
      <c r="BB132" s="23">
        <v>0</v>
      </c>
      <c r="BC132" s="23">
        <v>0</v>
      </c>
    </row>
    <row r="133" spans="1:55" x14ac:dyDescent="0.3">
      <c r="A133">
        <v>2</v>
      </c>
      <c r="C133" s="22" t="s">
        <v>71</v>
      </c>
      <c r="D133" s="22" t="s">
        <v>71</v>
      </c>
      <c r="E133" s="66"/>
      <c r="F133" s="23">
        <v>0</v>
      </c>
      <c r="G133" s="23">
        <v>0</v>
      </c>
      <c r="H133" s="23">
        <v>0</v>
      </c>
      <c r="I133" s="23">
        <v>0</v>
      </c>
      <c r="J133" s="23">
        <v>0</v>
      </c>
      <c r="K133" s="23">
        <v>0</v>
      </c>
      <c r="L133" s="23">
        <v>0</v>
      </c>
      <c r="M133" s="23">
        <v>0</v>
      </c>
      <c r="N133" s="23">
        <v>0</v>
      </c>
      <c r="O133" s="23">
        <v>0</v>
      </c>
      <c r="P133" s="23">
        <v>0</v>
      </c>
      <c r="Q133" s="23">
        <v>0</v>
      </c>
      <c r="R133" s="23">
        <v>0</v>
      </c>
      <c r="S133" s="23">
        <v>0</v>
      </c>
      <c r="T133" s="23">
        <v>0</v>
      </c>
      <c r="U133" s="23">
        <v>0</v>
      </c>
      <c r="V133" s="23">
        <v>0</v>
      </c>
      <c r="W133" s="23">
        <v>0</v>
      </c>
      <c r="X133" s="23">
        <v>0</v>
      </c>
      <c r="Y133" s="23">
        <v>0</v>
      </c>
      <c r="Z133" s="23">
        <v>0</v>
      </c>
      <c r="AA133" s="23">
        <v>0</v>
      </c>
      <c r="AB133" s="23">
        <v>0</v>
      </c>
      <c r="AC133" s="23">
        <v>0</v>
      </c>
      <c r="AD133" s="23">
        <v>0</v>
      </c>
      <c r="AE133" s="23">
        <v>0</v>
      </c>
      <c r="AF133" s="23">
        <v>0</v>
      </c>
      <c r="AG133" s="23">
        <v>0</v>
      </c>
      <c r="AH133" s="23">
        <v>0</v>
      </c>
      <c r="AI133" s="23">
        <v>0</v>
      </c>
      <c r="AJ133" s="23">
        <v>0</v>
      </c>
      <c r="AK133" s="23">
        <v>0</v>
      </c>
      <c r="AL133" s="23">
        <v>0</v>
      </c>
      <c r="AM133" s="23">
        <v>0</v>
      </c>
      <c r="AN133" s="23">
        <v>0</v>
      </c>
      <c r="AO133" s="23">
        <v>0</v>
      </c>
      <c r="AP133" s="23">
        <v>0</v>
      </c>
      <c r="AQ133" s="23">
        <v>0</v>
      </c>
      <c r="AR133" s="23">
        <v>0</v>
      </c>
      <c r="AS133" s="23">
        <v>0</v>
      </c>
      <c r="AT133" s="23">
        <v>0</v>
      </c>
      <c r="AU133" s="23">
        <v>0</v>
      </c>
      <c r="AV133" s="23">
        <v>0</v>
      </c>
      <c r="AW133" s="23">
        <v>0</v>
      </c>
      <c r="AX133" s="23">
        <v>0</v>
      </c>
      <c r="AY133" s="23">
        <v>0</v>
      </c>
      <c r="AZ133" s="23">
        <v>0</v>
      </c>
      <c r="BA133" s="23">
        <v>0</v>
      </c>
      <c r="BB133" s="23">
        <v>0</v>
      </c>
      <c r="BC133" s="23">
        <v>0</v>
      </c>
    </row>
    <row r="134" spans="1:55" x14ac:dyDescent="0.3">
      <c r="C134" s="22" t="s">
        <v>71</v>
      </c>
      <c r="D134" s="22" t="s">
        <v>71</v>
      </c>
      <c r="E134" s="66"/>
      <c r="F134" s="23">
        <v>0</v>
      </c>
      <c r="G134" s="23">
        <v>0</v>
      </c>
      <c r="H134" s="23">
        <v>0</v>
      </c>
      <c r="I134" s="23">
        <v>0</v>
      </c>
      <c r="J134" s="23">
        <v>0</v>
      </c>
      <c r="K134" s="23">
        <v>0</v>
      </c>
      <c r="L134" s="23">
        <v>0</v>
      </c>
      <c r="M134" s="23">
        <v>0</v>
      </c>
      <c r="N134" s="23">
        <v>0</v>
      </c>
      <c r="O134" s="23">
        <v>0</v>
      </c>
      <c r="P134" s="23">
        <v>0</v>
      </c>
      <c r="Q134" s="23">
        <v>0</v>
      </c>
      <c r="R134" s="23">
        <v>0</v>
      </c>
      <c r="S134" s="23">
        <v>0</v>
      </c>
      <c r="T134" s="23">
        <v>0</v>
      </c>
      <c r="U134" s="23">
        <v>0</v>
      </c>
      <c r="V134" s="23">
        <v>0</v>
      </c>
      <c r="W134" s="23">
        <v>0</v>
      </c>
      <c r="X134" s="23">
        <v>0</v>
      </c>
      <c r="Y134" s="23">
        <v>0</v>
      </c>
      <c r="Z134" s="23">
        <v>0</v>
      </c>
      <c r="AA134" s="23">
        <v>0</v>
      </c>
      <c r="AB134" s="23">
        <v>0</v>
      </c>
      <c r="AC134" s="23">
        <v>0</v>
      </c>
      <c r="AD134" s="23">
        <v>0</v>
      </c>
      <c r="AE134" s="23">
        <v>0</v>
      </c>
      <c r="AF134" s="23">
        <v>0</v>
      </c>
      <c r="AG134" s="23">
        <v>0</v>
      </c>
      <c r="AH134" s="23">
        <v>0</v>
      </c>
      <c r="AI134" s="23">
        <v>0</v>
      </c>
      <c r="AJ134" s="23">
        <v>0</v>
      </c>
      <c r="AK134" s="23">
        <v>0</v>
      </c>
      <c r="AL134" s="23">
        <v>0</v>
      </c>
      <c r="AM134" s="23">
        <v>0</v>
      </c>
      <c r="AN134" s="23">
        <v>0</v>
      </c>
      <c r="AO134" s="23">
        <v>0</v>
      </c>
      <c r="AP134" s="23">
        <v>0</v>
      </c>
      <c r="AQ134" s="23">
        <v>0</v>
      </c>
      <c r="AR134" s="23">
        <v>0</v>
      </c>
      <c r="AS134" s="23">
        <v>0</v>
      </c>
      <c r="AT134" s="23">
        <v>0</v>
      </c>
      <c r="AU134" s="23">
        <v>0</v>
      </c>
      <c r="AV134" s="23">
        <v>0</v>
      </c>
      <c r="AW134" s="23">
        <v>0</v>
      </c>
      <c r="AX134" s="23">
        <v>0</v>
      </c>
      <c r="AY134" s="23">
        <v>0</v>
      </c>
      <c r="AZ134" s="23">
        <v>0</v>
      </c>
      <c r="BA134" s="23">
        <v>0</v>
      </c>
      <c r="BB134" s="23">
        <v>0</v>
      </c>
      <c r="BC134" s="23">
        <v>0</v>
      </c>
    </row>
    <row r="135" spans="1:55" x14ac:dyDescent="0.3">
      <c r="C135" s="22" t="s">
        <v>71</v>
      </c>
      <c r="D135" s="22" t="s">
        <v>71</v>
      </c>
      <c r="E135" s="66"/>
      <c r="F135" s="23">
        <v>0</v>
      </c>
      <c r="G135" s="23">
        <v>0</v>
      </c>
      <c r="H135" s="23">
        <v>0</v>
      </c>
      <c r="I135" s="23">
        <v>0</v>
      </c>
      <c r="J135" s="23">
        <v>0</v>
      </c>
      <c r="K135" s="23">
        <v>0</v>
      </c>
      <c r="L135" s="23">
        <v>0</v>
      </c>
      <c r="M135" s="23">
        <v>0</v>
      </c>
      <c r="N135" s="23">
        <v>0</v>
      </c>
      <c r="O135" s="23">
        <v>0</v>
      </c>
      <c r="P135" s="23">
        <v>0</v>
      </c>
      <c r="Q135" s="23">
        <v>0</v>
      </c>
      <c r="R135" s="23">
        <v>0</v>
      </c>
      <c r="S135" s="23">
        <v>0</v>
      </c>
      <c r="T135" s="23">
        <v>0</v>
      </c>
      <c r="U135" s="23">
        <v>0</v>
      </c>
      <c r="V135" s="23">
        <v>0</v>
      </c>
      <c r="W135" s="23">
        <v>0</v>
      </c>
      <c r="X135" s="23">
        <v>0</v>
      </c>
      <c r="Y135" s="23">
        <v>0</v>
      </c>
      <c r="Z135" s="23">
        <v>0</v>
      </c>
      <c r="AA135" s="23">
        <v>0</v>
      </c>
      <c r="AB135" s="23">
        <v>0</v>
      </c>
      <c r="AC135" s="23">
        <v>0</v>
      </c>
      <c r="AD135" s="23">
        <v>0</v>
      </c>
      <c r="AE135" s="23">
        <v>0</v>
      </c>
      <c r="AF135" s="23">
        <v>0</v>
      </c>
      <c r="AG135" s="23">
        <v>0</v>
      </c>
      <c r="AH135" s="23">
        <v>0</v>
      </c>
      <c r="AI135" s="23">
        <v>0</v>
      </c>
      <c r="AJ135" s="23">
        <v>0</v>
      </c>
      <c r="AK135" s="23">
        <v>0</v>
      </c>
      <c r="AL135" s="23">
        <v>0</v>
      </c>
      <c r="AM135" s="23">
        <v>0</v>
      </c>
      <c r="AN135" s="23">
        <v>0</v>
      </c>
      <c r="AO135" s="23">
        <v>0</v>
      </c>
      <c r="AP135" s="23">
        <v>0</v>
      </c>
      <c r="AQ135" s="23">
        <v>0</v>
      </c>
      <c r="AR135" s="23">
        <v>0</v>
      </c>
      <c r="AS135" s="23">
        <v>0</v>
      </c>
      <c r="AT135" s="23">
        <v>0</v>
      </c>
      <c r="AU135" s="23">
        <v>0</v>
      </c>
      <c r="AV135" s="23">
        <v>0</v>
      </c>
      <c r="AW135" s="23">
        <v>0</v>
      </c>
      <c r="AX135" s="23">
        <v>0</v>
      </c>
      <c r="AY135" s="23">
        <v>0</v>
      </c>
      <c r="AZ135" s="23">
        <v>0</v>
      </c>
      <c r="BA135" s="23">
        <v>0</v>
      </c>
      <c r="BB135" s="23">
        <v>0</v>
      </c>
      <c r="BC135" s="23">
        <v>0</v>
      </c>
    </row>
    <row r="136" spans="1:55" x14ac:dyDescent="0.3">
      <c r="C136" s="22" t="s">
        <v>71</v>
      </c>
      <c r="D136" s="22" t="s">
        <v>71</v>
      </c>
      <c r="E136" s="66"/>
      <c r="F136" s="23">
        <v>0</v>
      </c>
      <c r="G136" s="23">
        <v>0</v>
      </c>
      <c r="H136" s="23">
        <v>0</v>
      </c>
      <c r="I136" s="23">
        <v>0</v>
      </c>
      <c r="J136" s="23">
        <v>0</v>
      </c>
      <c r="K136" s="23">
        <v>0</v>
      </c>
      <c r="L136" s="23">
        <v>0</v>
      </c>
      <c r="M136" s="23">
        <v>0</v>
      </c>
      <c r="N136" s="23">
        <v>0</v>
      </c>
      <c r="O136" s="23">
        <v>0</v>
      </c>
      <c r="P136" s="23">
        <v>0</v>
      </c>
      <c r="Q136" s="23">
        <v>0</v>
      </c>
      <c r="R136" s="23">
        <v>0</v>
      </c>
      <c r="S136" s="23">
        <v>0</v>
      </c>
      <c r="T136" s="23">
        <v>0</v>
      </c>
      <c r="U136" s="23">
        <v>0</v>
      </c>
      <c r="V136" s="23">
        <v>0</v>
      </c>
      <c r="W136" s="23">
        <v>0</v>
      </c>
      <c r="X136" s="23">
        <v>0</v>
      </c>
      <c r="Y136" s="23">
        <v>0</v>
      </c>
      <c r="Z136" s="23">
        <v>0</v>
      </c>
      <c r="AA136" s="23">
        <v>0</v>
      </c>
      <c r="AB136" s="23">
        <v>0</v>
      </c>
      <c r="AC136" s="23">
        <v>0</v>
      </c>
      <c r="AD136" s="23">
        <v>0</v>
      </c>
      <c r="AE136" s="23">
        <v>0</v>
      </c>
      <c r="AF136" s="23">
        <v>0</v>
      </c>
      <c r="AG136" s="23">
        <v>0</v>
      </c>
      <c r="AH136" s="23">
        <v>0</v>
      </c>
      <c r="AI136" s="23">
        <v>0</v>
      </c>
      <c r="AJ136" s="23">
        <v>0</v>
      </c>
      <c r="AK136" s="23">
        <v>0</v>
      </c>
      <c r="AL136" s="23">
        <v>0</v>
      </c>
      <c r="AM136" s="23">
        <v>0</v>
      </c>
      <c r="AN136" s="23">
        <v>0</v>
      </c>
      <c r="AO136" s="23">
        <v>0</v>
      </c>
      <c r="AP136" s="23">
        <v>0</v>
      </c>
      <c r="AQ136" s="23">
        <v>0</v>
      </c>
      <c r="AR136" s="23">
        <v>0</v>
      </c>
      <c r="AS136" s="23">
        <v>0</v>
      </c>
      <c r="AT136" s="23">
        <v>0</v>
      </c>
      <c r="AU136" s="23">
        <v>0</v>
      </c>
      <c r="AV136" s="23">
        <v>0</v>
      </c>
      <c r="AW136" s="23">
        <v>0</v>
      </c>
      <c r="AX136" s="23">
        <v>0</v>
      </c>
      <c r="AY136" s="23">
        <v>0</v>
      </c>
      <c r="AZ136" s="23">
        <v>0</v>
      </c>
      <c r="BA136" s="23">
        <v>0</v>
      </c>
      <c r="BB136" s="23">
        <v>0</v>
      </c>
      <c r="BC136" s="23">
        <v>0</v>
      </c>
    </row>
    <row r="137" spans="1:55" x14ac:dyDescent="0.3">
      <c r="C137" s="22" t="s">
        <v>71</v>
      </c>
      <c r="D137" s="22" t="s">
        <v>71</v>
      </c>
      <c r="E137" s="66"/>
      <c r="F137" s="23">
        <v>0</v>
      </c>
      <c r="G137" s="23">
        <v>0</v>
      </c>
      <c r="H137" s="23">
        <v>0</v>
      </c>
      <c r="I137" s="23">
        <v>0</v>
      </c>
      <c r="J137" s="23">
        <v>0</v>
      </c>
      <c r="K137" s="23">
        <v>0</v>
      </c>
      <c r="L137" s="23">
        <v>0</v>
      </c>
      <c r="M137" s="23">
        <v>0</v>
      </c>
      <c r="N137" s="23">
        <v>0</v>
      </c>
      <c r="O137" s="23">
        <v>0</v>
      </c>
      <c r="P137" s="23">
        <v>0</v>
      </c>
      <c r="Q137" s="23">
        <v>0</v>
      </c>
      <c r="R137" s="23">
        <v>0</v>
      </c>
      <c r="S137" s="23">
        <v>0</v>
      </c>
      <c r="T137" s="23">
        <v>0</v>
      </c>
      <c r="U137" s="23">
        <v>0</v>
      </c>
      <c r="V137" s="23">
        <v>0</v>
      </c>
      <c r="W137" s="23">
        <v>0</v>
      </c>
      <c r="X137" s="23">
        <v>0</v>
      </c>
      <c r="Y137" s="23">
        <v>0</v>
      </c>
      <c r="Z137" s="23">
        <v>0</v>
      </c>
      <c r="AA137" s="23">
        <v>0</v>
      </c>
      <c r="AB137" s="23">
        <v>0</v>
      </c>
      <c r="AC137" s="23">
        <v>0</v>
      </c>
      <c r="AD137" s="23">
        <v>0</v>
      </c>
      <c r="AE137" s="23">
        <v>0</v>
      </c>
      <c r="AF137" s="23">
        <v>0</v>
      </c>
      <c r="AG137" s="23">
        <v>0</v>
      </c>
      <c r="AH137" s="23">
        <v>0</v>
      </c>
      <c r="AI137" s="23">
        <v>0</v>
      </c>
      <c r="AJ137" s="23">
        <v>0</v>
      </c>
      <c r="AK137" s="23">
        <v>0</v>
      </c>
      <c r="AL137" s="23">
        <v>0</v>
      </c>
      <c r="AM137" s="23">
        <v>0</v>
      </c>
      <c r="AN137" s="23">
        <v>0</v>
      </c>
      <c r="AO137" s="23">
        <v>0</v>
      </c>
      <c r="AP137" s="23">
        <v>0</v>
      </c>
      <c r="AQ137" s="23">
        <v>0</v>
      </c>
      <c r="AR137" s="23">
        <v>0</v>
      </c>
      <c r="AS137" s="23">
        <v>0</v>
      </c>
      <c r="AT137" s="23">
        <v>0</v>
      </c>
      <c r="AU137" s="23">
        <v>0</v>
      </c>
      <c r="AV137" s="23">
        <v>0</v>
      </c>
      <c r="AW137" s="23">
        <v>0</v>
      </c>
      <c r="AX137" s="23">
        <v>0</v>
      </c>
      <c r="AY137" s="23">
        <v>0</v>
      </c>
      <c r="AZ137" s="23">
        <v>0</v>
      </c>
      <c r="BA137" s="23">
        <v>0</v>
      </c>
      <c r="BB137" s="23">
        <v>0</v>
      </c>
      <c r="BC137" s="23">
        <v>0</v>
      </c>
    </row>
    <row r="138" spans="1:55" x14ac:dyDescent="0.3">
      <c r="C138" s="22" t="s">
        <v>71</v>
      </c>
      <c r="D138" s="22" t="s">
        <v>71</v>
      </c>
      <c r="E138" s="66"/>
      <c r="F138" s="23">
        <v>0</v>
      </c>
      <c r="G138" s="23">
        <v>0</v>
      </c>
      <c r="H138" s="23">
        <v>0</v>
      </c>
      <c r="I138" s="23">
        <v>0</v>
      </c>
      <c r="J138" s="23">
        <v>0</v>
      </c>
      <c r="K138" s="23">
        <v>0</v>
      </c>
      <c r="L138" s="23">
        <v>0</v>
      </c>
      <c r="M138" s="23">
        <v>0</v>
      </c>
      <c r="N138" s="23">
        <v>0</v>
      </c>
      <c r="O138" s="23">
        <v>0</v>
      </c>
      <c r="P138" s="23">
        <v>0</v>
      </c>
      <c r="Q138" s="23">
        <v>0</v>
      </c>
      <c r="R138" s="23">
        <v>0</v>
      </c>
      <c r="S138" s="23">
        <v>0</v>
      </c>
      <c r="T138" s="23">
        <v>0</v>
      </c>
      <c r="U138" s="23">
        <v>0</v>
      </c>
      <c r="V138" s="23">
        <v>0</v>
      </c>
      <c r="W138" s="23">
        <v>0</v>
      </c>
      <c r="X138" s="23">
        <v>0</v>
      </c>
      <c r="Y138" s="23">
        <v>0</v>
      </c>
      <c r="Z138" s="23">
        <v>0</v>
      </c>
      <c r="AA138" s="23">
        <v>0</v>
      </c>
      <c r="AB138" s="23">
        <v>0</v>
      </c>
      <c r="AC138" s="23">
        <v>0</v>
      </c>
      <c r="AD138" s="23">
        <v>0</v>
      </c>
      <c r="AE138" s="23">
        <v>0</v>
      </c>
      <c r="AF138" s="23">
        <v>0</v>
      </c>
      <c r="AG138" s="23">
        <v>0</v>
      </c>
      <c r="AH138" s="23">
        <v>0</v>
      </c>
      <c r="AI138" s="23">
        <v>0</v>
      </c>
      <c r="AJ138" s="23">
        <v>0</v>
      </c>
      <c r="AK138" s="23">
        <v>0</v>
      </c>
      <c r="AL138" s="23">
        <v>0</v>
      </c>
      <c r="AM138" s="23">
        <v>0</v>
      </c>
      <c r="AN138" s="23">
        <v>0</v>
      </c>
      <c r="AO138" s="23">
        <v>0</v>
      </c>
      <c r="AP138" s="23">
        <v>0</v>
      </c>
      <c r="AQ138" s="23">
        <v>0</v>
      </c>
      <c r="AR138" s="23">
        <v>0</v>
      </c>
      <c r="AS138" s="23">
        <v>0</v>
      </c>
      <c r="AT138" s="23">
        <v>0</v>
      </c>
      <c r="AU138" s="23">
        <v>0</v>
      </c>
      <c r="AV138" s="23">
        <v>0</v>
      </c>
      <c r="AW138" s="23">
        <v>0</v>
      </c>
      <c r="AX138" s="23">
        <v>0</v>
      </c>
      <c r="AY138" s="23">
        <v>0</v>
      </c>
      <c r="AZ138" s="23">
        <v>0</v>
      </c>
      <c r="BA138" s="23">
        <v>0</v>
      </c>
      <c r="BB138" s="23">
        <v>0</v>
      </c>
      <c r="BC138" s="23">
        <v>0</v>
      </c>
    </row>
    <row r="139" spans="1:55" x14ac:dyDescent="0.3">
      <c r="C139" s="22" t="s">
        <v>71</v>
      </c>
      <c r="D139" s="22" t="s">
        <v>71</v>
      </c>
      <c r="E139" s="66"/>
      <c r="F139" s="23">
        <v>0</v>
      </c>
      <c r="G139" s="23">
        <v>0</v>
      </c>
      <c r="H139" s="23">
        <v>0</v>
      </c>
      <c r="I139" s="23">
        <v>0</v>
      </c>
      <c r="J139" s="23">
        <v>0</v>
      </c>
      <c r="K139" s="23">
        <v>0</v>
      </c>
      <c r="L139" s="23">
        <v>0</v>
      </c>
      <c r="M139" s="23">
        <v>0</v>
      </c>
      <c r="N139" s="23">
        <v>0</v>
      </c>
      <c r="O139" s="23">
        <v>0</v>
      </c>
      <c r="P139" s="23">
        <v>0</v>
      </c>
      <c r="Q139" s="23">
        <v>0</v>
      </c>
      <c r="R139" s="23">
        <v>0</v>
      </c>
      <c r="S139" s="23">
        <v>0</v>
      </c>
      <c r="T139" s="23">
        <v>0</v>
      </c>
      <c r="U139" s="23">
        <v>0</v>
      </c>
      <c r="V139" s="23">
        <v>0</v>
      </c>
      <c r="W139" s="23">
        <v>0</v>
      </c>
      <c r="X139" s="23">
        <v>0</v>
      </c>
      <c r="Y139" s="23">
        <v>0</v>
      </c>
      <c r="Z139" s="23">
        <v>0</v>
      </c>
      <c r="AA139" s="23">
        <v>0</v>
      </c>
      <c r="AB139" s="23">
        <v>0</v>
      </c>
      <c r="AC139" s="23">
        <v>0</v>
      </c>
      <c r="AD139" s="23">
        <v>0</v>
      </c>
      <c r="AE139" s="23">
        <v>0</v>
      </c>
      <c r="AF139" s="23">
        <v>0</v>
      </c>
      <c r="AG139" s="23">
        <v>0</v>
      </c>
      <c r="AH139" s="23">
        <v>0</v>
      </c>
      <c r="AI139" s="23">
        <v>0</v>
      </c>
      <c r="AJ139" s="23">
        <v>0</v>
      </c>
      <c r="AK139" s="23">
        <v>0</v>
      </c>
      <c r="AL139" s="23">
        <v>0</v>
      </c>
      <c r="AM139" s="23">
        <v>0</v>
      </c>
      <c r="AN139" s="23">
        <v>0</v>
      </c>
      <c r="AO139" s="23">
        <v>0</v>
      </c>
      <c r="AP139" s="23">
        <v>0</v>
      </c>
      <c r="AQ139" s="23">
        <v>0</v>
      </c>
      <c r="AR139" s="23">
        <v>0</v>
      </c>
      <c r="AS139" s="23">
        <v>0</v>
      </c>
      <c r="AT139" s="23">
        <v>0</v>
      </c>
      <c r="AU139" s="23">
        <v>0</v>
      </c>
      <c r="AV139" s="23">
        <v>0</v>
      </c>
      <c r="AW139" s="23">
        <v>0</v>
      </c>
      <c r="AX139" s="23">
        <v>0</v>
      </c>
      <c r="AY139" s="23">
        <v>0</v>
      </c>
      <c r="AZ139" s="23">
        <v>0</v>
      </c>
      <c r="BA139" s="23">
        <v>0</v>
      </c>
      <c r="BB139" s="23">
        <v>0</v>
      </c>
      <c r="BC139" s="23">
        <v>0</v>
      </c>
    </row>
    <row r="140" spans="1:55" x14ac:dyDescent="0.3">
      <c r="C140" s="22" t="s">
        <v>71</v>
      </c>
      <c r="D140" s="22" t="s">
        <v>71</v>
      </c>
      <c r="E140" s="66"/>
      <c r="F140" s="23">
        <v>0</v>
      </c>
      <c r="G140" s="23">
        <v>0</v>
      </c>
      <c r="H140" s="23">
        <v>0</v>
      </c>
      <c r="I140" s="23">
        <v>0</v>
      </c>
      <c r="J140" s="23">
        <v>0</v>
      </c>
      <c r="K140" s="23">
        <v>0</v>
      </c>
      <c r="L140" s="23">
        <v>0</v>
      </c>
      <c r="M140" s="23">
        <v>0</v>
      </c>
      <c r="N140" s="23">
        <v>0</v>
      </c>
      <c r="O140" s="23">
        <v>0</v>
      </c>
      <c r="P140" s="23">
        <v>0</v>
      </c>
      <c r="Q140" s="23">
        <v>0</v>
      </c>
      <c r="R140" s="23">
        <v>0</v>
      </c>
      <c r="S140" s="23">
        <v>0</v>
      </c>
      <c r="T140" s="23">
        <v>0</v>
      </c>
      <c r="U140" s="23">
        <v>0</v>
      </c>
      <c r="V140" s="23">
        <v>0</v>
      </c>
      <c r="W140" s="23">
        <v>0</v>
      </c>
      <c r="X140" s="23">
        <v>0</v>
      </c>
      <c r="Y140" s="23">
        <v>0</v>
      </c>
      <c r="Z140" s="23">
        <v>0</v>
      </c>
      <c r="AA140" s="23">
        <v>0</v>
      </c>
      <c r="AB140" s="23">
        <v>0</v>
      </c>
      <c r="AC140" s="23">
        <v>0</v>
      </c>
      <c r="AD140" s="23">
        <v>0</v>
      </c>
      <c r="AE140" s="23">
        <v>0</v>
      </c>
      <c r="AF140" s="23">
        <v>0</v>
      </c>
      <c r="AG140" s="23">
        <v>0</v>
      </c>
      <c r="AH140" s="23">
        <v>0</v>
      </c>
      <c r="AI140" s="23">
        <v>0</v>
      </c>
      <c r="AJ140" s="23">
        <v>0</v>
      </c>
      <c r="AK140" s="23">
        <v>0</v>
      </c>
      <c r="AL140" s="23">
        <v>0</v>
      </c>
      <c r="AM140" s="23">
        <v>0</v>
      </c>
      <c r="AN140" s="23">
        <v>0</v>
      </c>
      <c r="AO140" s="23">
        <v>0</v>
      </c>
      <c r="AP140" s="23">
        <v>0</v>
      </c>
      <c r="AQ140" s="23">
        <v>0</v>
      </c>
      <c r="AR140" s="23">
        <v>0</v>
      </c>
      <c r="AS140" s="23">
        <v>0</v>
      </c>
      <c r="AT140" s="23">
        <v>0</v>
      </c>
      <c r="AU140" s="23">
        <v>0</v>
      </c>
      <c r="AV140" s="23">
        <v>0</v>
      </c>
      <c r="AW140" s="23">
        <v>0</v>
      </c>
      <c r="AX140" s="23">
        <v>0</v>
      </c>
      <c r="AY140" s="23">
        <v>0</v>
      </c>
      <c r="AZ140" s="23">
        <v>0</v>
      </c>
      <c r="BA140" s="23">
        <v>0</v>
      </c>
      <c r="BB140" s="23">
        <v>0</v>
      </c>
      <c r="BC140" s="23">
        <v>0</v>
      </c>
    </row>
    <row r="141" spans="1:55" x14ac:dyDescent="0.3">
      <c r="C141" s="22" t="s">
        <v>71</v>
      </c>
      <c r="D141" s="22" t="s">
        <v>71</v>
      </c>
      <c r="E141" s="66"/>
      <c r="F141" s="23">
        <v>0</v>
      </c>
      <c r="G141" s="23">
        <v>0</v>
      </c>
      <c r="H141" s="23">
        <v>0</v>
      </c>
      <c r="I141" s="23">
        <v>0</v>
      </c>
      <c r="J141" s="23">
        <v>0</v>
      </c>
      <c r="K141" s="23">
        <v>0</v>
      </c>
      <c r="L141" s="23">
        <v>0</v>
      </c>
      <c r="M141" s="23">
        <v>0</v>
      </c>
      <c r="N141" s="23">
        <v>0</v>
      </c>
      <c r="O141" s="23">
        <v>0</v>
      </c>
      <c r="P141" s="23">
        <v>0</v>
      </c>
      <c r="Q141" s="23">
        <v>0</v>
      </c>
      <c r="R141" s="23">
        <v>0</v>
      </c>
      <c r="S141" s="23">
        <v>0</v>
      </c>
      <c r="T141" s="23">
        <v>0</v>
      </c>
      <c r="U141" s="23">
        <v>0</v>
      </c>
      <c r="V141" s="23">
        <v>0</v>
      </c>
      <c r="W141" s="23">
        <v>0</v>
      </c>
      <c r="X141" s="23">
        <v>0</v>
      </c>
      <c r="Y141" s="23">
        <v>0</v>
      </c>
      <c r="Z141" s="23">
        <v>0</v>
      </c>
      <c r="AA141" s="23">
        <v>0</v>
      </c>
      <c r="AB141" s="23">
        <v>0</v>
      </c>
      <c r="AC141" s="23">
        <v>0</v>
      </c>
      <c r="AD141" s="23">
        <v>0</v>
      </c>
      <c r="AE141" s="23">
        <v>0</v>
      </c>
      <c r="AF141" s="23">
        <v>0</v>
      </c>
      <c r="AG141" s="23">
        <v>0</v>
      </c>
      <c r="AH141" s="23">
        <v>0</v>
      </c>
      <c r="AI141" s="23">
        <v>0</v>
      </c>
      <c r="AJ141" s="23">
        <v>0</v>
      </c>
      <c r="AK141" s="23">
        <v>0</v>
      </c>
      <c r="AL141" s="23">
        <v>0</v>
      </c>
      <c r="AM141" s="23">
        <v>0</v>
      </c>
      <c r="AN141" s="23">
        <v>0</v>
      </c>
      <c r="AO141" s="23">
        <v>0</v>
      </c>
      <c r="AP141" s="23">
        <v>0</v>
      </c>
      <c r="AQ141" s="23">
        <v>0</v>
      </c>
      <c r="AR141" s="23">
        <v>0</v>
      </c>
      <c r="AS141" s="23">
        <v>0</v>
      </c>
      <c r="AT141" s="23">
        <v>0</v>
      </c>
      <c r="AU141" s="23">
        <v>0</v>
      </c>
      <c r="AV141" s="23">
        <v>0</v>
      </c>
      <c r="AW141" s="23">
        <v>0</v>
      </c>
      <c r="AX141" s="23">
        <v>0</v>
      </c>
      <c r="AY141" s="23">
        <v>0</v>
      </c>
      <c r="AZ141" s="23">
        <v>0</v>
      </c>
      <c r="BA141" s="23">
        <v>0</v>
      </c>
      <c r="BB141" s="23">
        <v>0</v>
      </c>
      <c r="BC141" s="23">
        <v>0</v>
      </c>
    </row>
    <row r="142" spans="1:55" s="5" customFormat="1" x14ac:dyDescent="0.3">
      <c r="C142" s="24" t="s">
        <v>77</v>
      </c>
      <c r="D142" s="24"/>
      <c r="E142" s="156"/>
      <c r="F142" s="67">
        <f t="shared" ref="F142:AG142" si="34">SUM(F132:F141)</f>
        <v>0</v>
      </c>
      <c r="G142" s="67">
        <f t="shared" si="34"/>
        <v>0</v>
      </c>
      <c r="H142" s="67">
        <f t="shared" si="34"/>
        <v>0</v>
      </c>
      <c r="I142" s="67">
        <f t="shared" si="34"/>
        <v>0</v>
      </c>
      <c r="J142" s="67">
        <f t="shared" si="34"/>
        <v>0</v>
      </c>
      <c r="K142" s="67">
        <f t="shared" si="34"/>
        <v>0</v>
      </c>
      <c r="L142" s="67">
        <f t="shared" si="34"/>
        <v>0</v>
      </c>
      <c r="M142" s="67">
        <f t="shared" si="34"/>
        <v>0</v>
      </c>
      <c r="N142" s="67">
        <f t="shared" si="34"/>
        <v>0</v>
      </c>
      <c r="O142" s="67">
        <f t="shared" si="34"/>
        <v>0</v>
      </c>
      <c r="P142" s="67">
        <f t="shared" si="34"/>
        <v>0</v>
      </c>
      <c r="Q142" s="67">
        <f t="shared" si="34"/>
        <v>0</v>
      </c>
      <c r="R142" s="67">
        <f t="shared" si="34"/>
        <v>0</v>
      </c>
      <c r="S142" s="67">
        <f t="shared" si="34"/>
        <v>0</v>
      </c>
      <c r="T142" s="67">
        <f t="shared" si="34"/>
        <v>0</v>
      </c>
      <c r="U142" s="67">
        <f t="shared" si="34"/>
        <v>0</v>
      </c>
      <c r="V142" s="67">
        <f t="shared" si="34"/>
        <v>0</v>
      </c>
      <c r="W142" s="67">
        <f t="shared" si="34"/>
        <v>0</v>
      </c>
      <c r="X142" s="67">
        <f t="shared" si="34"/>
        <v>0</v>
      </c>
      <c r="Y142" s="67">
        <f t="shared" si="34"/>
        <v>0</v>
      </c>
      <c r="Z142" s="67">
        <f t="shared" si="34"/>
        <v>0</v>
      </c>
      <c r="AA142" s="67">
        <f t="shared" si="34"/>
        <v>0</v>
      </c>
      <c r="AB142" s="67">
        <f t="shared" si="34"/>
        <v>0</v>
      </c>
      <c r="AC142" s="67">
        <f t="shared" si="34"/>
        <v>0</v>
      </c>
      <c r="AD142" s="67">
        <f t="shared" si="34"/>
        <v>0</v>
      </c>
      <c r="AE142" s="67">
        <f t="shared" si="34"/>
        <v>0</v>
      </c>
      <c r="AF142" s="67">
        <f t="shared" si="34"/>
        <v>0</v>
      </c>
      <c r="AG142" s="67">
        <f t="shared" si="34"/>
        <v>0</v>
      </c>
      <c r="AH142" s="67">
        <f t="shared" ref="AH142:BC142" si="35">SUM(AH132:AH141)</f>
        <v>0</v>
      </c>
      <c r="AI142" s="67">
        <f t="shared" si="35"/>
        <v>0</v>
      </c>
      <c r="AJ142" s="67">
        <f t="shared" si="35"/>
        <v>0</v>
      </c>
      <c r="AK142" s="67">
        <f t="shared" si="35"/>
        <v>0</v>
      </c>
      <c r="AL142" s="67">
        <f t="shared" si="35"/>
        <v>0</v>
      </c>
      <c r="AM142" s="67">
        <f t="shared" si="35"/>
        <v>0</v>
      </c>
      <c r="AN142" s="67">
        <f t="shared" si="35"/>
        <v>0</v>
      </c>
      <c r="AO142" s="67">
        <f t="shared" si="35"/>
        <v>0</v>
      </c>
      <c r="AP142" s="67">
        <f t="shared" si="35"/>
        <v>0</v>
      </c>
      <c r="AQ142" s="67">
        <f t="shared" si="35"/>
        <v>0</v>
      </c>
      <c r="AR142" s="67">
        <f t="shared" si="35"/>
        <v>0</v>
      </c>
      <c r="AS142" s="67">
        <f t="shared" si="35"/>
        <v>0</v>
      </c>
      <c r="AT142" s="67">
        <f t="shared" si="35"/>
        <v>0</v>
      </c>
      <c r="AU142" s="67">
        <f t="shared" si="35"/>
        <v>0</v>
      </c>
      <c r="AV142" s="67">
        <f t="shared" si="35"/>
        <v>0</v>
      </c>
      <c r="AW142" s="67">
        <f t="shared" si="35"/>
        <v>0</v>
      </c>
      <c r="AX142" s="67">
        <f t="shared" si="35"/>
        <v>0</v>
      </c>
      <c r="AY142" s="67">
        <f t="shared" si="35"/>
        <v>0</v>
      </c>
      <c r="AZ142" s="67">
        <f t="shared" si="35"/>
        <v>0</v>
      </c>
      <c r="BA142" s="67">
        <f t="shared" si="35"/>
        <v>0</v>
      </c>
      <c r="BB142" s="67">
        <f t="shared" si="35"/>
        <v>0</v>
      </c>
      <c r="BC142" s="67">
        <f t="shared" si="35"/>
        <v>0</v>
      </c>
    </row>
    <row r="143" spans="1:55" x14ac:dyDescent="0.3"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</row>
    <row r="144" spans="1:55" x14ac:dyDescent="0.3">
      <c r="C144" s="1" t="s">
        <v>78</v>
      </c>
      <c r="D144" s="1" t="s">
        <v>79</v>
      </c>
      <c r="E144" s="1"/>
      <c r="F144" s="1" t="s">
        <v>13</v>
      </c>
      <c r="G144" s="1" t="s">
        <v>13</v>
      </c>
      <c r="H144" s="1" t="s">
        <v>13</v>
      </c>
      <c r="I144" s="1" t="s">
        <v>13</v>
      </c>
      <c r="J144" s="1" t="s">
        <v>13</v>
      </c>
      <c r="K144" s="1" t="s">
        <v>13</v>
      </c>
      <c r="L144" s="1" t="s">
        <v>13</v>
      </c>
      <c r="M144" s="1" t="s">
        <v>13</v>
      </c>
      <c r="N144" s="1" t="s">
        <v>13</v>
      </c>
      <c r="O144" s="1" t="s">
        <v>13</v>
      </c>
      <c r="P144" s="1" t="s">
        <v>13</v>
      </c>
      <c r="Q144" s="1" t="s">
        <v>13</v>
      </c>
      <c r="R144" s="1" t="s">
        <v>13</v>
      </c>
      <c r="S144" s="1" t="s">
        <v>13</v>
      </c>
      <c r="T144" s="1" t="s">
        <v>13</v>
      </c>
      <c r="U144" s="1" t="s">
        <v>13</v>
      </c>
      <c r="V144" s="1" t="s">
        <v>13</v>
      </c>
      <c r="W144" s="1" t="s">
        <v>13</v>
      </c>
      <c r="X144" s="1" t="s">
        <v>13</v>
      </c>
      <c r="Y144" s="1" t="s">
        <v>13</v>
      </c>
      <c r="Z144" s="1" t="s">
        <v>13</v>
      </c>
      <c r="AA144" s="1" t="s">
        <v>13</v>
      </c>
      <c r="AB144" s="1" t="s">
        <v>13</v>
      </c>
      <c r="AC144" s="1" t="s">
        <v>13</v>
      </c>
      <c r="AD144" s="1" t="s">
        <v>13</v>
      </c>
      <c r="AE144" s="1" t="s">
        <v>13</v>
      </c>
      <c r="AF144" s="1" t="s">
        <v>13</v>
      </c>
      <c r="AG144" s="1" t="s">
        <v>13</v>
      </c>
      <c r="AH144" s="1" t="s">
        <v>13</v>
      </c>
      <c r="AI144" s="1" t="s">
        <v>13</v>
      </c>
      <c r="AJ144" s="1" t="s">
        <v>13</v>
      </c>
      <c r="AK144" s="1" t="s">
        <v>13</v>
      </c>
      <c r="AL144" s="1" t="s">
        <v>13</v>
      </c>
      <c r="AM144" s="1" t="s">
        <v>13</v>
      </c>
      <c r="AN144" s="1" t="s">
        <v>13</v>
      </c>
      <c r="AO144" s="1" t="s">
        <v>13</v>
      </c>
      <c r="AP144" s="1" t="s">
        <v>13</v>
      </c>
      <c r="AQ144" s="1" t="s">
        <v>13</v>
      </c>
      <c r="AR144" s="1" t="s">
        <v>13</v>
      </c>
      <c r="AS144" s="1" t="s">
        <v>13</v>
      </c>
      <c r="AT144" s="1" t="s">
        <v>13</v>
      </c>
      <c r="AU144" s="1" t="s">
        <v>13</v>
      </c>
      <c r="AV144" s="1" t="s">
        <v>13</v>
      </c>
      <c r="AW144" s="1" t="s">
        <v>13</v>
      </c>
      <c r="AX144" s="1" t="s">
        <v>13</v>
      </c>
      <c r="AY144" s="1" t="s">
        <v>13</v>
      </c>
      <c r="AZ144" s="1" t="s">
        <v>13</v>
      </c>
      <c r="BA144" s="1" t="s">
        <v>13</v>
      </c>
      <c r="BB144" s="1" t="s">
        <v>13</v>
      </c>
      <c r="BC144" s="1" t="s">
        <v>13</v>
      </c>
    </row>
    <row r="145" spans="1:55" x14ac:dyDescent="0.3">
      <c r="C145" s="22" t="s">
        <v>71</v>
      </c>
      <c r="D145" s="22" t="s">
        <v>71</v>
      </c>
      <c r="E145" s="65"/>
      <c r="F145" s="23">
        <v>0</v>
      </c>
      <c r="G145" s="23">
        <v>0</v>
      </c>
      <c r="H145" s="23">
        <v>0</v>
      </c>
      <c r="I145" s="23">
        <v>0</v>
      </c>
      <c r="J145" s="23">
        <v>0</v>
      </c>
      <c r="K145" s="23">
        <v>0</v>
      </c>
      <c r="L145" s="23">
        <v>0</v>
      </c>
      <c r="M145" s="23">
        <v>0</v>
      </c>
      <c r="N145" s="23">
        <v>0</v>
      </c>
      <c r="O145" s="23">
        <v>0</v>
      </c>
      <c r="P145" s="23">
        <v>0</v>
      </c>
      <c r="Q145" s="23">
        <v>0</v>
      </c>
      <c r="R145" s="23">
        <v>0</v>
      </c>
      <c r="S145" s="23">
        <v>0</v>
      </c>
      <c r="T145" s="23">
        <v>0</v>
      </c>
      <c r="U145" s="23">
        <v>0</v>
      </c>
      <c r="V145" s="23">
        <v>0</v>
      </c>
      <c r="W145" s="23">
        <v>0</v>
      </c>
      <c r="X145" s="23">
        <v>0</v>
      </c>
      <c r="Y145" s="23">
        <v>0</v>
      </c>
      <c r="Z145" s="23">
        <v>0</v>
      </c>
      <c r="AA145" s="23">
        <v>0</v>
      </c>
      <c r="AB145" s="23">
        <v>0</v>
      </c>
      <c r="AC145" s="23">
        <v>0</v>
      </c>
      <c r="AD145" s="23">
        <v>0</v>
      </c>
      <c r="AE145" s="23">
        <v>0</v>
      </c>
      <c r="AF145" s="23">
        <v>0</v>
      </c>
      <c r="AG145" s="23">
        <v>0</v>
      </c>
      <c r="AH145" s="23">
        <v>0</v>
      </c>
      <c r="AI145" s="23">
        <v>0</v>
      </c>
      <c r="AJ145" s="23">
        <v>0</v>
      </c>
      <c r="AK145" s="23">
        <v>0</v>
      </c>
      <c r="AL145" s="23">
        <v>0</v>
      </c>
      <c r="AM145" s="23">
        <v>0</v>
      </c>
      <c r="AN145" s="23">
        <v>0</v>
      </c>
      <c r="AO145" s="23">
        <v>0</v>
      </c>
      <c r="AP145" s="23">
        <v>0</v>
      </c>
      <c r="AQ145" s="23">
        <v>0</v>
      </c>
      <c r="AR145" s="23">
        <v>0</v>
      </c>
      <c r="AS145" s="23">
        <v>0</v>
      </c>
      <c r="AT145" s="23">
        <v>0</v>
      </c>
      <c r="AU145" s="23">
        <v>0</v>
      </c>
      <c r="AV145" s="23">
        <v>0</v>
      </c>
      <c r="AW145" s="23">
        <v>0</v>
      </c>
      <c r="AX145" s="23">
        <v>0</v>
      </c>
      <c r="AY145" s="23">
        <v>0</v>
      </c>
      <c r="AZ145" s="23">
        <v>0</v>
      </c>
      <c r="BA145" s="23">
        <v>0</v>
      </c>
      <c r="BB145" s="23">
        <v>0</v>
      </c>
      <c r="BC145" s="23">
        <v>0</v>
      </c>
    </row>
    <row r="146" spans="1:55" x14ac:dyDescent="0.3">
      <c r="A146">
        <v>3</v>
      </c>
      <c r="C146" s="22" t="s">
        <v>71</v>
      </c>
      <c r="D146" s="22" t="s">
        <v>71</v>
      </c>
      <c r="E146" s="66"/>
      <c r="F146" s="23">
        <v>0</v>
      </c>
      <c r="G146" s="23">
        <v>0</v>
      </c>
      <c r="H146" s="23">
        <v>0</v>
      </c>
      <c r="I146" s="23">
        <v>0</v>
      </c>
      <c r="J146" s="23">
        <v>0</v>
      </c>
      <c r="K146" s="23">
        <v>0</v>
      </c>
      <c r="L146" s="23">
        <v>0</v>
      </c>
      <c r="M146" s="23">
        <v>0</v>
      </c>
      <c r="N146" s="23">
        <v>0</v>
      </c>
      <c r="O146" s="23">
        <v>0</v>
      </c>
      <c r="P146" s="23">
        <v>0</v>
      </c>
      <c r="Q146" s="23">
        <v>0</v>
      </c>
      <c r="R146" s="23">
        <v>0</v>
      </c>
      <c r="S146" s="23">
        <v>0</v>
      </c>
      <c r="T146" s="23">
        <v>0</v>
      </c>
      <c r="U146" s="23">
        <v>0</v>
      </c>
      <c r="V146" s="23">
        <v>0</v>
      </c>
      <c r="W146" s="23">
        <v>0</v>
      </c>
      <c r="X146" s="23">
        <v>0</v>
      </c>
      <c r="Y146" s="23">
        <v>0</v>
      </c>
      <c r="Z146" s="23">
        <v>0</v>
      </c>
      <c r="AA146" s="23">
        <v>0</v>
      </c>
      <c r="AB146" s="23">
        <v>0</v>
      </c>
      <c r="AC146" s="23">
        <v>0</v>
      </c>
      <c r="AD146" s="23">
        <v>0</v>
      </c>
      <c r="AE146" s="23">
        <v>0</v>
      </c>
      <c r="AF146" s="23">
        <v>0</v>
      </c>
      <c r="AG146" s="23">
        <v>0</v>
      </c>
      <c r="AH146" s="23">
        <v>0</v>
      </c>
      <c r="AI146" s="23">
        <v>0</v>
      </c>
      <c r="AJ146" s="23">
        <v>0</v>
      </c>
      <c r="AK146" s="23">
        <v>0</v>
      </c>
      <c r="AL146" s="23">
        <v>0</v>
      </c>
      <c r="AM146" s="23">
        <v>0</v>
      </c>
      <c r="AN146" s="23">
        <v>0</v>
      </c>
      <c r="AO146" s="23">
        <v>0</v>
      </c>
      <c r="AP146" s="23">
        <v>0</v>
      </c>
      <c r="AQ146" s="23">
        <v>0</v>
      </c>
      <c r="AR146" s="23">
        <v>0</v>
      </c>
      <c r="AS146" s="23">
        <v>0</v>
      </c>
      <c r="AT146" s="23">
        <v>0</v>
      </c>
      <c r="AU146" s="23">
        <v>0</v>
      </c>
      <c r="AV146" s="23">
        <v>0</v>
      </c>
      <c r="AW146" s="23">
        <v>0</v>
      </c>
      <c r="AX146" s="23">
        <v>0</v>
      </c>
      <c r="AY146" s="23">
        <v>0</v>
      </c>
      <c r="AZ146" s="23">
        <v>0</v>
      </c>
      <c r="BA146" s="23">
        <v>0</v>
      </c>
      <c r="BB146" s="23">
        <v>0</v>
      </c>
      <c r="BC146" s="23">
        <v>0</v>
      </c>
    </row>
    <row r="147" spans="1:55" x14ac:dyDescent="0.3">
      <c r="A147">
        <v>4</v>
      </c>
      <c r="C147" s="22" t="s">
        <v>71</v>
      </c>
      <c r="D147" s="22" t="s">
        <v>71</v>
      </c>
      <c r="E147" s="66"/>
      <c r="F147" s="23">
        <v>0</v>
      </c>
      <c r="G147" s="23">
        <v>0</v>
      </c>
      <c r="H147" s="23">
        <v>0</v>
      </c>
      <c r="I147" s="23">
        <v>0</v>
      </c>
      <c r="J147" s="23">
        <v>0</v>
      </c>
      <c r="K147" s="23">
        <v>0</v>
      </c>
      <c r="L147" s="23">
        <v>0</v>
      </c>
      <c r="M147" s="23">
        <v>0</v>
      </c>
      <c r="N147" s="23">
        <v>0</v>
      </c>
      <c r="O147" s="23">
        <v>0</v>
      </c>
      <c r="P147" s="23">
        <v>0</v>
      </c>
      <c r="Q147" s="23">
        <v>0</v>
      </c>
      <c r="R147" s="23">
        <v>0</v>
      </c>
      <c r="S147" s="23">
        <v>0</v>
      </c>
      <c r="T147" s="23">
        <v>0</v>
      </c>
      <c r="U147" s="23">
        <v>0</v>
      </c>
      <c r="V147" s="23">
        <v>0</v>
      </c>
      <c r="W147" s="23">
        <v>0</v>
      </c>
      <c r="X147" s="23">
        <v>0</v>
      </c>
      <c r="Y147" s="23">
        <v>0</v>
      </c>
      <c r="Z147" s="23">
        <v>0</v>
      </c>
      <c r="AA147" s="23">
        <v>0</v>
      </c>
      <c r="AB147" s="23">
        <v>0</v>
      </c>
      <c r="AC147" s="23">
        <v>0</v>
      </c>
      <c r="AD147" s="23">
        <v>0</v>
      </c>
      <c r="AE147" s="23">
        <v>0</v>
      </c>
      <c r="AF147" s="23">
        <v>0</v>
      </c>
      <c r="AG147" s="23">
        <v>0</v>
      </c>
      <c r="AH147" s="23">
        <v>0</v>
      </c>
      <c r="AI147" s="23">
        <v>0</v>
      </c>
      <c r="AJ147" s="23">
        <v>0</v>
      </c>
      <c r="AK147" s="23">
        <v>0</v>
      </c>
      <c r="AL147" s="23">
        <v>0</v>
      </c>
      <c r="AM147" s="23">
        <v>0</v>
      </c>
      <c r="AN147" s="23">
        <v>0</v>
      </c>
      <c r="AO147" s="23">
        <v>0</v>
      </c>
      <c r="AP147" s="23">
        <v>0</v>
      </c>
      <c r="AQ147" s="23">
        <v>0</v>
      </c>
      <c r="AR147" s="23">
        <v>0</v>
      </c>
      <c r="AS147" s="23">
        <v>0</v>
      </c>
      <c r="AT147" s="23">
        <v>0</v>
      </c>
      <c r="AU147" s="23">
        <v>0</v>
      </c>
      <c r="AV147" s="23">
        <v>0</v>
      </c>
      <c r="AW147" s="23">
        <v>0</v>
      </c>
      <c r="AX147" s="23">
        <v>0</v>
      </c>
      <c r="AY147" s="23">
        <v>0</v>
      </c>
      <c r="AZ147" s="23">
        <v>0</v>
      </c>
      <c r="BA147" s="23">
        <v>0</v>
      </c>
      <c r="BB147" s="23">
        <v>0</v>
      </c>
      <c r="BC147" s="23">
        <v>0</v>
      </c>
    </row>
    <row r="148" spans="1:55" x14ac:dyDescent="0.3">
      <c r="C148" s="22" t="s">
        <v>71</v>
      </c>
      <c r="D148" s="22" t="s">
        <v>71</v>
      </c>
      <c r="E148" s="66"/>
      <c r="F148" s="23">
        <v>0</v>
      </c>
      <c r="G148" s="23">
        <v>0</v>
      </c>
      <c r="H148" s="23">
        <v>0</v>
      </c>
      <c r="I148" s="23">
        <v>0</v>
      </c>
      <c r="J148" s="23">
        <v>0</v>
      </c>
      <c r="K148" s="23">
        <v>0</v>
      </c>
      <c r="L148" s="23">
        <v>0</v>
      </c>
      <c r="M148" s="23">
        <v>0</v>
      </c>
      <c r="N148" s="23">
        <v>0</v>
      </c>
      <c r="O148" s="23">
        <v>0</v>
      </c>
      <c r="P148" s="23">
        <v>0</v>
      </c>
      <c r="Q148" s="23">
        <v>0</v>
      </c>
      <c r="R148" s="23">
        <v>0</v>
      </c>
      <c r="S148" s="23">
        <v>0</v>
      </c>
      <c r="T148" s="23">
        <v>0</v>
      </c>
      <c r="U148" s="23">
        <v>0</v>
      </c>
      <c r="V148" s="23">
        <v>0</v>
      </c>
      <c r="W148" s="23">
        <v>0</v>
      </c>
      <c r="X148" s="23">
        <v>0</v>
      </c>
      <c r="Y148" s="23">
        <v>0</v>
      </c>
      <c r="Z148" s="23">
        <v>0</v>
      </c>
      <c r="AA148" s="23">
        <v>0</v>
      </c>
      <c r="AB148" s="23">
        <v>0</v>
      </c>
      <c r="AC148" s="23">
        <v>0</v>
      </c>
      <c r="AD148" s="23">
        <v>0</v>
      </c>
      <c r="AE148" s="23">
        <v>0</v>
      </c>
      <c r="AF148" s="23">
        <v>0</v>
      </c>
      <c r="AG148" s="23">
        <v>0</v>
      </c>
      <c r="AH148" s="23">
        <v>0</v>
      </c>
      <c r="AI148" s="23">
        <v>0</v>
      </c>
      <c r="AJ148" s="23">
        <v>0</v>
      </c>
      <c r="AK148" s="23">
        <v>0</v>
      </c>
      <c r="AL148" s="23">
        <v>0</v>
      </c>
      <c r="AM148" s="23">
        <v>0</v>
      </c>
      <c r="AN148" s="23">
        <v>0</v>
      </c>
      <c r="AO148" s="23">
        <v>0</v>
      </c>
      <c r="AP148" s="23">
        <v>0</v>
      </c>
      <c r="AQ148" s="23">
        <v>0</v>
      </c>
      <c r="AR148" s="23">
        <v>0</v>
      </c>
      <c r="AS148" s="23">
        <v>0</v>
      </c>
      <c r="AT148" s="23">
        <v>0</v>
      </c>
      <c r="AU148" s="23">
        <v>0</v>
      </c>
      <c r="AV148" s="23">
        <v>0</v>
      </c>
      <c r="AW148" s="23">
        <v>0</v>
      </c>
      <c r="AX148" s="23">
        <v>0</v>
      </c>
      <c r="AY148" s="23">
        <v>0</v>
      </c>
      <c r="AZ148" s="23">
        <v>0</v>
      </c>
      <c r="BA148" s="23">
        <v>0</v>
      </c>
      <c r="BB148" s="23">
        <v>0</v>
      </c>
      <c r="BC148" s="23">
        <v>0</v>
      </c>
    </row>
    <row r="149" spans="1:55" x14ac:dyDescent="0.3">
      <c r="C149" s="22" t="s">
        <v>71</v>
      </c>
      <c r="D149" s="22" t="s">
        <v>71</v>
      </c>
      <c r="E149" s="66"/>
      <c r="F149" s="23">
        <v>0</v>
      </c>
      <c r="G149" s="23">
        <v>0</v>
      </c>
      <c r="H149" s="23">
        <v>0</v>
      </c>
      <c r="I149" s="23">
        <v>0</v>
      </c>
      <c r="J149" s="23">
        <v>0</v>
      </c>
      <c r="K149" s="23">
        <v>0</v>
      </c>
      <c r="L149" s="23">
        <v>0</v>
      </c>
      <c r="M149" s="23">
        <v>0</v>
      </c>
      <c r="N149" s="23">
        <v>0</v>
      </c>
      <c r="O149" s="23">
        <v>0</v>
      </c>
      <c r="P149" s="23">
        <v>0</v>
      </c>
      <c r="Q149" s="23">
        <v>0</v>
      </c>
      <c r="R149" s="23">
        <v>0</v>
      </c>
      <c r="S149" s="23">
        <v>0</v>
      </c>
      <c r="T149" s="23">
        <v>0</v>
      </c>
      <c r="U149" s="23">
        <v>0</v>
      </c>
      <c r="V149" s="23">
        <v>0</v>
      </c>
      <c r="W149" s="23">
        <v>0</v>
      </c>
      <c r="X149" s="23">
        <v>0</v>
      </c>
      <c r="Y149" s="23">
        <v>0</v>
      </c>
      <c r="Z149" s="23">
        <v>0</v>
      </c>
      <c r="AA149" s="23">
        <v>0</v>
      </c>
      <c r="AB149" s="23">
        <v>0</v>
      </c>
      <c r="AC149" s="23">
        <v>0</v>
      </c>
      <c r="AD149" s="23">
        <v>0</v>
      </c>
      <c r="AE149" s="23">
        <v>0</v>
      </c>
      <c r="AF149" s="23">
        <v>0</v>
      </c>
      <c r="AG149" s="23">
        <v>0</v>
      </c>
      <c r="AH149" s="23">
        <v>0</v>
      </c>
      <c r="AI149" s="23">
        <v>0</v>
      </c>
      <c r="AJ149" s="23">
        <v>0</v>
      </c>
      <c r="AK149" s="23">
        <v>0</v>
      </c>
      <c r="AL149" s="23">
        <v>0</v>
      </c>
      <c r="AM149" s="23">
        <v>0</v>
      </c>
      <c r="AN149" s="23">
        <v>0</v>
      </c>
      <c r="AO149" s="23">
        <v>0</v>
      </c>
      <c r="AP149" s="23">
        <v>0</v>
      </c>
      <c r="AQ149" s="23">
        <v>0</v>
      </c>
      <c r="AR149" s="23">
        <v>0</v>
      </c>
      <c r="AS149" s="23">
        <v>0</v>
      </c>
      <c r="AT149" s="23">
        <v>0</v>
      </c>
      <c r="AU149" s="23">
        <v>0</v>
      </c>
      <c r="AV149" s="23">
        <v>0</v>
      </c>
      <c r="AW149" s="23">
        <v>0</v>
      </c>
      <c r="AX149" s="23">
        <v>0</v>
      </c>
      <c r="AY149" s="23">
        <v>0</v>
      </c>
      <c r="AZ149" s="23">
        <v>0</v>
      </c>
      <c r="BA149" s="23">
        <v>0</v>
      </c>
      <c r="BB149" s="23">
        <v>0</v>
      </c>
      <c r="BC149" s="23">
        <v>0</v>
      </c>
    </row>
    <row r="150" spans="1:55" x14ac:dyDescent="0.3">
      <c r="C150" s="22" t="s">
        <v>71</v>
      </c>
      <c r="D150" s="22" t="s">
        <v>71</v>
      </c>
      <c r="E150" s="66"/>
      <c r="F150" s="23">
        <v>0</v>
      </c>
      <c r="G150" s="23">
        <v>0</v>
      </c>
      <c r="H150" s="23">
        <v>0</v>
      </c>
      <c r="I150" s="23">
        <v>0</v>
      </c>
      <c r="J150" s="23">
        <v>0</v>
      </c>
      <c r="K150" s="23">
        <v>0</v>
      </c>
      <c r="L150" s="23">
        <v>0</v>
      </c>
      <c r="M150" s="23">
        <v>0</v>
      </c>
      <c r="N150" s="23">
        <v>0</v>
      </c>
      <c r="O150" s="23">
        <v>0</v>
      </c>
      <c r="P150" s="23">
        <v>0</v>
      </c>
      <c r="Q150" s="23">
        <v>0</v>
      </c>
      <c r="R150" s="23">
        <v>0</v>
      </c>
      <c r="S150" s="23">
        <v>0</v>
      </c>
      <c r="T150" s="23">
        <v>0</v>
      </c>
      <c r="U150" s="23">
        <v>0</v>
      </c>
      <c r="V150" s="23">
        <v>0</v>
      </c>
      <c r="W150" s="23">
        <v>0</v>
      </c>
      <c r="X150" s="23">
        <v>0</v>
      </c>
      <c r="Y150" s="23">
        <v>0</v>
      </c>
      <c r="Z150" s="23">
        <v>0</v>
      </c>
      <c r="AA150" s="23">
        <v>0</v>
      </c>
      <c r="AB150" s="23">
        <v>0</v>
      </c>
      <c r="AC150" s="23">
        <v>0</v>
      </c>
      <c r="AD150" s="23">
        <v>0</v>
      </c>
      <c r="AE150" s="23">
        <v>0</v>
      </c>
      <c r="AF150" s="23">
        <v>0</v>
      </c>
      <c r="AG150" s="23">
        <v>0</v>
      </c>
      <c r="AH150" s="23">
        <v>0</v>
      </c>
      <c r="AI150" s="23">
        <v>0</v>
      </c>
      <c r="AJ150" s="23">
        <v>0</v>
      </c>
      <c r="AK150" s="23">
        <v>0</v>
      </c>
      <c r="AL150" s="23">
        <v>0</v>
      </c>
      <c r="AM150" s="23">
        <v>0</v>
      </c>
      <c r="AN150" s="23">
        <v>0</v>
      </c>
      <c r="AO150" s="23">
        <v>0</v>
      </c>
      <c r="AP150" s="23">
        <v>0</v>
      </c>
      <c r="AQ150" s="23">
        <v>0</v>
      </c>
      <c r="AR150" s="23">
        <v>0</v>
      </c>
      <c r="AS150" s="23">
        <v>0</v>
      </c>
      <c r="AT150" s="23">
        <v>0</v>
      </c>
      <c r="AU150" s="23">
        <v>0</v>
      </c>
      <c r="AV150" s="23">
        <v>0</v>
      </c>
      <c r="AW150" s="23">
        <v>0</v>
      </c>
      <c r="AX150" s="23">
        <v>0</v>
      </c>
      <c r="AY150" s="23">
        <v>0</v>
      </c>
      <c r="AZ150" s="23">
        <v>0</v>
      </c>
      <c r="BA150" s="23">
        <v>0</v>
      </c>
      <c r="BB150" s="23">
        <v>0</v>
      </c>
      <c r="BC150" s="23">
        <v>0</v>
      </c>
    </row>
    <row r="151" spans="1:55" x14ac:dyDescent="0.3">
      <c r="C151" s="22" t="s">
        <v>71</v>
      </c>
      <c r="D151" s="22" t="s">
        <v>71</v>
      </c>
      <c r="E151" s="66"/>
      <c r="F151" s="23">
        <v>0</v>
      </c>
      <c r="G151" s="23">
        <v>0</v>
      </c>
      <c r="H151" s="23">
        <v>0</v>
      </c>
      <c r="I151" s="23">
        <v>0</v>
      </c>
      <c r="J151" s="23">
        <v>0</v>
      </c>
      <c r="K151" s="23">
        <v>0</v>
      </c>
      <c r="L151" s="23">
        <v>0</v>
      </c>
      <c r="M151" s="23">
        <v>0</v>
      </c>
      <c r="N151" s="23">
        <v>0</v>
      </c>
      <c r="O151" s="23">
        <v>0</v>
      </c>
      <c r="P151" s="23">
        <v>0</v>
      </c>
      <c r="Q151" s="23">
        <v>0</v>
      </c>
      <c r="R151" s="23">
        <v>0</v>
      </c>
      <c r="S151" s="23">
        <v>0</v>
      </c>
      <c r="T151" s="23">
        <v>0</v>
      </c>
      <c r="U151" s="23">
        <v>0</v>
      </c>
      <c r="V151" s="23">
        <v>0</v>
      </c>
      <c r="W151" s="23">
        <v>0</v>
      </c>
      <c r="X151" s="23">
        <v>0</v>
      </c>
      <c r="Y151" s="23">
        <v>0</v>
      </c>
      <c r="Z151" s="23">
        <v>0</v>
      </c>
      <c r="AA151" s="23">
        <v>0</v>
      </c>
      <c r="AB151" s="23">
        <v>0</v>
      </c>
      <c r="AC151" s="23">
        <v>0</v>
      </c>
      <c r="AD151" s="23">
        <v>0</v>
      </c>
      <c r="AE151" s="23">
        <v>0</v>
      </c>
      <c r="AF151" s="23">
        <v>0</v>
      </c>
      <c r="AG151" s="23">
        <v>0</v>
      </c>
      <c r="AH151" s="23">
        <v>0</v>
      </c>
      <c r="AI151" s="23">
        <v>0</v>
      </c>
      <c r="AJ151" s="23">
        <v>0</v>
      </c>
      <c r="AK151" s="23">
        <v>0</v>
      </c>
      <c r="AL151" s="23">
        <v>0</v>
      </c>
      <c r="AM151" s="23">
        <v>0</v>
      </c>
      <c r="AN151" s="23">
        <v>0</v>
      </c>
      <c r="AO151" s="23">
        <v>0</v>
      </c>
      <c r="AP151" s="23">
        <v>0</v>
      </c>
      <c r="AQ151" s="23">
        <v>0</v>
      </c>
      <c r="AR151" s="23">
        <v>0</v>
      </c>
      <c r="AS151" s="23">
        <v>0</v>
      </c>
      <c r="AT151" s="23">
        <v>0</v>
      </c>
      <c r="AU151" s="23">
        <v>0</v>
      </c>
      <c r="AV151" s="23">
        <v>0</v>
      </c>
      <c r="AW151" s="23">
        <v>0</v>
      </c>
      <c r="AX151" s="23">
        <v>0</v>
      </c>
      <c r="AY151" s="23">
        <v>0</v>
      </c>
      <c r="AZ151" s="23">
        <v>0</v>
      </c>
      <c r="BA151" s="23">
        <v>0</v>
      </c>
      <c r="BB151" s="23">
        <v>0</v>
      </c>
      <c r="BC151" s="23">
        <v>0</v>
      </c>
    </row>
    <row r="152" spans="1:55" x14ac:dyDescent="0.3">
      <c r="C152" s="22" t="s">
        <v>71</v>
      </c>
      <c r="D152" s="22" t="s">
        <v>71</v>
      </c>
      <c r="E152" s="66"/>
      <c r="F152" s="23">
        <v>0</v>
      </c>
      <c r="G152" s="23">
        <v>0</v>
      </c>
      <c r="H152" s="23">
        <v>0</v>
      </c>
      <c r="I152" s="23">
        <v>0</v>
      </c>
      <c r="J152" s="23">
        <v>0</v>
      </c>
      <c r="K152" s="23">
        <v>0</v>
      </c>
      <c r="L152" s="23">
        <v>0</v>
      </c>
      <c r="M152" s="23">
        <v>0</v>
      </c>
      <c r="N152" s="23">
        <v>0</v>
      </c>
      <c r="O152" s="23">
        <v>0</v>
      </c>
      <c r="P152" s="23">
        <v>0</v>
      </c>
      <c r="Q152" s="23">
        <v>0</v>
      </c>
      <c r="R152" s="23">
        <v>0</v>
      </c>
      <c r="S152" s="23">
        <v>0</v>
      </c>
      <c r="T152" s="23">
        <v>0</v>
      </c>
      <c r="U152" s="23">
        <v>0</v>
      </c>
      <c r="V152" s="23">
        <v>0</v>
      </c>
      <c r="W152" s="23">
        <v>0</v>
      </c>
      <c r="X152" s="23">
        <v>0</v>
      </c>
      <c r="Y152" s="23">
        <v>0</v>
      </c>
      <c r="Z152" s="23">
        <v>0</v>
      </c>
      <c r="AA152" s="23">
        <v>0</v>
      </c>
      <c r="AB152" s="23">
        <v>0</v>
      </c>
      <c r="AC152" s="23">
        <v>0</v>
      </c>
      <c r="AD152" s="23">
        <v>0</v>
      </c>
      <c r="AE152" s="23">
        <v>0</v>
      </c>
      <c r="AF152" s="23">
        <v>0</v>
      </c>
      <c r="AG152" s="23">
        <v>0</v>
      </c>
      <c r="AH152" s="23">
        <v>0</v>
      </c>
      <c r="AI152" s="23">
        <v>0</v>
      </c>
      <c r="AJ152" s="23">
        <v>0</v>
      </c>
      <c r="AK152" s="23">
        <v>0</v>
      </c>
      <c r="AL152" s="23">
        <v>0</v>
      </c>
      <c r="AM152" s="23">
        <v>0</v>
      </c>
      <c r="AN152" s="23">
        <v>0</v>
      </c>
      <c r="AO152" s="23">
        <v>0</v>
      </c>
      <c r="AP152" s="23">
        <v>0</v>
      </c>
      <c r="AQ152" s="23">
        <v>0</v>
      </c>
      <c r="AR152" s="23">
        <v>0</v>
      </c>
      <c r="AS152" s="23">
        <v>0</v>
      </c>
      <c r="AT152" s="23">
        <v>0</v>
      </c>
      <c r="AU152" s="23">
        <v>0</v>
      </c>
      <c r="AV152" s="23">
        <v>0</v>
      </c>
      <c r="AW152" s="23">
        <v>0</v>
      </c>
      <c r="AX152" s="23">
        <v>0</v>
      </c>
      <c r="AY152" s="23">
        <v>0</v>
      </c>
      <c r="AZ152" s="23">
        <v>0</v>
      </c>
      <c r="BA152" s="23">
        <v>0</v>
      </c>
      <c r="BB152" s="23">
        <v>0</v>
      </c>
      <c r="BC152" s="23">
        <v>0</v>
      </c>
    </row>
    <row r="153" spans="1:55" x14ac:dyDescent="0.3">
      <c r="C153" s="22" t="s">
        <v>71</v>
      </c>
      <c r="D153" s="22" t="s">
        <v>71</v>
      </c>
      <c r="E153" s="66"/>
      <c r="F153" s="23">
        <v>0</v>
      </c>
      <c r="G153" s="23">
        <v>0</v>
      </c>
      <c r="H153" s="23">
        <v>0</v>
      </c>
      <c r="I153" s="23">
        <v>0</v>
      </c>
      <c r="J153" s="23">
        <v>0</v>
      </c>
      <c r="K153" s="23">
        <v>0</v>
      </c>
      <c r="L153" s="23">
        <v>0</v>
      </c>
      <c r="M153" s="23">
        <v>0</v>
      </c>
      <c r="N153" s="23">
        <v>0</v>
      </c>
      <c r="O153" s="23">
        <v>0</v>
      </c>
      <c r="P153" s="23">
        <v>0</v>
      </c>
      <c r="Q153" s="23">
        <v>0</v>
      </c>
      <c r="R153" s="23">
        <v>0</v>
      </c>
      <c r="S153" s="23">
        <v>0</v>
      </c>
      <c r="T153" s="23">
        <v>0</v>
      </c>
      <c r="U153" s="23">
        <v>0</v>
      </c>
      <c r="V153" s="23">
        <v>0</v>
      </c>
      <c r="W153" s="23">
        <v>0</v>
      </c>
      <c r="X153" s="23">
        <v>0</v>
      </c>
      <c r="Y153" s="23">
        <v>0</v>
      </c>
      <c r="Z153" s="23">
        <v>0</v>
      </c>
      <c r="AA153" s="23">
        <v>0</v>
      </c>
      <c r="AB153" s="23">
        <v>0</v>
      </c>
      <c r="AC153" s="23">
        <v>0</v>
      </c>
      <c r="AD153" s="23">
        <v>0</v>
      </c>
      <c r="AE153" s="23">
        <v>0</v>
      </c>
      <c r="AF153" s="23">
        <v>0</v>
      </c>
      <c r="AG153" s="23">
        <v>0</v>
      </c>
      <c r="AH153" s="23">
        <v>0</v>
      </c>
      <c r="AI153" s="23">
        <v>0</v>
      </c>
      <c r="AJ153" s="23">
        <v>0</v>
      </c>
      <c r="AK153" s="23">
        <v>0</v>
      </c>
      <c r="AL153" s="23">
        <v>0</v>
      </c>
      <c r="AM153" s="23">
        <v>0</v>
      </c>
      <c r="AN153" s="23">
        <v>0</v>
      </c>
      <c r="AO153" s="23">
        <v>0</v>
      </c>
      <c r="AP153" s="23">
        <v>0</v>
      </c>
      <c r="AQ153" s="23">
        <v>0</v>
      </c>
      <c r="AR153" s="23">
        <v>0</v>
      </c>
      <c r="AS153" s="23">
        <v>0</v>
      </c>
      <c r="AT153" s="23">
        <v>0</v>
      </c>
      <c r="AU153" s="23">
        <v>0</v>
      </c>
      <c r="AV153" s="23">
        <v>0</v>
      </c>
      <c r="AW153" s="23">
        <v>0</v>
      </c>
      <c r="AX153" s="23">
        <v>0</v>
      </c>
      <c r="AY153" s="23">
        <v>0</v>
      </c>
      <c r="AZ153" s="23">
        <v>0</v>
      </c>
      <c r="BA153" s="23">
        <v>0</v>
      </c>
      <c r="BB153" s="23">
        <v>0</v>
      </c>
      <c r="BC153" s="23">
        <v>0</v>
      </c>
    </row>
    <row r="154" spans="1:55" x14ac:dyDescent="0.3">
      <c r="C154" s="22" t="s">
        <v>71</v>
      </c>
      <c r="D154" s="22" t="s">
        <v>71</v>
      </c>
      <c r="E154" s="66"/>
      <c r="F154" s="23">
        <v>0</v>
      </c>
      <c r="G154" s="23">
        <v>0</v>
      </c>
      <c r="H154" s="23">
        <v>0</v>
      </c>
      <c r="I154" s="23">
        <v>0</v>
      </c>
      <c r="J154" s="23">
        <v>0</v>
      </c>
      <c r="K154" s="23">
        <v>0</v>
      </c>
      <c r="L154" s="23">
        <v>0</v>
      </c>
      <c r="M154" s="23">
        <v>0</v>
      </c>
      <c r="N154" s="23">
        <v>0</v>
      </c>
      <c r="O154" s="23">
        <v>0</v>
      </c>
      <c r="P154" s="23">
        <v>0</v>
      </c>
      <c r="Q154" s="23">
        <v>0</v>
      </c>
      <c r="R154" s="23">
        <v>0</v>
      </c>
      <c r="S154" s="23">
        <v>0</v>
      </c>
      <c r="T154" s="23">
        <v>0</v>
      </c>
      <c r="U154" s="23">
        <v>0</v>
      </c>
      <c r="V154" s="23">
        <v>0</v>
      </c>
      <c r="W154" s="23">
        <v>0</v>
      </c>
      <c r="X154" s="23">
        <v>0</v>
      </c>
      <c r="Y154" s="23">
        <v>0</v>
      </c>
      <c r="Z154" s="23">
        <v>0</v>
      </c>
      <c r="AA154" s="23">
        <v>0</v>
      </c>
      <c r="AB154" s="23">
        <v>0</v>
      </c>
      <c r="AC154" s="23">
        <v>0</v>
      </c>
      <c r="AD154" s="23">
        <v>0</v>
      </c>
      <c r="AE154" s="23">
        <v>0</v>
      </c>
      <c r="AF154" s="23">
        <v>0</v>
      </c>
      <c r="AG154" s="23">
        <v>0</v>
      </c>
      <c r="AH154" s="23">
        <v>0</v>
      </c>
      <c r="AI154" s="23">
        <v>0</v>
      </c>
      <c r="AJ154" s="23">
        <v>0</v>
      </c>
      <c r="AK154" s="23">
        <v>0</v>
      </c>
      <c r="AL154" s="23">
        <v>0</v>
      </c>
      <c r="AM154" s="23">
        <v>0</v>
      </c>
      <c r="AN154" s="23">
        <v>0</v>
      </c>
      <c r="AO154" s="23">
        <v>0</v>
      </c>
      <c r="AP154" s="23">
        <v>0</v>
      </c>
      <c r="AQ154" s="23">
        <v>0</v>
      </c>
      <c r="AR154" s="23">
        <v>0</v>
      </c>
      <c r="AS154" s="23">
        <v>0</v>
      </c>
      <c r="AT154" s="23">
        <v>0</v>
      </c>
      <c r="AU154" s="23">
        <v>0</v>
      </c>
      <c r="AV154" s="23">
        <v>0</v>
      </c>
      <c r="AW154" s="23">
        <v>0</v>
      </c>
      <c r="AX154" s="23">
        <v>0</v>
      </c>
      <c r="AY154" s="23">
        <v>0</v>
      </c>
      <c r="AZ154" s="23">
        <v>0</v>
      </c>
      <c r="BA154" s="23">
        <v>0</v>
      </c>
      <c r="BB154" s="23">
        <v>0</v>
      </c>
      <c r="BC154" s="23">
        <v>0</v>
      </c>
    </row>
    <row r="155" spans="1:55" x14ac:dyDescent="0.3">
      <c r="C155" s="22" t="s">
        <v>71</v>
      </c>
      <c r="D155" s="22" t="s">
        <v>71</v>
      </c>
      <c r="E155" s="66"/>
      <c r="F155" s="23">
        <v>0</v>
      </c>
      <c r="G155" s="23">
        <v>0</v>
      </c>
      <c r="H155" s="23">
        <v>0</v>
      </c>
      <c r="I155" s="23">
        <v>0</v>
      </c>
      <c r="J155" s="23">
        <v>0</v>
      </c>
      <c r="K155" s="23">
        <v>0</v>
      </c>
      <c r="L155" s="23">
        <v>0</v>
      </c>
      <c r="M155" s="23">
        <v>0</v>
      </c>
      <c r="N155" s="23">
        <v>0</v>
      </c>
      <c r="O155" s="23">
        <v>0</v>
      </c>
      <c r="P155" s="23">
        <v>0</v>
      </c>
      <c r="Q155" s="23">
        <v>0</v>
      </c>
      <c r="R155" s="23">
        <v>0</v>
      </c>
      <c r="S155" s="23">
        <v>0</v>
      </c>
      <c r="T155" s="23">
        <v>0</v>
      </c>
      <c r="U155" s="23">
        <v>0</v>
      </c>
      <c r="V155" s="23">
        <v>0</v>
      </c>
      <c r="W155" s="23">
        <v>0</v>
      </c>
      <c r="X155" s="23">
        <v>0</v>
      </c>
      <c r="Y155" s="23">
        <v>0</v>
      </c>
      <c r="Z155" s="23">
        <v>0</v>
      </c>
      <c r="AA155" s="23">
        <v>0</v>
      </c>
      <c r="AB155" s="23">
        <v>0</v>
      </c>
      <c r="AC155" s="23">
        <v>0</v>
      </c>
      <c r="AD155" s="23">
        <v>0</v>
      </c>
      <c r="AE155" s="23">
        <v>0</v>
      </c>
      <c r="AF155" s="23">
        <v>0</v>
      </c>
      <c r="AG155" s="23">
        <v>0</v>
      </c>
      <c r="AH155" s="23">
        <v>0</v>
      </c>
      <c r="AI155" s="23">
        <v>0</v>
      </c>
      <c r="AJ155" s="23">
        <v>0</v>
      </c>
      <c r="AK155" s="23">
        <v>0</v>
      </c>
      <c r="AL155" s="23">
        <v>0</v>
      </c>
      <c r="AM155" s="23">
        <v>0</v>
      </c>
      <c r="AN155" s="23">
        <v>0</v>
      </c>
      <c r="AO155" s="23">
        <v>0</v>
      </c>
      <c r="AP155" s="23">
        <v>0</v>
      </c>
      <c r="AQ155" s="23">
        <v>0</v>
      </c>
      <c r="AR155" s="23">
        <v>0</v>
      </c>
      <c r="AS155" s="23">
        <v>0</v>
      </c>
      <c r="AT155" s="23">
        <v>0</v>
      </c>
      <c r="AU155" s="23">
        <v>0</v>
      </c>
      <c r="AV155" s="23">
        <v>0</v>
      </c>
      <c r="AW155" s="23">
        <v>0</v>
      </c>
      <c r="AX155" s="23">
        <v>0</v>
      </c>
      <c r="AY155" s="23">
        <v>0</v>
      </c>
      <c r="AZ155" s="23">
        <v>0</v>
      </c>
      <c r="BA155" s="23">
        <v>0</v>
      </c>
      <c r="BB155" s="23">
        <v>0</v>
      </c>
      <c r="BC155" s="23">
        <v>0</v>
      </c>
    </row>
    <row r="156" spans="1:55" x14ac:dyDescent="0.3">
      <c r="C156" s="22" t="s">
        <v>71</v>
      </c>
      <c r="D156" s="22" t="s">
        <v>71</v>
      </c>
      <c r="E156" s="66"/>
      <c r="F156" s="23">
        <v>0</v>
      </c>
      <c r="G156" s="23">
        <v>0</v>
      </c>
      <c r="H156" s="23">
        <v>0</v>
      </c>
      <c r="I156" s="23">
        <v>0</v>
      </c>
      <c r="J156" s="23">
        <v>0</v>
      </c>
      <c r="K156" s="23">
        <v>0</v>
      </c>
      <c r="L156" s="23">
        <v>0</v>
      </c>
      <c r="M156" s="23">
        <v>0</v>
      </c>
      <c r="N156" s="23">
        <v>0</v>
      </c>
      <c r="O156" s="23">
        <v>0</v>
      </c>
      <c r="P156" s="23">
        <v>0</v>
      </c>
      <c r="Q156" s="23">
        <v>0</v>
      </c>
      <c r="R156" s="23">
        <v>0</v>
      </c>
      <c r="S156" s="23">
        <v>0</v>
      </c>
      <c r="T156" s="23">
        <v>0</v>
      </c>
      <c r="U156" s="23">
        <v>0</v>
      </c>
      <c r="V156" s="23">
        <v>0</v>
      </c>
      <c r="W156" s="23">
        <v>0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  <c r="AE156" s="23">
        <v>0</v>
      </c>
      <c r="AF156" s="23">
        <v>0</v>
      </c>
      <c r="AG156" s="23">
        <v>0</v>
      </c>
      <c r="AH156" s="23">
        <v>0</v>
      </c>
      <c r="AI156" s="23">
        <v>0</v>
      </c>
      <c r="AJ156" s="23">
        <v>0</v>
      </c>
      <c r="AK156" s="23">
        <v>0</v>
      </c>
      <c r="AL156" s="23">
        <v>0</v>
      </c>
      <c r="AM156" s="23">
        <v>0</v>
      </c>
      <c r="AN156" s="23">
        <v>0</v>
      </c>
      <c r="AO156" s="23">
        <v>0</v>
      </c>
      <c r="AP156" s="23">
        <v>0</v>
      </c>
      <c r="AQ156" s="23">
        <v>0</v>
      </c>
      <c r="AR156" s="23">
        <v>0</v>
      </c>
      <c r="AS156" s="23">
        <v>0</v>
      </c>
      <c r="AT156" s="23">
        <v>0</v>
      </c>
      <c r="AU156" s="23">
        <v>0</v>
      </c>
      <c r="AV156" s="23">
        <v>0</v>
      </c>
      <c r="AW156" s="23">
        <v>0</v>
      </c>
      <c r="AX156" s="23">
        <v>0</v>
      </c>
      <c r="AY156" s="23">
        <v>0</v>
      </c>
      <c r="AZ156" s="23">
        <v>0</v>
      </c>
      <c r="BA156" s="23">
        <v>0</v>
      </c>
      <c r="BB156" s="23">
        <v>0</v>
      </c>
      <c r="BC156" s="23">
        <v>0</v>
      </c>
    </row>
    <row r="157" spans="1:55" x14ac:dyDescent="0.3">
      <c r="C157" s="22" t="s">
        <v>71</v>
      </c>
      <c r="D157" s="22" t="s">
        <v>71</v>
      </c>
      <c r="E157" s="66"/>
      <c r="F157" s="23">
        <v>0</v>
      </c>
      <c r="G157" s="23">
        <v>0</v>
      </c>
      <c r="H157" s="23">
        <v>0</v>
      </c>
      <c r="I157" s="23">
        <v>0</v>
      </c>
      <c r="J157" s="23">
        <v>0</v>
      </c>
      <c r="K157" s="23">
        <v>0</v>
      </c>
      <c r="L157" s="23">
        <v>0</v>
      </c>
      <c r="M157" s="23">
        <v>0</v>
      </c>
      <c r="N157" s="23">
        <v>0</v>
      </c>
      <c r="O157" s="23">
        <v>0</v>
      </c>
      <c r="P157" s="23">
        <v>0</v>
      </c>
      <c r="Q157" s="23">
        <v>0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3">
        <v>0</v>
      </c>
      <c r="AI157" s="23">
        <v>0</v>
      </c>
      <c r="AJ157" s="23">
        <v>0</v>
      </c>
      <c r="AK157" s="23">
        <v>0</v>
      </c>
      <c r="AL157" s="23">
        <v>0</v>
      </c>
      <c r="AM157" s="23">
        <v>0</v>
      </c>
      <c r="AN157" s="23">
        <v>0</v>
      </c>
      <c r="AO157" s="23">
        <v>0</v>
      </c>
      <c r="AP157" s="23">
        <v>0</v>
      </c>
      <c r="AQ157" s="23">
        <v>0</v>
      </c>
      <c r="AR157" s="23">
        <v>0</v>
      </c>
      <c r="AS157" s="23">
        <v>0</v>
      </c>
      <c r="AT157" s="23">
        <v>0</v>
      </c>
      <c r="AU157" s="23">
        <v>0</v>
      </c>
      <c r="AV157" s="23">
        <v>0</v>
      </c>
      <c r="AW157" s="23">
        <v>0</v>
      </c>
      <c r="AX157" s="23">
        <v>0</v>
      </c>
      <c r="AY157" s="23">
        <v>0</v>
      </c>
      <c r="AZ157" s="23">
        <v>0</v>
      </c>
      <c r="BA157" s="23">
        <v>0</v>
      </c>
      <c r="BB157" s="23">
        <v>0</v>
      </c>
      <c r="BC157" s="23">
        <v>0</v>
      </c>
    </row>
    <row r="158" spans="1:55" x14ac:dyDescent="0.3">
      <c r="C158" s="22" t="s">
        <v>71</v>
      </c>
      <c r="D158" s="22" t="s">
        <v>71</v>
      </c>
      <c r="E158" s="66"/>
      <c r="F158" s="23">
        <v>0</v>
      </c>
      <c r="G158" s="23">
        <v>0</v>
      </c>
      <c r="H158" s="23">
        <v>0</v>
      </c>
      <c r="I158" s="23">
        <v>0</v>
      </c>
      <c r="J158" s="23">
        <v>0</v>
      </c>
      <c r="K158" s="23">
        <v>0</v>
      </c>
      <c r="L158" s="23">
        <v>0</v>
      </c>
      <c r="M158" s="23">
        <v>0</v>
      </c>
      <c r="N158" s="23">
        <v>0</v>
      </c>
      <c r="O158" s="23">
        <v>0</v>
      </c>
      <c r="P158" s="23">
        <v>0</v>
      </c>
      <c r="Q158" s="23">
        <v>0</v>
      </c>
      <c r="R158" s="23">
        <v>0</v>
      </c>
      <c r="S158" s="23">
        <v>0</v>
      </c>
      <c r="T158" s="23">
        <v>0</v>
      </c>
      <c r="U158" s="23">
        <v>0</v>
      </c>
      <c r="V158" s="23">
        <v>0</v>
      </c>
      <c r="W158" s="23">
        <v>0</v>
      </c>
      <c r="X158" s="23">
        <v>0</v>
      </c>
      <c r="Y158" s="23">
        <v>0</v>
      </c>
      <c r="Z158" s="23">
        <v>0</v>
      </c>
      <c r="AA158" s="23">
        <v>0</v>
      </c>
      <c r="AB158" s="23">
        <v>0</v>
      </c>
      <c r="AC158" s="23">
        <v>0</v>
      </c>
      <c r="AD158" s="23">
        <v>0</v>
      </c>
      <c r="AE158" s="23">
        <v>0</v>
      </c>
      <c r="AF158" s="23">
        <v>0</v>
      </c>
      <c r="AG158" s="23">
        <v>0</v>
      </c>
      <c r="AH158" s="23">
        <v>0</v>
      </c>
      <c r="AI158" s="23">
        <v>0</v>
      </c>
      <c r="AJ158" s="23">
        <v>0</v>
      </c>
      <c r="AK158" s="23">
        <v>0</v>
      </c>
      <c r="AL158" s="23">
        <v>0</v>
      </c>
      <c r="AM158" s="23">
        <v>0</v>
      </c>
      <c r="AN158" s="23">
        <v>0</v>
      </c>
      <c r="AO158" s="23">
        <v>0</v>
      </c>
      <c r="AP158" s="23">
        <v>0</v>
      </c>
      <c r="AQ158" s="23">
        <v>0</v>
      </c>
      <c r="AR158" s="23">
        <v>0</v>
      </c>
      <c r="AS158" s="23">
        <v>0</v>
      </c>
      <c r="AT158" s="23">
        <v>0</v>
      </c>
      <c r="AU158" s="23">
        <v>0</v>
      </c>
      <c r="AV158" s="23">
        <v>0</v>
      </c>
      <c r="AW158" s="23">
        <v>0</v>
      </c>
      <c r="AX158" s="23">
        <v>0</v>
      </c>
      <c r="AY158" s="23">
        <v>0</v>
      </c>
      <c r="AZ158" s="23">
        <v>0</v>
      </c>
      <c r="BA158" s="23">
        <v>0</v>
      </c>
      <c r="BB158" s="23">
        <v>0</v>
      </c>
      <c r="BC158" s="23">
        <v>0</v>
      </c>
    </row>
    <row r="159" spans="1:55" x14ac:dyDescent="0.3">
      <c r="C159" s="22" t="s">
        <v>71</v>
      </c>
      <c r="D159" s="22" t="s">
        <v>71</v>
      </c>
      <c r="E159" s="66"/>
      <c r="F159" s="23">
        <v>0</v>
      </c>
      <c r="G159" s="23">
        <v>0</v>
      </c>
      <c r="H159" s="23">
        <v>0</v>
      </c>
      <c r="I159" s="23">
        <v>0</v>
      </c>
      <c r="J159" s="23">
        <v>0</v>
      </c>
      <c r="K159" s="23">
        <v>0</v>
      </c>
      <c r="L159" s="23">
        <v>0</v>
      </c>
      <c r="M159" s="23">
        <v>0</v>
      </c>
      <c r="N159" s="23">
        <v>0</v>
      </c>
      <c r="O159" s="23">
        <v>0</v>
      </c>
      <c r="P159" s="23">
        <v>0</v>
      </c>
      <c r="Q159" s="23">
        <v>0</v>
      </c>
      <c r="R159" s="23">
        <v>0</v>
      </c>
      <c r="S159" s="23">
        <v>0</v>
      </c>
      <c r="T159" s="23">
        <v>0</v>
      </c>
      <c r="U159" s="23">
        <v>0</v>
      </c>
      <c r="V159" s="23">
        <v>0</v>
      </c>
      <c r="W159" s="23">
        <v>0</v>
      </c>
      <c r="X159" s="23">
        <v>0</v>
      </c>
      <c r="Y159" s="23">
        <v>0</v>
      </c>
      <c r="Z159" s="23">
        <v>0</v>
      </c>
      <c r="AA159" s="23">
        <v>0</v>
      </c>
      <c r="AB159" s="23">
        <v>0</v>
      </c>
      <c r="AC159" s="23">
        <v>0</v>
      </c>
      <c r="AD159" s="23">
        <v>0</v>
      </c>
      <c r="AE159" s="23">
        <v>0</v>
      </c>
      <c r="AF159" s="23">
        <v>0</v>
      </c>
      <c r="AG159" s="23">
        <v>0</v>
      </c>
      <c r="AH159" s="23">
        <v>0</v>
      </c>
      <c r="AI159" s="23">
        <v>0</v>
      </c>
      <c r="AJ159" s="23">
        <v>0</v>
      </c>
      <c r="AK159" s="23">
        <v>0</v>
      </c>
      <c r="AL159" s="23">
        <v>0</v>
      </c>
      <c r="AM159" s="23">
        <v>0</v>
      </c>
      <c r="AN159" s="23">
        <v>0</v>
      </c>
      <c r="AO159" s="23">
        <v>0</v>
      </c>
      <c r="AP159" s="23">
        <v>0</v>
      </c>
      <c r="AQ159" s="23">
        <v>0</v>
      </c>
      <c r="AR159" s="23">
        <v>0</v>
      </c>
      <c r="AS159" s="23">
        <v>0</v>
      </c>
      <c r="AT159" s="23">
        <v>0</v>
      </c>
      <c r="AU159" s="23">
        <v>0</v>
      </c>
      <c r="AV159" s="23">
        <v>0</v>
      </c>
      <c r="AW159" s="23">
        <v>0</v>
      </c>
      <c r="AX159" s="23">
        <v>0</v>
      </c>
      <c r="AY159" s="23">
        <v>0</v>
      </c>
      <c r="AZ159" s="23">
        <v>0</v>
      </c>
      <c r="BA159" s="23">
        <v>0</v>
      </c>
      <c r="BB159" s="23">
        <v>0</v>
      </c>
      <c r="BC159" s="23">
        <v>0</v>
      </c>
    </row>
    <row r="160" spans="1:55" x14ac:dyDescent="0.3">
      <c r="C160" s="22" t="s">
        <v>71</v>
      </c>
      <c r="D160" s="22" t="s">
        <v>71</v>
      </c>
      <c r="E160" s="66"/>
      <c r="F160" s="23">
        <v>0</v>
      </c>
      <c r="G160" s="23">
        <v>0</v>
      </c>
      <c r="H160" s="23">
        <v>0</v>
      </c>
      <c r="I160" s="23">
        <v>0</v>
      </c>
      <c r="J160" s="23">
        <v>0</v>
      </c>
      <c r="K160" s="23">
        <v>0</v>
      </c>
      <c r="L160" s="23">
        <v>0</v>
      </c>
      <c r="M160" s="23">
        <v>0</v>
      </c>
      <c r="N160" s="23">
        <v>0</v>
      </c>
      <c r="O160" s="23">
        <v>0</v>
      </c>
      <c r="P160" s="23">
        <v>0</v>
      </c>
      <c r="Q160" s="23">
        <v>0</v>
      </c>
      <c r="R160" s="23">
        <v>0</v>
      </c>
      <c r="S160" s="23">
        <v>0</v>
      </c>
      <c r="T160" s="23">
        <v>0</v>
      </c>
      <c r="U160" s="23">
        <v>0</v>
      </c>
      <c r="V160" s="23">
        <v>0</v>
      </c>
      <c r="W160" s="23">
        <v>0</v>
      </c>
      <c r="X160" s="23">
        <v>0</v>
      </c>
      <c r="Y160" s="23">
        <v>0</v>
      </c>
      <c r="Z160" s="23">
        <v>0</v>
      </c>
      <c r="AA160" s="23">
        <v>0</v>
      </c>
      <c r="AB160" s="23">
        <v>0</v>
      </c>
      <c r="AC160" s="23">
        <v>0</v>
      </c>
      <c r="AD160" s="23">
        <v>0</v>
      </c>
      <c r="AE160" s="23">
        <v>0</v>
      </c>
      <c r="AF160" s="23">
        <v>0</v>
      </c>
      <c r="AG160" s="23">
        <v>0</v>
      </c>
      <c r="AH160" s="23">
        <v>0</v>
      </c>
      <c r="AI160" s="23">
        <v>0</v>
      </c>
      <c r="AJ160" s="23">
        <v>0</v>
      </c>
      <c r="AK160" s="23">
        <v>0</v>
      </c>
      <c r="AL160" s="23">
        <v>0</v>
      </c>
      <c r="AM160" s="23">
        <v>0</v>
      </c>
      <c r="AN160" s="23">
        <v>0</v>
      </c>
      <c r="AO160" s="23">
        <v>0</v>
      </c>
      <c r="AP160" s="23">
        <v>0</v>
      </c>
      <c r="AQ160" s="23">
        <v>0</v>
      </c>
      <c r="AR160" s="23">
        <v>0</v>
      </c>
      <c r="AS160" s="23">
        <v>0</v>
      </c>
      <c r="AT160" s="23">
        <v>0</v>
      </c>
      <c r="AU160" s="23">
        <v>0</v>
      </c>
      <c r="AV160" s="23">
        <v>0</v>
      </c>
      <c r="AW160" s="23">
        <v>0</v>
      </c>
      <c r="AX160" s="23">
        <v>0</v>
      </c>
      <c r="AY160" s="23">
        <v>0</v>
      </c>
      <c r="AZ160" s="23">
        <v>0</v>
      </c>
      <c r="BA160" s="23">
        <v>0</v>
      </c>
      <c r="BB160" s="23">
        <v>0</v>
      </c>
      <c r="BC160" s="23">
        <v>0</v>
      </c>
    </row>
    <row r="161" spans="3:55" x14ac:dyDescent="0.3">
      <c r="C161" s="22" t="s">
        <v>71</v>
      </c>
      <c r="D161" s="22" t="s">
        <v>71</v>
      </c>
      <c r="E161" s="66"/>
      <c r="F161" s="23">
        <v>0</v>
      </c>
      <c r="G161" s="23">
        <v>0</v>
      </c>
      <c r="H161" s="23">
        <v>0</v>
      </c>
      <c r="I161" s="23">
        <v>0</v>
      </c>
      <c r="J161" s="23">
        <v>0</v>
      </c>
      <c r="K161" s="23">
        <v>0</v>
      </c>
      <c r="L161" s="23">
        <v>0</v>
      </c>
      <c r="M161" s="23">
        <v>0</v>
      </c>
      <c r="N161" s="23">
        <v>0</v>
      </c>
      <c r="O161" s="23">
        <v>0</v>
      </c>
      <c r="P161" s="23">
        <v>0</v>
      </c>
      <c r="Q161" s="23">
        <v>0</v>
      </c>
      <c r="R161" s="23">
        <v>0</v>
      </c>
      <c r="S161" s="23">
        <v>0</v>
      </c>
      <c r="T161" s="23">
        <v>0</v>
      </c>
      <c r="U161" s="23">
        <v>0</v>
      </c>
      <c r="V161" s="23">
        <v>0</v>
      </c>
      <c r="W161" s="23">
        <v>0</v>
      </c>
      <c r="X161" s="23">
        <v>0</v>
      </c>
      <c r="Y161" s="23">
        <v>0</v>
      </c>
      <c r="Z161" s="23">
        <v>0</v>
      </c>
      <c r="AA161" s="23">
        <v>0</v>
      </c>
      <c r="AB161" s="23">
        <v>0</v>
      </c>
      <c r="AC161" s="23">
        <v>0</v>
      </c>
      <c r="AD161" s="23">
        <v>0</v>
      </c>
      <c r="AE161" s="23">
        <v>0</v>
      </c>
      <c r="AF161" s="23">
        <v>0</v>
      </c>
      <c r="AG161" s="23">
        <v>0</v>
      </c>
      <c r="AH161" s="23">
        <v>0</v>
      </c>
      <c r="AI161" s="23">
        <v>0</v>
      </c>
      <c r="AJ161" s="23">
        <v>0</v>
      </c>
      <c r="AK161" s="23">
        <v>0</v>
      </c>
      <c r="AL161" s="23">
        <v>0</v>
      </c>
      <c r="AM161" s="23">
        <v>0</v>
      </c>
      <c r="AN161" s="23">
        <v>0</v>
      </c>
      <c r="AO161" s="23">
        <v>0</v>
      </c>
      <c r="AP161" s="23">
        <v>0</v>
      </c>
      <c r="AQ161" s="23">
        <v>0</v>
      </c>
      <c r="AR161" s="23">
        <v>0</v>
      </c>
      <c r="AS161" s="23">
        <v>0</v>
      </c>
      <c r="AT161" s="23">
        <v>0</v>
      </c>
      <c r="AU161" s="23">
        <v>0</v>
      </c>
      <c r="AV161" s="23">
        <v>0</v>
      </c>
      <c r="AW161" s="23">
        <v>0</v>
      </c>
      <c r="AX161" s="23">
        <v>0</v>
      </c>
      <c r="AY161" s="23">
        <v>0</v>
      </c>
      <c r="AZ161" s="23">
        <v>0</v>
      </c>
      <c r="BA161" s="23">
        <v>0</v>
      </c>
      <c r="BB161" s="23">
        <v>0</v>
      </c>
      <c r="BC161" s="23">
        <v>0</v>
      </c>
    </row>
    <row r="162" spans="3:55" x14ac:dyDescent="0.3">
      <c r="C162" s="22" t="s">
        <v>71</v>
      </c>
      <c r="D162" s="22" t="s">
        <v>71</v>
      </c>
      <c r="E162" s="66"/>
      <c r="F162" s="23">
        <v>0</v>
      </c>
      <c r="G162" s="23">
        <v>0</v>
      </c>
      <c r="H162" s="23">
        <v>0</v>
      </c>
      <c r="I162" s="23">
        <v>0</v>
      </c>
      <c r="J162" s="23">
        <v>0</v>
      </c>
      <c r="K162" s="23">
        <v>0</v>
      </c>
      <c r="L162" s="23">
        <v>0</v>
      </c>
      <c r="M162" s="23">
        <v>0</v>
      </c>
      <c r="N162" s="23">
        <v>0</v>
      </c>
      <c r="O162" s="23">
        <v>0</v>
      </c>
      <c r="P162" s="23">
        <v>0</v>
      </c>
      <c r="Q162" s="23">
        <v>0</v>
      </c>
      <c r="R162" s="23">
        <v>0</v>
      </c>
      <c r="S162" s="23">
        <v>0</v>
      </c>
      <c r="T162" s="23">
        <v>0</v>
      </c>
      <c r="U162" s="23">
        <v>0</v>
      </c>
      <c r="V162" s="23">
        <v>0</v>
      </c>
      <c r="W162" s="23">
        <v>0</v>
      </c>
      <c r="X162" s="23">
        <v>0</v>
      </c>
      <c r="Y162" s="23">
        <v>0</v>
      </c>
      <c r="Z162" s="23">
        <v>0</v>
      </c>
      <c r="AA162" s="23">
        <v>0</v>
      </c>
      <c r="AB162" s="23">
        <v>0</v>
      </c>
      <c r="AC162" s="23">
        <v>0</v>
      </c>
      <c r="AD162" s="23">
        <v>0</v>
      </c>
      <c r="AE162" s="23">
        <v>0</v>
      </c>
      <c r="AF162" s="23">
        <v>0</v>
      </c>
      <c r="AG162" s="23">
        <v>0</v>
      </c>
      <c r="AH162" s="23">
        <v>0</v>
      </c>
      <c r="AI162" s="23">
        <v>0</v>
      </c>
      <c r="AJ162" s="23">
        <v>0</v>
      </c>
      <c r="AK162" s="23">
        <v>0</v>
      </c>
      <c r="AL162" s="23">
        <v>0</v>
      </c>
      <c r="AM162" s="23">
        <v>0</v>
      </c>
      <c r="AN162" s="23">
        <v>0</v>
      </c>
      <c r="AO162" s="23">
        <v>0</v>
      </c>
      <c r="AP162" s="23">
        <v>0</v>
      </c>
      <c r="AQ162" s="23">
        <v>0</v>
      </c>
      <c r="AR162" s="23">
        <v>0</v>
      </c>
      <c r="AS162" s="23">
        <v>0</v>
      </c>
      <c r="AT162" s="23">
        <v>0</v>
      </c>
      <c r="AU162" s="23">
        <v>0</v>
      </c>
      <c r="AV162" s="23">
        <v>0</v>
      </c>
      <c r="AW162" s="23">
        <v>0</v>
      </c>
      <c r="AX162" s="23">
        <v>0</v>
      </c>
      <c r="AY162" s="23">
        <v>0</v>
      </c>
      <c r="AZ162" s="23">
        <v>0</v>
      </c>
      <c r="BA162" s="23">
        <v>0</v>
      </c>
      <c r="BB162" s="23">
        <v>0</v>
      </c>
      <c r="BC162" s="23">
        <v>0</v>
      </c>
    </row>
    <row r="163" spans="3:55" x14ac:dyDescent="0.3">
      <c r="C163" s="22" t="s">
        <v>71</v>
      </c>
      <c r="D163" s="22" t="s">
        <v>71</v>
      </c>
      <c r="E163" s="66"/>
      <c r="F163" s="23">
        <v>0</v>
      </c>
      <c r="G163" s="23">
        <v>0</v>
      </c>
      <c r="H163" s="23">
        <v>0</v>
      </c>
      <c r="I163" s="23">
        <v>0</v>
      </c>
      <c r="J163" s="23">
        <v>0</v>
      </c>
      <c r="K163" s="23">
        <v>0</v>
      </c>
      <c r="L163" s="23">
        <v>0</v>
      </c>
      <c r="M163" s="23">
        <v>0</v>
      </c>
      <c r="N163" s="23">
        <v>0</v>
      </c>
      <c r="O163" s="23">
        <v>0</v>
      </c>
      <c r="P163" s="23">
        <v>0</v>
      </c>
      <c r="Q163" s="23">
        <v>0</v>
      </c>
      <c r="R163" s="23">
        <v>0</v>
      </c>
      <c r="S163" s="23">
        <v>0</v>
      </c>
      <c r="T163" s="23">
        <v>0</v>
      </c>
      <c r="U163" s="23">
        <v>0</v>
      </c>
      <c r="V163" s="23">
        <v>0</v>
      </c>
      <c r="W163" s="23">
        <v>0</v>
      </c>
      <c r="X163" s="23">
        <v>0</v>
      </c>
      <c r="Y163" s="23">
        <v>0</v>
      </c>
      <c r="Z163" s="23">
        <v>0</v>
      </c>
      <c r="AA163" s="23">
        <v>0</v>
      </c>
      <c r="AB163" s="23">
        <v>0</v>
      </c>
      <c r="AC163" s="23">
        <v>0</v>
      </c>
      <c r="AD163" s="23">
        <v>0</v>
      </c>
      <c r="AE163" s="23">
        <v>0</v>
      </c>
      <c r="AF163" s="23">
        <v>0</v>
      </c>
      <c r="AG163" s="23">
        <v>0</v>
      </c>
      <c r="AH163" s="23">
        <v>0</v>
      </c>
      <c r="AI163" s="23">
        <v>0</v>
      </c>
      <c r="AJ163" s="23">
        <v>0</v>
      </c>
      <c r="AK163" s="23">
        <v>0</v>
      </c>
      <c r="AL163" s="23">
        <v>0</v>
      </c>
      <c r="AM163" s="23">
        <v>0</v>
      </c>
      <c r="AN163" s="23">
        <v>0</v>
      </c>
      <c r="AO163" s="23">
        <v>0</v>
      </c>
      <c r="AP163" s="23">
        <v>0</v>
      </c>
      <c r="AQ163" s="23">
        <v>0</v>
      </c>
      <c r="AR163" s="23">
        <v>0</v>
      </c>
      <c r="AS163" s="23">
        <v>0</v>
      </c>
      <c r="AT163" s="23">
        <v>0</v>
      </c>
      <c r="AU163" s="23">
        <v>0</v>
      </c>
      <c r="AV163" s="23">
        <v>0</v>
      </c>
      <c r="AW163" s="23">
        <v>0</v>
      </c>
      <c r="AX163" s="23">
        <v>0</v>
      </c>
      <c r="AY163" s="23">
        <v>0</v>
      </c>
      <c r="AZ163" s="23">
        <v>0</v>
      </c>
      <c r="BA163" s="23">
        <v>0</v>
      </c>
      <c r="BB163" s="23">
        <v>0</v>
      </c>
      <c r="BC163" s="23">
        <v>0</v>
      </c>
    </row>
    <row r="164" spans="3:55" x14ac:dyDescent="0.3">
      <c r="C164" s="22" t="s">
        <v>71</v>
      </c>
      <c r="D164" s="22" t="s">
        <v>71</v>
      </c>
      <c r="E164" s="66"/>
      <c r="F164" s="23">
        <v>0</v>
      </c>
      <c r="G164" s="23">
        <v>0</v>
      </c>
      <c r="H164" s="23">
        <v>0</v>
      </c>
      <c r="I164" s="23">
        <v>0</v>
      </c>
      <c r="J164" s="23">
        <v>0</v>
      </c>
      <c r="K164" s="23">
        <v>0</v>
      </c>
      <c r="L164" s="23">
        <v>0</v>
      </c>
      <c r="M164" s="23">
        <v>0</v>
      </c>
      <c r="N164" s="23">
        <v>0</v>
      </c>
      <c r="O164" s="23">
        <v>0</v>
      </c>
      <c r="P164" s="23">
        <v>0</v>
      </c>
      <c r="Q164" s="23">
        <v>0</v>
      </c>
      <c r="R164" s="23">
        <v>0</v>
      </c>
      <c r="S164" s="23">
        <v>0</v>
      </c>
      <c r="T164" s="23">
        <v>0</v>
      </c>
      <c r="U164" s="23">
        <v>0</v>
      </c>
      <c r="V164" s="23">
        <v>0</v>
      </c>
      <c r="W164" s="23">
        <v>0</v>
      </c>
      <c r="X164" s="23">
        <v>0</v>
      </c>
      <c r="Y164" s="23">
        <v>0</v>
      </c>
      <c r="Z164" s="23">
        <v>0</v>
      </c>
      <c r="AA164" s="23">
        <v>0</v>
      </c>
      <c r="AB164" s="23">
        <v>0</v>
      </c>
      <c r="AC164" s="23">
        <v>0</v>
      </c>
      <c r="AD164" s="23">
        <v>0</v>
      </c>
      <c r="AE164" s="23">
        <v>0</v>
      </c>
      <c r="AF164" s="23">
        <v>0</v>
      </c>
      <c r="AG164" s="23">
        <v>0</v>
      </c>
      <c r="AH164" s="23">
        <v>0</v>
      </c>
      <c r="AI164" s="23">
        <v>0</v>
      </c>
      <c r="AJ164" s="23">
        <v>0</v>
      </c>
      <c r="AK164" s="23">
        <v>0</v>
      </c>
      <c r="AL164" s="23">
        <v>0</v>
      </c>
      <c r="AM164" s="23">
        <v>0</v>
      </c>
      <c r="AN164" s="23">
        <v>0</v>
      </c>
      <c r="AO164" s="23">
        <v>0</v>
      </c>
      <c r="AP164" s="23">
        <v>0</v>
      </c>
      <c r="AQ164" s="23">
        <v>0</v>
      </c>
      <c r="AR164" s="23">
        <v>0</v>
      </c>
      <c r="AS164" s="23">
        <v>0</v>
      </c>
      <c r="AT164" s="23">
        <v>0</v>
      </c>
      <c r="AU164" s="23">
        <v>0</v>
      </c>
      <c r="AV164" s="23">
        <v>0</v>
      </c>
      <c r="AW164" s="23">
        <v>0</v>
      </c>
      <c r="AX164" s="23">
        <v>0</v>
      </c>
      <c r="AY164" s="23">
        <v>0</v>
      </c>
      <c r="AZ164" s="23">
        <v>0</v>
      </c>
      <c r="BA164" s="23">
        <v>0</v>
      </c>
      <c r="BB164" s="23">
        <v>0</v>
      </c>
      <c r="BC164" s="23">
        <v>0</v>
      </c>
    </row>
    <row r="165" spans="3:55" s="5" customFormat="1" x14ac:dyDescent="0.3">
      <c r="C165" s="24" t="s">
        <v>80</v>
      </c>
      <c r="D165" s="24"/>
      <c r="E165" s="157"/>
      <c r="F165" s="67">
        <f>SUM(F145:F164)</f>
        <v>0</v>
      </c>
      <c r="G165" s="67">
        <f t="shared" ref="G165:AG165" si="36">SUM(G145:G164)</f>
        <v>0</v>
      </c>
      <c r="H165" s="67">
        <f t="shared" si="36"/>
        <v>0</v>
      </c>
      <c r="I165" s="67">
        <f t="shared" si="36"/>
        <v>0</v>
      </c>
      <c r="J165" s="67">
        <f t="shared" si="36"/>
        <v>0</v>
      </c>
      <c r="K165" s="67">
        <f t="shared" si="36"/>
        <v>0</v>
      </c>
      <c r="L165" s="67">
        <f t="shared" si="36"/>
        <v>0</v>
      </c>
      <c r="M165" s="67">
        <f t="shared" si="36"/>
        <v>0</v>
      </c>
      <c r="N165" s="67">
        <f t="shared" si="36"/>
        <v>0</v>
      </c>
      <c r="O165" s="67">
        <f t="shared" si="36"/>
        <v>0</v>
      </c>
      <c r="P165" s="67">
        <f t="shared" si="36"/>
        <v>0</v>
      </c>
      <c r="Q165" s="67">
        <f t="shared" si="36"/>
        <v>0</v>
      </c>
      <c r="R165" s="67">
        <f t="shared" si="36"/>
        <v>0</v>
      </c>
      <c r="S165" s="67">
        <f t="shared" si="36"/>
        <v>0</v>
      </c>
      <c r="T165" s="67">
        <f t="shared" si="36"/>
        <v>0</v>
      </c>
      <c r="U165" s="67">
        <f t="shared" si="36"/>
        <v>0</v>
      </c>
      <c r="V165" s="67">
        <f t="shared" si="36"/>
        <v>0</v>
      </c>
      <c r="W165" s="67">
        <f t="shared" si="36"/>
        <v>0</v>
      </c>
      <c r="X165" s="67">
        <f t="shared" si="36"/>
        <v>0</v>
      </c>
      <c r="Y165" s="67">
        <f t="shared" si="36"/>
        <v>0</v>
      </c>
      <c r="Z165" s="67">
        <f t="shared" si="36"/>
        <v>0</v>
      </c>
      <c r="AA165" s="67">
        <f t="shared" si="36"/>
        <v>0</v>
      </c>
      <c r="AB165" s="67">
        <f t="shared" si="36"/>
        <v>0</v>
      </c>
      <c r="AC165" s="67">
        <f t="shared" si="36"/>
        <v>0</v>
      </c>
      <c r="AD165" s="67">
        <f t="shared" si="36"/>
        <v>0</v>
      </c>
      <c r="AE165" s="67">
        <f t="shared" si="36"/>
        <v>0</v>
      </c>
      <c r="AF165" s="67">
        <f t="shared" si="36"/>
        <v>0</v>
      </c>
      <c r="AG165" s="67">
        <f t="shared" si="36"/>
        <v>0</v>
      </c>
      <c r="AH165" s="67">
        <f t="shared" ref="AH165:BC165" si="37">SUM(AH145:AH164)</f>
        <v>0</v>
      </c>
      <c r="AI165" s="67">
        <f t="shared" si="37"/>
        <v>0</v>
      </c>
      <c r="AJ165" s="67">
        <f t="shared" si="37"/>
        <v>0</v>
      </c>
      <c r="AK165" s="67">
        <f t="shared" si="37"/>
        <v>0</v>
      </c>
      <c r="AL165" s="67">
        <f t="shared" si="37"/>
        <v>0</v>
      </c>
      <c r="AM165" s="67">
        <f t="shared" si="37"/>
        <v>0</v>
      </c>
      <c r="AN165" s="67">
        <f t="shared" si="37"/>
        <v>0</v>
      </c>
      <c r="AO165" s="67">
        <f t="shared" si="37"/>
        <v>0</v>
      </c>
      <c r="AP165" s="67">
        <f t="shared" si="37"/>
        <v>0</v>
      </c>
      <c r="AQ165" s="67">
        <f t="shared" si="37"/>
        <v>0</v>
      </c>
      <c r="AR165" s="67">
        <f t="shared" si="37"/>
        <v>0</v>
      </c>
      <c r="AS165" s="67">
        <f t="shared" si="37"/>
        <v>0</v>
      </c>
      <c r="AT165" s="67">
        <f t="shared" si="37"/>
        <v>0</v>
      </c>
      <c r="AU165" s="67">
        <f t="shared" si="37"/>
        <v>0</v>
      </c>
      <c r="AV165" s="67">
        <f t="shared" si="37"/>
        <v>0</v>
      </c>
      <c r="AW165" s="67">
        <f t="shared" si="37"/>
        <v>0</v>
      </c>
      <c r="AX165" s="67">
        <f t="shared" si="37"/>
        <v>0</v>
      </c>
      <c r="AY165" s="67">
        <f t="shared" si="37"/>
        <v>0</v>
      </c>
      <c r="AZ165" s="67">
        <f t="shared" si="37"/>
        <v>0</v>
      </c>
      <c r="BA165" s="67">
        <f t="shared" si="37"/>
        <v>0</v>
      </c>
      <c r="BB165" s="67">
        <f t="shared" si="37"/>
        <v>0</v>
      </c>
      <c r="BC165" s="67">
        <f t="shared" si="37"/>
        <v>0</v>
      </c>
    </row>
    <row r="166" spans="3:55" x14ac:dyDescent="0.3"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</row>
    <row r="167" spans="3:55" x14ac:dyDescent="0.3">
      <c r="C167" s="1" t="s">
        <v>96</v>
      </c>
      <c r="D167" s="1" t="s">
        <v>79</v>
      </c>
      <c r="E167" s="1" t="s">
        <v>82</v>
      </c>
      <c r="F167" s="1" t="s">
        <v>13</v>
      </c>
      <c r="G167" s="1" t="s">
        <v>13</v>
      </c>
      <c r="H167" s="1" t="s">
        <v>13</v>
      </c>
      <c r="I167" s="1" t="s">
        <v>13</v>
      </c>
      <c r="J167" s="1" t="s">
        <v>13</v>
      </c>
      <c r="K167" s="1" t="s">
        <v>13</v>
      </c>
      <c r="L167" s="1" t="s">
        <v>13</v>
      </c>
      <c r="M167" s="1" t="s">
        <v>13</v>
      </c>
      <c r="N167" s="1" t="s">
        <v>13</v>
      </c>
      <c r="O167" s="1" t="s">
        <v>13</v>
      </c>
      <c r="P167" s="1" t="s">
        <v>13</v>
      </c>
      <c r="Q167" s="1" t="s">
        <v>13</v>
      </c>
      <c r="R167" s="1" t="s">
        <v>13</v>
      </c>
      <c r="S167" s="1" t="s">
        <v>13</v>
      </c>
      <c r="T167" s="1" t="s">
        <v>13</v>
      </c>
      <c r="U167" s="1" t="s">
        <v>13</v>
      </c>
      <c r="V167" s="1" t="s">
        <v>13</v>
      </c>
      <c r="W167" s="1" t="s">
        <v>13</v>
      </c>
      <c r="X167" s="1" t="s">
        <v>13</v>
      </c>
      <c r="Y167" s="1" t="s">
        <v>13</v>
      </c>
      <c r="Z167" s="1" t="s">
        <v>13</v>
      </c>
      <c r="AA167" s="1" t="s">
        <v>13</v>
      </c>
      <c r="AB167" s="1" t="s">
        <v>13</v>
      </c>
      <c r="AC167" s="1" t="s">
        <v>13</v>
      </c>
      <c r="AD167" s="1" t="s">
        <v>13</v>
      </c>
      <c r="AE167" s="1" t="s">
        <v>13</v>
      </c>
      <c r="AF167" s="1" t="s">
        <v>13</v>
      </c>
      <c r="AG167" s="1" t="s">
        <v>13</v>
      </c>
      <c r="AH167" s="1" t="s">
        <v>13</v>
      </c>
      <c r="AI167" s="1" t="s">
        <v>13</v>
      </c>
      <c r="AJ167" s="1" t="s">
        <v>13</v>
      </c>
      <c r="AK167" s="1" t="s">
        <v>13</v>
      </c>
      <c r="AL167" s="1" t="s">
        <v>13</v>
      </c>
      <c r="AM167" s="1" t="s">
        <v>13</v>
      </c>
      <c r="AN167" s="1" t="s">
        <v>13</v>
      </c>
      <c r="AO167" s="1" t="s">
        <v>13</v>
      </c>
      <c r="AP167" s="1" t="s">
        <v>13</v>
      </c>
      <c r="AQ167" s="1" t="s">
        <v>13</v>
      </c>
      <c r="AR167" s="1" t="s">
        <v>13</v>
      </c>
      <c r="AS167" s="1" t="s">
        <v>13</v>
      </c>
      <c r="AT167" s="1" t="s">
        <v>13</v>
      </c>
      <c r="AU167" s="1" t="s">
        <v>13</v>
      </c>
      <c r="AV167" s="1" t="s">
        <v>13</v>
      </c>
      <c r="AW167" s="1" t="s">
        <v>13</v>
      </c>
      <c r="AX167" s="1" t="s">
        <v>13</v>
      </c>
      <c r="AY167" s="1" t="s">
        <v>13</v>
      </c>
      <c r="AZ167" s="1" t="s">
        <v>13</v>
      </c>
      <c r="BA167" s="1" t="s">
        <v>13</v>
      </c>
      <c r="BB167" s="1" t="s">
        <v>13</v>
      </c>
      <c r="BC167" s="1" t="s">
        <v>13</v>
      </c>
    </row>
    <row r="168" spans="3:55" x14ac:dyDescent="0.3">
      <c r="C168" s="22" t="s">
        <v>71</v>
      </c>
      <c r="D168" s="22" t="s">
        <v>71</v>
      </c>
      <c r="E168" s="22"/>
      <c r="F168" s="23">
        <v>0</v>
      </c>
      <c r="G168" s="23">
        <v>0</v>
      </c>
      <c r="H168" s="23">
        <v>0</v>
      </c>
      <c r="I168" s="23">
        <v>0</v>
      </c>
      <c r="J168" s="23">
        <v>0</v>
      </c>
      <c r="K168" s="23">
        <v>0</v>
      </c>
      <c r="L168" s="23">
        <v>0</v>
      </c>
      <c r="M168" s="23">
        <v>0</v>
      </c>
      <c r="N168" s="23">
        <v>0</v>
      </c>
      <c r="O168" s="23">
        <v>0</v>
      </c>
      <c r="P168" s="23">
        <v>0</v>
      </c>
      <c r="Q168" s="23">
        <v>0</v>
      </c>
      <c r="R168" s="23">
        <v>0</v>
      </c>
      <c r="S168" s="23">
        <v>0</v>
      </c>
      <c r="T168" s="23">
        <v>0</v>
      </c>
      <c r="U168" s="23">
        <v>0</v>
      </c>
      <c r="V168" s="23">
        <v>0</v>
      </c>
      <c r="W168" s="23">
        <v>0</v>
      </c>
      <c r="X168" s="23">
        <v>0</v>
      </c>
      <c r="Y168" s="23">
        <v>0</v>
      </c>
      <c r="Z168" s="23">
        <v>0</v>
      </c>
      <c r="AA168" s="23">
        <v>0</v>
      </c>
      <c r="AB168" s="23">
        <v>0</v>
      </c>
      <c r="AC168" s="23">
        <v>0</v>
      </c>
      <c r="AD168" s="23">
        <v>0</v>
      </c>
      <c r="AE168" s="23">
        <v>0</v>
      </c>
      <c r="AF168" s="23">
        <v>0</v>
      </c>
      <c r="AG168" s="23">
        <v>0</v>
      </c>
      <c r="AH168" s="23">
        <v>0</v>
      </c>
      <c r="AI168" s="23">
        <v>0</v>
      </c>
      <c r="AJ168" s="23">
        <v>0</v>
      </c>
      <c r="AK168" s="23">
        <v>0</v>
      </c>
      <c r="AL168" s="23">
        <v>0</v>
      </c>
      <c r="AM168" s="23">
        <v>0</v>
      </c>
      <c r="AN168" s="23">
        <v>0</v>
      </c>
      <c r="AO168" s="23">
        <v>0</v>
      </c>
      <c r="AP168" s="23">
        <v>0</v>
      </c>
      <c r="AQ168" s="23">
        <v>0</v>
      </c>
      <c r="AR168" s="23">
        <v>0</v>
      </c>
      <c r="AS168" s="23">
        <v>0</v>
      </c>
      <c r="AT168" s="23">
        <v>0</v>
      </c>
      <c r="AU168" s="23">
        <v>0</v>
      </c>
      <c r="AV168" s="23">
        <v>0</v>
      </c>
      <c r="AW168" s="23">
        <v>0</v>
      </c>
      <c r="AX168" s="23">
        <v>0</v>
      </c>
      <c r="AY168" s="23">
        <v>0</v>
      </c>
      <c r="AZ168" s="23">
        <v>0</v>
      </c>
      <c r="BA168" s="23">
        <v>0</v>
      </c>
      <c r="BB168" s="23">
        <v>0</v>
      </c>
      <c r="BC168" s="23">
        <v>0</v>
      </c>
    </row>
    <row r="169" spans="3:55" x14ac:dyDescent="0.3">
      <c r="C169" s="22" t="s">
        <v>71</v>
      </c>
      <c r="D169" s="22" t="s">
        <v>71</v>
      </c>
      <c r="E169" s="22"/>
      <c r="F169" s="23">
        <v>0</v>
      </c>
      <c r="G169" s="23">
        <v>0</v>
      </c>
      <c r="H169" s="23">
        <v>0</v>
      </c>
      <c r="I169" s="23">
        <v>0</v>
      </c>
      <c r="J169" s="23">
        <v>0</v>
      </c>
      <c r="K169" s="23">
        <v>0</v>
      </c>
      <c r="L169" s="23">
        <v>0</v>
      </c>
      <c r="M169" s="23">
        <v>0</v>
      </c>
      <c r="N169" s="23">
        <v>0</v>
      </c>
      <c r="O169" s="23">
        <v>0</v>
      </c>
      <c r="P169" s="23">
        <v>0</v>
      </c>
      <c r="Q169" s="23">
        <v>0</v>
      </c>
      <c r="R169" s="23">
        <v>0</v>
      </c>
      <c r="S169" s="23">
        <v>0</v>
      </c>
      <c r="T169" s="23">
        <v>0</v>
      </c>
      <c r="U169" s="23">
        <v>0</v>
      </c>
      <c r="V169" s="23">
        <v>0</v>
      </c>
      <c r="W169" s="23">
        <v>0</v>
      </c>
      <c r="X169" s="23">
        <v>0</v>
      </c>
      <c r="Y169" s="23">
        <v>0</v>
      </c>
      <c r="Z169" s="23">
        <v>0</v>
      </c>
      <c r="AA169" s="23">
        <v>0</v>
      </c>
      <c r="AB169" s="23">
        <v>0</v>
      </c>
      <c r="AC169" s="23">
        <v>0</v>
      </c>
      <c r="AD169" s="23">
        <v>0</v>
      </c>
      <c r="AE169" s="23">
        <v>0</v>
      </c>
      <c r="AF169" s="23">
        <v>0</v>
      </c>
      <c r="AG169" s="23">
        <v>0</v>
      </c>
      <c r="AH169" s="23">
        <v>0</v>
      </c>
      <c r="AI169" s="23">
        <v>0</v>
      </c>
      <c r="AJ169" s="23">
        <v>0</v>
      </c>
      <c r="AK169" s="23">
        <v>0</v>
      </c>
      <c r="AL169" s="23">
        <v>0</v>
      </c>
      <c r="AM169" s="23">
        <v>0</v>
      </c>
      <c r="AN169" s="23">
        <v>0</v>
      </c>
      <c r="AO169" s="23">
        <v>0</v>
      </c>
      <c r="AP169" s="23">
        <v>0</v>
      </c>
      <c r="AQ169" s="23">
        <v>0</v>
      </c>
      <c r="AR169" s="23">
        <v>0</v>
      </c>
      <c r="AS169" s="23">
        <v>0</v>
      </c>
      <c r="AT169" s="23">
        <v>0</v>
      </c>
      <c r="AU169" s="23">
        <v>0</v>
      </c>
      <c r="AV169" s="23">
        <v>0</v>
      </c>
      <c r="AW169" s="23">
        <v>0</v>
      </c>
      <c r="AX169" s="23">
        <v>0</v>
      </c>
      <c r="AY169" s="23">
        <v>0</v>
      </c>
      <c r="AZ169" s="23">
        <v>0</v>
      </c>
      <c r="BA169" s="23">
        <v>0</v>
      </c>
      <c r="BB169" s="23">
        <v>0</v>
      </c>
      <c r="BC169" s="23">
        <v>0</v>
      </c>
    </row>
    <row r="170" spans="3:55" x14ac:dyDescent="0.3">
      <c r="C170" s="22" t="s">
        <v>71</v>
      </c>
      <c r="D170" s="22" t="s">
        <v>71</v>
      </c>
      <c r="E170" s="22"/>
      <c r="F170" s="23">
        <v>0</v>
      </c>
      <c r="G170" s="23">
        <v>0</v>
      </c>
      <c r="H170" s="23">
        <v>0</v>
      </c>
      <c r="I170" s="23">
        <v>0</v>
      </c>
      <c r="J170" s="23">
        <v>0</v>
      </c>
      <c r="K170" s="23">
        <v>0</v>
      </c>
      <c r="L170" s="23">
        <v>0</v>
      </c>
      <c r="M170" s="23">
        <v>0</v>
      </c>
      <c r="N170" s="23">
        <v>0</v>
      </c>
      <c r="O170" s="23">
        <v>0</v>
      </c>
      <c r="P170" s="23">
        <v>0</v>
      </c>
      <c r="Q170" s="23">
        <v>0</v>
      </c>
      <c r="R170" s="23">
        <v>0</v>
      </c>
      <c r="S170" s="23">
        <v>0</v>
      </c>
      <c r="T170" s="23">
        <v>0</v>
      </c>
      <c r="U170" s="23">
        <v>0</v>
      </c>
      <c r="V170" s="23">
        <v>0</v>
      </c>
      <c r="W170" s="23">
        <v>0</v>
      </c>
      <c r="X170" s="23">
        <v>0</v>
      </c>
      <c r="Y170" s="23">
        <v>0</v>
      </c>
      <c r="Z170" s="23">
        <v>0</v>
      </c>
      <c r="AA170" s="23">
        <v>0</v>
      </c>
      <c r="AB170" s="23">
        <v>0</v>
      </c>
      <c r="AC170" s="23">
        <v>0</v>
      </c>
      <c r="AD170" s="23">
        <v>0</v>
      </c>
      <c r="AE170" s="23">
        <v>0</v>
      </c>
      <c r="AF170" s="23">
        <v>0</v>
      </c>
      <c r="AG170" s="23">
        <v>0</v>
      </c>
      <c r="AH170" s="23">
        <v>0</v>
      </c>
      <c r="AI170" s="23">
        <v>0</v>
      </c>
      <c r="AJ170" s="23">
        <v>0</v>
      </c>
      <c r="AK170" s="23">
        <v>0</v>
      </c>
      <c r="AL170" s="23">
        <v>0</v>
      </c>
      <c r="AM170" s="23">
        <v>0</v>
      </c>
      <c r="AN170" s="23">
        <v>0</v>
      </c>
      <c r="AO170" s="23">
        <v>0</v>
      </c>
      <c r="AP170" s="23">
        <v>0</v>
      </c>
      <c r="AQ170" s="23">
        <v>0</v>
      </c>
      <c r="AR170" s="23">
        <v>0</v>
      </c>
      <c r="AS170" s="23">
        <v>0</v>
      </c>
      <c r="AT170" s="23">
        <v>0</v>
      </c>
      <c r="AU170" s="23">
        <v>0</v>
      </c>
      <c r="AV170" s="23">
        <v>0</v>
      </c>
      <c r="AW170" s="23">
        <v>0</v>
      </c>
      <c r="AX170" s="23">
        <v>0</v>
      </c>
      <c r="AY170" s="23">
        <v>0</v>
      </c>
      <c r="AZ170" s="23">
        <v>0</v>
      </c>
      <c r="BA170" s="23">
        <v>0</v>
      </c>
      <c r="BB170" s="23">
        <v>0</v>
      </c>
      <c r="BC170" s="23">
        <v>0</v>
      </c>
    </row>
    <row r="171" spans="3:55" x14ac:dyDescent="0.3">
      <c r="C171" s="22" t="s">
        <v>71</v>
      </c>
      <c r="D171" s="22" t="s">
        <v>71</v>
      </c>
      <c r="E171" s="22"/>
      <c r="F171" s="23">
        <v>0</v>
      </c>
      <c r="G171" s="23">
        <v>0</v>
      </c>
      <c r="H171" s="23">
        <v>0</v>
      </c>
      <c r="I171" s="23">
        <v>0</v>
      </c>
      <c r="J171" s="23">
        <v>0</v>
      </c>
      <c r="K171" s="23">
        <v>0</v>
      </c>
      <c r="L171" s="23">
        <v>0</v>
      </c>
      <c r="M171" s="23">
        <v>0</v>
      </c>
      <c r="N171" s="23">
        <v>0</v>
      </c>
      <c r="O171" s="23">
        <v>0</v>
      </c>
      <c r="P171" s="23">
        <v>0</v>
      </c>
      <c r="Q171" s="23">
        <v>0</v>
      </c>
      <c r="R171" s="23">
        <v>0</v>
      </c>
      <c r="S171" s="23">
        <v>0</v>
      </c>
      <c r="T171" s="23">
        <v>0</v>
      </c>
      <c r="U171" s="23">
        <v>0</v>
      </c>
      <c r="V171" s="23">
        <v>0</v>
      </c>
      <c r="W171" s="23">
        <v>0</v>
      </c>
      <c r="X171" s="23">
        <v>0</v>
      </c>
      <c r="Y171" s="23">
        <v>0</v>
      </c>
      <c r="Z171" s="23">
        <v>0</v>
      </c>
      <c r="AA171" s="23">
        <v>0</v>
      </c>
      <c r="AB171" s="23">
        <v>0</v>
      </c>
      <c r="AC171" s="23">
        <v>0</v>
      </c>
      <c r="AD171" s="23">
        <v>0</v>
      </c>
      <c r="AE171" s="23">
        <v>0</v>
      </c>
      <c r="AF171" s="23">
        <v>0</v>
      </c>
      <c r="AG171" s="23">
        <v>0</v>
      </c>
      <c r="AH171" s="23">
        <v>0</v>
      </c>
      <c r="AI171" s="23">
        <v>0</v>
      </c>
      <c r="AJ171" s="23">
        <v>0</v>
      </c>
      <c r="AK171" s="23">
        <v>0</v>
      </c>
      <c r="AL171" s="23">
        <v>0</v>
      </c>
      <c r="AM171" s="23">
        <v>0</v>
      </c>
      <c r="AN171" s="23">
        <v>0</v>
      </c>
      <c r="AO171" s="23">
        <v>0</v>
      </c>
      <c r="AP171" s="23">
        <v>0</v>
      </c>
      <c r="AQ171" s="23">
        <v>0</v>
      </c>
      <c r="AR171" s="23">
        <v>0</v>
      </c>
      <c r="AS171" s="23">
        <v>0</v>
      </c>
      <c r="AT171" s="23">
        <v>0</v>
      </c>
      <c r="AU171" s="23">
        <v>0</v>
      </c>
      <c r="AV171" s="23">
        <v>0</v>
      </c>
      <c r="AW171" s="23">
        <v>0</v>
      </c>
      <c r="AX171" s="23">
        <v>0</v>
      </c>
      <c r="AY171" s="23">
        <v>0</v>
      </c>
      <c r="AZ171" s="23">
        <v>0</v>
      </c>
      <c r="BA171" s="23">
        <v>0</v>
      </c>
      <c r="BB171" s="23">
        <v>0</v>
      </c>
      <c r="BC171" s="23">
        <v>0</v>
      </c>
    </row>
    <row r="172" spans="3:55" x14ac:dyDescent="0.3">
      <c r="C172" s="22" t="s">
        <v>71</v>
      </c>
      <c r="D172" s="22" t="s">
        <v>71</v>
      </c>
      <c r="E172" s="22"/>
      <c r="F172" s="23">
        <v>0</v>
      </c>
      <c r="G172" s="23">
        <v>0</v>
      </c>
      <c r="H172" s="23">
        <v>0</v>
      </c>
      <c r="I172" s="23">
        <v>0</v>
      </c>
      <c r="J172" s="23">
        <v>0</v>
      </c>
      <c r="K172" s="23">
        <v>0</v>
      </c>
      <c r="L172" s="23">
        <v>0</v>
      </c>
      <c r="M172" s="23">
        <v>0</v>
      </c>
      <c r="N172" s="23">
        <v>0</v>
      </c>
      <c r="O172" s="23">
        <v>0</v>
      </c>
      <c r="P172" s="23">
        <v>0</v>
      </c>
      <c r="Q172" s="23">
        <v>0</v>
      </c>
      <c r="R172" s="23">
        <v>0</v>
      </c>
      <c r="S172" s="23">
        <v>0</v>
      </c>
      <c r="T172" s="23">
        <v>0</v>
      </c>
      <c r="U172" s="23">
        <v>0</v>
      </c>
      <c r="V172" s="23">
        <v>0</v>
      </c>
      <c r="W172" s="23">
        <v>0</v>
      </c>
      <c r="X172" s="23">
        <v>0</v>
      </c>
      <c r="Y172" s="23">
        <v>0</v>
      </c>
      <c r="Z172" s="23">
        <v>0</v>
      </c>
      <c r="AA172" s="23">
        <v>0</v>
      </c>
      <c r="AB172" s="23">
        <v>0</v>
      </c>
      <c r="AC172" s="23">
        <v>0</v>
      </c>
      <c r="AD172" s="23">
        <v>0</v>
      </c>
      <c r="AE172" s="23">
        <v>0</v>
      </c>
      <c r="AF172" s="23">
        <v>0</v>
      </c>
      <c r="AG172" s="23">
        <v>0</v>
      </c>
      <c r="AH172" s="23">
        <v>0</v>
      </c>
      <c r="AI172" s="23">
        <v>0</v>
      </c>
      <c r="AJ172" s="23">
        <v>0</v>
      </c>
      <c r="AK172" s="23">
        <v>0</v>
      </c>
      <c r="AL172" s="23">
        <v>0</v>
      </c>
      <c r="AM172" s="23">
        <v>0</v>
      </c>
      <c r="AN172" s="23">
        <v>0</v>
      </c>
      <c r="AO172" s="23">
        <v>0</v>
      </c>
      <c r="AP172" s="23">
        <v>0</v>
      </c>
      <c r="AQ172" s="23">
        <v>0</v>
      </c>
      <c r="AR172" s="23">
        <v>0</v>
      </c>
      <c r="AS172" s="23">
        <v>0</v>
      </c>
      <c r="AT172" s="23">
        <v>0</v>
      </c>
      <c r="AU172" s="23">
        <v>0</v>
      </c>
      <c r="AV172" s="23">
        <v>0</v>
      </c>
      <c r="AW172" s="23">
        <v>0</v>
      </c>
      <c r="AX172" s="23">
        <v>0</v>
      </c>
      <c r="AY172" s="23">
        <v>0</v>
      </c>
      <c r="AZ172" s="23">
        <v>0</v>
      </c>
      <c r="BA172" s="23">
        <v>0</v>
      </c>
      <c r="BB172" s="23">
        <v>0</v>
      </c>
      <c r="BC172" s="23">
        <v>0</v>
      </c>
    </row>
    <row r="173" spans="3:55" x14ac:dyDescent="0.3">
      <c r="C173" s="22" t="s">
        <v>71</v>
      </c>
      <c r="D173" s="22" t="s">
        <v>71</v>
      </c>
      <c r="E173" s="22"/>
      <c r="F173" s="23">
        <v>0</v>
      </c>
      <c r="G173" s="23">
        <v>0</v>
      </c>
      <c r="H173" s="23">
        <v>0</v>
      </c>
      <c r="I173" s="23">
        <v>0</v>
      </c>
      <c r="J173" s="23">
        <v>0</v>
      </c>
      <c r="K173" s="23">
        <v>0</v>
      </c>
      <c r="L173" s="23">
        <v>0</v>
      </c>
      <c r="M173" s="23">
        <v>0</v>
      </c>
      <c r="N173" s="23">
        <v>0</v>
      </c>
      <c r="O173" s="23">
        <v>0</v>
      </c>
      <c r="P173" s="23">
        <v>0</v>
      </c>
      <c r="Q173" s="23">
        <v>0</v>
      </c>
      <c r="R173" s="23">
        <v>0</v>
      </c>
      <c r="S173" s="23">
        <v>0</v>
      </c>
      <c r="T173" s="23">
        <v>0</v>
      </c>
      <c r="U173" s="23">
        <v>0</v>
      </c>
      <c r="V173" s="23">
        <v>0</v>
      </c>
      <c r="W173" s="23">
        <v>0</v>
      </c>
      <c r="X173" s="23">
        <v>0</v>
      </c>
      <c r="Y173" s="23">
        <v>0</v>
      </c>
      <c r="Z173" s="23">
        <v>0</v>
      </c>
      <c r="AA173" s="23">
        <v>0</v>
      </c>
      <c r="AB173" s="23">
        <v>0</v>
      </c>
      <c r="AC173" s="23">
        <v>0</v>
      </c>
      <c r="AD173" s="23">
        <v>0</v>
      </c>
      <c r="AE173" s="23">
        <v>0</v>
      </c>
      <c r="AF173" s="23">
        <v>0</v>
      </c>
      <c r="AG173" s="23">
        <v>0</v>
      </c>
      <c r="AH173" s="23">
        <v>0</v>
      </c>
      <c r="AI173" s="23">
        <v>0</v>
      </c>
      <c r="AJ173" s="23">
        <v>0</v>
      </c>
      <c r="AK173" s="23">
        <v>0</v>
      </c>
      <c r="AL173" s="23">
        <v>0</v>
      </c>
      <c r="AM173" s="23">
        <v>0</v>
      </c>
      <c r="AN173" s="23">
        <v>0</v>
      </c>
      <c r="AO173" s="23">
        <v>0</v>
      </c>
      <c r="AP173" s="23">
        <v>0</v>
      </c>
      <c r="AQ173" s="23">
        <v>0</v>
      </c>
      <c r="AR173" s="23">
        <v>0</v>
      </c>
      <c r="AS173" s="23">
        <v>0</v>
      </c>
      <c r="AT173" s="23">
        <v>0</v>
      </c>
      <c r="AU173" s="23">
        <v>0</v>
      </c>
      <c r="AV173" s="23">
        <v>0</v>
      </c>
      <c r="AW173" s="23">
        <v>0</v>
      </c>
      <c r="AX173" s="23">
        <v>0</v>
      </c>
      <c r="AY173" s="23">
        <v>0</v>
      </c>
      <c r="AZ173" s="23">
        <v>0</v>
      </c>
      <c r="BA173" s="23">
        <v>0</v>
      </c>
      <c r="BB173" s="23">
        <v>0</v>
      </c>
      <c r="BC173" s="23">
        <v>0</v>
      </c>
    </row>
    <row r="174" spans="3:55" x14ac:dyDescent="0.3">
      <c r="C174" s="22" t="s">
        <v>71</v>
      </c>
      <c r="D174" s="22" t="s">
        <v>71</v>
      </c>
      <c r="E174" s="22"/>
      <c r="F174" s="23">
        <v>0</v>
      </c>
      <c r="G174" s="23">
        <v>0</v>
      </c>
      <c r="H174" s="23">
        <v>0</v>
      </c>
      <c r="I174" s="23">
        <v>0</v>
      </c>
      <c r="J174" s="23">
        <v>0</v>
      </c>
      <c r="K174" s="23">
        <v>0</v>
      </c>
      <c r="L174" s="23">
        <v>0</v>
      </c>
      <c r="M174" s="23">
        <v>0</v>
      </c>
      <c r="N174" s="23">
        <v>0</v>
      </c>
      <c r="O174" s="23">
        <v>0</v>
      </c>
      <c r="P174" s="23">
        <v>0</v>
      </c>
      <c r="Q174" s="23">
        <v>0</v>
      </c>
      <c r="R174" s="23">
        <v>0</v>
      </c>
      <c r="S174" s="23">
        <v>0</v>
      </c>
      <c r="T174" s="23">
        <v>0</v>
      </c>
      <c r="U174" s="23">
        <v>0</v>
      </c>
      <c r="V174" s="23">
        <v>0</v>
      </c>
      <c r="W174" s="23">
        <v>0</v>
      </c>
      <c r="X174" s="23">
        <v>0</v>
      </c>
      <c r="Y174" s="23">
        <v>0</v>
      </c>
      <c r="Z174" s="23">
        <v>0</v>
      </c>
      <c r="AA174" s="23">
        <v>0</v>
      </c>
      <c r="AB174" s="23">
        <v>0</v>
      </c>
      <c r="AC174" s="23">
        <v>0</v>
      </c>
      <c r="AD174" s="23">
        <v>0</v>
      </c>
      <c r="AE174" s="23">
        <v>0</v>
      </c>
      <c r="AF174" s="23">
        <v>0</v>
      </c>
      <c r="AG174" s="23">
        <v>0</v>
      </c>
      <c r="AH174" s="23">
        <v>0</v>
      </c>
      <c r="AI174" s="23">
        <v>0</v>
      </c>
      <c r="AJ174" s="23">
        <v>0</v>
      </c>
      <c r="AK174" s="23">
        <v>0</v>
      </c>
      <c r="AL174" s="23">
        <v>0</v>
      </c>
      <c r="AM174" s="23">
        <v>0</v>
      </c>
      <c r="AN174" s="23">
        <v>0</v>
      </c>
      <c r="AO174" s="23">
        <v>0</v>
      </c>
      <c r="AP174" s="23">
        <v>0</v>
      </c>
      <c r="AQ174" s="23">
        <v>0</v>
      </c>
      <c r="AR174" s="23">
        <v>0</v>
      </c>
      <c r="AS174" s="23">
        <v>0</v>
      </c>
      <c r="AT174" s="23">
        <v>0</v>
      </c>
      <c r="AU174" s="23">
        <v>0</v>
      </c>
      <c r="AV174" s="23">
        <v>0</v>
      </c>
      <c r="AW174" s="23">
        <v>0</v>
      </c>
      <c r="AX174" s="23">
        <v>0</v>
      </c>
      <c r="AY174" s="23">
        <v>0</v>
      </c>
      <c r="AZ174" s="23">
        <v>0</v>
      </c>
      <c r="BA174" s="23">
        <v>0</v>
      </c>
      <c r="BB174" s="23">
        <v>0</v>
      </c>
      <c r="BC174" s="23">
        <v>0</v>
      </c>
    </row>
    <row r="175" spans="3:55" x14ac:dyDescent="0.3">
      <c r="C175" s="22" t="s">
        <v>71</v>
      </c>
      <c r="D175" s="22" t="s">
        <v>71</v>
      </c>
      <c r="E175" s="22"/>
      <c r="F175" s="23">
        <v>0</v>
      </c>
      <c r="G175" s="23">
        <v>0</v>
      </c>
      <c r="H175" s="23">
        <v>0</v>
      </c>
      <c r="I175" s="23">
        <v>0</v>
      </c>
      <c r="J175" s="23">
        <v>0</v>
      </c>
      <c r="K175" s="23">
        <v>0</v>
      </c>
      <c r="L175" s="23">
        <v>0</v>
      </c>
      <c r="M175" s="23">
        <v>0</v>
      </c>
      <c r="N175" s="23">
        <v>0</v>
      </c>
      <c r="O175" s="23">
        <v>0</v>
      </c>
      <c r="P175" s="23">
        <v>0</v>
      </c>
      <c r="Q175" s="23">
        <v>0</v>
      </c>
      <c r="R175" s="23">
        <v>0</v>
      </c>
      <c r="S175" s="23">
        <v>0</v>
      </c>
      <c r="T175" s="23">
        <v>0</v>
      </c>
      <c r="U175" s="23">
        <v>0</v>
      </c>
      <c r="V175" s="23">
        <v>0</v>
      </c>
      <c r="W175" s="23">
        <v>0</v>
      </c>
      <c r="X175" s="23">
        <v>0</v>
      </c>
      <c r="Y175" s="23">
        <v>0</v>
      </c>
      <c r="Z175" s="23">
        <v>0</v>
      </c>
      <c r="AA175" s="23">
        <v>0</v>
      </c>
      <c r="AB175" s="23">
        <v>0</v>
      </c>
      <c r="AC175" s="23">
        <v>0</v>
      </c>
      <c r="AD175" s="23">
        <v>0</v>
      </c>
      <c r="AE175" s="23">
        <v>0</v>
      </c>
      <c r="AF175" s="23">
        <v>0</v>
      </c>
      <c r="AG175" s="23">
        <v>0</v>
      </c>
      <c r="AH175" s="23">
        <v>0</v>
      </c>
      <c r="AI175" s="23">
        <v>0</v>
      </c>
      <c r="AJ175" s="23">
        <v>0</v>
      </c>
      <c r="AK175" s="23">
        <v>0</v>
      </c>
      <c r="AL175" s="23">
        <v>0</v>
      </c>
      <c r="AM175" s="23">
        <v>0</v>
      </c>
      <c r="AN175" s="23">
        <v>0</v>
      </c>
      <c r="AO175" s="23">
        <v>0</v>
      </c>
      <c r="AP175" s="23">
        <v>0</v>
      </c>
      <c r="AQ175" s="23">
        <v>0</v>
      </c>
      <c r="AR175" s="23">
        <v>0</v>
      </c>
      <c r="AS175" s="23">
        <v>0</v>
      </c>
      <c r="AT175" s="23">
        <v>0</v>
      </c>
      <c r="AU175" s="23">
        <v>0</v>
      </c>
      <c r="AV175" s="23">
        <v>0</v>
      </c>
      <c r="AW175" s="23">
        <v>0</v>
      </c>
      <c r="AX175" s="23">
        <v>0</v>
      </c>
      <c r="AY175" s="23">
        <v>0</v>
      </c>
      <c r="AZ175" s="23">
        <v>0</v>
      </c>
      <c r="BA175" s="23">
        <v>0</v>
      </c>
      <c r="BB175" s="23">
        <v>0</v>
      </c>
      <c r="BC175" s="23">
        <v>0</v>
      </c>
    </row>
    <row r="176" spans="3:55" x14ac:dyDescent="0.3">
      <c r="C176" s="22" t="s">
        <v>71</v>
      </c>
      <c r="D176" s="22" t="s">
        <v>71</v>
      </c>
      <c r="E176" s="22"/>
      <c r="F176" s="23">
        <v>0</v>
      </c>
      <c r="G176" s="23">
        <v>0</v>
      </c>
      <c r="H176" s="23">
        <v>0</v>
      </c>
      <c r="I176" s="23">
        <v>0</v>
      </c>
      <c r="J176" s="23">
        <v>0</v>
      </c>
      <c r="K176" s="23">
        <v>0</v>
      </c>
      <c r="L176" s="23">
        <v>0</v>
      </c>
      <c r="M176" s="23">
        <v>0</v>
      </c>
      <c r="N176" s="23">
        <v>0</v>
      </c>
      <c r="O176" s="23">
        <v>0</v>
      </c>
      <c r="P176" s="23">
        <v>0</v>
      </c>
      <c r="Q176" s="23">
        <v>0</v>
      </c>
      <c r="R176" s="23">
        <v>0</v>
      </c>
      <c r="S176" s="23">
        <v>0</v>
      </c>
      <c r="T176" s="23">
        <v>0</v>
      </c>
      <c r="U176" s="23">
        <v>0</v>
      </c>
      <c r="V176" s="23">
        <v>0</v>
      </c>
      <c r="W176" s="23">
        <v>0</v>
      </c>
      <c r="X176" s="23">
        <v>0</v>
      </c>
      <c r="Y176" s="23">
        <v>0</v>
      </c>
      <c r="Z176" s="23">
        <v>0</v>
      </c>
      <c r="AA176" s="23">
        <v>0</v>
      </c>
      <c r="AB176" s="23">
        <v>0</v>
      </c>
      <c r="AC176" s="23">
        <v>0</v>
      </c>
      <c r="AD176" s="23">
        <v>0</v>
      </c>
      <c r="AE176" s="23">
        <v>0</v>
      </c>
      <c r="AF176" s="23">
        <v>0</v>
      </c>
      <c r="AG176" s="23">
        <v>0</v>
      </c>
      <c r="AH176" s="23">
        <v>0</v>
      </c>
      <c r="AI176" s="23">
        <v>0</v>
      </c>
      <c r="AJ176" s="23">
        <v>0</v>
      </c>
      <c r="AK176" s="23">
        <v>0</v>
      </c>
      <c r="AL176" s="23">
        <v>0</v>
      </c>
      <c r="AM176" s="23">
        <v>0</v>
      </c>
      <c r="AN176" s="23">
        <v>0</v>
      </c>
      <c r="AO176" s="23">
        <v>0</v>
      </c>
      <c r="AP176" s="23">
        <v>0</v>
      </c>
      <c r="AQ176" s="23">
        <v>0</v>
      </c>
      <c r="AR176" s="23">
        <v>0</v>
      </c>
      <c r="AS176" s="23">
        <v>0</v>
      </c>
      <c r="AT176" s="23">
        <v>0</v>
      </c>
      <c r="AU176" s="23">
        <v>0</v>
      </c>
      <c r="AV176" s="23">
        <v>0</v>
      </c>
      <c r="AW176" s="23">
        <v>0</v>
      </c>
      <c r="AX176" s="23">
        <v>0</v>
      </c>
      <c r="AY176" s="23">
        <v>0</v>
      </c>
      <c r="AZ176" s="23">
        <v>0</v>
      </c>
      <c r="BA176" s="23">
        <v>0</v>
      </c>
      <c r="BB176" s="23">
        <v>0</v>
      </c>
      <c r="BC176" s="23">
        <v>0</v>
      </c>
    </row>
    <row r="177" spans="3:55" x14ac:dyDescent="0.3">
      <c r="C177" s="22" t="s">
        <v>71</v>
      </c>
      <c r="D177" s="22" t="s">
        <v>71</v>
      </c>
      <c r="E177" s="22"/>
      <c r="F177" s="23">
        <v>0</v>
      </c>
      <c r="G177" s="23">
        <v>0</v>
      </c>
      <c r="H177" s="23">
        <v>0</v>
      </c>
      <c r="I177" s="23">
        <v>0</v>
      </c>
      <c r="J177" s="23">
        <v>0</v>
      </c>
      <c r="K177" s="23">
        <v>0</v>
      </c>
      <c r="L177" s="23">
        <v>0</v>
      </c>
      <c r="M177" s="23">
        <v>0</v>
      </c>
      <c r="N177" s="23">
        <v>0</v>
      </c>
      <c r="O177" s="23">
        <v>0</v>
      </c>
      <c r="P177" s="23">
        <v>0</v>
      </c>
      <c r="Q177" s="23">
        <v>0</v>
      </c>
      <c r="R177" s="23">
        <v>0</v>
      </c>
      <c r="S177" s="23">
        <v>0</v>
      </c>
      <c r="T177" s="23">
        <v>0</v>
      </c>
      <c r="U177" s="23">
        <v>0</v>
      </c>
      <c r="V177" s="23">
        <v>0</v>
      </c>
      <c r="W177" s="23">
        <v>0</v>
      </c>
      <c r="X177" s="23">
        <v>0</v>
      </c>
      <c r="Y177" s="23">
        <v>0</v>
      </c>
      <c r="Z177" s="23">
        <v>0</v>
      </c>
      <c r="AA177" s="23">
        <v>0</v>
      </c>
      <c r="AB177" s="23">
        <v>0</v>
      </c>
      <c r="AC177" s="23">
        <v>0</v>
      </c>
      <c r="AD177" s="23">
        <v>0</v>
      </c>
      <c r="AE177" s="23">
        <v>0</v>
      </c>
      <c r="AF177" s="23">
        <v>0</v>
      </c>
      <c r="AG177" s="23">
        <v>0</v>
      </c>
      <c r="AH177" s="23">
        <v>0</v>
      </c>
      <c r="AI177" s="23">
        <v>0</v>
      </c>
      <c r="AJ177" s="23">
        <v>0</v>
      </c>
      <c r="AK177" s="23">
        <v>0</v>
      </c>
      <c r="AL177" s="23">
        <v>0</v>
      </c>
      <c r="AM177" s="23">
        <v>0</v>
      </c>
      <c r="AN177" s="23">
        <v>0</v>
      </c>
      <c r="AO177" s="23">
        <v>0</v>
      </c>
      <c r="AP177" s="23">
        <v>0</v>
      </c>
      <c r="AQ177" s="23">
        <v>0</v>
      </c>
      <c r="AR177" s="23">
        <v>0</v>
      </c>
      <c r="AS177" s="23">
        <v>0</v>
      </c>
      <c r="AT177" s="23">
        <v>0</v>
      </c>
      <c r="AU177" s="23">
        <v>0</v>
      </c>
      <c r="AV177" s="23">
        <v>0</v>
      </c>
      <c r="AW177" s="23">
        <v>0</v>
      </c>
      <c r="AX177" s="23">
        <v>0</v>
      </c>
      <c r="AY177" s="23">
        <v>0</v>
      </c>
      <c r="AZ177" s="23">
        <v>0</v>
      </c>
      <c r="BA177" s="23">
        <v>0</v>
      </c>
      <c r="BB177" s="23">
        <v>0</v>
      </c>
      <c r="BC177" s="23">
        <v>0</v>
      </c>
    </row>
    <row r="178" spans="3:55" x14ac:dyDescent="0.3">
      <c r="C178" s="22" t="s">
        <v>71</v>
      </c>
      <c r="D178" s="22" t="s">
        <v>71</v>
      </c>
      <c r="E178" s="22"/>
      <c r="F178" s="23">
        <v>0</v>
      </c>
      <c r="G178" s="23">
        <v>0</v>
      </c>
      <c r="H178" s="23">
        <v>0</v>
      </c>
      <c r="I178" s="23">
        <v>0</v>
      </c>
      <c r="J178" s="23">
        <v>0</v>
      </c>
      <c r="K178" s="23">
        <v>0</v>
      </c>
      <c r="L178" s="23">
        <v>0</v>
      </c>
      <c r="M178" s="23">
        <v>0</v>
      </c>
      <c r="N178" s="23">
        <v>0</v>
      </c>
      <c r="O178" s="23">
        <v>0</v>
      </c>
      <c r="P178" s="23">
        <v>0</v>
      </c>
      <c r="Q178" s="23">
        <v>0</v>
      </c>
      <c r="R178" s="23">
        <v>0</v>
      </c>
      <c r="S178" s="23">
        <v>0</v>
      </c>
      <c r="T178" s="23">
        <v>0</v>
      </c>
      <c r="U178" s="23">
        <v>0</v>
      </c>
      <c r="V178" s="23">
        <v>0</v>
      </c>
      <c r="W178" s="23">
        <v>0</v>
      </c>
      <c r="X178" s="23">
        <v>0</v>
      </c>
      <c r="Y178" s="23">
        <v>0</v>
      </c>
      <c r="Z178" s="23">
        <v>0</v>
      </c>
      <c r="AA178" s="23">
        <v>0</v>
      </c>
      <c r="AB178" s="23">
        <v>0</v>
      </c>
      <c r="AC178" s="23">
        <v>0</v>
      </c>
      <c r="AD178" s="23">
        <v>0</v>
      </c>
      <c r="AE178" s="23">
        <v>0</v>
      </c>
      <c r="AF178" s="23">
        <v>0</v>
      </c>
      <c r="AG178" s="23">
        <v>0</v>
      </c>
      <c r="AH178" s="23">
        <v>0</v>
      </c>
      <c r="AI178" s="23">
        <v>0</v>
      </c>
      <c r="AJ178" s="23">
        <v>0</v>
      </c>
      <c r="AK178" s="23">
        <v>0</v>
      </c>
      <c r="AL178" s="23">
        <v>0</v>
      </c>
      <c r="AM178" s="23">
        <v>0</v>
      </c>
      <c r="AN178" s="23">
        <v>0</v>
      </c>
      <c r="AO178" s="23">
        <v>0</v>
      </c>
      <c r="AP178" s="23">
        <v>0</v>
      </c>
      <c r="AQ178" s="23">
        <v>0</v>
      </c>
      <c r="AR178" s="23">
        <v>0</v>
      </c>
      <c r="AS178" s="23">
        <v>0</v>
      </c>
      <c r="AT178" s="23">
        <v>0</v>
      </c>
      <c r="AU178" s="23">
        <v>0</v>
      </c>
      <c r="AV178" s="23">
        <v>0</v>
      </c>
      <c r="AW178" s="23">
        <v>0</v>
      </c>
      <c r="AX178" s="23">
        <v>0</v>
      </c>
      <c r="AY178" s="23">
        <v>0</v>
      </c>
      <c r="AZ178" s="23">
        <v>0</v>
      </c>
      <c r="BA178" s="23">
        <v>0</v>
      </c>
      <c r="BB178" s="23">
        <v>0</v>
      </c>
      <c r="BC178" s="23">
        <v>0</v>
      </c>
    </row>
    <row r="179" spans="3:55" x14ac:dyDescent="0.3">
      <c r="C179" s="22" t="s">
        <v>71</v>
      </c>
      <c r="D179" s="22" t="s">
        <v>71</v>
      </c>
      <c r="E179" s="22"/>
      <c r="F179" s="23">
        <v>0</v>
      </c>
      <c r="G179" s="23">
        <v>0</v>
      </c>
      <c r="H179" s="23">
        <v>0</v>
      </c>
      <c r="I179" s="23">
        <v>0</v>
      </c>
      <c r="J179" s="23">
        <v>0</v>
      </c>
      <c r="K179" s="23">
        <v>0</v>
      </c>
      <c r="L179" s="23">
        <v>0</v>
      </c>
      <c r="M179" s="23">
        <v>0</v>
      </c>
      <c r="N179" s="23">
        <v>0</v>
      </c>
      <c r="O179" s="23">
        <v>0</v>
      </c>
      <c r="P179" s="23">
        <v>0</v>
      </c>
      <c r="Q179" s="23">
        <v>0</v>
      </c>
      <c r="R179" s="23">
        <v>0</v>
      </c>
      <c r="S179" s="23">
        <v>0</v>
      </c>
      <c r="T179" s="23">
        <v>0</v>
      </c>
      <c r="U179" s="23">
        <v>0</v>
      </c>
      <c r="V179" s="23">
        <v>0</v>
      </c>
      <c r="W179" s="23">
        <v>0</v>
      </c>
      <c r="X179" s="23">
        <v>0</v>
      </c>
      <c r="Y179" s="23">
        <v>0</v>
      </c>
      <c r="Z179" s="23">
        <v>0</v>
      </c>
      <c r="AA179" s="23">
        <v>0</v>
      </c>
      <c r="AB179" s="23">
        <v>0</v>
      </c>
      <c r="AC179" s="23">
        <v>0</v>
      </c>
      <c r="AD179" s="23">
        <v>0</v>
      </c>
      <c r="AE179" s="23">
        <v>0</v>
      </c>
      <c r="AF179" s="23">
        <v>0</v>
      </c>
      <c r="AG179" s="23">
        <v>0</v>
      </c>
      <c r="AH179" s="23">
        <v>0</v>
      </c>
      <c r="AI179" s="23">
        <v>0</v>
      </c>
      <c r="AJ179" s="23">
        <v>0</v>
      </c>
      <c r="AK179" s="23">
        <v>0</v>
      </c>
      <c r="AL179" s="23">
        <v>0</v>
      </c>
      <c r="AM179" s="23">
        <v>0</v>
      </c>
      <c r="AN179" s="23">
        <v>0</v>
      </c>
      <c r="AO179" s="23">
        <v>0</v>
      </c>
      <c r="AP179" s="23">
        <v>0</v>
      </c>
      <c r="AQ179" s="23">
        <v>0</v>
      </c>
      <c r="AR179" s="23">
        <v>0</v>
      </c>
      <c r="AS179" s="23">
        <v>0</v>
      </c>
      <c r="AT179" s="23">
        <v>0</v>
      </c>
      <c r="AU179" s="23">
        <v>0</v>
      </c>
      <c r="AV179" s="23">
        <v>0</v>
      </c>
      <c r="AW179" s="23">
        <v>0</v>
      </c>
      <c r="AX179" s="23">
        <v>0</v>
      </c>
      <c r="AY179" s="23">
        <v>0</v>
      </c>
      <c r="AZ179" s="23">
        <v>0</v>
      </c>
      <c r="BA179" s="23">
        <v>0</v>
      </c>
      <c r="BB179" s="23">
        <v>0</v>
      </c>
      <c r="BC179" s="23">
        <v>0</v>
      </c>
    </row>
    <row r="180" spans="3:55" x14ac:dyDescent="0.3">
      <c r="C180" s="22" t="s">
        <v>71</v>
      </c>
      <c r="D180" s="22" t="s">
        <v>71</v>
      </c>
      <c r="E180" s="22"/>
      <c r="F180" s="23">
        <v>0</v>
      </c>
      <c r="G180" s="23">
        <v>0</v>
      </c>
      <c r="H180" s="23">
        <v>0</v>
      </c>
      <c r="I180" s="23">
        <v>0</v>
      </c>
      <c r="J180" s="23">
        <v>0</v>
      </c>
      <c r="K180" s="23">
        <v>0</v>
      </c>
      <c r="L180" s="23">
        <v>0</v>
      </c>
      <c r="M180" s="23">
        <v>0</v>
      </c>
      <c r="N180" s="23">
        <v>0</v>
      </c>
      <c r="O180" s="23">
        <v>0</v>
      </c>
      <c r="P180" s="23">
        <v>0</v>
      </c>
      <c r="Q180" s="23">
        <v>0</v>
      </c>
      <c r="R180" s="23">
        <v>0</v>
      </c>
      <c r="S180" s="23">
        <v>0</v>
      </c>
      <c r="T180" s="23">
        <v>0</v>
      </c>
      <c r="U180" s="23">
        <v>0</v>
      </c>
      <c r="V180" s="23">
        <v>0</v>
      </c>
      <c r="W180" s="23">
        <v>0</v>
      </c>
      <c r="X180" s="23">
        <v>0</v>
      </c>
      <c r="Y180" s="23">
        <v>0</v>
      </c>
      <c r="Z180" s="23">
        <v>0</v>
      </c>
      <c r="AA180" s="23">
        <v>0</v>
      </c>
      <c r="AB180" s="23">
        <v>0</v>
      </c>
      <c r="AC180" s="23">
        <v>0</v>
      </c>
      <c r="AD180" s="23">
        <v>0</v>
      </c>
      <c r="AE180" s="23">
        <v>0</v>
      </c>
      <c r="AF180" s="23">
        <v>0</v>
      </c>
      <c r="AG180" s="23">
        <v>0</v>
      </c>
      <c r="AH180" s="23">
        <v>0</v>
      </c>
      <c r="AI180" s="23">
        <v>0</v>
      </c>
      <c r="AJ180" s="23">
        <v>0</v>
      </c>
      <c r="AK180" s="23">
        <v>0</v>
      </c>
      <c r="AL180" s="23">
        <v>0</v>
      </c>
      <c r="AM180" s="23">
        <v>0</v>
      </c>
      <c r="AN180" s="23">
        <v>0</v>
      </c>
      <c r="AO180" s="23">
        <v>0</v>
      </c>
      <c r="AP180" s="23">
        <v>0</v>
      </c>
      <c r="AQ180" s="23">
        <v>0</v>
      </c>
      <c r="AR180" s="23">
        <v>0</v>
      </c>
      <c r="AS180" s="23">
        <v>0</v>
      </c>
      <c r="AT180" s="23">
        <v>0</v>
      </c>
      <c r="AU180" s="23">
        <v>0</v>
      </c>
      <c r="AV180" s="23">
        <v>0</v>
      </c>
      <c r="AW180" s="23">
        <v>0</v>
      </c>
      <c r="AX180" s="23">
        <v>0</v>
      </c>
      <c r="AY180" s="23">
        <v>0</v>
      </c>
      <c r="AZ180" s="23">
        <v>0</v>
      </c>
      <c r="BA180" s="23">
        <v>0</v>
      </c>
      <c r="BB180" s="23">
        <v>0</v>
      </c>
      <c r="BC180" s="23">
        <v>0</v>
      </c>
    </row>
    <row r="181" spans="3:55" x14ac:dyDescent="0.3">
      <c r="C181" s="22" t="s">
        <v>71</v>
      </c>
      <c r="D181" s="22" t="s">
        <v>71</v>
      </c>
      <c r="E181" s="22"/>
      <c r="F181" s="23">
        <v>0</v>
      </c>
      <c r="G181" s="23">
        <v>0</v>
      </c>
      <c r="H181" s="23">
        <v>0</v>
      </c>
      <c r="I181" s="23">
        <v>0</v>
      </c>
      <c r="J181" s="23">
        <v>0</v>
      </c>
      <c r="K181" s="23">
        <v>0</v>
      </c>
      <c r="L181" s="23">
        <v>0</v>
      </c>
      <c r="M181" s="23">
        <v>0</v>
      </c>
      <c r="N181" s="23">
        <v>0</v>
      </c>
      <c r="O181" s="23">
        <v>0</v>
      </c>
      <c r="P181" s="23">
        <v>0</v>
      </c>
      <c r="Q181" s="23">
        <v>0</v>
      </c>
      <c r="R181" s="23">
        <v>0</v>
      </c>
      <c r="S181" s="23">
        <v>0</v>
      </c>
      <c r="T181" s="23">
        <v>0</v>
      </c>
      <c r="U181" s="23">
        <v>0</v>
      </c>
      <c r="V181" s="23">
        <v>0</v>
      </c>
      <c r="W181" s="23">
        <v>0</v>
      </c>
      <c r="X181" s="23">
        <v>0</v>
      </c>
      <c r="Y181" s="23">
        <v>0</v>
      </c>
      <c r="Z181" s="23">
        <v>0</v>
      </c>
      <c r="AA181" s="23">
        <v>0</v>
      </c>
      <c r="AB181" s="23">
        <v>0</v>
      </c>
      <c r="AC181" s="23">
        <v>0</v>
      </c>
      <c r="AD181" s="23">
        <v>0</v>
      </c>
      <c r="AE181" s="23">
        <v>0</v>
      </c>
      <c r="AF181" s="23">
        <v>0</v>
      </c>
      <c r="AG181" s="23">
        <v>0</v>
      </c>
      <c r="AH181" s="23">
        <v>0</v>
      </c>
      <c r="AI181" s="23">
        <v>0</v>
      </c>
      <c r="AJ181" s="23">
        <v>0</v>
      </c>
      <c r="AK181" s="23">
        <v>0</v>
      </c>
      <c r="AL181" s="23">
        <v>0</v>
      </c>
      <c r="AM181" s="23">
        <v>0</v>
      </c>
      <c r="AN181" s="23">
        <v>0</v>
      </c>
      <c r="AO181" s="23">
        <v>0</v>
      </c>
      <c r="AP181" s="23">
        <v>0</v>
      </c>
      <c r="AQ181" s="23">
        <v>0</v>
      </c>
      <c r="AR181" s="23">
        <v>0</v>
      </c>
      <c r="AS181" s="23">
        <v>0</v>
      </c>
      <c r="AT181" s="23">
        <v>0</v>
      </c>
      <c r="AU181" s="23">
        <v>0</v>
      </c>
      <c r="AV181" s="23">
        <v>0</v>
      </c>
      <c r="AW181" s="23">
        <v>0</v>
      </c>
      <c r="AX181" s="23">
        <v>0</v>
      </c>
      <c r="AY181" s="23">
        <v>0</v>
      </c>
      <c r="AZ181" s="23">
        <v>0</v>
      </c>
      <c r="BA181" s="23">
        <v>0</v>
      </c>
      <c r="BB181" s="23">
        <v>0</v>
      </c>
      <c r="BC181" s="23">
        <v>0</v>
      </c>
    </row>
    <row r="182" spans="3:55" x14ac:dyDescent="0.3">
      <c r="C182" s="22" t="s">
        <v>71</v>
      </c>
      <c r="D182" s="22" t="s">
        <v>71</v>
      </c>
      <c r="E182" s="22"/>
      <c r="F182" s="23">
        <v>0</v>
      </c>
      <c r="G182" s="23">
        <v>0</v>
      </c>
      <c r="H182" s="23">
        <v>0</v>
      </c>
      <c r="I182" s="23">
        <v>0</v>
      </c>
      <c r="J182" s="23">
        <v>0</v>
      </c>
      <c r="K182" s="23">
        <v>0</v>
      </c>
      <c r="L182" s="23">
        <v>0</v>
      </c>
      <c r="M182" s="23">
        <v>0</v>
      </c>
      <c r="N182" s="23">
        <v>0</v>
      </c>
      <c r="O182" s="23">
        <v>0</v>
      </c>
      <c r="P182" s="23">
        <v>0</v>
      </c>
      <c r="Q182" s="23">
        <v>0</v>
      </c>
      <c r="R182" s="23">
        <v>0</v>
      </c>
      <c r="S182" s="23">
        <v>0</v>
      </c>
      <c r="T182" s="23">
        <v>0</v>
      </c>
      <c r="U182" s="23">
        <v>0</v>
      </c>
      <c r="V182" s="23">
        <v>0</v>
      </c>
      <c r="W182" s="23">
        <v>0</v>
      </c>
      <c r="X182" s="23">
        <v>0</v>
      </c>
      <c r="Y182" s="23">
        <v>0</v>
      </c>
      <c r="Z182" s="23">
        <v>0</v>
      </c>
      <c r="AA182" s="23">
        <v>0</v>
      </c>
      <c r="AB182" s="23">
        <v>0</v>
      </c>
      <c r="AC182" s="23">
        <v>0</v>
      </c>
      <c r="AD182" s="23">
        <v>0</v>
      </c>
      <c r="AE182" s="23">
        <v>0</v>
      </c>
      <c r="AF182" s="23">
        <v>0</v>
      </c>
      <c r="AG182" s="23">
        <v>0</v>
      </c>
      <c r="AH182" s="23">
        <v>0</v>
      </c>
      <c r="AI182" s="23">
        <v>0</v>
      </c>
      <c r="AJ182" s="23">
        <v>0</v>
      </c>
      <c r="AK182" s="23">
        <v>0</v>
      </c>
      <c r="AL182" s="23">
        <v>0</v>
      </c>
      <c r="AM182" s="23">
        <v>0</v>
      </c>
      <c r="AN182" s="23">
        <v>0</v>
      </c>
      <c r="AO182" s="23">
        <v>0</v>
      </c>
      <c r="AP182" s="23">
        <v>0</v>
      </c>
      <c r="AQ182" s="23">
        <v>0</v>
      </c>
      <c r="AR182" s="23">
        <v>0</v>
      </c>
      <c r="AS182" s="23">
        <v>0</v>
      </c>
      <c r="AT182" s="23">
        <v>0</v>
      </c>
      <c r="AU182" s="23">
        <v>0</v>
      </c>
      <c r="AV182" s="23">
        <v>0</v>
      </c>
      <c r="AW182" s="23">
        <v>0</v>
      </c>
      <c r="AX182" s="23">
        <v>0</v>
      </c>
      <c r="AY182" s="23">
        <v>0</v>
      </c>
      <c r="AZ182" s="23">
        <v>0</v>
      </c>
      <c r="BA182" s="23">
        <v>0</v>
      </c>
      <c r="BB182" s="23">
        <v>0</v>
      </c>
      <c r="BC182" s="23">
        <v>0</v>
      </c>
    </row>
    <row r="183" spans="3:55" x14ac:dyDescent="0.3">
      <c r="C183" s="22" t="s">
        <v>71</v>
      </c>
      <c r="D183" s="22" t="s">
        <v>71</v>
      </c>
      <c r="E183" s="22"/>
      <c r="F183" s="23">
        <v>0</v>
      </c>
      <c r="G183" s="23">
        <v>0</v>
      </c>
      <c r="H183" s="23">
        <v>0</v>
      </c>
      <c r="I183" s="23">
        <v>0</v>
      </c>
      <c r="J183" s="23">
        <v>0</v>
      </c>
      <c r="K183" s="23">
        <v>0</v>
      </c>
      <c r="L183" s="23">
        <v>0</v>
      </c>
      <c r="M183" s="23">
        <v>0</v>
      </c>
      <c r="N183" s="23">
        <v>0</v>
      </c>
      <c r="O183" s="23">
        <v>0</v>
      </c>
      <c r="P183" s="23">
        <v>0</v>
      </c>
      <c r="Q183" s="23">
        <v>0</v>
      </c>
      <c r="R183" s="23">
        <v>0</v>
      </c>
      <c r="S183" s="23">
        <v>0</v>
      </c>
      <c r="T183" s="23">
        <v>0</v>
      </c>
      <c r="U183" s="23">
        <v>0</v>
      </c>
      <c r="V183" s="23">
        <v>0</v>
      </c>
      <c r="W183" s="23">
        <v>0</v>
      </c>
      <c r="X183" s="23">
        <v>0</v>
      </c>
      <c r="Y183" s="23">
        <v>0</v>
      </c>
      <c r="Z183" s="23">
        <v>0</v>
      </c>
      <c r="AA183" s="23">
        <v>0</v>
      </c>
      <c r="AB183" s="23">
        <v>0</v>
      </c>
      <c r="AC183" s="23">
        <v>0</v>
      </c>
      <c r="AD183" s="23">
        <v>0</v>
      </c>
      <c r="AE183" s="23">
        <v>0</v>
      </c>
      <c r="AF183" s="23">
        <v>0</v>
      </c>
      <c r="AG183" s="23">
        <v>0</v>
      </c>
      <c r="AH183" s="23">
        <v>0</v>
      </c>
      <c r="AI183" s="23">
        <v>0</v>
      </c>
      <c r="AJ183" s="23">
        <v>0</v>
      </c>
      <c r="AK183" s="23">
        <v>0</v>
      </c>
      <c r="AL183" s="23">
        <v>0</v>
      </c>
      <c r="AM183" s="23">
        <v>0</v>
      </c>
      <c r="AN183" s="23">
        <v>0</v>
      </c>
      <c r="AO183" s="23">
        <v>0</v>
      </c>
      <c r="AP183" s="23">
        <v>0</v>
      </c>
      <c r="AQ183" s="23">
        <v>0</v>
      </c>
      <c r="AR183" s="23">
        <v>0</v>
      </c>
      <c r="AS183" s="23">
        <v>0</v>
      </c>
      <c r="AT183" s="23">
        <v>0</v>
      </c>
      <c r="AU183" s="23">
        <v>0</v>
      </c>
      <c r="AV183" s="23">
        <v>0</v>
      </c>
      <c r="AW183" s="23">
        <v>0</v>
      </c>
      <c r="AX183" s="23">
        <v>0</v>
      </c>
      <c r="AY183" s="23">
        <v>0</v>
      </c>
      <c r="AZ183" s="23">
        <v>0</v>
      </c>
      <c r="BA183" s="23">
        <v>0</v>
      </c>
      <c r="BB183" s="23">
        <v>0</v>
      </c>
      <c r="BC183" s="23">
        <v>0</v>
      </c>
    </row>
    <row r="184" spans="3:55" x14ac:dyDescent="0.3">
      <c r="C184" s="22" t="s">
        <v>71</v>
      </c>
      <c r="D184" s="22" t="s">
        <v>71</v>
      </c>
      <c r="E184" s="22"/>
      <c r="F184" s="23">
        <v>0</v>
      </c>
      <c r="G184" s="23">
        <v>0</v>
      </c>
      <c r="H184" s="23">
        <v>0</v>
      </c>
      <c r="I184" s="23">
        <v>0</v>
      </c>
      <c r="J184" s="23">
        <v>0</v>
      </c>
      <c r="K184" s="23">
        <v>0</v>
      </c>
      <c r="L184" s="23">
        <v>0</v>
      </c>
      <c r="M184" s="23">
        <v>0</v>
      </c>
      <c r="N184" s="23">
        <v>0</v>
      </c>
      <c r="O184" s="23">
        <v>0</v>
      </c>
      <c r="P184" s="23">
        <v>0</v>
      </c>
      <c r="Q184" s="23">
        <v>0</v>
      </c>
      <c r="R184" s="23">
        <v>0</v>
      </c>
      <c r="S184" s="23">
        <v>0</v>
      </c>
      <c r="T184" s="23">
        <v>0</v>
      </c>
      <c r="U184" s="23">
        <v>0</v>
      </c>
      <c r="V184" s="23">
        <v>0</v>
      </c>
      <c r="W184" s="23">
        <v>0</v>
      </c>
      <c r="X184" s="23">
        <v>0</v>
      </c>
      <c r="Y184" s="23">
        <v>0</v>
      </c>
      <c r="Z184" s="23">
        <v>0</v>
      </c>
      <c r="AA184" s="23">
        <v>0</v>
      </c>
      <c r="AB184" s="23">
        <v>0</v>
      </c>
      <c r="AC184" s="23">
        <v>0</v>
      </c>
      <c r="AD184" s="23">
        <v>0</v>
      </c>
      <c r="AE184" s="23">
        <v>0</v>
      </c>
      <c r="AF184" s="23">
        <v>0</v>
      </c>
      <c r="AG184" s="23">
        <v>0</v>
      </c>
      <c r="AH184" s="23">
        <v>0</v>
      </c>
      <c r="AI184" s="23">
        <v>0</v>
      </c>
      <c r="AJ184" s="23">
        <v>0</v>
      </c>
      <c r="AK184" s="23">
        <v>0</v>
      </c>
      <c r="AL184" s="23">
        <v>0</v>
      </c>
      <c r="AM184" s="23">
        <v>0</v>
      </c>
      <c r="AN184" s="23">
        <v>0</v>
      </c>
      <c r="AO184" s="23">
        <v>0</v>
      </c>
      <c r="AP184" s="23">
        <v>0</v>
      </c>
      <c r="AQ184" s="23">
        <v>0</v>
      </c>
      <c r="AR184" s="23">
        <v>0</v>
      </c>
      <c r="AS184" s="23">
        <v>0</v>
      </c>
      <c r="AT184" s="23">
        <v>0</v>
      </c>
      <c r="AU184" s="23">
        <v>0</v>
      </c>
      <c r="AV184" s="23">
        <v>0</v>
      </c>
      <c r="AW184" s="23">
        <v>0</v>
      </c>
      <c r="AX184" s="23">
        <v>0</v>
      </c>
      <c r="AY184" s="23">
        <v>0</v>
      </c>
      <c r="AZ184" s="23">
        <v>0</v>
      </c>
      <c r="BA184" s="23">
        <v>0</v>
      </c>
      <c r="BB184" s="23">
        <v>0</v>
      </c>
      <c r="BC184" s="23">
        <v>0</v>
      </c>
    </row>
    <row r="185" spans="3:55" s="5" customFormat="1" x14ac:dyDescent="0.3">
      <c r="C185" s="24" t="s">
        <v>12</v>
      </c>
      <c r="D185" s="24"/>
      <c r="E185" s="24"/>
      <c r="F185" s="67">
        <f>SUM(F168:F184)</f>
        <v>0</v>
      </c>
      <c r="G185" s="67">
        <f t="shared" ref="G185:AG185" si="38">SUM(G168:G184)</f>
        <v>0</v>
      </c>
      <c r="H185" s="67">
        <f t="shared" si="38"/>
        <v>0</v>
      </c>
      <c r="I185" s="67">
        <f t="shared" si="38"/>
        <v>0</v>
      </c>
      <c r="J185" s="67">
        <f t="shared" si="38"/>
        <v>0</v>
      </c>
      <c r="K185" s="67">
        <f t="shared" si="38"/>
        <v>0</v>
      </c>
      <c r="L185" s="67">
        <f t="shared" si="38"/>
        <v>0</v>
      </c>
      <c r="M185" s="67">
        <f t="shared" si="38"/>
        <v>0</v>
      </c>
      <c r="N185" s="67">
        <f t="shared" si="38"/>
        <v>0</v>
      </c>
      <c r="O185" s="67">
        <f t="shared" si="38"/>
        <v>0</v>
      </c>
      <c r="P185" s="67">
        <f t="shared" si="38"/>
        <v>0</v>
      </c>
      <c r="Q185" s="67">
        <f t="shared" si="38"/>
        <v>0</v>
      </c>
      <c r="R185" s="67">
        <f t="shared" si="38"/>
        <v>0</v>
      </c>
      <c r="S185" s="67">
        <f t="shared" si="38"/>
        <v>0</v>
      </c>
      <c r="T185" s="67">
        <f t="shared" si="38"/>
        <v>0</v>
      </c>
      <c r="U185" s="67">
        <f t="shared" si="38"/>
        <v>0</v>
      </c>
      <c r="V185" s="67">
        <f t="shared" si="38"/>
        <v>0</v>
      </c>
      <c r="W185" s="67">
        <f t="shared" si="38"/>
        <v>0</v>
      </c>
      <c r="X185" s="67">
        <f t="shared" si="38"/>
        <v>0</v>
      </c>
      <c r="Y185" s="67">
        <f t="shared" si="38"/>
        <v>0</v>
      </c>
      <c r="Z185" s="67">
        <f t="shared" si="38"/>
        <v>0</v>
      </c>
      <c r="AA185" s="67">
        <f t="shared" si="38"/>
        <v>0</v>
      </c>
      <c r="AB185" s="67">
        <f t="shared" si="38"/>
        <v>0</v>
      </c>
      <c r="AC185" s="67">
        <f t="shared" si="38"/>
        <v>0</v>
      </c>
      <c r="AD185" s="67">
        <f t="shared" si="38"/>
        <v>0</v>
      </c>
      <c r="AE185" s="67">
        <f t="shared" si="38"/>
        <v>0</v>
      </c>
      <c r="AF185" s="67">
        <f t="shared" si="38"/>
        <v>0</v>
      </c>
      <c r="AG185" s="67">
        <f t="shared" si="38"/>
        <v>0</v>
      </c>
      <c r="AH185" s="67">
        <f t="shared" ref="AH185:BC185" si="39">SUM(AH168:AH184)</f>
        <v>0</v>
      </c>
      <c r="AI185" s="67">
        <f t="shared" si="39"/>
        <v>0</v>
      </c>
      <c r="AJ185" s="67">
        <f t="shared" si="39"/>
        <v>0</v>
      </c>
      <c r="AK185" s="67">
        <f t="shared" si="39"/>
        <v>0</v>
      </c>
      <c r="AL185" s="67">
        <f t="shared" si="39"/>
        <v>0</v>
      </c>
      <c r="AM185" s="67">
        <f t="shared" si="39"/>
        <v>0</v>
      </c>
      <c r="AN185" s="67">
        <f t="shared" si="39"/>
        <v>0</v>
      </c>
      <c r="AO185" s="67">
        <f t="shared" si="39"/>
        <v>0</v>
      </c>
      <c r="AP185" s="67">
        <f t="shared" si="39"/>
        <v>0</v>
      </c>
      <c r="AQ185" s="67">
        <f t="shared" si="39"/>
        <v>0</v>
      </c>
      <c r="AR185" s="67">
        <f t="shared" si="39"/>
        <v>0</v>
      </c>
      <c r="AS185" s="67">
        <f t="shared" si="39"/>
        <v>0</v>
      </c>
      <c r="AT185" s="67">
        <f t="shared" si="39"/>
        <v>0</v>
      </c>
      <c r="AU185" s="67">
        <f t="shared" si="39"/>
        <v>0</v>
      </c>
      <c r="AV185" s="67">
        <f t="shared" si="39"/>
        <v>0</v>
      </c>
      <c r="AW185" s="67">
        <f t="shared" si="39"/>
        <v>0</v>
      </c>
      <c r="AX185" s="67">
        <f t="shared" si="39"/>
        <v>0</v>
      </c>
      <c r="AY185" s="67">
        <f t="shared" si="39"/>
        <v>0</v>
      </c>
      <c r="AZ185" s="67">
        <f t="shared" si="39"/>
        <v>0</v>
      </c>
      <c r="BA185" s="67">
        <f t="shared" si="39"/>
        <v>0</v>
      </c>
      <c r="BB185" s="67">
        <f t="shared" si="39"/>
        <v>0</v>
      </c>
      <c r="BC185" s="67">
        <f t="shared" si="39"/>
        <v>0</v>
      </c>
    </row>
    <row r="186" spans="3:55" x14ac:dyDescent="0.3"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</row>
    <row r="187" spans="3:55" s="5" customFormat="1" ht="15" thickBot="1" x14ac:dyDescent="0.35">
      <c r="C187" s="49" t="s">
        <v>92</v>
      </c>
      <c r="D187" s="49"/>
      <c r="E187" s="49"/>
      <c r="F187" s="126">
        <f>F142-F165-F185</f>
        <v>0</v>
      </c>
      <c r="G187" s="126">
        <f t="shared" ref="G187:AG187" si="40">G142-G165-G185</f>
        <v>0</v>
      </c>
      <c r="H187" s="126">
        <f t="shared" si="40"/>
        <v>0</v>
      </c>
      <c r="I187" s="126">
        <f t="shared" si="40"/>
        <v>0</v>
      </c>
      <c r="J187" s="126">
        <f>J142-J165-J185</f>
        <v>0</v>
      </c>
      <c r="K187" s="126">
        <f t="shared" si="40"/>
        <v>0</v>
      </c>
      <c r="L187" s="126">
        <f t="shared" si="40"/>
        <v>0</v>
      </c>
      <c r="M187" s="126">
        <f t="shared" si="40"/>
        <v>0</v>
      </c>
      <c r="N187" s="126">
        <f t="shared" si="40"/>
        <v>0</v>
      </c>
      <c r="O187" s="126">
        <f t="shared" si="40"/>
        <v>0</v>
      </c>
      <c r="P187" s="126">
        <f t="shared" si="40"/>
        <v>0</v>
      </c>
      <c r="Q187" s="126">
        <f t="shared" si="40"/>
        <v>0</v>
      </c>
      <c r="R187" s="126">
        <f t="shared" si="40"/>
        <v>0</v>
      </c>
      <c r="S187" s="126">
        <f t="shared" si="40"/>
        <v>0</v>
      </c>
      <c r="T187" s="126">
        <f t="shared" si="40"/>
        <v>0</v>
      </c>
      <c r="U187" s="126">
        <f t="shared" si="40"/>
        <v>0</v>
      </c>
      <c r="V187" s="126">
        <f t="shared" si="40"/>
        <v>0</v>
      </c>
      <c r="W187" s="126">
        <f t="shared" si="40"/>
        <v>0</v>
      </c>
      <c r="X187" s="126">
        <f t="shared" si="40"/>
        <v>0</v>
      </c>
      <c r="Y187" s="126">
        <f t="shared" si="40"/>
        <v>0</v>
      </c>
      <c r="Z187" s="126">
        <f t="shared" si="40"/>
        <v>0</v>
      </c>
      <c r="AA187" s="126">
        <f t="shared" si="40"/>
        <v>0</v>
      </c>
      <c r="AB187" s="126">
        <f t="shared" si="40"/>
        <v>0</v>
      </c>
      <c r="AC187" s="126">
        <f t="shared" si="40"/>
        <v>0</v>
      </c>
      <c r="AD187" s="126">
        <f t="shared" si="40"/>
        <v>0</v>
      </c>
      <c r="AE187" s="126">
        <f t="shared" si="40"/>
        <v>0</v>
      </c>
      <c r="AF187" s="126">
        <f t="shared" si="40"/>
        <v>0</v>
      </c>
      <c r="AG187" s="126">
        <f t="shared" si="40"/>
        <v>0</v>
      </c>
      <c r="AH187" s="126">
        <f t="shared" ref="AH187:BC187" si="41">AH142-AH165-AH185</f>
        <v>0</v>
      </c>
      <c r="AI187" s="126">
        <f t="shared" si="41"/>
        <v>0</v>
      </c>
      <c r="AJ187" s="126">
        <f t="shared" si="41"/>
        <v>0</v>
      </c>
      <c r="AK187" s="126">
        <f t="shared" si="41"/>
        <v>0</v>
      </c>
      <c r="AL187" s="126">
        <f t="shared" si="41"/>
        <v>0</v>
      </c>
      <c r="AM187" s="126">
        <f t="shared" si="41"/>
        <v>0</v>
      </c>
      <c r="AN187" s="126">
        <f t="shared" si="41"/>
        <v>0</v>
      </c>
      <c r="AO187" s="126">
        <f t="shared" si="41"/>
        <v>0</v>
      </c>
      <c r="AP187" s="126">
        <f t="shared" si="41"/>
        <v>0</v>
      </c>
      <c r="AQ187" s="126">
        <f t="shared" si="41"/>
        <v>0</v>
      </c>
      <c r="AR187" s="126">
        <f t="shared" si="41"/>
        <v>0</v>
      </c>
      <c r="AS187" s="126">
        <f t="shared" si="41"/>
        <v>0</v>
      </c>
      <c r="AT187" s="126">
        <f t="shared" si="41"/>
        <v>0</v>
      </c>
      <c r="AU187" s="126">
        <f t="shared" si="41"/>
        <v>0</v>
      </c>
      <c r="AV187" s="126">
        <f t="shared" si="41"/>
        <v>0</v>
      </c>
      <c r="AW187" s="126">
        <f t="shared" si="41"/>
        <v>0</v>
      </c>
      <c r="AX187" s="126">
        <f t="shared" si="41"/>
        <v>0</v>
      </c>
      <c r="AY187" s="126">
        <f t="shared" si="41"/>
        <v>0</v>
      </c>
      <c r="AZ187" s="126">
        <f t="shared" si="41"/>
        <v>0</v>
      </c>
      <c r="BA187" s="126">
        <f t="shared" si="41"/>
        <v>0</v>
      </c>
      <c r="BB187" s="126">
        <f t="shared" si="41"/>
        <v>0</v>
      </c>
      <c r="BC187" s="126">
        <f t="shared" si="41"/>
        <v>0</v>
      </c>
    </row>
    <row r="188" spans="3:55" x14ac:dyDescent="0.3"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spans="3:55" x14ac:dyDescent="0.3"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</sheetData>
  <sheetProtection algorithmName="SHA-512" hashValue="PVS8ruLI7xK76n1XtpbfgW8rGXFuMAxk+1qMdLuP4Up0xjsZbWZRHYwDQAHYi5gW3nIJ4o/mejHwL/7fLR74qw==" saltValue="NiiqIPGmrsfaFUyYymDLLg==" spinCount="100000" sheet="1" formatCells="0" insertColumns="0" insertRows="0"/>
  <phoneticPr fontId="3" type="noConversion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2842B2B-0909-4233-B62D-4152AFEBA6EA}">
          <x14:formula1>
            <xm:f>'Lister (skjules)'!$D$3:$D$6</xm:f>
          </x14:formula1>
          <xm:sqref>E168:E184 E88:E103 E66:E84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95C5-A6F3-4BAE-B024-99E6A7ED9D57}">
  <sheetPr codeName="Sheet4"/>
  <dimension ref="A2:CX86"/>
  <sheetViews>
    <sheetView showGridLines="0" showZeros="0" zoomScale="93" zoomScaleNormal="70" workbookViewId="0">
      <selection activeCell="B33" sqref="B33"/>
    </sheetView>
  </sheetViews>
  <sheetFormatPr baseColWidth="10" defaultColWidth="11.44140625" defaultRowHeight="14.4" x14ac:dyDescent="0.3"/>
  <cols>
    <col min="1" max="1" width="11.44140625" style="25"/>
    <col min="2" max="2" width="59.6640625" bestFit="1" customWidth="1"/>
    <col min="3" max="52" width="18.6640625" customWidth="1"/>
  </cols>
  <sheetData>
    <row r="2" spans="2:8" x14ac:dyDescent="0.3">
      <c r="B2" s="73" t="s">
        <v>97</v>
      </c>
      <c r="C2" s="74"/>
    </row>
    <row r="4" spans="2:8" x14ac:dyDescent="0.3">
      <c r="B4" t="s">
        <v>98</v>
      </c>
      <c r="C4" s="40"/>
      <c r="D4" s="1" t="s">
        <v>99</v>
      </c>
    </row>
    <row r="5" spans="2:8" x14ac:dyDescent="0.3">
      <c r="B5" t="s">
        <v>100</v>
      </c>
      <c r="C5" s="41">
        <v>0.02</v>
      </c>
      <c r="D5" s="1" t="s">
        <v>176</v>
      </c>
    </row>
    <row r="6" spans="2:8" x14ac:dyDescent="0.3">
      <c r="B6" t="s">
        <v>101</v>
      </c>
      <c r="C6" s="42">
        <f>((1+C4)/(1+C5))-1</f>
        <v>-1.9607843137254943E-2</v>
      </c>
    </row>
    <row r="7" spans="2:8" x14ac:dyDescent="0.3">
      <c r="C7" s="86"/>
    </row>
    <row r="8" spans="2:8" x14ac:dyDescent="0.3">
      <c r="B8" t="s">
        <v>170</v>
      </c>
      <c r="C8" s="3">
        <f>SUM(C46:AZ46)</f>
        <v>0</v>
      </c>
      <c r="D8" s="1" t="s">
        <v>177</v>
      </c>
    </row>
    <row r="9" spans="2:8" x14ac:dyDescent="0.3">
      <c r="B9" s="80"/>
      <c r="C9" s="87"/>
    </row>
    <row r="10" spans="2:8" x14ac:dyDescent="0.3">
      <c r="B10" t="s">
        <v>15</v>
      </c>
      <c r="C10" s="39"/>
      <c r="D10" s="80" t="s">
        <v>102</v>
      </c>
    </row>
    <row r="11" spans="2:8" x14ac:dyDescent="0.3">
      <c r="B11" t="s">
        <v>103</v>
      </c>
      <c r="C11" s="88" t="e">
        <f>C10/C8</f>
        <v>#DIV/0!</v>
      </c>
    </row>
    <row r="14" spans="2:8" x14ac:dyDescent="0.3">
      <c r="B14" t="s">
        <v>104</v>
      </c>
      <c r="C14" s="3">
        <f>C59</f>
        <v>0</v>
      </c>
      <c r="E14" s="4"/>
      <c r="G14" s="4"/>
    </row>
    <row r="15" spans="2:8" x14ac:dyDescent="0.3">
      <c r="B15" t="s">
        <v>105</v>
      </c>
      <c r="C15" s="3" t="e">
        <f>C65</f>
        <v>#DIV/0!</v>
      </c>
      <c r="E15" s="4"/>
    </row>
    <row r="16" spans="2:8" x14ac:dyDescent="0.3">
      <c r="C16" s="4"/>
      <c r="H16" s="4"/>
    </row>
    <row r="17" spans="1:102" x14ac:dyDescent="0.3">
      <c r="B17" s="73" t="s">
        <v>106</v>
      </c>
      <c r="C17" s="89"/>
    </row>
    <row r="19" spans="1:102" x14ac:dyDescent="0.3">
      <c r="B19" s="90" t="s">
        <v>5</v>
      </c>
      <c r="C19" s="91">
        <f>'LES MEG'!C54</f>
        <v>0</v>
      </c>
      <c r="D19" s="91">
        <f>C19+1</f>
        <v>1</v>
      </c>
      <c r="E19" s="91">
        <f t="shared" ref="E19:AE19" si="0">D19+1</f>
        <v>2</v>
      </c>
      <c r="F19" s="91">
        <f t="shared" si="0"/>
        <v>3</v>
      </c>
      <c r="G19" s="91">
        <f t="shared" si="0"/>
        <v>4</v>
      </c>
      <c r="H19" s="91">
        <f t="shared" si="0"/>
        <v>5</v>
      </c>
      <c r="I19" s="91">
        <f t="shared" si="0"/>
        <v>6</v>
      </c>
      <c r="J19" s="91">
        <f t="shared" si="0"/>
        <v>7</v>
      </c>
      <c r="K19" s="91">
        <f t="shared" si="0"/>
        <v>8</v>
      </c>
      <c r="L19" s="91">
        <f t="shared" si="0"/>
        <v>9</v>
      </c>
      <c r="M19" s="91">
        <f t="shared" si="0"/>
        <v>10</v>
      </c>
      <c r="N19" s="91">
        <f t="shared" si="0"/>
        <v>11</v>
      </c>
      <c r="O19" s="91">
        <f t="shared" si="0"/>
        <v>12</v>
      </c>
      <c r="P19" s="91">
        <f t="shared" si="0"/>
        <v>13</v>
      </c>
      <c r="Q19" s="91">
        <f t="shared" si="0"/>
        <v>14</v>
      </c>
      <c r="R19" s="91">
        <f t="shared" si="0"/>
        <v>15</v>
      </c>
      <c r="S19" s="91">
        <f t="shared" si="0"/>
        <v>16</v>
      </c>
      <c r="T19" s="91">
        <f t="shared" si="0"/>
        <v>17</v>
      </c>
      <c r="U19" s="91">
        <f t="shared" si="0"/>
        <v>18</v>
      </c>
      <c r="V19" s="91">
        <f t="shared" si="0"/>
        <v>19</v>
      </c>
      <c r="W19" s="91">
        <f t="shared" si="0"/>
        <v>20</v>
      </c>
      <c r="X19" s="91">
        <f t="shared" si="0"/>
        <v>21</v>
      </c>
      <c r="Y19" s="91">
        <f t="shared" si="0"/>
        <v>22</v>
      </c>
      <c r="Z19" s="91">
        <f t="shared" si="0"/>
        <v>23</v>
      </c>
      <c r="AA19" s="91">
        <f t="shared" si="0"/>
        <v>24</v>
      </c>
      <c r="AB19" s="91">
        <f t="shared" si="0"/>
        <v>25</v>
      </c>
      <c r="AC19" s="91">
        <f t="shared" si="0"/>
        <v>26</v>
      </c>
      <c r="AD19" s="91">
        <f t="shared" si="0"/>
        <v>27</v>
      </c>
      <c r="AE19" s="91">
        <f t="shared" si="0"/>
        <v>28</v>
      </c>
      <c r="AF19" s="91">
        <f t="shared" ref="AF19" si="1">AE19+1</f>
        <v>29</v>
      </c>
      <c r="AG19" s="91">
        <f t="shared" ref="AG19" si="2">AF19+1</f>
        <v>30</v>
      </c>
      <c r="AH19" s="91">
        <f t="shared" ref="AH19" si="3">AG19+1</f>
        <v>31</v>
      </c>
      <c r="AI19" s="91">
        <f t="shared" ref="AI19" si="4">AH19+1</f>
        <v>32</v>
      </c>
      <c r="AJ19" s="91">
        <f t="shared" ref="AJ19" si="5">AI19+1</f>
        <v>33</v>
      </c>
      <c r="AK19" s="91">
        <f t="shared" ref="AK19" si="6">AJ19+1</f>
        <v>34</v>
      </c>
      <c r="AL19" s="91">
        <f t="shared" ref="AL19" si="7">AK19+1</f>
        <v>35</v>
      </c>
      <c r="AM19" s="91">
        <f t="shared" ref="AM19" si="8">AL19+1</f>
        <v>36</v>
      </c>
      <c r="AN19" s="91">
        <f t="shared" ref="AN19" si="9">AM19+1</f>
        <v>37</v>
      </c>
      <c r="AO19" s="91">
        <f t="shared" ref="AO19" si="10">AN19+1</f>
        <v>38</v>
      </c>
      <c r="AP19" s="91">
        <f t="shared" ref="AP19" si="11">AO19+1</f>
        <v>39</v>
      </c>
      <c r="AQ19" s="91">
        <f t="shared" ref="AQ19" si="12">AP19+1</f>
        <v>40</v>
      </c>
      <c r="AR19" s="91">
        <f t="shared" ref="AR19" si="13">AQ19+1</f>
        <v>41</v>
      </c>
      <c r="AS19" s="91">
        <f t="shared" ref="AS19" si="14">AR19+1</f>
        <v>42</v>
      </c>
      <c r="AT19" s="91">
        <f t="shared" ref="AT19" si="15">AS19+1</f>
        <v>43</v>
      </c>
      <c r="AU19" s="91">
        <f t="shared" ref="AU19" si="16">AT19+1</f>
        <v>44</v>
      </c>
      <c r="AV19" s="91">
        <f t="shared" ref="AV19" si="17">AU19+1</f>
        <v>45</v>
      </c>
      <c r="AW19" s="91">
        <f t="shared" ref="AW19" si="18">AV19+1</f>
        <v>46</v>
      </c>
      <c r="AX19" s="91">
        <f t="shared" ref="AX19" si="19">AW19+1</f>
        <v>47</v>
      </c>
      <c r="AY19" s="91">
        <f t="shared" ref="AY19" si="20">AX19+1</f>
        <v>48</v>
      </c>
      <c r="AZ19" s="91">
        <f t="shared" ref="AZ19" si="21">AY19+1</f>
        <v>49</v>
      </c>
      <c r="BA19" s="91"/>
      <c r="BB19" s="91"/>
      <c r="BC19" s="91"/>
      <c r="BD19" s="91"/>
      <c r="BE19" s="91"/>
      <c r="BF19" s="91"/>
      <c r="BG19" s="91"/>
      <c r="BH19" s="91"/>
      <c r="BI19" s="91"/>
      <c r="BJ19" s="91"/>
      <c r="BK19" s="91"/>
      <c r="BL19" s="91"/>
      <c r="BM19" s="91"/>
      <c r="BN19" s="91"/>
      <c r="BO19" s="91"/>
      <c r="BP19" s="91"/>
      <c r="BQ19" s="91"/>
      <c r="BR19" s="91"/>
      <c r="BS19" s="91"/>
      <c r="BT19" s="91"/>
      <c r="BU19" s="91"/>
      <c r="BV19" s="91"/>
      <c r="BW19" s="91"/>
      <c r="BX19" s="91"/>
      <c r="BY19" s="91"/>
      <c r="BZ19" s="91"/>
      <c r="CA19" s="91"/>
      <c r="CB19" s="91"/>
      <c r="CC19" s="91"/>
      <c r="CD19" s="91"/>
      <c r="CE19" s="91"/>
      <c r="CF19" s="91"/>
      <c r="CG19" s="91"/>
      <c r="CH19" s="91"/>
      <c r="CI19" s="91"/>
      <c r="CJ19" s="91"/>
      <c r="CK19" s="91"/>
      <c r="CL19" s="91"/>
      <c r="CM19" s="91"/>
      <c r="CN19" s="91"/>
      <c r="CO19" s="91"/>
      <c r="CP19" s="91"/>
      <c r="CQ19" s="91"/>
      <c r="CR19" s="91"/>
      <c r="CS19" s="91"/>
      <c r="CT19" s="91"/>
      <c r="CU19" s="91"/>
      <c r="CV19" s="91"/>
      <c r="CW19" s="91"/>
      <c r="CX19" s="91"/>
    </row>
    <row r="21" spans="1:102" x14ac:dyDescent="0.3">
      <c r="B21" s="60" t="s">
        <v>66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2"/>
    </row>
    <row r="22" spans="1:102" x14ac:dyDescent="0.3">
      <c r="A22" s="92"/>
      <c r="B22" t="s">
        <v>107</v>
      </c>
      <c r="C22" s="4">
        <f>'(1) Detaljerte budsjetter'!F28</f>
        <v>0</v>
      </c>
      <c r="D22" s="4">
        <f>'(1) Detaljerte budsjetter'!G28</f>
        <v>0</v>
      </c>
      <c r="E22" s="4">
        <f>'(1) Detaljerte budsjetter'!H28</f>
        <v>0</v>
      </c>
      <c r="F22" s="4">
        <f>'(1) Detaljerte budsjetter'!I28</f>
        <v>0</v>
      </c>
      <c r="G22" s="4">
        <f>'(1) Detaljerte budsjetter'!J28</f>
        <v>0</v>
      </c>
      <c r="H22" s="4">
        <f>'(1) Detaljerte budsjetter'!K28</f>
        <v>0</v>
      </c>
      <c r="I22" s="4">
        <f>'(1) Detaljerte budsjetter'!L28</f>
        <v>0</v>
      </c>
      <c r="J22" s="4">
        <f>'(1) Detaljerte budsjetter'!M28</f>
        <v>0</v>
      </c>
      <c r="K22" s="4">
        <f>'(1) Detaljerte budsjetter'!N28</f>
        <v>0</v>
      </c>
      <c r="L22" s="4">
        <f>'(1) Detaljerte budsjetter'!O28</f>
        <v>0</v>
      </c>
      <c r="M22" s="4">
        <f>'(1) Detaljerte budsjetter'!P28</f>
        <v>0</v>
      </c>
      <c r="N22" s="4">
        <f>'(1) Detaljerte budsjetter'!Q28</f>
        <v>0</v>
      </c>
      <c r="O22" s="4">
        <f>'(1) Detaljerte budsjetter'!R28</f>
        <v>0</v>
      </c>
      <c r="P22" s="4">
        <f>'(1) Detaljerte budsjetter'!S28</f>
        <v>0</v>
      </c>
      <c r="Q22" s="4">
        <f>'(1) Detaljerte budsjetter'!T28</f>
        <v>0</v>
      </c>
      <c r="R22" s="4">
        <f>'(1) Detaljerte budsjetter'!U28</f>
        <v>0</v>
      </c>
      <c r="S22" s="4">
        <f>'(1) Detaljerte budsjetter'!V28</f>
        <v>0</v>
      </c>
      <c r="T22" s="4">
        <f>'(1) Detaljerte budsjetter'!W28</f>
        <v>0</v>
      </c>
      <c r="U22" s="4">
        <f>'(1) Detaljerte budsjetter'!X28</f>
        <v>0</v>
      </c>
      <c r="V22" s="4">
        <f>'(1) Detaljerte budsjetter'!Y28</f>
        <v>0</v>
      </c>
      <c r="W22" s="4">
        <f>'(1) Detaljerte budsjetter'!Z28</f>
        <v>0</v>
      </c>
      <c r="X22" s="4">
        <f>'(1) Detaljerte budsjetter'!AA28</f>
        <v>0</v>
      </c>
      <c r="Y22" s="4">
        <f>'(1) Detaljerte budsjetter'!AB28</f>
        <v>0</v>
      </c>
      <c r="Z22" s="4">
        <f>'(1) Detaljerte budsjetter'!AC28</f>
        <v>0</v>
      </c>
      <c r="AA22" s="4">
        <f>'(1) Detaljerte budsjetter'!AD28</f>
        <v>0</v>
      </c>
      <c r="AB22" s="4">
        <f>'(1) Detaljerte budsjetter'!AE28</f>
        <v>0</v>
      </c>
      <c r="AC22" s="4">
        <f>'(1) Detaljerte budsjetter'!AF28</f>
        <v>0</v>
      </c>
      <c r="AD22" s="4">
        <f>'(1) Detaljerte budsjetter'!AG28</f>
        <v>0</v>
      </c>
      <c r="AE22" s="4">
        <f>'(1) Detaljerte budsjetter'!AH28</f>
        <v>0</v>
      </c>
      <c r="AF22" s="4">
        <f>'(1) Detaljerte budsjetter'!AI28</f>
        <v>0</v>
      </c>
      <c r="AG22" s="4">
        <f>'(1) Detaljerte budsjetter'!AJ28</f>
        <v>0</v>
      </c>
      <c r="AH22" s="4">
        <f>'(1) Detaljerte budsjetter'!AK28</f>
        <v>0</v>
      </c>
      <c r="AI22" s="4">
        <f>'(1) Detaljerte budsjetter'!AL28</f>
        <v>0</v>
      </c>
      <c r="AJ22" s="4">
        <f>'(1) Detaljerte budsjetter'!AM28</f>
        <v>0</v>
      </c>
      <c r="AK22" s="4">
        <f>'(1) Detaljerte budsjetter'!AN28</f>
        <v>0</v>
      </c>
      <c r="AL22" s="4">
        <f>'(1) Detaljerte budsjetter'!AO28</f>
        <v>0</v>
      </c>
      <c r="AM22" s="4">
        <f>'(1) Detaljerte budsjetter'!AP28</f>
        <v>0</v>
      </c>
      <c r="AN22" s="4">
        <f>'(1) Detaljerte budsjetter'!AQ28</f>
        <v>0</v>
      </c>
      <c r="AO22" s="4">
        <f>'(1) Detaljerte budsjetter'!AR28</f>
        <v>0</v>
      </c>
      <c r="AP22" s="4">
        <f>'(1) Detaljerte budsjetter'!AS28</f>
        <v>0</v>
      </c>
      <c r="AQ22" s="4">
        <f>'(1) Detaljerte budsjetter'!AT28</f>
        <v>0</v>
      </c>
      <c r="AR22" s="4">
        <f>'(1) Detaljerte budsjetter'!AU28</f>
        <v>0</v>
      </c>
      <c r="AS22" s="4">
        <f>'(1) Detaljerte budsjetter'!AV28</f>
        <v>0</v>
      </c>
      <c r="AT22" s="4">
        <f>'(1) Detaljerte budsjetter'!AW28</f>
        <v>0</v>
      </c>
      <c r="AU22" s="4">
        <f>'(1) Detaljerte budsjetter'!AX28</f>
        <v>0</v>
      </c>
      <c r="AV22" s="4">
        <f>'(1) Detaljerte budsjetter'!AY28</f>
        <v>0</v>
      </c>
      <c r="AW22" s="4">
        <f>'(1) Detaljerte budsjetter'!AZ28</f>
        <v>0</v>
      </c>
      <c r="AX22" s="4">
        <f>'(1) Detaljerte budsjetter'!BA28</f>
        <v>0</v>
      </c>
      <c r="AY22" s="4">
        <f>'(1) Detaljerte budsjetter'!BB28</f>
        <v>0</v>
      </c>
      <c r="AZ22" s="4">
        <f>'(1) Detaljerte budsjetter'!BC28</f>
        <v>0</v>
      </c>
    </row>
    <row r="23" spans="1:102" x14ac:dyDescent="0.3">
      <c r="A23" s="92"/>
      <c r="B23" t="s">
        <v>108</v>
      </c>
      <c r="C23" s="4">
        <f>'(1) Detaljerte budsjetter'!F63</f>
        <v>0</v>
      </c>
      <c r="D23" s="4">
        <f>'(1) Detaljerte budsjetter'!G63</f>
        <v>0</v>
      </c>
      <c r="E23" s="4">
        <f>'(1) Detaljerte budsjetter'!H63</f>
        <v>0</v>
      </c>
      <c r="F23" s="4">
        <f>'(1) Detaljerte budsjetter'!I63</f>
        <v>0</v>
      </c>
      <c r="G23" s="4">
        <f>'(1) Detaljerte budsjetter'!J63</f>
        <v>0</v>
      </c>
      <c r="H23" s="4">
        <f>'(1) Detaljerte budsjetter'!K63</f>
        <v>0</v>
      </c>
      <c r="I23" s="4">
        <f>'(1) Detaljerte budsjetter'!L63</f>
        <v>0</v>
      </c>
      <c r="J23" s="4">
        <f>'(1) Detaljerte budsjetter'!M63</f>
        <v>0</v>
      </c>
      <c r="K23" s="4">
        <f>'(1) Detaljerte budsjetter'!N63</f>
        <v>0</v>
      </c>
      <c r="L23" s="4">
        <f>'(1) Detaljerte budsjetter'!O63</f>
        <v>0</v>
      </c>
      <c r="M23" s="4">
        <f>'(1) Detaljerte budsjetter'!P63</f>
        <v>0</v>
      </c>
      <c r="N23" s="4">
        <f>'(1) Detaljerte budsjetter'!Q63</f>
        <v>0</v>
      </c>
      <c r="O23" s="4">
        <f>'(1) Detaljerte budsjetter'!R63</f>
        <v>0</v>
      </c>
      <c r="P23" s="4">
        <f>'(1) Detaljerte budsjetter'!S63</f>
        <v>0</v>
      </c>
      <c r="Q23" s="4">
        <f>'(1) Detaljerte budsjetter'!T63</f>
        <v>0</v>
      </c>
      <c r="R23" s="4">
        <f>'(1) Detaljerte budsjetter'!U63</f>
        <v>0</v>
      </c>
      <c r="S23" s="4">
        <f>'(1) Detaljerte budsjetter'!V63</f>
        <v>0</v>
      </c>
      <c r="T23" s="4">
        <f>'(1) Detaljerte budsjetter'!W63</f>
        <v>0</v>
      </c>
      <c r="U23" s="4">
        <f>'(1) Detaljerte budsjetter'!X63</f>
        <v>0</v>
      </c>
      <c r="V23" s="4">
        <f>'(1) Detaljerte budsjetter'!Y63</f>
        <v>0</v>
      </c>
      <c r="W23" s="4">
        <f>'(1) Detaljerte budsjetter'!Z63</f>
        <v>0</v>
      </c>
      <c r="X23" s="4">
        <f>'(1) Detaljerte budsjetter'!AA63</f>
        <v>0</v>
      </c>
      <c r="Y23" s="4">
        <f>'(1) Detaljerte budsjetter'!AB63</f>
        <v>0</v>
      </c>
      <c r="Z23" s="4">
        <f>'(1) Detaljerte budsjetter'!AC63</f>
        <v>0</v>
      </c>
      <c r="AA23" s="4">
        <f>'(1) Detaljerte budsjetter'!AD63</f>
        <v>0</v>
      </c>
      <c r="AB23" s="4">
        <f>'(1) Detaljerte budsjetter'!AE63</f>
        <v>0</v>
      </c>
      <c r="AC23" s="4">
        <f>'(1) Detaljerte budsjetter'!AF63</f>
        <v>0</v>
      </c>
      <c r="AD23" s="4">
        <f>'(1) Detaljerte budsjetter'!AG63</f>
        <v>0</v>
      </c>
      <c r="AE23" s="4">
        <f>'(1) Detaljerte budsjetter'!AH63</f>
        <v>0</v>
      </c>
      <c r="AF23" s="4">
        <f>'(1) Detaljerte budsjetter'!AI63</f>
        <v>0</v>
      </c>
      <c r="AG23" s="4">
        <f>'(1) Detaljerte budsjetter'!AJ63</f>
        <v>0</v>
      </c>
      <c r="AH23" s="4">
        <f>'(1) Detaljerte budsjetter'!AK63</f>
        <v>0</v>
      </c>
      <c r="AI23" s="4">
        <f>'(1) Detaljerte budsjetter'!AL63</f>
        <v>0</v>
      </c>
      <c r="AJ23" s="4">
        <f>'(1) Detaljerte budsjetter'!AM63</f>
        <v>0</v>
      </c>
      <c r="AK23" s="4">
        <f>'(1) Detaljerte budsjetter'!AN63</f>
        <v>0</v>
      </c>
      <c r="AL23" s="4">
        <f>'(1) Detaljerte budsjetter'!AO63</f>
        <v>0</v>
      </c>
      <c r="AM23" s="4">
        <f>'(1) Detaljerte budsjetter'!AP63</f>
        <v>0</v>
      </c>
      <c r="AN23" s="4">
        <f>'(1) Detaljerte budsjetter'!AQ63</f>
        <v>0</v>
      </c>
      <c r="AO23" s="4">
        <f>'(1) Detaljerte budsjetter'!AR63</f>
        <v>0</v>
      </c>
      <c r="AP23" s="4">
        <f>'(1) Detaljerte budsjetter'!AS63</f>
        <v>0</v>
      </c>
      <c r="AQ23" s="4">
        <f>'(1) Detaljerte budsjetter'!AT63</f>
        <v>0</v>
      </c>
      <c r="AR23" s="4">
        <f>'(1) Detaljerte budsjetter'!AU63</f>
        <v>0</v>
      </c>
      <c r="AS23" s="4">
        <f>'(1) Detaljerte budsjetter'!AV63</f>
        <v>0</v>
      </c>
      <c r="AT23" s="4">
        <f>'(1) Detaljerte budsjetter'!AW63</f>
        <v>0</v>
      </c>
      <c r="AU23" s="4">
        <f>'(1) Detaljerte budsjetter'!AX63</f>
        <v>0</v>
      </c>
      <c r="AV23" s="4">
        <f>'(1) Detaljerte budsjetter'!AY63</f>
        <v>0</v>
      </c>
      <c r="AW23" s="4">
        <f>'(1) Detaljerte budsjetter'!AZ63</f>
        <v>0</v>
      </c>
      <c r="AX23" s="4">
        <f>'(1) Detaljerte budsjetter'!BA63</f>
        <v>0</v>
      </c>
      <c r="AY23" s="4">
        <f>'(1) Detaljerte budsjetter'!BB63</f>
        <v>0</v>
      </c>
      <c r="AZ23" s="4">
        <f>'(1) Detaljerte budsjetter'!BC63</f>
        <v>0</v>
      </c>
    </row>
    <row r="24" spans="1:102" x14ac:dyDescent="0.3">
      <c r="A24" s="92"/>
      <c r="B24" t="s">
        <v>173</v>
      </c>
      <c r="C24" s="4">
        <f>'(1) Detaljerte budsjetter'!F104</f>
        <v>0</v>
      </c>
      <c r="D24" s="4">
        <f>'(1) Detaljerte budsjetter'!G104</f>
        <v>0</v>
      </c>
      <c r="E24" s="4">
        <f>'(1) Detaljerte budsjetter'!H104</f>
        <v>0</v>
      </c>
      <c r="F24" s="4">
        <f>'(1) Detaljerte budsjetter'!I104</f>
        <v>0</v>
      </c>
      <c r="G24" s="4">
        <f>'(1) Detaljerte budsjetter'!J104</f>
        <v>0</v>
      </c>
      <c r="H24" s="4">
        <f>'(1) Detaljerte budsjetter'!K104</f>
        <v>0</v>
      </c>
      <c r="I24" s="4">
        <f>'(1) Detaljerte budsjetter'!L104</f>
        <v>0</v>
      </c>
      <c r="J24" s="4">
        <f>'(1) Detaljerte budsjetter'!M104</f>
        <v>0</v>
      </c>
      <c r="K24" s="4">
        <f>'(1) Detaljerte budsjetter'!N104</f>
        <v>0</v>
      </c>
      <c r="L24" s="4">
        <f>'(1) Detaljerte budsjetter'!O104</f>
        <v>0</v>
      </c>
      <c r="M24" s="4">
        <f>'(1) Detaljerte budsjetter'!P104</f>
        <v>0</v>
      </c>
      <c r="N24" s="4">
        <f>'(1) Detaljerte budsjetter'!Q104</f>
        <v>0</v>
      </c>
      <c r="O24" s="4">
        <f>'(1) Detaljerte budsjetter'!R104</f>
        <v>0</v>
      </c>
      <c r="P24" s="4">
        <f>'(1) Detaljerte budsjetter'!S104</f>
        <v>0</v>
      </c>
      <c r="Q24" s="4">
        <f>'(1) Detaljerte budsjetter'!T104</f>
        <v>0</v>
      </c>
      <c r="R24" s="4">
        <f>'(1) Detaljerte budsjetter'!U104</f>
        <v>0</v>
      </c>
      <c r="S24" s="4">
        <f>'(1) Detaljerte budsjetter'!V104</f>
        <v>0</v>
      </c>
      <c r="T24" s="4">
        <f>'(1) Detaljerte budsjetter'!W104</f>
        <v>0</v>
      </c>
      <c r="U24" s="4">
        <f>'(1) Detaljerte budsjetter'!X104</f>
        <v>0</v>
      </c>
      <c r="V24" s="4">
        <f>'(1) Detaljerte budsjetter'!Y104</f>
        <v>0</v>
      </c>
      <c r="W24" s="4">
        <f>'(1) Detaljerte budsjetter'!Z104</f>
        <v>0</v>
      </c>
      <c r="X24" s="4">
        <f>'(1) Detaljerte budsjetter'!AA104</f>
        <v>0</v>
      </c>
      <c r="Y24" s="4">
        <f>'(1) Detaljerte budsjetter'!AB104</f>
        <v>0</v>
      </c>
      <c r="Z24" s="4">
        <f>'(1) Detaljerte budsjetter'!AC104</f>
        <v>0</v>
      </c>
      <c r="AA24" s="4">
        <f>'(1) Detaljerte budsjetter'!AD104</f>
        <v>0</v>
      </c>
      <c r="AB24" s="4">
        <f>'(1) Detaljerte budsjetter'!AE104</f>
        <v>0</v>
      </c>
      <c r="AC24" s="4">
        <f>'(1) Detaljerte budsjetter'!AF104</f>
        <v>0</v>
      </c>
      <c r="AD24" s="4">
        <f>'(1) Detaljerte budsjetter'!AG104</f>
        <v>0</v>
      </c>
      <c r="AE24" s="4">
        <f>'(1) Detaljerte budsjetter'!AH104</f>
        <v>0</v>
      </c>
      <c r="AF24" s="4">
        <f>'(1) Detaljerte budsjetter'!AI104</f>
        <v>0</v>
      </c>
      <c r="AG24" s="4">
        <f>'(1) Detaljerte budsjetter'!AJ104</f>
        <v>0</v>
      </c>
      <c r="AH24" s="4">
        <f>'(1) Detaljerte budsjetter'!AK104</f>
        <v>0</v>
      </c>
      <c r="AI24" s="4">
        <f>'(1) Detaljerte budsjetter'!AL104</f>
        <v>0</v>
      </c>
      <c r="AJ24" s="4">
        <f>'(1) Detaljerte budsjetter'!AM104</f>
        <v>0</v>
      </c>
      <c r="AK24" s="4">
        <f>'(1) Detaljerte budsjetter'!AN104</f>
        <v>0</v>
      </c>
      <c r="AL24" s="4">
        <f>'(1) Detaljerte budsjetter'!AO104</f>
        <v>0</v>
      </c>
      <c r="AM24" s="4">
        <f>'(1) Detaljerte budsjetter'!AP104</f>
        <v>0</v>
      </c>
      <c r="AN24" s="4">
        <f>'(1) Detaljerte budsjetter'!AQ104</f>
        <v>0</v>
      </c>
      <c r="AO24" s="4">
        <f>'(1) Detaljerte budsjetter'!AR104</f>
        <v>0</v>
      </c>
      <c r="AP24" s="4">
        <f>'(1) Detaljerte budsjetter'!AS104</f>
        <v>0</v>
      </c>
      <c r="AQ24" s="4">
        <f>'(1) Detaljerte budsjetter'!AT104</f>
        <v>0</v>
      </c>
      <c r="AR24" s="4">
        <f>'(1) Detaljerte budsjetter'!AU104</f>
        <v>0</v>
      </c>
      <c r="AS24" s="4">
        <f>'(1) Detaljerte budsjetter'!AV104</f>
        <v>0</v>
      </c>
      <c r="AT24" s="4">
        <f>'(1) Detaljerte budsjetter'!AW104</f>
        <v>0</v>
      </c>
      <c r="AU24" s="4">
        <f>'(1) Detaljerte budsjetter'!AX104</f>
        <v>0</v>
      </c>
      <c r="AV24" s="4">
        <f>'(1) Detaljerte budsjetter'!AY104</f>
        <v>0</v>
      </c>
      <c r="AW24" s="4">
        <f>'(1) Detaljerte budsjetter'!AZ104</f>
        <v>0</v>
      </c>
      <c r="AX24" s="4">
        <f>'(1) Detaljerte budsjetter'!BA104</f>
        <v>0</v>
      </c>
      <c r="AY24" s="4">
        <f>'(1) Detaljerte budsjetter'!BB104</f>
        <v>0</v>
      </c>
      <c r="AZ24" s="4">
        <f>'(1) Detaljerte budsjetter'!BC104</f>
        <v>0</v>
      </c>
    </row>
    <row r="25" spans="1:102" x14ac:dyDescent="0.3">
      <c r="A25" s="92"/>
      <c r="B25" s="5" t="s">
        <v>169</v>
      </c>
      <c r="C25" s="93">
        <f>'(1) Detaljerte budsjetter'!F85</f>
        <v>0</v>
      </c>
      <c r="D25" s="93">
        <f>'(1) Detaljerte budsjetter'!G85</f>
        <v>0</v>
      </c>
      <c r="E25" s="93">
        <f>'(1) Detaljerte budsjetter'!H85</f>
        <v>0</v>
      </c>
      <c r="F25" s="93">
        <f>'(1) Detaljerte budsjetter'!I85</f>
        <v>0</v>
      </c>
      <c r="G25" s="93">
        <f>'(1) Detaljerte budsjetter'!J85</f>
        <v>0</v>
      </c>
      <c r="H25" s="93">
        <f>'(1) Detaljerte budsjetter'!K85</f>
        <v>0</v>
      </c>
      <c r="I25" s="93">
        <f>'(1) Detaljerte budsjetter'!L85</f>
        <v>0</v>
      </c>
      <c r="J25" s="93">
        <f>'(1) Detaljerte budsjetter'!M85</f>
        <v>0</v>
      </c>
      <c r="K25" s="93">
        <f>'(1) Detaljerte budsjetter'!N85</f>
        <v>0</v>
      </c>
      <c r="L25" s="93">
        <f>'(1) Detaljerte budsjetter'!O85</f>
        <v>0</v>
      </c>
      <c r="M25" s="93">
        <f>'(1) Detaljerte budsjetter'!P85</f>
        <v>0</v>
      </c>
      <c r="N25" s="93">
        <f>'(1) Detaljerte budsjetter'!Q85</f>
        <v>0</v>
      </c>
      <c r="O25" s="93">
        <f>'(1) Detaljerte budsjetter'!R85</f>
        <v>0</v>
      </c>
      <c r="P25" s="93">
        <f>'(1) Detaljerte budsjetter'!S85</f>
        <v>0</v>
      </c>
      <c r="Q25" s="93">
        <f>'(1) Detaljerte budsjetter'!T85</f>
        <v>0</v>
      </c>
      <c r="R25" s="93">
        <f>'(1) Detaljerte budsjetter'!U85</f>
        <v>0</v>
      </c>
      <c r="S25" s="93">
        <f>'(1) Detaljerte budsjetter'!V85</f>
        <v>0</v>
      </c>
      <c r="T25" s="93">
        <f>'(1) Detaljerte budsjetter'!W85</f>
        <v>0</v>
      </c>
      <c r="U25" s="93">
        <f>'(1) Detaljerte budsjetter'!X85</f>
        <v>0</v>
      </c>
      <c r="V25" s="93">
        <f>'(1) Detaljerte budsjetter'!Y85</f>
        <v>0</v>
      </c>
      <c r="W25" s="93">
        <f>'(1) Detaljerte budsjetter'!Z85</f>
        <v>0</v>
      </c>
      <c r="X25" s="93">
        <f>'(1) Detaljerte budsjetter'!AA85</f>
        <v>0</v>
      </c>
      <c r="Y25" s="93">
        <f>'(1) Detaljerte budsjetter'!AB85</f>
        <v>0</v>
      </c>
      <c r="Z25" s="93">
        <f>'(1) Detaljerte budsjetter'!AC85</f>
        <v>0</v>
      </c>
      <c r="AA25" s="93">
        <f>'(1) Detaljerte budsjetter'!AD85</f>
        <v>0</v>
      </c>
      <c r="AB25" s="93">
        <f>'(1) Detaljerte budsjetter'!AE85</f>
        <v>0</v>
      </c>
      <c r="AC25" s="93">
        <f>'(1) Detaljerte budsjetter'!AF85</f>
        <v>0</v>
      </c>
      <c r="AD25" s="93">
        <f>'(1) Detaljerte budsjetter'!AG85</f>
        <v>0</v>
      </c>
      <c r="AE25" s="93">
        <f>'(1) Detaljerte budsjetter'!AH85</f>
        <v>0</v>
      </c>
      <c r="AF25" s="93">
        <f>'(1) Detaljerte budsjetter'!AI85</f>
        <v>0</v>
      </c>
      <c r="AG25" s="93">
        <f>'(1) Detaljerte budsjetter'!AJ85</f>
        <v>0</v>
      </c>
      <c r="AH25" s="93">
        <f>'(1) Detaljerte budsjetter'!AK85</f>
        <v>0</v>
      </c>
      <c r="AI25" s="93">
        <f>'(1) Detaljerte budsjetter'!AL85</f>
        <v>0</v>
      </c>
      <c r="AJ25" s="93">
        <f>'(1) Detaljerte budsjetter'!AM85</f>
        <v>0</v>
      </c>
      <c r="AK25" s="93">
        <f>'(1) Detaljerte budsjetter'!AN85</f>
        <v>0</v>
      </c>
      <c r="AL25" s="93">
        <f>'(1) Detaljerte budsjetter'!AO85</f>
        <v>0</v>
      </c>
      <c r="AM25" s="93">
        <f>'(1) Detaljerte budsjetter'!AP85</f>
        <v>0</v>
      </c>
      <c r="AN25" s="93">
        <f>'(1) Detaljerte budsjetter'!AQ85</f>
        <v>0</v>
      </c>
      <c r="AO25" s="93">
        <f>'(1) Detaljerte budsjetter'!AR85</f>
        <v>0</v>
      </c>
      <c r="AP25" s="93">
        <f>'(1) Detaljerte budsjetter'!AS85</f>
        <v>0</v>
      </c>
      <c r="AQ25" s="93">
        <f>'(1) Detaljerte budsjetter'!AT85</f>
        <v>0</v>
      </c>
      <c r="AR25" s="93">
        <f>'(1) Detaljerte budsjetter'!AU85</f>
        <v>0</v>
      </c>
      <c r="AS25" s="93">
        <f>'(1) Detaljerte budsjetter'!AV85</f>
        <v>0</v>
      </c>
      <c r="AT25" s="93">
        <f>'(1) Detaljerte budsjetter'!AW85</f>
        <v>0</v>
      </c>
      <c r="AU25" s="93">
        <f>'(1) Detaljerte budsjetter'!AX85</f>
        <v>0</v>
      </c>
      <c r="AV25" s="93">
        <f>'(1) Detaljerte budsjetter'!AY85</f>
        <v>0</v>
      </c>
      <c r="AW25" s="93">
        <f>'(1) Detaljerte budsjetter'!AZ85</f>
        <v>0</v>
      </c>
      <c r="AX25" s="93">
        <f>'(1) Detaljerte budsjetter'!BA85</f>
        <v>0</v>
      </c>
      <c r="AY25" s="93">
        <f>'(1) Detaljerte budsjetter'!BB85</f>
        <v>0</v>
      </c>
      <c r="AZ25" s="93">
        <f>'(1) Detaljerte budsjetter'!BC85</f>
        <v>0</v>
      </c>
    </row>
    <row r="26" spans="1:102" s="96" customFormat="1" x14ac:dyDescent="0.3">
      <c r="A26" s="94"/>
      <c r="B26" s="1" t="s">
        <v>109</v>
      </c>
      <c r="C26" s="95" t="e">
        <f>C25/$C$8</f>
        <v>#DIV/0!</v>
      </c>
      <c r="D26" s="95" t="e">
        <f t="shared" ref="D26:AZ26" si="22">D25/$C$8</f>
        <v>#DIV/0!</v>
      </c>
      <c r="E26" s="95" t="e">
        <f t="shared" si="22"/>
        <v>#DIV/0!</v>
      </c>
      <c r="F26" s="95" t="e">
        <f t="shared" si="22"/>
        <v>#DIV/0!</v>
      </c>
      <c r="G26" s="95" t="e">
        <f t="shared" si="22"/>
        <v>#DIV/0!</v>
      </c>
      <c r="H26" s="95" t="e">
        <f t="shared" si="22"/>
        <v>#DIV/0!</v>
      </c>
      <c r="I26" s="95" t="e">
        <f t="shared" si="22"/>
        <v>#DIV/0!</v>
      </c>
      <c r="J26" s="95" t="e">
        <f t="shared" si="22"/>
        <v>#DIV/0!</v>
      </c>
      <c r="K26" s="95" t="e">
        <f t="shared" si="22"/>
        <v>#DIV/0!</v>
      </c>
      <c r="L26" s="95" t="e">
        <f t="shared" si="22"/>
        <v>#DIV/0!</v>
      </c>
      <c r="M26" s="95" t="e">
        <f t="shared" si="22"/>
        <v>#DIV/0!</v>
      </c>
      <c r="N26" s="95" t="e">
        <f t="shared" si="22"/>
        <v>#DIV/0!</v>
      </c>
      <c r="O26" s="95" t="e">
        <f t="shared" si="22"/>
        <v>#DIV/0!</v>
      </c>
      <c r="P26" s="95" t="e">
        <f t="shared" si="22"/>
        <v>#DIV/0!</v>
      </c>
      <c r="Q26" s="95" t="e">
        <f t="shared" si="22"/>
        <v>#DIV/0!</v>
      </c>
      <c r="R26" s="95" t="e">
        <f t="shared" si="22"/>
        <v>#DIV/0!</v>
      </c>
      <c r="S26" s="95" t="e">
        <f t="shared" si="22"/>
        <v>#DIV/0!</v>
      </c>
      <c r="T26" s="95" t="e">
        <f t="shared" si="22"/>
        <v>#DIV/0!</v>
      </c>
      <c r="U26" s="95" t="e">
        <f t="shared" si="22"/>
        <v>#DIV/0!</v>
      </c>
      <c r="V26" s="95" t="e">
        <f t="shared" si="22"/>
        <v>#DIV/0!</v>
      </c>
      <c r="W26" s="95" t="e">
        <f t="shared" si="22"/>
        <v>#DIV/0!</v>
      </c>
      <c r="X26" s="95" t="e">
        <f t="shared" si="22"/>
        <v>#DIV/0!</v>
      </c>
      <c r="Y26" s="95" t="e">
        <f t="shared" si="22"/>
        <v>#DIV/0!</v>
      </c>
      <c r="Z26" s="95" t="e">
        <f t="shared" si="22"/>
        <v>#DIV/0!</v>
      </c>
      <c r="AA26" s="95" t="e">
        <f t="shared" si="22"/>
        <v>#DIV/0!</v>
      </c>
      <c r="AB26" s="95" t="e">
        <f t="shared" si="22"/>
        <v>#DIV/0!</v>
      </c>
      <c r="AC26" s="95" t="e">
        <f t="shared" si="22"/>
        <v>#DIV/0!</v>
      </c>
      <c r="AD26" s="95" t="e">
        <f t="shared" si="22"/>
        <v>#DIV/0!</v>
      </c>
      <c r="AE26" s="95" t="e">
        <f t="shared" si="22"/>
        <v>#DIV/0!</v>
      </c>
      <c r="AF26" s="95" t="e">
        <f t="shared" si="22"/>
        <v>#DIV/0!</v>
      </c>
      <c r="AG26" s="95" t="e">
        <f t="shared" si="22"/>
        <v>#DIV/0!</v>
      </c>
      <c r="AH26" s="95" t="e">
        <f t="shared" si="22"/>
        <v>#DIV/0!</v>
      </c>
      <c r="AI26" s="95" t="e">
        <f t="shared" si="22"/>
        <v>#DIV/0!</v>
      </c>
      <c r="AJ26" s="95" t="e">
        <f t="shared" si="22"/>
        <v>#DIV/0!</v>
      </c>
      <c r="AK26" s="95" t="e">
        <f t="shared" si="22"/>
        <v>#DIV/0!</v>
      </c>
      <c r="AL26" s="95" t="e">
        <f t="shared" si="22"/>
        <v>#DIV/0!</v>
      </c>
      <c r="AM26" s="95" t="e">
        <f t="shared" si="22"/>
        <v>#DIV/0!</v>
      </c>
      <c r="AN26" s="95" t="e">
        <f t="shared" si="22"/>
        <v>#DIV/0!</v>
      </c>
      <c r="AO26" s="95" t="e">
        <f t="shared" si="22"/>
        <v>#DIV/0!</v>
      </c>
      <c r="AP26" s="95" t="e">
        <f t="shared" si="22"/>
        <v>#DIV/0!</v>
      </c>
      <c r="AQ26" s="95" t="e">
        <f t="shared" si="22"/>
        <v>#DIV/0!</v>
      </c>
      <c r="AR26" s="95" t="e">
        <f t="shared" si="22"/>
        <v>#DIV/0!</v>
      </c>
      <c r="AS26" s="95" t="e">
        <f t="shared" si="22"/>
        <v>#DIV/0!</v>
      </c>
      <c r="AT26" s="95" t="e">
        <f t="shared" si="22"/>
        <v>#DIV/0!</v>
      </c>
      <c r="AU26" s="95" t="e">
        <f t="shared" si="22"/>
        <v>#DIV/0!</v>
      </c>
      <c r="AV26" s="95" t="e">
        <f t="shared" si="22"/>
        <v>#DIV/0!</v>
      </c>
      <c r="AW26" s="95" t="e">
        <f t="shared" si="22"/>
        <v>#DIV/0!</v>
      </c>
      <c r="AX26" s="95" t="e">
        <f t="shared" si="22"/>
        <v>#DIV/0!</v>
      </c>
      <c r="AY26" s="95" t="e">
        <f t="shared" si="22"/>
        <v>#DIV/0!</v>
      </c>
      <c r="AZ26" s="95" t="e">
        <f t="shared" si="22"/>
        <v>#DIV/0!</v>
      </c>
    </row>
    <row r="27" spans="1:102" x14ac:dyDescent="0.3">
      <c r="A27" s="92"/>
      <c r="B27" s="6" t="s">
        <v>110</v>
      </c>
      <c r="C27" s="97">
        <f>C22-C23-C24-C25</f>
        <v>0</v>
      </c>
      <c r="D27" s="97">
        <f>D22-D23-D24-D25</f>
        <v>0</v>
      </c>
      <c r="E27" s="97">
        <f>E22-E23-E24-E25</f>
        <v>0</v>
      </c>
      <c r="F27" s="97">
        <f t="shared" ref="F27:AZ27" si="23">F22-F23-F24-F25</f>
        <v>0</v>
      </c>
      <c r="G27" s="97">
        <f t="shared" si="23"/>
        <v>0</v>
      </c>
      <c r="H27" s="97">
        <f t="shared" si="23"/>
        <v>0</v>
      </c>
      <c r="I27" s="97">
        <f t="shared" si="23"/>
        <v>0</v>
      </c>
      <c r="J27" s="97">
        <f t="shared" si="23"/>
        <v>0</v>
      </c>
      <c r="K27" s="97">
        <f t="shared" si="23"/>
        <v>0</v>
      </c>
      <c r="L27" s="97">
        <f t="shared" si="23"/>
        <v>0</v>
      </c>
      <c r="M27" s="97">
        <f t="shared" si="23"/>
        <v>0</v>
      </c>
      <c r="N27" s="97">
        <f t="shared" si="23"/>
        <v>0</v>
      </c>
      <c r="O27" s="97">
        <f t="shared" si="23"/>
        <v>0</v>
      </c>
      <c r="P27" s="97">
        <f t="shared" si="23"/>
        <v>0</v>
      </c>
      <c r="Q27" s="97">
        <f t="shared" si="23"/>
        <v>0</v>
      </c>
      <c r="R27" s="97">
        <f t="shared" si="23"/>
        <v>0</v>
      </c>
      <c r="S27" s="97">
        <f t="shared" si="23"/>
        <v>0</v>
      </c>
      <c r="T27" s="97">
        <f t="shared" si="23"/>
        <v>0</v>
      </c>
      <c r="U27" s="97">
        <f t="shared" si="23"/>
        <v>0</v>
      </c>
      <c r="V27" s="97">
        <f t="shared" si="23"/>
        <v>0</v>
      </c>
      <c r="W27" s="97">
        <f t="shared" si="23"/>
        <v>0</v>
      </c>
      <c r="X27" s="97">
        <f t="shared" si="23"/>
        <v>0</v>
      </c>
      <c r="Y27" s="97">
        <f t="shared" si="23"/>
        <v>0</v>
      </c>
      <c r="Z27" s="97">
        <f t="shared" si="23"/>
        <v>0</v>
      </c>
      <c r="AA27" s="97">
        <f t="shared" si="23"/>
        <v>0</v>
      </c>
      <c r="AB27" s="97">
        <f t="shared" si="23"/>
        <v>0</v>
      </c>
      <c r="AC27" s="97">
        <f t="shared" si="23"/>
        <v>0</v>
      </c>
      <c r="AD27" s="97">
        <f t="shared" si="23"/>
        <v>0</v>
      </c>
      <c r="AE27" s="97">
        <f t="shared" si="23"/>
        <v>0</v>
      </c>
      <c r="AF27" s="97">
        <f t="shared" si="23"/>
        <v>0</v>
      </c>
      <c r="AG27" s="97">
        <f t="shared" si="23"/>
        <v>0</v>
      </c>
      <c r="AH27" s="97">
        <f t="shared" si="23"/>
        <v>0</v>
      </c>
      <c r="AI27" s="97">
        <f t="shared" si="23"/>
        <v>0</v>
      </c>
      <c r="AJ27" s="97">
        <f t="shared" si="23"/>
        <v>0</v>
      </c>
      <c r="AK27" s="97">
        <f t="shared" si="23"/>
        <v>0</v>
      </c>
      <c r="AL27" s="97">
        <f t="shared" si="23"/>
        <v>0</v>
      </c>
      <c r="AM27" s="97">
        <f t="shared" si="23"/>
        <v>0</v>
      </c>
      <c r="AN27" s="97">
        <f t="shared" si="23"/>
        <v>0</v>
      </c>
      <c r="AO27" s="97">
        <f t="shared" si="23"/>
        <v>0</v>
      </c>
      <c r="AP27" s="97">
        <f t="shared" si="23"/>
        <v>0</v>
      </c>
      <c r="AQ27" s="97">
        <f t="shared" si="23"/>
        <v>0</v>
      </c>
      <c r="AR27" s="97">
        <f t="shared" si="23"/>
        <v>0</v>
      </c>
      <c r="AS27" s="97">
        <f t="shared" si="23"/>
        <v>0</v>
      </c>
      <c r="AT27" s="97">
        <f t="shared" si="23"/>
        <v>0</v>
      </c>
      <c r="AU27" s="97">
        <f t="shared" si="23"/>
        <v>0</v>
      </c>
      <c r="AV27" s="97">
        <f t="shared" si="23"/>
        <v>0</v>
      </c>
      <c r="AW27" s="97">
        <f t="shared" si="23"/>
        <v>0</v>
      </c>
      <c r="AX27" s="97">
        <f t="shared" si="23"/>
        <v>0</v>
      </c>
      <c r="AY27" s="97">
        <f t="shared" si="23"/>
        <v>0</v>
      </c>
      <c r="AZ27" s="97">
        <f t="shared" si="23"/>
        <v>0</v>
      </c>
    </row>
    <row r="29" spans="1:102" x14ac:dyDescent="0.3">
      <c r="B29" s="159" t="s">
        <v>185</v>
      </c>
    </row>
    <row r="30" spans="1:102" x14ac:dyDescent="0.3">
      <c r="B30" s="98" t="s">
        <v>93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100"/>
    </row>
    <row r="31" spans="1:102" x14ac:dyDescent="0.3">
      <c r="A31" s="92"/>
      <c r="B31" t="s">
        <v>107</v>
      </c>
      <c r="C31" s="4">
        <f>'(1) Detaljerte budsjetter'!F142</f>
        <v>0</v>
      </c>
      <c r="D31" s="4">
        <f>'(1) Detaljerte budsjetter'!G142</f>
        <v>0</v>
      </c>
      <c r="E31" s="4">
        <f>'(1) Detaljerte budsjetter'!H142</f>
        <v>0</v>
      </c>
      <c r="F31" s="4">
        <f>'(1) Detaljerte budsjetter'!I142</f>
        <v>0</v>
      </c>
      <c r="G31" s="4">
        <f>'(1) Detaljerte budsjetter'!J142</f>
        <v>0</v>
      </c>
      <c r="H31" s="4">
        <f>'(1) Detaljerte budsjetter'!K142</f>
        <v>0</v>
      </c>
      <c r="I31" s="4">
        <f>'(1) Detaljerte budsjetter'!L142</f>
        <v>0</v>
      </c>
      <c r="J31" s="4">
        <f>'(1) Detaljerte budsjetter'!M142</f>
        <v>0</v>
      </c>
      <c r="K31" s="4">
        <f>'(1) Detaljerte budsjetter'!N142</f>
        <v>0</v>
      </c>
      <c r="L31" s="4">
        <f>'(1) Detaljerte budsjetter'!O142</f>
        <v>0</v>
      </c>
      <c r="M31" s="4">
        <f>'(1) Detaljerte budsjetter'!P142</f>
        <v>0</v>
      </c>
      <c r="N31" s="4">
        <f>'(1) Detaljerte budsjetter'!Q142</f>
        <v>0</v>
      </c>
      <c r="O31" s="4">
        <f>'(1) Detaljerte budsjetter'!R142</f>
        <v>0</v>
      </c>
      <c r="P31" s="4">
        <f>'(1) Detaljerte budsjetter'!S142</f>
        <v>0</v>
      </c>
      <c r="Q31" s="4">
        <f>'(1) Detaljerte budsjetter'!T142</f>
        <v>0</v>
      </c>
      <c r="R31" s="4">
        <f>'(1) Detaljerte budsjetter'!U142</f>
        <v>0</v>
      </c>
      <c r="S31" s="4">
        <f>'(1) Detaljerte budsjetter'!V142</f>
        <v>0</v>
      </c>
      <c r="T31" s="4">
        <f>'(1) Detaljerte budsjetter'!W142</f>
        <v>0</v>
      </c>
      <c r="U31" s="4">
        <f>'(1) Detaljerte budsjetter'!X142</f>
        <v>0</v>
      </c>
      <c r="V31" s="4">
        <f>'(1) Detaljerte budsjetter'!Y142</f>
        <v>0</v>
      </c>
      <c r="W31" s="4">
        <f>'(1) Detaljerte budsjetter'!Z142</f>
        <v>0</v>
      </c>
      <c r="X31" s="4">
        <f>'(1) Detaljerte budsjetter'!AA142</f>
        <v>0</v>
      </c>
      <c r="Y31" s="4">
        <f>'(1) Detaljerte budsjetter'!AB142</f>
        <v>0</v>
      </c>
      <c r="Z31" s="4">
        <f>'(1) Detaljerte budsjetter'!AC142</f>
        <v>0</v>
      </c>
      <c r="AA31" s="4">
        <f>'(1) Detaljerte budsjetter'!AD142</f>
        <v>0</v>
      </c>
      <c r="AB31" s="4">
        <f>'(1) Detaljerte budsjetter'!AE142</f>
        <v>0</v>
      </c>
      <c r="AC31" s="4">
        <f>'(1) Detaljerte budsjetter'!AF142</f>
        <v>0</v>
      </c>
      <c r="AD31" s="4">
        <f>'(1) Detaljerte budsjetter'!AG142</f>
        <v>0</v>
      </c>
      <c r="AE31" s="4">
        <f>'(1) Detaljerte budsjetter'!AH142</f>
        <v>0</v>
      </c>
      <c r="AF31" s="4">
        <f>'(1) Detaljerte budsjetter'!AI142</f>
        <v>0</v>
      </c>
      <c r="AG31" s="4">
        <f>'(1) Detaljerte budsjetter'!AJ142</f>
        <v>0</v>
      </c>
      <c r="AH31" s="4">
        <f>'(1) Detaljerte budsjetter'!AK142</f>
        <v>0</v>
      </c>
      <c r="AI31" s="4">
        <f>'(1) Detaljerte budsjetter'!AL142</f>
        <v>0</v>
      </c>
      <c r="AJ31" s="4">
        <f>'(1) Detaljerte budsjetter'!AM142</f>
        <v>0</v>
      </c>
      <c r="AK31" s="4">
        <f>'(1) Detaljerte budsjetter'!AN142</f>
        <v>0</v>
      </c>
      <c r="AL31" s="4">
        <f>'(1) Detaljerte budsjetter'!AO142</f>
        <v>0</v>
      </c>
      <c r="AM31" s="4">
        <f>'(1) Detaljerte budsjetter'!AP142</f>
        <v>0</v>
      </c>
      <c r="AN31" s="4">
        <f>'(1) Detaljerte budsjetter'!AQ142</f>
        <v>0</v>
      </c>
      <c r="AO31" s="4">
        <f>'(1) Detaljerte budsjetter'!AR142</f>
        <v>0</v>
      </c>
      <c r="AP31" s="4">
        <f>'(1) Detaljerte budsjetter'!AS142</f>
        <v>0</v>
      </c>
      <c r="AQ31" s="4">
        <f>'(1) Detaljerte budsjetter'!AT142</f>
        <v>0</v>
      </c>
      <c r="AR31" s="4">
        <f>'(1) Detaljerte budsjetter'!AU142</f>
        <v>0</v>
      </c>
      <c r="AS31" s="4">
        <f>'(1) Detaljerte budsjetter'!AV142</f>
        <v>0</v>
      </c>
      <c r="AT31" s="4">
        <f>'(1) Detaljerte budsjetter'!AW142</f>
        <v>0</v>
      </c>
      <c r="AU31" s="4">
        <f>'(1) Detaljerte budsjetter'!AX142</f>
        <v>0</v>
      </c>
      <c r="AV31" s="4">
        <f>'(1) Detaljerte budsjetter'!AY142</f>
        <v>0</v>
      </c>
      <c r="AW31" s="4">
        <f>'(1) Detaljerte budsjetter'!AZ142</f>
        <v>0</v>
      </c>
      <c r="AX31" s="4">
        <f>'(1) Detaljerte budsjetter'!BA142</f>
        <v>0</v>
      </c>
      <c r="AY31" s="4">
        <f>'(1) Detaljerte budsjetter'!BB142</f>
        <v>0</v>
      </c>
      <c r="AZ31" s="4">
        <f>'(1) Detaljerte budsjetter'!BC142</f>
        <v>0</v>
      </c>
    </row>
    <row r="32" spans="1:102" x14ac:dyDescent="0.3">
      <c r="A32" s="92"/>
      <c r="B32" t="s">
        <v>108</v>
      </c>
      <c r="C32" s="4">
        <f>'(1) Detaljerte budsjetter'!F165</f>
        <v>0</v>
      </c>
      <c r="D32" s="4">
        <f>'(1) Detaljerte budsjetter'!G165</f>
        <v>0</v>
      </c>
      <c r="E32" s="4">
        <f>'(1) Detaljerte budsjetter'!H165</f>
        <v>0</v>
      </c>
      <c r="F32" s="4">
        <f>'(1) Detaljerte budsjetter'!I165</f>
        <v>0</v>
      </c>
      <c r="G32" s="4">
        <f>'(1) Detaljerte budsjetter'!J165</f>
        <v>0</v>
      </c>
      <c r="H32" s="4">
        <f>'(1) Detaljerte budsjetter'!K165</f>
        <v>0</v>
      </c>
      <c r="I32" s="4">
        <f>'(1) Detaljerte budsjetter'!L165</f>
        <v>0</v>
      </c>
      <c r="J32" s="4">
        <f>'(1) Detaljerte budsjetter'!M165</f>
        <v>0</v>
      </c>
      <c r="K32" s="4">
        <f>'(1) Detaljerte budsjetter'!N165</f>
        <v>0</v>
      </c>
      <c r="L32" s="4">
        <f>'(1) Detaljerte budsjetter'!O165</f>
        <v>0</v>
      </c>
      <c r="M32" s="4">
        <f>'(1) Detaljerte budsjetter'!P165</f>
        <v>0</v>
      </c>
      <c r="N32" s="4">
        <f>'(1) Detaljerte budsjetter'!Q165</f>
        <v>0</v>
      </c>
      <c r="O32" s="4">
        <f>'(1) Detaljerte budsjetter'!R165</f>
        <v>0</v>
      </c>
      <c r="P32" s="4">
        <f>'(1) Detaljerte budsjetter'!S165</f>
        <v>0</v>
      </c>
      <c r="Q32" s="4">
        <f>'(1) Detaljerte budsjetter'!T165</f>
        <v>0</v>
      </c>
      <c r="R32" s="4">
        <f>'(1) Detaljerte budsjetter'!U165</f>
        <v>0</v>
      </c>
      <c r="S32" s="4">
        <f>'(1) Detaljerte budsjetter'!V165</f>
        <v>0</v>
      </c>
      <c r="T32" s="4">
        <f>'(1) Detaljerte budsjetter'!W165</f>
        <v>0</v>
      </c>
      <c r="U32" s="4">
        <f>'(1) Detaljerte budsjetter'!X165</f>
        <v>0</v>
      </c>
      <c r="V32" s="4">
        <f>'(1) Detaljerte budsjetter'!Y165</f>
        <v>0</v>
      </c>
      <c r="W32" s="4">
        <f>'(1) Detaljerte budsjetter'!Z165</f>
        <v>0</v>
      </c>
      <c r="X32" s="4">
        <f>'(1) Detaljerte budsjetter'!AA165</f>
        <v>0</v>
      </c>
      <c r="Y32" s="4">
        <f>'(1) Detaljerte budsjetter'!AB165</f>
        <v>0</v>
      </c>
      <c r="Z32" s="4">
        <f>'(1) Detaljerte budsjetter'!AC165</f>
        <v>0</v>
      </c>
      <c r="AA32" s="4">
        <f>'(1) Detaljerte budsjetter'!AD165</f>
        <v>0</v>
      </c>
      <c r="AB32" s="4">
        <f>'(1) Detaljerte budsjetter'!AE165</f>
        <v>0</v>
      </c>
      <c r="AC32" s="4">
        <f>'(1) Detaljerte budsjetter'!AF165</f>
        <v>0</v>
      </c>
      <c r="AD32" s="4">
        <f>'(1) Detaljerte budsjetter'!AG165</f>
        <v>0</v>
      </c>
      <c r="AE32" s="4">
        <f>'(1) Detaljerte budsjetter'!AH165</f>
        <v>0</v>
      </c>
      <c r="AF32" s="4">
        <f>'(1) Detaljerte budsjetter'!AI165</f>
        <v>0</v>
      </c>
      <c r="AG32" s="4">
        <f>'(1) Detaljerte budsjetter'!AJ165</f>
        <v>0</v>
      </c>
      <c r="AH32" s="4">
        <f>'(1) Detaljerte budsjetter'!AK165</f>
        <v>0</v>
      </c>
      <c r="AI32" s="4">
        <f>'(1) Detaljerte budsjetter'!AL165</f>
        <v>0</v>
      </c>
      <c r="AJ32" s="4">
        <f>'(1) Detaljerte budsjetter'!AM165</f>
        <v>0</v>
      </c>
      <c r="AK32" s="4">
        <f>'(1) Detaljerte budsjetter'!AN165</f>
        <v>0</v>
      </c>
      <c r="AL32" s="4">
        <f>'(1) Detaljerte budsjetter'!AO165</f>
        <v>0</v>
      </c>
      <c r="AM32" s="4">
        <f>'(1) Detaljerte budsjetter'!AP165</f>
        <v>0</v>
      </c>
      <c r="AN32" s="4">
        <f>'(1) Detaljerte budsjetter'!AQ165</f>
        <v>0</v>
      </c>
      <c r="AO32" s="4">
        <f>'(1) Detaljerte budsjetter'!AR165</f>
        <v>0</v>
      </c>
      <c r="AP32" s="4">
        <f>'(1) Detaljerte budsjetter'!AS165</f>
        <v>0</v>
      </c>
      <c r="AQ32" s="4">
        <f>'(1) Detaljerte budsjetter'!AT165</f>
        <v>0</v>
      </c>
      <c r="AR32" s="4">
        <f>'(1) Detaljerte budsjetter'!AU165</f>
        <v>0</v>
      </c>
      <c r="AS32" s="4">
        <f>'(1) Detaljerte budsjetter'!AV165</f>
        <v>0</v>
      </c>
      <c r="AT32" s="4">
        <f>'(1) Detaljerte budsjetter'!AW165</f>
        <v>0</v>
      </c>
      <c r="AU32" s="4">
        <f>'(1) Detaljerte budsjetter'!AX165</f>
        <v>0</v>
      </c>
      <c r="AV32" s="4">
        <f>'(1) Detaljerte budsjetter'!AY165</f>
        <v>0</v>
      </c>
      <c r="AW32" s="4">
        <f>'(1) Detaljerte budsjetter'!AZ165</f>
        <v>0</v>
      </c>
      <c r="AX32" s="4">
        <f>'(1) Detaljerte budsjetter'!BA165</f>
        <v>0</v>
      </c>
      <c r="AY32" s="4">
        <f>'(1) Detaljerte budsjetter'!BB165</f>
        <v>0</v>
      </c>
      <c r="AZ32" s="4">
        <f>'(1) Detaljerte budsjetter'!BC165</f>
        <v>0</v>
      </c>
    </row>
    <row r="33" spans="1:52" x14ac:dyDescent="0.3">
      <c r="A33" s="92"/>
      <c r="B33" s="5" t="s">
        <v>111</v>
      </c>
      <c r="C33" s="93">
        <f>'(1) Detaljerte budsjetter'!F185</f>
        <v>0</v>
      </c>
      <c r="D33" s="93">
        <f>'(1) Detaljerte budsjetter'!G185</f>
        <v>0</v>
      </c>
      <c r="E33" s="93">
        <f>'(1) Detaljerte budsjetter'!H185</f>
        <v>0</v>
      </c>
      <c r="F33" s="93">
        <f>'(1) Detaljerte budsjetter'!I185</f>
        <v>0</v>
      </c>
      <c r="G33" s="93">
        <f>'(1) Detaljerte budsjetter'!J185</f>
        <v>0</v>
      </c>
      <c r="H33" s="93">
        <f>'(1) Detaljerte budsjetter'!K185</f>
        <v>0</v>
      </c>
      <c r="I33" s="93">
        <f>'(1) Detaljerte budsjetter'!L185</f>
        <v>0</v>
      </c>
      <c r="J33" s="93">
        <f>'(1) Detaljerte budsjetter'!M185</f>
        <v>0</v>
      </c>
      <c r="K33" s="93">
        <f>'(1) Detaljerte budsjetter'!N185</f>
        <v>0</v>
      </c>
      <c r="L33" s="93">
        <f>'(1) Detaljerte budsjetter'!O185</f>
        <v>0</v>
      </c>
      <c r="M33" s="93">
        <f>'(1) Detaljerte budsjetter'!P185</f>
        <v>0</v>
      </c>
      <c r="N33" s="93">
        <f>'(1) Detaljerte budsjetter'!Q185</f>
        <v>0</v>
      </c>
      <c r="O33" s="93">
        <f>'(1) Detaljerte budsjetter'!R185</f>
        <v>0</v>
      </c>
      <c r="P33" s="93">
        <f>'(1) Detaljerte budsjetter'!S185</f>
        <v>0</v>
      </c>
      <c r="Q33" s="93">
        <f>'(1) Detaljerte budsjetter'!T185</f>
        <v>0</v>
      </c>
      <c r="R33" s="93">
        <f>'(1) Detaljerte budsjetter'!U185</f>
        <v>0</v>
      </c>
      <c r="S33" s="93">
        <f>'(1) Detaljerte budsjetter'!V185</f>
        <v>0</v>
      </c>
      <c r="T33" s="93">
        <f>'(1) Detaljerte budsjetter'!W185</f>
        <v>0</v>
      </c>
      <c r="U33" s="93">
        <f>'(1) Detaljerte budsjetter'!X185</f>
        <v>0</v>
      </c>
      <c r="V33" s="93">
        <f>'(1) Detaljerte budsjetter'!Y185</f>
        <v>0</v>
      </c>
      <c r="W33" s="93">
        <f>'(1) Detaljerte budsjetter'!Z185</f>
        <v>0</v>
      </c>
      <c r="X33" s="93">
        <f>'(1) Detaljerte budsjetter'!AA185</f>
        <v>0</v>
      </c>
      <c r="Y33" s="93">
        <f>'(1) Detaljerte budsjetter'!AB185</f>
        <v>0</v>
      </c>
      <c r="Z33" s="93">
        <f>'(1) Detaljerte budsjetter'!AC185</f>
        <v>0</v>
      </c>
      <c r="AA33" s="93">
        <f>'(1) Detaljerte budsjetter'!AD185</f>
        <v>0</v>
      </c>
      <c r="AB33" s="93">
        <f>'(1) Detaljerte budsjetter'!AE185</f>
        <v>0</v>
      </c>
      <c r="AC33" s="93">
        <f>'(1) Detaljerte budsjetter'!AF185</f>
        <v>0</v>
      </c>
      <c r="AD33" s="93">
        <f>'(1) Detaljerte budsjetter'!AG185</f>
        <v>0</v>
      </c>
      <c r="AE33" s="93">
        <f>'(1) Detaljerte budsjetter'!AH185</f>
        <v>0</v>
      </c>
      <c r="AF33" s="93">
        <f>'(1) Detaljerte budsjetter'!AI185</f>
        <v>0</v>
      </c>
      <c r="AG33" s="93">
        <f>'(1) Detaljerte budsjetter'!AJ185</f>
        <v>0</v>
      </c>
      <c r="AH33" s="93">
        <f>'(1) Detaljerte budsjetter'!AK185</f>
        <v>0</v>
      </c>
      <c r="AI33" s="93">
        <f>'(1) Detaljerte budsjetter'!AL185</f>
        <v>0</v>
      </c>
      <c r="AJ33" s="93">
        <f>'(1) Detaljerte budsjetter'!AM185</f>
        <v>0</v>
      </c>
      <c r="AK33" s="93">
        <f>'(1) Detaljerte budsjetter'!AN185</f>
        <v>0</v>
      </c>
      <c r="AL33" s="93">
        <f>'(1) Detaljerte budsjetter'!AO185</f>
        <v>0</v>
      </c>
      <c r="AM33" s="93">
        <f>'(1) Detaljerte budsjetter'!AP185</f>
        <v>0</v>
      </c>
      <c r="AN33" s="93">
        <f>'(1) Detaljerte budsjetter'!AQ185</f>
        <v>0</v>
      </c>
      <c r="AO33" s="93">
        <f>'(1) Detaljerte budsjetter'!AR185</f>
        <v>0</v>
      </c>
      <c r="AP33" s="93">
        <f>'(1) Detaljerte budsjetter'!AS185</f>
        <v>0</v>
      </c>
      <c r="AQ33" s="93">
        <f>'(1) Detaljerte budsjetter'!AT185</f>
        <v>0</v>
      </c>
      <c r="AR33" s="93">
        <f>'(1) Detaljerte budsjetter'!AU185</f>
        <v>0</v>
      </c>
      <c r="AS33" s="93">
        <f>'(1) Detaljerte budsjetter'!AV185</f>
        <v>0</v>
      </c>
      <c r="AT33" s="93">
        <f>'(1) Detaljerte budsjetter'!AW185</f>
        <v>0</v>
      </c>
      <c r="AU33" s="93">
        <f>'(1) Detaljerte budsjetter'!AX185</f>
        <v>0</v>
      </c>
      <c r="AV33" s="93">
        <f>'(1) Detaljerte budsjetter'!AY185</f>
        <v>0</v>
      </c>
      <c r="AW33" s="93">
        <f>'(1) Detaljerte budsjetter'!AZ185</f>
        <v>0</v>
      </c>
      <c r="AX33" s="93">
        <f>'(1) Detaljerte budsjetter'!BA185</f>
        <v>0</v>
      </c>
      <c r="AY33" s="93">
        <f>'(1) Detaljerte budsjetter'!BB185</f>
        <v>0</v>
      </c>
      <c r="AZ33" s="93">
        <f>'(1) Detaljerte budsjetter'!BC185</f>
        <v>0</v>
      </c>
    </row>
    <row r="34" spans="1:52" x14ac:dyDescent="0.3">
      <c r="A34" s="92"/>
      <c r="B34" s="101" t="s">
        <v>110</v>
      </c>
      <c r="C34" s="102">
        <f t="shared" ref="C34:AE34" si="24">C31-C32-C33</f>
        <v>0</v>
      </c>
      <c r="D34" s="102">
        <f t="shared" si="24"/>
        <v>0</v>
      </c>
      <c r="E34" s="102">
        <f t="shared" si="24"/>
        <v>0</v>
      </c>
      <c r="F34" s="102">
        <f t="shared" si="24"/>
        <v>0</v>
      </c>
      <c r="G34" s="102">
        <f t="shared" si="24"/>
        <v>0</v>
      </c>
      <c r="H34" s="102">
        <f t="shared" si="24"/>
        <v>0</v>
      </c>
      <c r="I34" s="102">
        <f t="shared" si="24"/>
        <v>0</v>
      </c>
      <c r="J34" s="102">
        <f t="shared" si="24"/>
        <v>0</v>
      </c>
      <c r="K34" s="102">
        <f t="shared" si="24"/>
        <v>0</v>
      </c>
      <c r="L34" s="102">
        <f t="shared" si="24"/>
        <v>0</v>
      </c>
      <c r="M34" s="102">
        <f t="shared" si="24"/>
        <v>0</v>
      </c>
      <c r="N34" s="102">
        <f t="shared" si="24"/>
        <v>0</v>
      </c>
      <c r="O34" s="102">
        <f t="shared" si="24"/>
        <v>0</v>
      </c>
      <c r="P34" s="102">
        <f t="shared" si="24"/>
        <v>0</v>
      </c>
      <c r="Q34" s="102">
        <f t="shared" si="24"/>
        <v>0</v>
      </c>
      <c r="R34" s="102">
        <f t="shared" si="24"/>
        <v>0</v>
      </c>
      <c r="S34" s="102">
        <f t="shared" si="24"/>
        <v>0</v>
      </c>
      <c r="T34" s="102">
        <f t="shared" si="24"/>
        <v>0</v>
      </c>
      <c r="U34" s="102">
        <f t="shared" si="24"/>
        <v>0</v>
      </c>
      <c r="V34" s="102">
        <f t="shared" si="24"/>
        <v>0</v>
      </c>
      <c r="W34" s="102">
        <f t="shared" si="24"/>
        <v>0</v>
      </c>
      <c r="X34" s="102">
        <f t="shared" si="24"/>
        <v>0</v>
      </c>
      <c r="Y34" s="102">
        <f t="shared" si="24"/>
        <v>0</v>
      </c>
      <c r="Z34" s="102">
        <f t="shared" si="24"/>
        <v>0</v>
      </c>
      <c r="AA34" s="102">
        <f t="shared" si="24"/>
        <v>0</v>
      </c>
      <c r="AB34" s="102">
        <f t="shared" si="24"/>
        <v>0</v>
      </c>
      <c r="AC34" s="102">
        <f t="shared" si="24"/>
        <v>0</v>
      </c>
      <c r="AD34" s="102">
        <f t="shared" si="24"/>
        <v>0</v>
      </c>
      <c r="AE34" s="102">
        <f t="shared" si="24"/>
        <v>0</v>
      </c>
      <c r="AF34" s="102">
        <f t="shared" ref="AF34:AZ34" si="25">AF31-AF32-AF33</f>
        <v>0</v>
      </c>
      <c r="AG34" s="102">
        <f t="shared" si="25"/>
        <v>0</v>
      </c>
      <c r="AH34" s="102">
        <f t="shared" si="25"/>
        <v>0</v>
      </c>
      <c r="AI34" s="102">
        <f t="shared" si="25"/>
        <v>0</v>
      </c>
      <c r="AJ34" s="102">
        <f t="shared" si="25"/>
        <v>0</v>
      </c>
      <c r="AK34" s="102">
        <f t="shared" si="25"/>
        <v>0</v>
      </c>
      <c r="AL34" s="102">
        <f t="shared" si="25"/>
        <v>0</v>
      </c>
      <c r="AM34" s="102">
        <f t="shared" si="25"/>
        <v>0</v>
      </c>
      <c r="AN34" s="102">
        <f t="shared" si="25"/>
        <v>0</v>
      </c>
      <c r="AO34" s="102">
        <f t="shared" si="25"/>
        <v>0</v>
      </c>
      <c r="AP34" s="102">
        <f t="shared" si="25"/>
        <v>0</v>
      </c>
      <c r="AQ34" s="102">
        <f t="shared" si="25"/>
        <v>0</v>
      </c>
      <c r="AR34" s="102">
        <f t="shared" si="25"/>
        <v>0</v>
      </c>
      <c r="AS34" s="102">
        <f t="shared" si="25"/>
        <v>0</v>
      </c>
      <c r="AT34" s="102">
        <f t="shared" si="25"/>
        <v>0</v>
      </c>
      <c r="AU34" s="102">
        <f t="shared" si="25"/>
        <v>0</v>
      </c>
      <c r="AV34" s="102">
        <f t="shared" si="25"/>
        <v>0</v>
      </c>
      <c r="AW34" s="102">
        <f t="shared" si="25"/>
        <v>0</v>
      </c>
      <c r="AX34" s="102">
        <f t="shared" si="25"/>
        <v>0</v>
      </c>
      <c r="AY34" s="102">
        <f t="shared" si="25"/>
        <v>0</v>
      </c>
      <c r="AZ34" s="102">
        <f t="shared" si="25"/>
        <v>0</v>
      </c>
    </row>
    <row r="35" spans="1:52" x14ac:dyDescent="0.3">
      <c r="A35" s="92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</row>
    <row r="36" spans="1:52" x14ac:dyDescent="0.3"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</row>
    <row r="37" spans="1:52" x14ac:dyDescent="0.3">
      <c r="B37" s="48" t="s">
        <v>167</v>
      </c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4"/>
    </row>
    <row r="38" spans="1:52" x14ac:dyDescent="0.3">
      <c r="B38" t="s">
        <v>107</v>
      </c>
      <c r="C38" s="4">
        <f t="shared" ref="C38:AH38" si="26">C22-C31</f>
        <v>0</v>
      </c>
      <c r="D38" s="4">
        <f t="shared" si="26"/>
        <v>0</v>
      </c>
      <c r="E38" s="4">
        <f t="shared" si="26"/>
        <v>0</v>
      </c>
      <c r="F38" s="4">
        <f t="shared" si="26"/>
        <v>0</v>
      </c>
      <c r="G38" s="4">
        <f t="shared" si="26"/>
        <v>0</v>
      </c>
      <c r="H38" s="4">
        <f t="shared" si="26"/>
        <v>0</v>
      </c>
      <c r="I38" s="4">
        <f t="shared" si="26"/>
        <v>0</v>
      </c>
      <c r="J38" s="4">
        <f t="shared" si="26"/>
        <v>0</v>
      </c>
      <c r="K38" s="4">
        <f t="shared" si="26"/>
        <v>0</v>
      </c>
      <c r="L38" s="4">
        <f t="shared" si="26"/>
        <v>0</v>
      </c>
      <c r="M38" s="4">
        <f t="shared" si="26"/>
        <v>0</v>
      </c>
      <c r="N38" s="4">
        <f t="shared" si="26"/>
        <v>0</v>
      </c>
      <c r="O38" s="4">
        <f t="shared" si="26"/>
        <v>0</v>
      </c>
      <c r="P38" s="4">
        <f t="shared" si="26"/>
        <v>0</v>
      </c>
      <c r="Q38" s="4">
        <f t="shared" si="26"/>
        <v>0</v>
      </c>
      <c r="R38" s="4">
        <f t="shared" si="26"/>
        <v>0</v>
      </c>
      <c r="S38" s="4">
        <f t="shared" si="26"/>
        <v>0</v>
      </c>
      <c r="T38" s="4">
        <f t="shared" si="26"/>
        <v>0</v>
      </c>
      <c r="U38" s="4">
        <f t="shared" si="26"/>
        <v>0</v>
      </c>
      <c r="V38" s="4">
        <f t="shared" si="26"/>
        <v>0</v>
      </c>
      <c r="W38" s="4">
        <f t="shared" si="26"/>
        <v>0</v>
      </c>
      <c r="X38" s="4">
        <f t="shared" si="26"/>
        <v>0</v>
      </c>
      <c r="Y38" s="4">
        <f t="shared" si="26"/>
        <v>0</v>
      </c>
      <c r="Z38" s="4">
        <f t="shared" si="26"/>
        <v>0</v>
      </c>
      <c r="AA38" s="4">
        <f t="shared" si="26"/>
        <v>0</v>
      </c>
      <c r="AB38" s="4">
        <f t="shared" si="26"/>
        <v>0</v>
      </c>
      <c r="AC38" s="4">
        <f t="shared" si="26"/>
        <v>0</v>
      </c>
      <c r="AD38" s="4">
        <f t="shared" si="26"/>
        <v>0</v>
      </c>
      <c r="AE38" s="4">
        <f t="shared" si="26"/>
        <v>0</v>
      </c>
      <c r="AF38" s="4">
        <f t="shared" si="26"/>
        <v>0</v>
      </c>
      <c r="AG38" s="4">
        <f t="shared" si="26"/>
        <v>0</v>
      </c>
      <c r="AH38" s="4">
        <f t="shared" si="26"/>
        <v>0</v>
      </c>
      <c r="AI38" s="4">
        <f t="shared" ref="AI38:AZ38" si="27">AI22-AI31</f>
        <v>0</v>
      </c>
      <c r="AJ38" s="4">
        <f t="shared" si="27"/>
        <v>0</v>
      </c>
      <c r="AK38" s="4">
        <f t="shared" si="27"/>
        <v>0</v>
      </c>
      <c r="AL38" s="4">
        <f t="shared" si="27"/>
        <v>0</v>
      </c>
      <c r="AM38" s="4">
        <f t="shared" si="27"/>
        <v>0</v>
      </c>
      <c r="AN38" s="4">
        <f t="shared" si="27"/>
        <v>0</v>
      </c>
      <c r="AO38" s="4">
        <f t="shared" si="27"/>
        <v>0</v>
      </c>
      <c r="AP38" s="4">
        <f t="shared" si="27"/>
        <v>0</v>
      </c>
      <c r="AQ38" s="4">
        <f t="shared" si="27"/>
        <v>0</v>
      </c>
      <c r="AR38" s="4">
        <f t="shared" si="27"/>
        <v>0</v>
      </c>
      <c r="AS38" s="4">
        <f t="shared" si="27"/>
        <v>0</v>
      </c>
      <c r="AT38" s="4">
        <f t="shared" si="27"/>
        <v>0</v>
      </c>
      <c r="AU38" s="4">
        <f t="shared" si="27"/>
        <v>0</v>
      </c>
      <c r="AV38" s="4">
        <f t="shared" si="27"/>
        <v>0</v>
      </c>
      <c r="AW38" s="4">
        <f t="shared" si="27"/>
        <v>0</v>
      </c>
      <c r="AX38" s="4">
        <f t="shared" si="27"/>
        <v>0</v>
      </c>
      <c r="AY38" s="4">
        <f t="shared" si="27"/>
        <v>0</v>
      </c>
      <c r="AZ38" s="4">
        <f t="shared" si="27"/>
        <v>0</v>
      </c>
    </row>
    <row r="39" spans="1:52" x14ac:dyDescent="0.3">
      <c r="B39" t="s">
        <v>108</v>
      </c>
      <c r="C39" s="4">
        <f t="shared" ref="C39:AH39" si="28">C23-C32</f>
        <v>0</v>
      </c>
      <c r="D39" s="4">
        <f t="shared" si="28"/>
        <v>0</v>
      </c>
      <c r="E39" s="4">
        <f t="shared" si="28"/>
        <v>0</v>
      </c>
      <c r="F39" s="4">
        <f t="shared" si="28"/>
        <v>0</v>
      </c>
      <c r="G39" s="4">
        <f t="shared" si="28"/>
        <v>0</v>
      </c>
      <c r="H39" s="4">
        <f t="shared" si="28"/>
        <v>0</v>
      </c>
      <c r="I39" s="4">
        <f t="shared" si="28"/>
        <v>0</v>
      </c>
      <c r="J39" s="4">
        <f t="shared" si="28"/>
        <v>0</v>
      </c>
      <c r="K39" s="4">
        <f t="shared" si="28"/>
        <v>0</v>
      </c>
      <c r="L39" s="4">
        <f t="shared" si="28"/>
        <v>0</v>
      </c>
      <c r="M39" s="4">
        <f t="shared" si="28"/>
        <v>0</v>
      </c>
      <c r="N39" s="4">
        <f t="shared" si="28"/>
        <v>0</v>
      </c>
      <c r="O39" s="4">
        <f t="shared" si="28"/>
        <v>0</v>
      </c>
      <c r="P39" s="4">
        <f t="shared" si="28"/>
        <v>0</v>
      </c>
      <c r="Q39" s="4">
        <f t="shared" si="28"/>
        <v>0</v>
      </c>
      <c r="R39" s="4">
        <f t="shared" si="28"/>
        <v>0</v>
      </c>
      <c r="S39" s="4">
        <f t="shared" si="28"/>
        <v>0</v>
      </c>
      <c r="T39" s="4">
        <f t="shared" si="28"/>
        <v>0</v>
      </c>
      <c r="U39" s="4">
        <f t="shared" si="28"/>
        <v>0</v>
      </c>
      <c r="V39" s="4">
        <f t="shared" si="28"/>
        <v>0</v>
      </c>
      <c r="W39" s="4">
        <f t="shared" si="28"/>
        <v>0</v>
      </c>
      <c r="X39" s="4">
        <f t="shared" si="28"/>
        <v>0</v>
      </c>
      <c r="Y39" s="4">
        <f t="shared" si="28"/>
        <v>0</v>
      </c>
      <c r="Z39" s="4">
        <f t="shared" si="28"/>
        <v>0</v>
      </c>
      <c r="AA39" s="4">
        <f t="shared" si="28"/>
        <v>0</v>
      </c>
      <c r="AB39" s="4">
        <f t="shared" si="28"/>
        <v>0</v>
      </c>
      <c r="AC39" s="4">
        <f t="shared" si="28"/>
        <v>0</v>
      </c>
      <c r="AD39" s="4">
        <f t="shared" si="28"/>
        <v>0</v>
      </c>
      <c r="AE39" s="4">
        <f t="shared" si="28"/>
        <v>0</v>
      </c>
      <c r="AF39" s="4">
        <f t="shared" si="28"/>
        <v>0</v>
      </c>
      <c r="AG39" s="4">
        <f t="shared" si="28"/>
        <v>0</v>
      </c>
      <c r="AH39" s="4">
        <f t="shared" si="28"/>
        <v>0</v>
      </c>
      <c r="AI39" s="4">
        <f t="shared" ref="AI39:AZ39" si="29">AI23-AI32</f>
        <v>0</v>
      </c>
      <c r="AJ39" s="4">
        <f t="shared" si="29"/>
        <v>0</v>
      </c>
      <c r="AK39" s="4">
        <f t="shared" si="29"/>
        <v>0</v>
      </c>
      <c r="AL39" s="4">
        <f t="shared" si="29"/>
        <v>0</v>
      </c>
      <c r="AM39" s="4">
        <f t="shared" si="29"/>
        <v>0</v>
      </c>
      <c r="AN39" s="4">
        <f t="shared" si="29"/>
        <v>0</v>
      </c>
      <c r="AO39" s="4">
        <f t="shared" si="29"/>
        <v>0</v>
      </c>
      <c r="AP39" s="4">
        <f t="shared" si="29"/>
        <v>0</v>
      </c>
      <c r="AQ39" s="4">
        <f t="shared" si="29"/>
        <v>0</v>
      </c>
      <c r="AR39" s="4">
        <f t="shared" si="29"/>
        <v>0</v>
      </c>
      <c r="AS39" s="4">
        <f t="shared" si="29"/>
        <v>0</v>
      </c>
      <c r="AT39" s="4">
        <f t="shared" si="29"/>
        <v>0</v>
      </c>
      <c r="AU39" s="4">
        <f t="shared" si="29"/>
        <v>0</v>
      </c>
      <c r="AV39" s="4">
        <f t="shared" si="29"/>
        <v>0</v>
      </c>
      <c r="AW39" s="4">
        <f t="shared" si="29"/>
        <v>0</v>
      </c>
      <c r="AX39" s="4">
        <f t="shared" si="29"/>
        <v>0</v>
      </c>
      <c r="AY39" s="4">
        <f t="shared" si="29"/>
        <v>0</v>
      </c>
      <c r="AZ39" s="4">
        <f t="shared" si="29"/>
        <v>0</v>
      </c>
    </row>
    <row r="40" spans="1:52" s="5" customFormat="1" x14ac:dyDescent="0.3">
      <c r="A40" s="25"/>
      <c r="B40" s="5" t="s">
        <v>111</v>
      </c>
      <c r="C40" s="93">
        <f t="shared" ref="C40:AE40" si="30">C25-C33</f>
        <v>0</v>
      </c>
      <c r="D40" s="93">
        <f t="shared" si="30"/>
        <v>0</v>
      </c>
      <c r="E40" s="93">
        <f t="shared" si="30"/>
        <v>0</v>
      </c>
      <c r="F40" s="93">
        <f t="shared" si="30"/>
        <v>0</v>
      </c>
      <c r="G40" s="93">
        <f t="shared" si="30"/>
        <v>0</v>
      </c>
      <c r="H40" s="93">
        <f t="shared" si="30"/>
        <v>0</v>
      </c>
      <c r="I40" s="93">
        <f t="shared" si="30"/>
        <v>0</v>
      </c>
      <c r="J40" s="93">
        <f t="shared" si="30"/>
        <v>0</v>
      </c>
      <c r="K40" s="93">
        <f t="shared" si="30"/>
        <v>0</v>
      </c>
      <c r="L40" s="93">
        <f t="shared" si="30"/>
        <v>0</v>
      </c>
      <c r="M40" s="93">
        <f t="shared" si="30"/>
        <v>0</v>
      </c>
      <c r="N40" s="93">
        <f t="shared" si="30"/>
        <v>0</v>
      </c>
      <c r="O40" s="93">
        <f t="shared" si="30"/>
        <v>0</v>
      </c>
      <c r="P40" s="93">
        <f t="shared" si="30"/>
        <v>0</v>
      </c>
      <c r="Q40" s="93">
        <f t="shared" si="30"/>
        <v>0</v>
      </c>
      <c r="R40" s="93">
        <f t="shared" si="30"/>
        <v>0</v>
      </c>
      <c r="S40" s="93">
        <f t="shared" si="30"/>
        <v>0</v>
      </c>
      <c r="T40" s="93">
        <f t="shared" si="30"/>
        <v>0</v>
      </c>
      <c r="U40" s="93">
        <f t="shared" si="30"/>
        <v>0</v>
      </c>
      <c r="V40" s="93">
        <f t="shared" si="30"/>
        <v>0</v>
      </c>
      <c r="W40" s="93">
        <f t="shared" si="30"/>
        <v>0</v>
      </c>
      <c r="X40" s="93">
        <f t="shared" si="30"/>
        <v>0</v>
      </c>
      <c r="Y40" s="93">
        <f t="shared" si="30"/>
        <v>0</v>
      </c>
      <c r="Z40" s="93">
        <f t="shared" si="30"/>
        <v>0</v>
      </c>
      <c r="AA40" s="93">
        <f t="shared" si="30"/>
        <v>0</v>
      </c>
      <c r="AB40" s="93">
        <f t="shared" si="30"/>
        <v>0</v>
      </c>
      <c r="AC40" s="93">
        <f t="shared" si="30"/>
        <v>0</v>
      </c>
      <c r="AD40" s="93">
        <f t="shared" si="30"/>
        <v>0</v>
      </c>
      <c r="AE40" s="93">
        <f t="shared" si="30"/>
        <v>0</v>
      </c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</row>
    <row r="41" spans="1:52" s="109" customFormat="1" x14ac:dyDescent="0.3">
      <c r="A41" s="105"/>
      <c r="B41" s="1" t="s">
        <v>112</v>
      </c>
      <c r="C41" s="106" t="e">
        <f>C40/SUM($C$40:$AE$40)</f>
        <v>#DIV/0!</v>
      </c>
      <c r="D41" s="106" t="e">
        <f>D40/SUM($C$40:$AE$40)</f>
        <v>#DIV/0!</v>
      </c>
      <c r="E41" s="106" t="e">
        <f>E40/SUM($C$40:$AE$40)</f>
        <v>#DIV/0!</v>
      </c>
      <c r="F41" s="106" t="e">
        <f>F40/SUM($C$40:$AE$40)</f>
        <v>#DIV/0!</v>
      </c>
      <c r="G41" s="107" t="e">
        <f t="shared" ref="G41:M41" si="31">G40/SUM($C$40:$AE$40)</f>
        <v>#DIV/0!</v>
      </c>
      <c r="H41" s="107" t="e">
        <f t="shared" si="31"/>
        <v>#DIV/0!</v>
      </c>
      <c r="I41" s="107" t="e">
        <f t="shared" si="31"/>
        <v>#DIV/0!</v>
      </c>
      <c r="J41" s="107" t="e">
        <f t="shared" si="31"/>
        <v>#DIV/0!</v>
      </c>
      <c r="K41" s="108" t="e">
        <f t="shared" si="31"/>
        <v>#DIV/0!</v>
      </c>
      <c r="L41" s="108" t="e">
        <f t="shared" si="31"/>
        <v>#DIV/0!</v>
      </c>
      <c r="M41" s="108" t="e">
        <f t="shared" si="31"/>
        <v>#DIV/0!</v>
      </c>
      <c r="N41" s="108" t="e">
        <f t="shared" ref="N41" si="32">N40/SUM($C$40:$AE$40)</f>
        <v>#DIV/0!</v>
      </c>
      <c r="O41" s="108" t="e">
        <f t="shared" ref="O41" si="33">O40/SUM($C$40:$AE$40)</f>
        <v>#DIV/0!</v>
      </c>
      <c r="P41" s="108" t="e">
        <f t="shared" ref="P41" si="34">P40/SUM($C$40:$AE$40)</f>
        <v>#DIV/0!</v>
      </c>
      <c r="Q41" s="108" t="e">
        <f t="shared" ref="Q41" si="35">Q40/SUM($C$40:$AE$40)</f>
        <v>#DIV/0!</v>
      </c>
      <c r="R41" s="108" t="e">
        <f t="shared" ref="R41" si="36">R40/SUM($C$40:$AE$40)</f>
        <v>#DIV/0!</v>
      </c>
      <c r="S41" s="108" t="e">
        <f t="shared" ref="S41" si="37">S40/SUM($C$40:$AE$40)</f>
        <v>#DIV/0!</v>
      </c>
      <c r="T41" s="108" t="e">
        <f t="shared" ref="T41" si="38">T40/SUM($C$40:$AE$40)</f>
        <v>#DIV/0!</v>
      </c>
      <c r="U41" s="108" t="e">
        <f t="shared" ref="U41" si="39">U40/SUM($C$40:$AE$40)</f>
        <v>#DIV/0!</v>
      </c>
      <c r="V41" s="108" t="e">
        <f t="shared" ref="V41" si="40">V40/SUM($C$40:$AE$40)</f>
        <v>#DIV/0!</v>
      </c>
      <c r="W41" s="108" t="e">
        <f t="shared" ref="W41" si="41">W40/SUM($C$40:$AE$40)</f>
        <v>#DIV/0!</v>
      </c>
      <c r="X41" s="108" t="e">
        <f t="shared" ref="X41" si="42">X40/SUM($C$40:$AE$40)</f>
        <v>#DIV/0!</v>
      </c>
      <c r="Y41" s="108" t="e">
        <f t="shared" ref="Y41" si="43">Y40/SUM($C$40:$AE$40)</f>
        <v>#DIV/0!</v>
      </c>
      <c r="Z41" s="108" t="e">
        <f t="shared" ref="Z41" si="44">Z40/SUM($C$40:$AE$40)</f>
        <v>#DIV/0!</v>
      </c>
      <c r="AA41" s="108" t="e">
        <f t="shared" ref="AA41" si="45">AA40/SUM($C$40:$AE$40)</f>
        <v>#DIV/0!</v>
      </c>
      <c r="AB41" s="108" t="e">
        <f t="shared" ref="AB41" si="46">AB40/SUM($C$40:$AE$40)</f>
        <v>#DIV/0!</v>
      </c>
      <c r="AC41" s="108" t="e">
        <f t="shared" ref="AC41" si="47">AC40/SUM($C$40:$AE$40)</f>
        <v>#DIV/0!</v>
      </c>
      <c r="AD41" s="108" t="e">
        <f t="shared" ref="AD41" si="48">AD40/SUM($C$40:$AE$40)</f>
        <v>#DIV/0!</v>
      </c>
      <c r="AE41" s="108" t="e">
        <f t="shared" ref="AE41" si="49">AE40/SUM($C$40:$AE$40)</f>
        <v>#DIV/0!</v>
      </c>
      <c r="AF41" s="108" t="e">
        <f t="shared" ref="AF41" si="50">AF40/SUM($C$40:$AE$40)</f>
        <v>#DIV/0!</v>
      </c>
      <c r="AG41" s="108" t="e">
        <f t="shared" ref="AG41" si="51">AG40/SUM($C$40:$AE$40)</f>
        <v>#DIV/0!</v>
      </c>
      <c r="AH41" s="108" t="e">
        <f t="shared" ref="AH41" si="52">AH40/SUM($C$40:$AE$40)</f>
        <v>#DIV/0!</v>
      </c>
      <c r="AI41" s="108" t="e">
        <f t="shared" ref="AI41" si="53">AI40/SUM($C$40:$AE$40)</f>
        <v>#DIV/0!</v>
      </c>
      <c r="AJ41" s="108" t="e">
        <f t="shared" ref="AJ41" si="54">AJ40/SUM($C$40:$AE$40)</f>
        <v>#DIV/0!</v>
      </c>
      <c r="AK41" s="108" t="e">
        <f t="shared" ref="AK41" si="55">AK40/SUM($C$40:$AE$40)</f>
        <v>#DIV/0!</v>
      </c>
      <c r="AL41" s="108" t="e">
        <f t="shared" ref="AL41" si="56">AL40/SUM($C$40:$AE$40)</f>
        <v>#DIV/0!</v>
      </c>
      <c r="AM41" s="108" t="e">
        <f t="shared" ref="AM41" si="57">AM40/SUM($C$40:$AE$40)</f>
        <v>#DIV/0!</v>
      </c>
      <c r="AN41" s="108" t="e">
        <f t="shared" ref="AN41" si="58">AN40/SUM($C$40:$AE$40)</f>
        <v>#DIV/0!</v>
      </c>
      <c r="AO41" s="108" t="e">
        <f t="shared" ref="AO41" si="59">AO40/SUM($C$40:$AE$40)</f>
        <v>#DIV/0!</v>
      </c>
      <c r="AP41" s="108" t="e">
        <f t="shared" ref="AP41" si="60">AP40/SUM($C$40:$AE$40)</f>
        <v>#DIV/0!</v>
      </c>
      <c r="AQ41" s="108" t="e">
        <f t="shared" ref="AQ41" si="61">AQ40/SUM($C$40:$AE$40)</f>
        <v>#DIV/0!</v>
      </c>
      <c r="AR41" s="108" t="e">
        <f t="shared" ref="AR41" si="62">AR40/SUM($C$40:$AE$40)</f>
        <v>#DIV/0!</v>
      </c>
      <c r="AS41" s="108" t="e">
        <f t="shared" ref="AS41" si="63">AS40/SUM($C$40:$AE$40)</f>
        <v>#DIV/0!</v>
      </c>
      <c r="AT41" s="108" t="e">
        <f t="shared" ref="AT41" si="64">AT40/SUM($C$40:$AE$40)</f>
        <v>#DIV/0!</v>
      </c>
      <c r="AU41" s="108" t="e">
        <f t="shared" ref="AU41" si="65">AU40/SUM($C$40:$AE$40)</f>
        <v>#DIV/0!</v>
      </c>
      <c r="AV41" s="108" t="e">
        <f t="shared" ref="AV41" si="66">AV40/SUM($C$40:$AE$40)</f>
        <v>#DIV/0!</v>
      </c>
      <c r="AW41" s="108" t="e">
        <f t="shared" ref="AW41" si="67">AW40/SUM($C$40:$AE$40)</f>
        <v>#DIV/0!</v>
      </c>
      <c r="AX41" s="108" t="e">
        <f t="shared" ref="AX41" si="68">AX40/SUM($C$40:$AE$40)</f>
        <v>#DIV/0!</v>
      </c>
      <c r="AY41" s="108" t="e">
        <f t="shared" ref="AY41" si="69">AY40/SUM($C$40:$AE$40)</f>
        <v>#DIV/0!</v>
      </c>
      <c r="AZ41" s="108" t="e">
        <f t="shared" ref="AZ41" si="70">AZ40/SUM($C$40:$AE$40)</f>
        <v>#DIV/0!</v>
      </c>
    </row>
    <row r="42" spans="1:52" x14ac:dyDescent="0.3">
      <c r="B42" s="6" t="s">
        <v>113</v>
      </c>
      <c r="C42" s="97">
        <f>C38-C39-C40</f>
        <v>0</v>
      </c>
      <c r="D42" s="97">
        <f t="shared" ref="D42:AZ42" si="71">D38-D39-D40</f>
        <v>0</v>
      </c>
      <c r="E42" s="97">
        <f t="shared" si="71"/>
        <v>0</v>
      </c>
      <c r="F42" s="97">
        <f t="shared" si="71"/>
        <v>0</v>
      </c>
      <c r="G42" s="97">
        <f>G38-G39-G40</f>
        <v>0</v>
      </c>
      <c r="H42" s="97">
        <f t="shared" si="71"/>
        <v>0</v>
      </c>
      <c r="I42" s="97">
        <f t="shared" si="71"/>
        <v>0</v>
      </c>
      <c r="J42" s="97">
        <f t="shared" si="71"/>
        <v>0</v>
      </c>
      <c r="K42" s="97">
        <f t="shared" si="71"/>
        <v>0</v>
      </c>
      <c r="L42" s="97">
        <f t="shared" si="71"/>
        <v>0</v>
      </c>
      <c r="M42" s="97">
        <f t="shared" si="71"/>
        <v>0</v>
      </c>
      <c r="N42" s="97">
        <f t="shared" si="71"/>
        <v>0</v>
      </c>
      <c r="O42" s="97">
        <f t="shared" si="71"/>
        <v>0</v>
      </c>
      <c r="P42" s="97">
        <f t="shared" si="71"/>
        <v>0</v>
      </c>
      <c r="Q42" s="97">
        <f t="shared" si="71"/>
        <v>0</v>
      </c>
      <c r="R42" s="97">
        <f t="shared" si="71"/>
        <v>0</v>
      </c>
      <c r="S42" s="97">
        <f t="shared" si="71"/>
        <v>0</v>
      </c>
      <c r="T42" s="97">
        <f t="shared" si="71"/>
        <v>0</v>
      </c>
      <c r="U42" s="97">
        <f t="shared" si="71"/>
        <v>0</v>
      </c>
      <c r="V42" s="97">
        <f t="shared" si="71"/>
        <v>0</v>
      </c>
      <c r="W42" s="97">
        <f t="shared" si="71"/>
        <v>0</v>
      </c>
      <c r="X42" s="97">
        <f t="shared" si="71"/>
        <v>0</v>
      </c>
      <c r="Y42" s="97">
        <f t="shared" si="71"/>
        <v>0</v>
      </c>
      <c r="Z42" s="97">
        <f t="shared" si="71"/>
        <v>0</v>
      </c>
      <c r="AA42" s="97">
        <f t="shared" si="71"/>
        <v>0</v>
      </c>
      <c r="AB42" s="97">
        <f t="shared" si="71"/>
        <v>0</v>
      </c>
      <c r="AC42" s="97">
        <f t="shared" si="71"/>
        <v>0</v>
      </c>
      <c r="AD42" s="97">
        <f t="shared" si="71"/>
        <v>0</v>
      </c>
      <c r="AE42" s="97">
        <f t="shared" si="71"/>
        <v>0</v>
      </c>
      <c r="AF42" s="97">
        <f t="shared" si="71"/>
        <v>0</v>
      </c>
      <c r="AG42" s="97">
        <f t="shared" si="71"/>
        <v>0</v>
      </c>
      <c r="AH42" s="97">
        <f t="shared" si="71"/>
        <v>0</v>
      </c>
      <c r="AI42" s="97">
        <f t="shared" si="71"/>
        <v>0</v>
      </c>
      <c r="AJ42" s="97">
        <f t="shared" si="71"/>
        <v>0</v>
      </c>
      <c r="AK42" s="97">
        <f t="shared" si="71"/>
        <v>0</v>
      </c>
      <c r="AL42" s="97">
        <f t="shared" si="71"/>
        <v>0</v>
      </c>
      <c r="AM42" s="97">
        <f t="shared" si="71"/>
        <v>0</v>
      </c>
      <c r="AN42" s="97">
        <f t="shared" si="71"/>
        <v>0</v>
      </c>
      <c r="AO42" s="97">
        <f t="shared" si="71"/>
        <v>0</v>
      </c>
      <c r="AP42" s="97">
        <f t="shared" si="71"/>
        <v>0</v>
      </c>
      <c r="AQ42" s="97">
        <f t="shared" si="71"/>
        <v>0</v>
      </c>
      <c r="AR42" s="97">
        <f t="shared" si="71"/>
        <v>0</v>
      </c>
      <c r="AS42" s="97">
        <f t="shared" si="71"/>
        <v>0</v>
      </c>
      <c r="AT42" s="97">
        <f t="shared" si="71"/>
        <v>0</v>
      </c>
      <c r="AU42" s="97">
        <f t="shared" si="71"/>
        <v>0</v>
      </c>
      <c r="AV42" s="97">
        <f t="shared" si="71"/>
        <v>0</v>
      </c>
      <c r="AW42" s="97">
        <f t="shared" si="71"/>
        <v>0</v>
      </c>
      <c r="AX42" s="97">
        <f t="shared" si="71"/>
        <v>0</v>
      </c>
      <c r="AY42" s="97">
        <f t="shared" si="71"/>
        <v>0</v>
      </c>
      <c r="AZ42" s="97">
        <f t="shared" si="71"/>
        <v>0</v>
      </c>
    </row>
    <row r="43" spans="1:52" x14ac:dyDescent="0.3"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</row>
    <row r="45" spans="1:52" x14ac:dyDescent="0.3">
      <c r="B45" s="110" t="s">
        <v>170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111"/>
    </row>
    <row r="46" spans="1:52" s="1" customFormat="1" x14ac:dyDescent="0.3">
      <c r="A46" s="112"/>
      <c r="B46" s="113" t="s">
        <v>114</v>
      </c>
      <c r="C46" s="114">
        <f>C40</f>
        <v>0</v>
      </c>
      <c r="D46" s="114">
        <f t="shared" ref="D46:AZ46" si="72">D40</f>
        <v>0</v>
      </c>
      <c r="E46" s="114">
        <f t="shared" si="72"/>
        <v>0</v>
      </c>
      <c r="F46" s="114">
        <f t="shared" si="72"/>
        <v>0</v>
      </c>
      <c r="G46" s="114">
        <f t="shared" si="72"/>
        <v>0</v>
      </c>
      <c r="H46" s="114">
        <f t="shared" si="72"/>
        <v>0</v>
      </c>
      <c r="I46" s="114">
        <f t="shared" si="72"/>
        <v>0</v>
      </c>
      <c r="J46" s="114">
        <f t="shared" si="72"/>
        <v>0</v>
      </c>
      <c r="K46" s="114">
        <f t="shared" si="72"/>
        <v>0</v>
      </c>
      <c r="L46" s="114">
        <f t="shared" si="72"/>
        <v>0</v>
      </c>
      <c r="M46" s="114">
        <f t="shared" si="72"/>
        <v>0</v>
      </c>
      <c r="N46" s="114">
        <f t="shared" si="72"/>
        <v>0</v>
      </c>
      <c r="O46" s="114">
        <f t="shared" si="72"/>
        <v>0</v>
      </c>
      <c r="P46" s="114">
        <f t="shared" si="72"/>
        <v>0</v>
      </c>
      <c r="Q46" s="114">
        <f t="shared" si="72"/>
        <v>0</v>
      </c>
      <c r="R46" s="114">
        <f t="shared" si="72"/>
        <v>0</v>
      </c>
      <c r="S46" s="114">
        <f t="shared" si="72"/>
        <v>0</v>
      </c>
      <c r="T46" s="114">
        <f t="shared" si="72"/>
        <v>0</v>
      </c>
      <c r="U46" s="114">
        <f t="shared" si="72"/>
        <v>0</v>
      </c>
      <c r="V46" s="114">
        <f t="shared" si="72"/>
        <v>0</v>
      </c>
      <c r="W46" s="114">
        <f t="shared" si="72"/>
        <v>0</v>
      </c>
      <c r="X46" s="114">
        <f t="shared" si="72"/>
        <v>0</v>
      </c>
      <c r="Y46" s="114">
        <f t="shared" si="72"/>
        <v>0</v>
      </c>
      <c r="Z46" s="114">
        <f t="shared" si="72"/>
        <v>0</v>
      </c>
      <c r="AA46" s="114">
        <f t="shared" si="72"/>
        <v>0</v>
      </c>
      <c r="AB46" s="114">
        <f t="shared" si="72"/>
        <v>0</v>
      </c>
      <c r="AC46" s="114">
        <f t="shared" si="72"/>
        <v>0</v>
      </c>
      <c r="AD46" s="114">
        <f t="shared" si="72"/>
        <v>0</v>
      </c>
      <c r="AE46" s="114">
        <f t="shared" si="72"/>
        <v>0</v>
      </c>
      <c r="AF46" s="114">
        <f t="shared" si="72"/>
        <v>0</v>
      </c>
      <c r="AG46" s="114">
        <f t="shared" si="72"/>
        <v>0</v>
      </c>
      <c r="AH46" s="114">
        <f t="shared" si="72"/>
        <v>0</v>
      </c>
      <c r="AI46" s="114">
        <f t="shared" si="72"/>
        <v>0</v>
      </c>
      <c r="AJ46" s="114">
        <f t="shared" si="72"/>
        <v>0</v>
      </c>
      <c r="AK46" s="114">
        <f t="shared" si="72"/>
        <v>0</v>
      </c>
      <c r="AL46" s="114">
        <f t="shared" si="72"/>
        <v>0</v>
      </c>
      <c r="AM46" s="114">
        <f t="shared" si="72"/>
        <v>0</v>
      </c>
      <c r="AN46" s="114">
        <f t="shared" si="72"/>
        <v>0</v>
      </c>
      <c r="AO46" s="114">
        <f t="shared" si="72"/>
        <v>0</v>
      </c>
      <c r="AP46" s="114">
        <f t="shared" si="72"/>
        <v>0</v>
      </c>
      <c r="AQ46" s="114">
        <f t="shared" si="72"/>
        <v>0</v>
      </c>
      <c r="AR46" s="114">
        <f t="shared" si="72"/>
        <v>0</v>
      </c>
      <c r="AS46" s="114">
        <f t="shared" si="72"/>
        <v>0</v>
      </c>
      <c r="AT46" s="114">
        <f t="shared" si="72"/>
        <v>0</v>
      </c>
      <c r="AU46" s="114">
        <f t="shared" si="72"/>
        <v>0</v>
      </c>
      <c r="AV46" s="114">
        <f t="shared" si="72"/>
        <v>0</v>
      </c>
      <c r="AW46" s="114">
        <f t="shared" si="72"/>
        <v>0</v>
      </c>
      <c r="AX46" s="114">
        <f t="shared" si="72"/>
        <v>0</v>
      </c>
      <c r="AY46" s="114">
        <f t="shared" si="72"/>
        <v>0</v>
      </c>
      <c r="AZ46" s="114">
        <f t="shared" si="72"/>
        <v>0</v>
      </c>
    </row>
    <row r="47" spans="1:52" s="1" customFormat="1" x14ac:dyDescent="0.3">
      <c r="A47" s="112"/>
      <c r="B47" s="115" t="s">
        <v>115</v>
      </c>
      <c r="C47" s="116">
        <f t="shared" ref="C47:AE47" si="73">C40/(1+$C$6)^(-$C$19+C19)</f>
        <v>0</v>
      </c>
      <c r="D47" s="116">
        <f t="shared" si="73"/>
        <v>0</v>
      </c>
      <c r="E47" s="116">
        <f t="shared" si="73"/>
        <v>0</v>
      </c>
      <c r="F47" s="116">
        <f t="shared" si="73"/>
        <v>0</v>
      </c>
      <c r="G47" s="116">
        <f t="shared" si="73"/>
        <v>0</v>
      </c>
      <c r="H47" s="116">
        <f t="shared" si="73"/>
        <v>0</v>
      </c>
      <c r="I47" s="116">
        <f t="shared" si="73"/>
        <v>0</v>
      </c>
      <c r="J47" s="116">
        <f t="shared" si="73"/>
        <v>0</v>
      </c>
      <c r="K47" s="116">
        <f t="shared" si="73"/>
        <v>0</v>
      </c>
      <c r="L47" s="116">
        <f t="shared" si="73"/>
        <v>0</v>
      </c>
      <c r="M47" s="116">
        <f t="shared" si="73"/>
        <v>0</v>
      </c>
      <c r="N47" s="116">
        <f t="shared" si="73"/>
        <v>0</v>
      </c>
      <c r="O47" s="116">
        <f t="shared" si="73"/>
        <v>0</v>
      </c>
      <c r="P47" s="116">
        <f t="shared" si="73"/>
        <v>0</v>
      </c>
      <c r="Q47" s="116">
        <f t="shared" si="73"/>
        <v>0</v>
      </c>
      <c r="R47" s="116">
        <f t="shared" si="73"/>
        <v>0</v>
      </c>
      <c r="S47" s="116">
        <f t="shared" si="73"/>
        <v>0</v>
      </c>
      <c r="T47" s="116">
        <f t="shared" si="73"/>
        <v>0</v>
      </c>
      <c r="U47" s="116">
        <f t="shared" si="73"/>
        <v>0</v>
      </c>
      <c r="V47" s="116">
        <f t="shared" si="73"/>
        <v>0</v>
      </c>
      <c r="W47" s="116">
        <f t="shared" si="73"/>
        <v>0</v>
      </c>
      <c r="X47" s="116">
        <f t="shared" si="73"/>
        <v>0</v>
      </c>
      <c r="Y47" s="116">
        <f t="shared" si="73"/>
        <v>0</v>
      </c>
      <c r="Z47" s="116">
        <f t="shared" si="73"/>
        <v>0</v>
      </c>
      <c r="AA47" s="116">
        <f t="shared" si="73"/>
        <v>0</v>
      </c>
      <c r="AB47" s="116">
        <f t="shared" si="73"/>
        <v>0</v>
      </c>
      <c r="AC47" s="116">
        <f t="shared" si="73"/>
        <v>0</v>
      </c>
      <c r="AD47" s="116">
        <f t="shared" si="73"/>
        <v>0</v>
      </c>
      <c r="AE47" s="116">
        <f t="shared" si="73"/>
        <v>0</v>
      </c>
      <c r="AF47" s="116">
        <f t="shared" ref="AF47:AZ47" si="74">AF25-AF33</f>
        <v>0</v>
      </c>
      <c r="AG47" s="116">
        <f t="shared" si="74"/>
        <v>0</v>
      </c>
      <c r="AH47" s="116">
        <f t="shared" si="74"/>
        <v>0</v>
      </c>
      <c r="AI47" s="116">
        <f t="shared" si="74"/>
        <v>0</v>
      </c>
      <c r="AJ47" s="116">
        <f t="shared" si="74"/>
        <v>0</v>
      </c>
      <c r="AK47" s="116">
        <f t="shared" si="74"/>
        <v>0</v>
      </c>
      <c r="AL47" s="116">
        <f t="shared" si="74"/>
        <v>0</v>
      </c>
      <c r="AM47" s="116">
        <f t="shared" si="74"/>
        <v>0</v>
      </c>
      <c r="AN47" s="116">
        <f t="shared" si="74"/>
        <v>0</v>
      </c>
      <c r="AO47" s="116">
        <f t="shared" si="74"/>
        <v>0</v>
      </c>
      <c r="AP47" s="116">
        <f t="shared" si="74"/>
        <v>0</v>
      </c>
      <c r="AQ47" s="116">
        <f t="shared" si="74"/>
        <v>0</v>
      </c>
      <c r="AR47" s="116">
        <f t="shared" si="74"/>
        <v>0</v>
      </c>
      <c r="AS47" s="116">
        <f t="shared" si="74"/>
        <v>0</v>
      </c>
      <c r="AT47" s="116">
        <f t="shared" si="74"/>
        <v>0</v>
      </c>
      <c r="AU47" s="116">
        <f t="shared" si="74"/>
        <v>0</v>
      </c>
      <c r="AV47" s="116">
        <f t="shared" si="74"/>
        <v>0</v>
      </c>
      <c r="AW47" s="116">
        <f t="shared" si="74"/>
        <v>0</v>
      </c>
      <c r="AX47" s="116">
        <f t="shared" si="74"/>
        <v>0</v>
      </c>
      <c r="AY47" s="116">
        <f t="shared" si="74"/>
        <v>0</v>
      </c>
      <c r="AZ47" s="116">
        <f t="shared" si="74"/>
        <v>0</v>
      </c>
    </row>
    <row r="48" spans="1:52" x14ac:dyDescent="0.3">
      <c r="E48" s="117"/>
      <c r="F48" s="117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</row>
    <row r="49" spans="1:52" x14ac:dyDescent="0.3">
      <c r="B49" s="118" t="s">
        <v>116</v>
      </c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20"/>
    </row>
    <row r="50" spans="1:52" x14ac:dyDescent="0.3">
      <c r="A50" s="92"/>
      <c r="B50" t="s">
        <v>117</v>
      </c>
      <c r="C50" s="121" t="e">
        <f>C41*$C$10</f>
        <v>#DIV/0!</v>
      </c>
      <c r="D50" s="122" t="e">
        <f>D41*$C$10</f>
        <v>#DIV/0!</v>
      </c>
      <c r="E50" s="122" t="e">
        <f>E41*$C$10</f>
        <v>#DIV/0!</v>
      </c>
      <c r="F50" s="122" t="e">
        <f>F41*$C$10</f>
        <v>#DIV/0!</v>
      </c>
      <c r="G50" s="122" t="e">
        <f t="shared" ref="G50:AZ50" si="75">G41*$C$10</f>
        <v>#DIV/0!</v>
      </c>
      <c r="H50" s="122" t="e">
        <f t="shared" si="75"/>
        <v>#DIV/0!</v>
      </c>
      <c r="I50" s="122" t="e">
        <f t="shared" si="75"/>
        <v>#DIV/0!</v>
      </c>
      <c r="J50" s="122" t="e">
        <f t="shared" si="75"/>
        <v>#DIV/0!</v>
      </c>
      <c r="K50" s="122" t="e">
        <f t="shared" si="75"/>
        <v>#DIV/0!</v>
      </c>
      <c r="L50" s="122" t="e">
        <f t="shared" si="75"/>
        <v>#DIV/0!</v>
      </c>
      <c r="M50" s="122" t="e">
        <f t="shared" si="75"/>
        <v>#DIV/0!</v>
      </c>
      <c r="N50" s="122" t="e">
        <f t="shared" si="75"/>
        <v>#DIV/0!</v>
      </c>
      <c r="O50" s="122" t="e">
        <f t="shared" si="75"/>
        <v>#DIV/0!</v>
      </c>
      <c r="P50" s="122" t="e">
        <f t="shared" si="75"/>
        <v>#DIV/0!</v>
      </c>
      <c r="Q50" s="122" t="e">
        <f t="shared" si="75"/>
        <v>#DIV/0!</v>
      </c>
      <c r="R50" s="122" t="e">
        <f t="shared" si="75"/>
        <v>#DIV/0!</v>
      </c>
      <c r="S50" s="122" t="e">
        <f t="shared" si="75"/>
        <v>#DIV/0!</v>
      </c>
      <c r="T50" s="122" t="e">
        <f t="shared" si="75"/>
        <v>#DIV/0!</v>
      </c>
      <c r="U50" s="122" t="e">
        <f t="shared" si="75"/>
        <v>#DIV/0!</v>
      </c>
      <c r="V50" s="122" t="e">
        <f t="shared" si="75"/>
        <v>#DIV/0!</v>
      </c>
      <c r="W50" s="122" t="e">
        <f t="shared" si="75"/>
        <v>#DIV/0!</v>
      </c>
      <c r="X50" s="122" t="e">
        <f t="shared" si="75"/>
        <v>#DIV/0!</v>
      </c>
      <c r="Y50" s="122" t="e">
        <f t="shared" si="75"/>
        <v>#DIV/0!</v>
      </c>
      <c r="Z50" s="122" t="e">
        <f t="shared" si="75"/>
        <v>#DIV/0!</v>
      </c>
      <c r="AA50" s="122" t="e">
        <f t="shared" si="75"/>
        <v>#DIV/0!</v>
      </c>
      <c r="AB50" s="122" t="e">
        <f t="shared" si="75"/>
        <v>#DIV/0!</v>
      </c>
      <c r="AC50" s="122" t="e">
        <f t="shared" si="75"/>
        <v>#DIV/0!</v>
      </c>
      <c r="AD50" s="122" t="e">
        <f t="shared" si="75"/>
        <v>#DIV/0!</v>
      </c>
      <c r="AE50" s="122" t="e">
        <f t="shared" si="75"/>
        <v>#DIV/0!</v>
      </c>
      <c r="AF50" s="122" t="e">
        <f t="shared" si="75"/>
        <v>#DIV/0!</v>
      </c>
      <c r="AG50" s="122" t="e">
        <f t="shared" si="75"/>
        <v>#DIV/0!</v>
      </c>
      <c r="AH50" s="122" t="e">
        <f t="shared" si="75"/>
        <v>#DIV/0!</v>
      </c>
      <c r="AI50" s="122" t="e">
        <f t="shared" si="75"/>
        <v>#DIV/0!</v>
      </c>
      <c r="AJ50" s="122" t="e">
        <f t="shared" si="75"/>
        <v>#DIV/0!</v>
      </c>
      <c r="AK50" s="122" t="e">
        <f t="shared" si="75"/>
        <v>#DIV/0!</v>
      </c>
      <c r="AL50" s="122" t="e">
        <f t="shared" si="75"/>
        <v>#DIV/0!</v>
      </c>
      <c r="AM50" s="122" t="e">
        <f t="shared" si="75"/>
        <v>#DIV/0!</v>
      </c>
      <c r="AN50" s="122" t="e">
        <f t="shared" si="75"/>
        <v>#DIV/0!</v>
      </c>
      <c r="AO50" s="122" t="e">
        <f t="shared" si="75"/>
        <v>#DIV/0!</v>
      </c>
      <c r="AP50" s="122" t="e">
        <f t="shared" si="75"/>
        <v>#DIV/0!</v>
      </c>
      <c r="AQ50" s="122" t="e">
        <f t="shared" si="75"/>
        <v>#DIV/0!</v>
      </c>
      <c r="AR50" s="122" t="e">
        <f t="shared" si="75"/>
        <v>#DIV/0!</v>
      </c>
      <c r="AS50" s="122" t="e">
        <f t="shared" si="75"/>
        <v>#DIV/0!</v>
      </c>
      <c r="AT50" s="122" t="e">
        <f t="shared" si="75"/>
        <v>#DIV/0!</v>
      </c>
      <c r="AU50" s="122" t="e">
        <f t="shared" si="75"/>
        <v>#DIV/0!</v>
      </c>
      <c r="AV50" s="122" t="e">
        <f t="shared" si="75"/>
        <v>#DIV/0!</v>
      </c>
      <c r="AW50" s="122" t="e">
        <f t="shared" si="75"/>
        <v>#DIV/0!</v>
      </c>
      <c r="AX50" s="122" t="e">
        <f t="shared" si="75"/>
        <v>#DIV/0!</v>
      </c>
      <c r="AY50" s="122" t="e">
        <f t="shared" si="75"/>
        <v>#DIV/0!</v>
      </c>
      <c r="AZ50" s="122" t="e">
        <f t="shared" si="75"/>
        <v>#DIV/0!</v>
      </c>
    </row>
    <row r="51" spans="1:52" ht="15" thickBot="1" x14ac:dyDescent="0.35">
      <c r="B51" s="68" t="s">
        <v>118</v>
      </c>
      <c r="C51" s="69" t="e">
        <f>SUM(C50:AZ50)</f>
        <v>#DIV/0!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</row>
    <row r="52" spans="1:52" x14ac:dyDescent="0.3"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</row>
    <row r="53" spans="1:52" x14ac:dyDescent="0.3"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</row>
    <row r="54" spans="1:52" x14ac:dyDescent="0.3">
      <c r="B54" s="48" t="s">
        <v>174</v>
      </c>
      <c r="C54" s="153"/>
      <c r="D54" s="153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D54" s="153"/>
      <c r="AE54" s="153"/>
      <c r="AF54" s="153"/>
      <c r="AG54" s="153"/>
      <c r="AH54" s="153"/>
      <c r="AI54" s="153"/>
      <c r="AJ54" s="153"/>
      <c r="AK54" s="153"/>
      <c r="AL54" s="153"/>
      <c r="AM54" s="153"/>
      <c r="AN54" s="153"/>
      <c r="AO54" s="153"/>
      <c r="AP54" s="153"/>
      <c r="AQ54" s="153"/>
      <c r="AR54" s="153"/>
      <c r="AS54" s="153"/>
      <c r="AT54" s="153"/>
      <c r="AU54" s="153"/>
      <c r="AV54" s="153"/>
      <c r="AW54" s="153"/>
      <c r="AX54" s="153"/>
      <c r="AY54" s="153"/>
      <c r="AZ54" s="154"/>
    </row>
    <row r="55" spans="1:52" s="25" customFormat="1" x14ac:dyDescent="0.3"/>
    <row r="56" spans="1:52" s="25" customFormat="1" x14ac:dyDescent="0.3">
      <c r="B56" t="s">
        <v>16</v>
      </c>
    </row>
    <row r="57" spans="1:52" x14ac:dyDescent="0.3">
      <c r="B57" s="5" t="s">
        <v>110</v>
      </c>
      <c r="C57" s="4">
        <f>C42</f>
        <v>0</v>
      </c>
      <c r="D57" s="4">
        <f t="shared" ref="D57:AZ57" si="76">D42</f>
        <v>0</v>
      </c>
      <c r="E57" s="4">
        <f t="shared" si="76"/>
        <v>0</v>
      </c>
      <c r="F57" s="4">
        <f t="shared" si="76"/>
        <v>0</v>
      </c>
      <c r="G57" s="4">
        <f t="shared" si="76"/>
        <v>0</v>
      </c>
      <c r="H57" s="4">
        <f t="shared" si="76"/>
        <v>0</v>
      </c>
      <c r="I57" s="4">
        <f t="shared" si="76"/>
        <v>0</v>
      </c>
      <c r="J57" s="4">
        <f t="shared" si="76"/>
        <v>0</v>
      </c>
      <c r="K57" s="4">
        <f t="shared" si="76"/>
        <v>0</v>
      </c>
      <c r="L57" s="4">
        <f t="shared" si="76"/>
        <v>0</v>
      </c>
      <c r="M57" s="4">
        <f t="shared" si="76"/>
        <v>0</v>
      </c>
      <c r="N57" s="4">
        <f t="shared" si="76"/>
        <v>0</v>
      </c>
      <c r="O57" s="4">
        <f t="shared" si="76"/>
        <v>0</v>
      </c>
      <c r="P57" s="4">
        <f t="shared" si="76"/>
        <v>0</v>
      </c>
      <c r="Q57" s="4">
        <f t="shared" si="76"/>
        <v>0</v>
      </c>
      <c r="R57" s="4">
        <f t="shared" si="76"/>
        <v>0</v>
      </c>
      <c r="S57" s="4">
        <f t="shared" si="76"/>
        <v>0</v>
      </c>
      <c r="T57" s="4">
        <f t="shared" si="76"/>
        <v>0</v>
      </c>
      <c r="U57" s="4">
        <f t="shared" si="76"/>
        <v>0</v>
      </c>
      <c r="V57" s="4">
        <f t="shared" si="76"/>
        <v>0</v>
      </c>
      <c r="W57" s="4">
        <f t="shared" si="76"/>
        <v>0</v>
      </c>
      <c r="X57" s="4">
        <f t="shared" si="76"/>
        <v>0</v>
      </c>
      <c r="Y57" s="4">
        <f t="shared" si="76"/>
        <v>0</v>
      </c>
      <c r="Z57" s="4">
        <f t="shared" si="76"/>
        <v>0</v>
      </c>
      <c r="AA57" s="4">
        <f t="shared" si="76"/>
        <v>0</v>
      </c>
      <c r="AB57" s="4">
        <f t="shared" si="76"/>
        <v>0</v>
      </c>
      <c r="AC57" s="4">
        <f t="shared" si="76"/>
        <v>0</v>
      </c>
      <c r="AD57" s="4">
        <f t="shared" si="76"/>
        <v>0</v>
      </c>
      <c r="AE57" s="4">
        <f t="shared" si="76"/>
        <v>0</v>
      </c>
      <c r="AF57" s="4">
        <f t="shared" si="76"/>
        <v>0</v>
      </c>
      <c r="AG57" s="4">
        <f t="shared" si="76"/>
        <v>0</v>
      </c>
      <c r="AH57" s="4">
        <f t="shared" si="76"/>
        <v>0</v>
      </c>
      <c r="AI57" s="4">
        <f t="shared" si="76"/>
        <v>0</v>
      </c>
      <c r="AJ57" s="4">
        <f t="shared" si="76"/>
        <v>0</v>
      </c>
      <c r="AK57" s="4">
        <f t="shared" si="76"/>
        <v>0</v>
      </c>
      <c r="AL57" s="4">
        <f t="shared" si="76"/>
        <v>0</v>
      </c>
      <c r="AM57" s="4">
        <f t="shared" si="76"/>
        <v>0</v>
      </c>
      <c r="AN57" s="4">
        <f t="shared" si="76"/>
        <v>0</v>
      </c>
      <c r="AO57" s="4">
        <f t="shared" si="76"/>
        <v>0</v>
      </c>
      <c r="AP57" s="4">
        <f t="shared" si="76"/>
        <v>0</v>
      </c>
      <c r="AQ57" s="4">
        <f t="shared" si="76"/>
        <v>0</v>
      </c>
      <c r="AR57" s="4">
        <f t="shared" si="76"/>
        <v>0</v>
      </c>
      <c r="AS57" s="4">
        <f t="shared" si="76"/>
        <v>0</v>
      </c>
      <c r="AT57" s="4">
        <f t="shared" si="76"/>
        <v>0</v>
      </c>
      <c r="AU57" s="4">
        <f t="shared" si="76"/>
        <v>0</v>
      </c>
      <c r="AV57" s="4">
        <f t="shared" si="76"/>
        <v>0</v>
      </c>
      <c r="AW57" s="4">
        <f t="shared" si="76"/>
        <v>0</v>
      </c>
      <c r="AX57" s="4">
        <f t="shared" si="76"/>
        <v>0</v>
      </c>
      <c r="AY57" s="4">
        <f t="shared" si="76"/>
        <v>0</v>
      </c>
      <c r="AZ57" s="4">
        <f t="shared" si="76"/>
        <v>0</v>
      </c>
    </row>
    <row r="58" spans="1:52" x14ac:dyDescent="0.3">
      <c r="B58" s="26" t="s">
        <v>119</v>
      </c>
      <c r="C58" s="123">
        <f t="shared" ref="C58:AH58" si="77">C42/(1+$C$6)^(-$C$19+C19)</f>
        <v>0</v>
      </c>
      <c r="D58" s="123">
        <f t="shared" si="77"/>
        <v>0</v>
      </c>
      <c r="E58" s="123">
        <f t="shared" si="77"/>
        <v>0</v>
      </c>
      <c r="F58" s="123">
        <f t="shared" si="77"/>
        <v>0</v>
      </c>
      <c r="G58" s="123">
        <f t="shared" si="77"/>
        <v>0</v>
      </c>
      <c r="H58" s="123">
        <f t="shared" si="77"/>
        <v>0</v>
      </c>
      <c r="I58" s="123">
        <f t="shared" si="77"/>
        <v>0</v>
      </c>
      <c r="J58" s="123">
        <f t="shared" si="77"/>
        <v>0</v>
      </c>
      <c r="K58" s="123">
        <f t="shared" si="77"/>
        <v>0</v>
      </c>
      <c r="L58" s="123">
        <f t="shared" si="77"/>
        <v>0</v>
      </c>
      <c r="M58" s="123">
        <f t="shared" si="77"/>
        <v>0</v>
      </c>
      <c r="N58" s="123">
        <f t="shared" si="77"/>
        <v>0</v>
      </c>
      <c r="O58" s="123">
        <f t="shared" si="77"/>
        <v>0</v>
      </c>
      <c r="P58" s="123">
        <f t="shared" si="77"/>
        <v>0</v>
      </c>
      <c r="Q58" s="123">
        <f t="shared" si="77"/>
        <v>0</v>
      </c>
      <c r="R58" s="123">
        <f t="shared" si="77"/>
        <v>0</v>
      </c>
      <c r="S58" s="123">
        <f t="shared" si="77"/>
        <v>0</v>
      </c>
      <c r="T58" s="123">
        <f t="shared" si="77"/>
        <v>0</v>
      </c>
      <c r="U58" s="123">
        <f t="shared" si="77"/>
        <v>0</v>
      </c>
      <c r="V58" s="123">
        <f t="shared" si="77"/>
        <v>0</v>
      </c>
      <c r="W58" s="123">
        <f t="shared" si="77"/>
        <v>0</v>
      </c>
      <c r="X58" s="123">
        <f t="shared" si="77"/>
        <v>0</v>
      </c>
      <c r="Y58" s="123">
        <f t="shared" si="77"/>
        <v>0</v>
      </c>
      <c r="Z58" s="123">
        <f t="shared" si="77"/>
        <v>0</v>
      </c>
      <c r="AA58" s="123">
        <f t="shared" si="77"/>
        <v>0</v>
      </c>
      <c r="AB58" s="123">
        <f t="shared" si="77"/>
        <v>0</v>
      </c>
      <c r="AC58" s="123">
        <f t="shared" si="77"/>
        <v>0</v>
      </c>
      <c r="AD58" s="123">
        <f t="shared" si="77"/>
        <v>0</v>
      </c>
      <c r="AE58" s="123">
        <f t="shared" si="77"/>
        <v>0</v>
      </c>
      <c r="AF58" s="123">
        <f t="shared" si="77"/>
        <v>0</v>
      </c>
      <c r="AG58" s="123">
        <f t="shared" si="77"/>
        <v>0</v>
      </c>
      <c r="AH58" s="123">
        <f t="shared" si="77"/>
        <v>0</v>
      </c>
      <c r="AI58" s="123">
        <f t="shared" ref="AI58:AZ58" si="78">AI42/(1+$C$6)^(-$C$19+AI19)</f>
        <v>0</v>
      </c>
      <c r="AJ58" s="123">
        <f t="shared" si="78"/>
        <v>0</v>
      </c>
      <c r="AK58" s="123">
        <f t="shared" si="78"/>
        <v>0</v>
      </c>
      <c r="AL58" s="123">
        <f t="shared" si="78"/>
        <v>0</v>
      </c>
      <c r="AM58" s="123">
        <f t="shared" si="78"/>
        <v>0</v>
      </c>
      <c r="AN58" s="123">
        <f t="shared" si="78"/>
        <v>0</v>
      </c>
      <c r="AO58" s="123">
        <f t="shared" si="78"/>
        <v>0</v>
      </c>
      <c r="AP58" s="123">
        <f t="shared" si="78"/>
        <v>0</v>
      </c>
      <c r="AQ58" s="123">
        <f t="shared" si="78"/>
        <v>0</v>
      </c>
      <c r="AR58" s="123">
        <f t="shared" si="78"/>
        <v>0</v>
      </c>
      <c r="AS58" s="123">
        <f t="shared" si="78"/>
        <v>0</v>
      </c>
      <c r="AT58" s="123">
        <f t="shared" si="78"/>
        <v>0</v>
      </c>
      <c r="AU58" s="123">
        <f t="shared" si="78"/>
        <v>0</v>
      </c>
      <c r="AV58" s="123">
        <f t="shared" si="78"/>
        <v>0</v>
      </c>
      <c r="AW58" s="123">
        <f t="shared" si="78"/>
        <v>0</v>
      </c>
      <c r="AX58" s="123">
        <f t="shared" si="78"/>
        <v>0</v>
      </c>
      <c r="AY58" s="123">
        <f t="shared" si="78"/>
        <v>0</v>
      </c>
      <c r="AZ58" s="123">
        <f t="shared" si="78"/>
        <v>0</v>
      </c>
    </row>
    <row r="59" spans="1:52" x14ac:dyDescent="0.3">
      <c r="B59" s="28" t="s">
        <v>178</v>
      </c>
      <c r="C59" s="27">
        <f>SUM(C58:AZ58)</f>
        <v>0</v>
      </c>
    </row>
    <row r="60" spans="1:52" x14ac:dyDescent="0.3">
      <c r="B60" s="19" t="s">
        <v>179</v>
      </c>
      <c r="C60" s="124" t="e">
        <f>IRR(C57:AZ57)</f>
        <v>#NUM!</v>
      </c>
    </row>
    <row r="61" spans="1:52" x14ac:dyDescent="0.3">
      <c r="B61" s="19"/>
      <c r="C61" s="125"/>
    </row>
    <row r="62" spans="1:52" x14ac:dyDescent="0.3">
      <c r="B62" t="s">
        <v>175</v>
      </c>
      <c r="C62" s="136"/>
    </row>
    <row r="63" spans="1:52" x14ac:dyDescent="0.3">
      <c r="B63" s="5" t="s">
        <v>166</v>
      </c>
      <c r="C63" s="4" t="e">
        <f>C42+C50</f>
        <v>#DIV/0!</v>
      </c>
      <c r="D63" s="4" t="e">
        <f t="shared" ref="D63:AZ63" si="79">D42+D50</f>
        <v>#DIV/0!</v>
      </c>
      <c r="E63" s="4" t="e">
        <f t="shared" si="79"/>
        <v>#DIV/0!</v>
      </c>
      <c r="F63" s="4" t="e">
        <f t="shared" si="79"/>
        <v>#DIV/0!</v>
      </c>
      <c r="G63" s="4" t="e">
        <f t="shared" si="79"/>
        <v>#DIV/0!</v>
      </c>
      <c r="H63" s="4" t="e">
        <f t="shared" si="79"/>
        <v>#DIV/0!</v>
      </c>
      <c r="I63" s="4" t="e">
        <f t="shared" si="79"/>
        <v>#DIV/0!</v>
      </c>
      <c r="J63" s="4" t="e">
        <f t="shared" si="79"/>
        <v>#DIV/0!</v>
      </c>
      <c r="K63" s="4" t="e">
        <f t="shared" si="79"/>
        <v>#DIV/0!</v>
      </c>
      <c r="L63" s="4" t="e">
        <f t="shared" si="79"/>
        <v>#DIV/0!</v>
      </c>
      <c r="M63" s="4" t="e">
        <f t="shared" si="79"/>
        <v>#DIV/0!</v>
      </c>
      <c r="N63" s="4" t="e">
        <f t="shared" si="79"/>
        <v>#DIV/0!</v>
      </c>
      <c r="O63" s="4" t="e">
        <f t="shared" si="79"/>
        <v>#DIV/0!</v>
      </c>
      <c r="P63" s="4" t="e">
        <f t="shared" si="79"/>
        <v>#DIV/0!</v>
      </c>
      <c r="Q63" s="4" t="e">
        <f t="shared" si="79"/>
        <v>#DIV/0!</v>
      </c>
      <c r="R63" s="4" t="e">
        <f t="shared" si="79"/>
        <v>#DIV/0!</v>
      </c>
      <c r="S63" s="4" t="e">
        <f t="shared" si="79"/>
        <v>#DIV/0!</v>
      </c>
      <c r="T63" s="4" t="e">
        <f t="shared" si="79"/>
        <v>#DIV/0!</v>
      </c>
      <c r="U63" s="4" t="e">
        <f t="shared" si="79"/>
        <v>#DIV/0!</v>
      </c>
      <c r="V63" s="4" t="e">
        <f t="shared" si="79"/>
        <v>#DIV/0!</v>
      </c>
      <c r="W63" s="4" t="e">
        <f t="shared" si="79"/>
        <v>#DIV/0!</v>
      </c>
      <c r="X63" s="4" t="e">
        <f t="shared" si="79"/>
        <v>#DIV/0!</v>
      </c>
      <c r="Y63" s="4" t="e">
        <f t="shared" si="79"/>
        <v>#DIV/0!</v>
      </c>
      <c r="Z63" s="4" t="e">
        <f t="shared" si="79"/>
        <v>#DIV/0!</v>
      </c>
      <c r="AA63" s="4" t="e">
        <f t="shared" si="79"/>
        <v>#DIV/0!</v>
      </c>
      <c r="AB63" s="4" t="e">
        <f t="shared" si="79"/>
        <v>#DIV/0!</v>
      </c>
      <c r="AC63" s="4" t="e">
        <f t="shared" si="79"/>
        <v>#DIV/0!</v>
      </c>
      <c r="AD63" s="4" t="e">
        <f t="shared" si="79"/>
        <v>#DIV/0!</v>
      </c>
      <c r="AE63" s="4" t="e">
        <f t="shared" si="79"/>
        <v>#DIV/0!</v>
      </c>
      <c r="AF63" s="4" t="e">
        <f t="shared" si="79"/>
        <v>#DIV/0!</v>
      </c>
      <c r="AG63" s="4" t="e">
        <f t="shared" si="79"/>
        <v>#DIV/0!</v>
      </c>
      <c r="AH63" s="4" t="e">
        <f t="shared" si="79"/>
        <v>#DIV/0!</v>
      </c>
      <c r="AI63" s="4" t="e">
        <f t="shared" si="79"/>
        <v>#DIV/0!</v>
      </c>
      <c r="AJ63" s="4" t="e">
        <f t="shared" si="79"/>
        <v>#DIV/0!</v>
      </c>
      <c r="AK63" s="4" t="e">
        <f t="shared" si="79"/>
        <v>#DIV/0!</v>
      </c>
      <c r="AL63" s="4" t="e">
        <f t="shared" si="79"/>
        <v>#DIV/0!</v>
      </c>
      <c r="AM63" s="4" t="e">
        <f t="shared" si="79"/>
        <v>#DIV/0!</v>
      </c>
      <c r="AN63" s="4" t="e">
        <f t="shared" si="79"/>
        <v>#DIV/0!</v>
      </c>
      <c r="AO63" s="4" t="e">
        <f t="shared" si="79"/>
        <v>#DIV/0!</v>
      </c>
      <c r="AP63" s="4" t="e">
        <f t="shared" si="79"/>
        <v>#DIV/0!</v>
      </c>
      <c r="AQ63" s="4" t="e">
        <f t="shared" si="79"/>
        <v>#DIV/0!</v>
      </c>
      <c r="AR63" s="4" t="e">
        <f t="shared" si="79"/>
        <v>#DIV/0!</v>
      </c>
      <c r="AS63" s="4" t="e">
        <f t="shared" si="79"/>
        <v>#DIV/0!</v>
      </c>
      <c r="AT63" s="4" t="e">
        <f t="shared" si="79"/>
        <v>#DIV/0!</v>
      </c>
      <c r="AU63" s="4" t="e">
        <f t="shared" si="79"/>
        <v>#DIV/0!</v>
      </c>
      <c r="AV63" s="4" t="e">
        <f t="shared" si="79"/>
        <v>#DIV/0!</v>
      </c>
      <c r="AW63" s="4" t="e">
        <f t="shared" si="79"/>
        <v>#DIV/0!</v>
      </c>
      <c r="AX63" s="4" t="e">
        <f t="shared" si="79"/>
        <v>#DIV/0!</v>
      </c>
      <c r="AY63" s="4" t="e">
        <f t="shared" si="79"/>
        <v>#DIV/0!</v>
      </c>
      <c r="AZ63" s="4" t="e">
        <f t="shared" si="79"/>
        <v>#DIV/0!</v>
      </c>
    </row>
    <row r="64" spans="1:52" x14ac:dyDescent="0.3">
      <c r="B64" s="26" t="s">
        <v>105</v>
      </c>
      <c r="C64" s="123" t="e">
        <f t="shared" ref="C64:AH64" si="80">(C42+C50)/(1+$C$6)^(-$C$19+C19)</f>
        <v>#DIV/0!</v>
      </c>
      <c r="D64" s="123" t="e">
        <f t="shared" si="80"/>
        <v>#DIV/0!</v>
      </c>
      <c r="E64" s="123" t="e">
        <f t="shared" si="80"/>
        <v>#DIV/0!</v>
      </c>
      <c r="F64" s="123" t="e">
        <f t="shared" si="80"/>
        <v>#DIV/0!</v>
      </c>
      <c r="G64" s="123" t="e">
        <f t="shared" si="80"/>
        <v>#DIV/0!</v>
      </c>
      <c r="H64" s="123" t="e">
        <f t="shared" si="80"/>
        <v>#DIV/0!</v>
      </c>
      <c r="I64" s="123" t="e">
        <f t="shared" si="80"/>
        <v>#DIV/0!</v>
      </c>
      <c r="J64" s="123" t="e">
        <f t="shared" si="80"/>
        <v>#DIV/0!</v>
      </c>
      <c r="K64" s="123" t="e">
        <f t="shared" si="80"/>
        <v>#DIV/0!</v>
      </c>
      <c r="L64" s="123" t="e">
        <f t="shared" si="80"/>
        <v>#DIV/0!</v>
      </c>
      <c r="M64" s="123" t="e">
        <f t="shared" si="80"/>
        <v>#DIV/0!</v>
      </c>
      <c r="N64" s="123" t="e">
        <f t="shared" si="80"/>
        <v>#DIV/0!</v>
      </c>
      <c r="O64" s="123" t="e">
        <f t="shared" si="80"/>
        <v>#DIV/0!</v>
      </c>
      <c r="P64" s="123" t="e">
        <f t="shared" si="80"/>
        <v>#DIV/0!</v>
      </c>
      <c r="Q64" s="123" t="e">
        <f t="shared" si="80"/>
        <v>#DIV/0!</v>
      </c>
      <c r="R64" s="123" t="e">
        <f t="shared" si="80"/>
        <v>#DIV/0!</v>
      </c>
      <c r="S64" s="123" t="e">
        <f t="shared" si="80"/>
        <v>#DIV/0!</v>
      </c>
      <c r="T64" s="123" t="e">
        <f t="shared" si="80"/>
        <v>#DIV/0!</v>
      </c>
      <c r="U64" s="123" t="e">
        <f t="shared" si="80"/>
        <v>#DIV/0!</v>
      </c>
      <c r="V64" s="123" t="e">
        <f t="shared" si="80"/>
        <v>#DIV/0!</v>
      </c>
      <c r="W64" s="123" t="e">
        <f t="shared" si="80"/>
        <v>#DIV/0!</v>
      </c>
      <c r="X64" s="123" t="e">
        <f t="shared" si="80"/>
        <v>#DIV/0!</v>
      </c>
      <c r="Y64" s="123" t="e">
        <f t="shared" si="80"/>
        <v>#DIV/0!</v>
      </c>
      <c r="Z64" s="123" t="e">
        <f t="shared" si="80"/>
        <v>#DIV/0!</v>
      </c>
      <c r="AA64" s="123" t="e">
        <f t="shared" si="80"/>
        <v>#DIV/0!</v>
      </c>
      <c r="AB64" s="123" t="e">
        <f t="shared" si="80"/>
        <v>#DIV/0!</v>
      </c>
      <c r="AC64" s="123" t="e">
        <f t="shared" si="80"/>
        <v>#DIV/0!</v>
      </c>
      <c r="AD64" s="123" t="e">
        <f t="shared" si="80"/>
        <v>#DIV/0!</v>
      </c>
      <c r="AE64" s="123" t="e">
        <f t="shared" si="80"/>
        <v>#DIV/0!</v>
      </c>
      <c r="AF64" s="123" t="e">
        <f t="shared" si="80"/>
        <v>#DIV/0!</v>
      </c>
      <c r="AG64" s="123" t="e">
        <f t="shared" si="80"/>
        <v>#DIV/0!</v>
      </c>
      <c r="AH64" s="123" t="e">
        <f t="shared" si="80"/>
        <v>#DIV/0!</v>
      </c>
      <c r="AI64" s="123" t="e">
        <f t="shared" ref="AI64:AZ64" si="81">(AI42+AI50)/(1+$C$6)^(-$C$19+AI19)</f>
        <v>#DIV/0!</v>
      </c>
      <c r="AJ64" s="123" t="e">
        <f t="shared" si="81"/>
        <v>#DIV/0!</v>
      </c>
      <c r="AK64" s="123" t="e">
        <f t="shared" si="81"/>
        <v>#DIV/0!</v>
      </c>
      <c r="AL64" s="123" t="e">
        <f t="shared" si="81"/>
        <v>#DIV/0!</v>
      </c>
      <c r="AM64" s="123" t="e">
        <f t="shared" si="81"/>
        <v>#DIV/0!</v>
      </c>
      <c r="AN64" s="123" t="e">
        <f t="shared" si="81"/>
        <v>#DIV/0!</v>
      </c>
      <c r="AO64" s="123" t="e">
        <f t="shared" si="81"/>
        <v>#DIV/0!</v>
      </c>
      <c r="AP64" s="123" t="e">
        <f t="shared" si="81"/>
        <v>#DIV/0!</v>
      </c>
      <c r="AQ64" s="123" t="e">
        <f t="shared" si="81"/>
        <v>#DIV/0!</v>
      </c>
      <c r="AR64" s="123" t="e">
        <f t="shared" si="81"/>
        <v>#DIV/0!</v>
      </c>
      <c r="AS64" s="123" t="e">
        <f t="shared" si="81"/>
        <v>#DIV/0!</v>
      </c>
      <c r="AT64" s="123" t="e">
        <f t="shared" si="81"/>
        <v>#DIV/0!</v>
      </c>
      <c r="AU64" s="123" t="e">
        <f t="shared" si="81"/>
        <v>#DIV/0!</v>
      </c>
      <c r="AV64" s="123" t="e">
        <f t="shared" si="81"/>
        <v>#DIV/0!</v>
      </c>
      <c r="AW64" s="123" t="e">
        <f t="shared" si="81"/>
        <v>#DIV/0!</v>
      </c>
      <c r="AX64" s="123" t="e">
        <f t="shared" si="81"/>
        <v>#DIV/0!</v>
      </c>
      <c r="AY64" s="123" t="e">
        <f t="shared" si="81"/>
        <v>#DIV/0!</v>
      </c>
      <c r="AZ64" s="123" t="e">
        <f t="shared" si="81"/>
        <v>#DIV/0!</v>
      </c>
    </row>
    <row r="65" spans="1:59" ht="15" thickBot="1" x14ac:dyDescent="0.35">
      <c r="B65" s="49" t="s">
        <v>180</v>
      </c>
      <c r="C65" s="126" t="e">
        <f>SUM(C64:AZ64)</f>
        <v>#DIV/0!</v>
      </c>
    </row>
    <row r="66" spans="1:59" x14ac:dyDescent="0.3">
      <c r="B66" s="26" t="s">
        <v>120</v>
      </c>
      <c r="C66" s="127" t="e">
        <f>IRR(C63:AZ63)</f>
        <v>#VALUE!</v>
      </c>
    </row>
    <row r="69" spans="1:59" s="128" customFormat="1" ht="15.6" x14ac:dyDescent="0.3">
      <c r="C69" s="129"/>
      <c r="D69" s="129"/>
      <c r="E69" s="129"/>
      <c r="F69" s="129"/>
      <c r="G69" s="129"/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29"/>
      <c r="AH69" s="129"/>
      <c r="AI69" s="129"/>
      <c r="AJ69" s="129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29"/>
      <c r="BE69" s="129"/>
      <c r="BF69" s="129"/>
      <c r="BG69" s="129"/>
    </row>
    <row r="70" spans="1:59" s="128" customFormat="1" ht="15.6" x14ac:dyDescent="0.3">
      <c r="B70" s="130" t="s">
        <v>168</v>
      </c>
      <c r="C70" s="129"/>
      <c r="D70" s="129"/>
      <c r="E70" s="129"/>
      <c r="F70" s="129"/>
      <c r="G70" s="129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9"/>
      <c r="AF70" s="129"/>
      <c r="AG70" s="129"/>
      <c r="AH70" s="129"/>
      <c r="AI70" s="129"/>
      <c r="AJ70" s="129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29"/>
      <c r="BE70" s="129"/>
      <c r="BF70" s="129"/>
      <c r="BG70" s="129"/>
    </row>
    <row r="71" spans="1:59" s="128" customFormat="1" ht="15.6" x14ac:dyDescent="0.3">
      <c r="B71" s="130" t="s">
        <v>9</v>
      </c>
      <c r="C71" s="131">
        <f>C6</f>
        <v>-1.9607843137254943E-2</v>
      </c>
      <c r="D71" s="129"/>
      <c r="E71" s="129"/>
      <c r="F71" s="129"/>
      <c r="G71" s="129"/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9"/>
      <c r="AF71" s="129"/>
      <c r="AG71" s="129"/>
      <c r="AH71" s="129"/>
      <c r="AI71" s="129"/>
      <c r="AJ71" s="129"/>
      <c r="AK71" s="129"/>
      <c r="AL71" s="129"/>
      <c r="AM71" s="129"/>
      <c r="AN71" s="129"/>
      <c r="AO71" s="129"/>
      <c r="AP71" s="129"/>
      <c r="AQ71" s="129"/>
      <c r="AR71" s="129"/>
      <c r="AS71" s="129"/>
      <c r="AT71" s="129"/>
      <c r="AU71" s="129"/>
      <c r="AV71" s="129"/>
      <c r="AW71" s="129"/>
      <c r="AX71" s="129"/>
      <c r="AY71" s="129"/>
      <c r="AZ71" s="129"/>
      <c r="BA71" s="129"/>
      <c r="BB71" s="129"/>
      <c r="BC71" s="129"/>
      <c r="BD71" s="129"/>
      <c r="BE71" s="129"/>
      <c r="BF71" s="129"/>
      <c r="BG71" s="129"/>
    </row>
    <row r="72" spans="1:59" s="128" customFormat="1" ht="15.6" x14ac:dyDescent="0.3">
      <c r="B72" s="128" t="s">
        <v>161</v>
      </c>
      <c r="C72" s="132">
        <f>C23+C24+C25</f>
        <v>0</v>
      </c>
      <c r="D72" s="132">
        <f>D23+D24+D25</f>
        <v>0</v>
      </c>
      <c r="E72" s="132">
        <f t="shared" ref="E72:AZ72" si="82">E23+E24+E25</f>
        <v>0</v>
      </c>
      <c r="F72" s="132">
        <f t="shared" si="82"/>
        <v>0</v>
      </c>
      <c r="G72" s="132">
        <f t="shared" si="82"/>
        <v>0</v>
      </c>
      <c r="H72" s="132">
        <f t="shared" si="82"/>
        <v>0</v>
      </c>
      <c r="I72" s="132">
        <f t="shared" si="82"/>
        <v>0</v>
      </c>
      <c r="J72" s="132">
        <f t="shared" si="82"/>
        <v>0</v>
      </c>
      <c r="K72" s="132">
        <f t="shared" si="82"/>
        <v>0</v>
      </c>
      <c r="L72" s="132">
        <f t="shared" si="82"/>
        <v>0</v>
      </c>
      <c r="M72" s="132">
        <f t="shared" si="82"/>
        <v>0</v>
      </c>
      <c r="N72" s="132">
        <f t="shared" si="82"/>
        <v>0</v>
      </c>
      <c r="O72" s="132">
        <f t="shared" si="82"/>
        <v>0</v>
      </c>
      <c r="P72" s="132">
        <f t="shared" si="82"/>
        <v>0</v>
      </c>
      <c r="Q72" s="132">
        <f t="shared" si="82"/>
        <v>0</v>
      </c>
      <c r="R72" s="132">
        <f t="shared" si="82"/>
        <v>0</v>
      </c>
      <c r="S72" s="132">
        <f t="shared" si="82"/>
        <v>0</v>
      </c>
      <c r="T72" s="132">
        <f t="shared" si="82"/>
        <v>0</v>
      </c>
      <c r="U72" s="132">
        <f t="shared" si="82"/>
        <v>0</v>
      </c>
      <c r="V72" s="132">
        <f t="shared" si="82"/>
        <v>0</v>
      </c>
      <c r="W72" s="132">
        <f t="shared" si="82"/>
        <v>0</v>
      </c>
      <c r="X72" s="132">
        <f t="shared" si="82"/>
        <v>0</v>
      </c>
      <c r="Y72" s="132">
        <f t="shared" si="82"/>
        <v>0</v>
      </c>
      <c r="Z72" s="132">
        <f t="shared" si="82"/>
        <v>0</v>
      </c>
      <c r="AA72" s="132">
        <f t="shared" si="82"/>
        <v>0</v>
      </c>
      <c r="AB72" s="132">
        <f t="shared" si="82"/>
        <v>0</v>
      </c>
      <c r="AC72" s="132">
        <f t="shared" si="82"/>
        <v>0</v>
      </c>
      <c r="AD72" s="132">
        <f t="shared" si="82"/>
        <v>0</v>
      </c>
      <c r="AE72" s="132">
        <f t="shared" si="82"/>
        <v>0</v>
      </c>
      <c r="AF72" s="132">
        <f t="shared" si="82"/>
        <v>0</v>
      </c>
      <c r="AG72" s="132">
        <f t="shared" si="82"/>
        <v>0</v>
      </c>
      <c r="AH72" s="132">
        <f t="shared" si="82"/>
        <v>0</v>
      </c>
      <c r="AI72" s="132">
        <f t="shared" si="82"/>
        <v>0</v>
      </c>
      <c r="AJ72" s="132">
        <f t="shared" si="82"/>
        <v>0</v>
      </c>
      <c r="AK72" s="132">
        <f t="shared" si="82"/>
        <v>0</v>
      </c>
      <c r="AL72" s="132">
        <f t="shared" si="82"/>
        <v>0</v>
      </c>
      <c r="AM72" s="132">
        <f t="shared" si="82"/>
        <v>0</v>
      </c>
      <c r="AN72" s="132">
        <f t="shared" si="82"/>
        <v>0</v>
      </c>
      <c r="AO72" s="132">
        <f t="shared" si="82"/>
        <v>0</v>
      </c>
      <c r="AP72" s="132">
        <f t="shared" si="82"/>
        <v>0</v>
      </c>
      <c r="AQ72" s="132">
        <f t="shared" si="82"/>
        <v>0</v>
      </c>
      <c r="AR72" s="132">
        <f t="shared" si="82"/>
        <v>0</v>
      </c>
      <c r="AS72" s="132">
        <f t="shared" si="82"/>
        <v>0</v>
      </c>
      <c r="AT72" s="132">
        <f t="shared" si="82"/>
        <v>0</v>
      </c>
      <c r="AU72" s="132">
        <f t="shared" si="82"/>
        <v>0</v>
      </c>
      <c r="AV72" s="132">
        <f t="shared" si="82"/>
        <v>0</v>
      </c>
      <c r="AW72" s="132">
        <f t="shared" si="82"/>
        <v>0</v>
      </c>
      <c r="AX72" s="132">
        <f t="shared" si="82"/>
        <v>0</v>
      </c>
      <c r="AY72" s="132">
        <f t="shared" si="82"/>
        <v>0</v>
      </c>
      <c r="AZ72" s="132">
        <f t="shared" si="82"/>
        <v>0</v>
      </c>
      <c r="BA72" s="129"/>
      <c r="BB72" s="129"/>
      <c r="BC72" s="129"/>
      <c r="BD72" s="129"/>
      <c r="BE72" s="129"/>
      <c r="BF72" s="129"/>
      <c r="BG72" s="129"/>
    </row>
    <row r="73" spans="1:59" s="128" customFormat="1" ht="15.6" x14ac:dyDescent="0.3">
      <c r="B73" s="128" t="s">
        <v>162</v>
      </c>
      <c r="C73" s="132">
        <f>C72+NPV(C71,$D$72:$AZ$72)</f>
        <v>0</v>
      </c>
      <c r="D73" s="129"/>
      <c r="E73" s="129"/>
      <c r="F73" s="129"/>
      <c r="G73" s="129"/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129"/>
      <c r="AH73" s="129"/>
      <c r="AI73" s="129"/>
      <c r="AJ73" s="129"/>
      <c r="BA73" s="129"/>
      <c r="BB73" s="129"/>
      <c r="BC73" s="129"/>
    </row>
    <row r="74" spans="1:59" s="128" customFormat="1" ht="15.6" x14ac:dyDescent="0.3">
      <c r="A74" s="133"/>
      <c r="B74" s="128" t="s">
        <v>163</v>
      </c>
      <c r="C74" s="134">
        <f>'(3) Forutsetninger prosjekt'!B7</f>
        <v>0</v>
      </c>
      <c r="D74" s="134">
        <f>'(3) Forutsetninger prosjekt'!C7</f>
        <v>0</v>
      </c>
      <c r="E74" s="134">
        <f>'(3) Forutsetninger prosjekt'!D7</f>
        <v>0</v>
      </c>
      <c r="F74" s="134">
        <f>'(3) Forutsetninger prosjekt'!E7</f>
        <v>0</v>
      </c>
      <c r="G74" s="134">
        <f>'(3) Forutsetninger prosjekt'!F7</f>
        <v>0</v>
      </c>
      <c r="H74" s="134">
        <f>'(3) Forutsetninger prosjekt'!G7</f>
        <v>0</v>
      </c>
      <c r="I74" s="134">
        <f>'(3) Forutsetninger prosjekt'!H7</f>
        <v>0</v>
      </c>
      <c r="J74" s="134">
        <f>'(3) Forutsetninger prosjekt'!I7</f>
        <v>0</v>
      </c>
      <c r="K74" s="134">
        <f>'(3) Forutsetninger prosjekt'!J7</f>
        <v>0</v>
      </c>
      <c r="L74" s="134">
        <f>'(3) Forutsetninger prosjekt'!K7</f>
        <v>0</v>
      </c>
      <c r="M74" s="134">
        <f>'(3) Forutsetninger prosjekt'!L7</f>
        <v>0</v>
      </c>
      <c r="N74" s="134">
        <f>'(3) Forutsetninger prosjekt'!M7</f>
        <v>0</v>
      </c>
      <c r="O74" s="134">
        <f>'(3) Forutsetninger prosjekt'!N7</f>
        <v>0</v>
      </c>
      <c r="P74" s="134">
        <f>'(3) Forutsetninger prosjekt'!O7</f>
        <v>0</v>
      </c>
      <c r="Q74" s="134">
        <f>'(3) Forutsetninger prosjekt'!P7</f>
        <v>0</v>
      </c>
      <c r="R74" s="134">
        <f>'(3) Forutsetninger prosjekt'!Q7</f>
        <v>0</v>
      </c>
      <c r="S74" s="134">
        <f>'(3) Forutsetninger prosjekt'!R7</f>
        <v>0</v>
      </c>
      <c r="T74" s="134">
        <f>'(3) Forutsetninger prosjekt'!S7</f>
        <v>0</v>
      </c>
      <c r="U74" s="134">
        <f>'(3) Forutsetninger prosjekt'!T7</f>
        <v>0</v>
      </c>
      <c r="V74" s="134">
        <f>'(3) Forutsetninger prosjekt'!U7</f>
        <v>0</v>
      </c>
      <c r="W74" s="134">
        <f>'(3) Forutsetninger prosjekt'!V7</f>
        <v>0</v>
      </c>
      <c r="X74" s="134">
        <f>'(3) Forutsetninger prosjekt'!W7</f>
        <v>0</v>
      </c>
      <c r="Y74" s="134">
        <f>'(3) Forutsetninger prosjekt'!X7</f>
        <v>0</v>
      </c>
      <c r="Z74" s="134">
        <f>'(3) Forutsetninger prosjekt'!Y7</f>
        <v>0</v>
      </c>
      <c r="AA74" s="134">
        <f>'(3) Forutsetninger prosjekt'!Z7</f>
        <v>0</v>
      </c>
      <c r="AB74" s="134">
        <f>'(3) Forutsetninger prosjekt'!AA7</f>
        <v>0</v>
      </c>
      <c r="AC74" s="134">
        <f>'(3) Forutsetninger prosjekt'!AB7</f>
        <v>0</v>
      </c>
      <c r="AD74" s="134">
        <f>'(3) Forutsetninger prosjekt'!AC7</f>
        <v>0</v>
      </c>
      <c r="AE74" s="134">
        <f>'(3) Forutsetninger prosjekt'!AD7</f>
        <v>0</v>
      </c>
      <c r="AF74" s="134">
        <f>'(3) Forutsetninger prosjekt'!AE7</f>
        <v>0</v>
      </c>
      <c r="AG74" s="134">
        <f>'(3) Forutsetninger prosjekt'!AF7</f>
        <v>0</v>
      </c>
      <c r="AH74" s="134">
        <f>'(3) Forutsetninger prosjekt'!AG7</f>
        <v>0</v>
      </c>
      <c r="AI74" s="134">
        <f>'(3) Forutsetninger prosjekt'!AH7</f>
        <v>0</v>
      </c>
      <c r="AJ74" s="134">
        <f>'(3) Forutsetninger prosjekt'!AI7</f>
        <v>0</v>
      </c>
      <c r="AK74" s="134">
        <f>'(3) Forutsetninger prosjekt'!AJ7</f>
        <v>0</v>
      </c>
      <c r="AL74" s="134">
        <f>'(3) Forutsetninger prosjekt'!AK7</f>
        <v>0</v>
      </c>
      <c r="AM74" s="134">
        <f>'(3) Forutsetninger prosjekt'!AL7</f>
        <v>0</v>
      </c>
      <c r="AN74" s="134">
        <f>'(3) Forutsetninger prosjekt'!AM7</f>
        <v>0</v>
      </c>
      <c r="AO74" s="134">
        <f>'(3) Forutsetninger prosjekt'!AN7</f>
        <v>0</v>
      </c>
      <c r="AP74" s="134">
        <f>'(3) Forutsetninger prosjekt'!AO7</f>
        <v>0</v>
      </c>
      <c r="AQ74" s="134">
        <f>'(3) Forutsetninger prosjekt'!AP7</f>
        <v>0</v>
      </c>
      <c r="AR74" s="134">
        <f>'(3) Forutsetninger prosjekt'!AQ7</f>
        <v>0</v>
      </c>
      <c r="AS74" s="134">
        <f>'(3) Forutsetninger prosjekt'!AR7</f>
        <v>0</v>
      </c>
      <c r="AT74" s="134">
        <f>'(3) Forutsetninger prosjekt'!AS7</f>
        <v>0</v>
      </c>
      <c r="AU74" s="134">
        <f>'(3) Forutsetninger prosjekt'!AT7</f>
        <v>0</v>
      </c>
      <c r="AV74" s="134">
        <f>'(3) Forutsetninger prosjekt'!AU7</f>
        <v>0</v>
      </c>
      <c r="AW74" s="134">
        <f>'(3) Forutsetninger prosjekt'!AV7</f>
        <v>0</v>
      </c>
      <c r="AX74" s="134">
        <f>'(3) Forutsetninger prosjekt'!AW7</f>
        <v>0</v>
      </c>
      <c r="AY74" s="134">
        <f>'(3) Forutsetninger prosjekt'!AX7</f>
        <v>0</v>
      </c>
      <c r="AZ74" s="134">
        <f>'(3) Forutsetninger prosjekt'!AY7</f>
        <v>0</v>
      </c>
      <c r="BA74" s="129"/>
      <c r="BB74" s="129"/>
      <c r="BC74" s="129"/>
    </row>
    <row r="75" spans="1:59" s="128" customFormat="1" ht="15.6" x14ac:dyDescent="0.3">
      <c r="B75" s="128" t="s">
        <v>164</v>
      </c>
      <c r="C75" s="132">
        <f>C74+NPV(C71,$D$74:$AZ$74)</f>
        <v>0</v>
      </c>
      <c r="BA75" s="129"/>
      <c r="BB75" s="129"/>
      <c r="BC75" s="129"/>
    </row>
    <row r="76" spans="1:59" s="128" customFormat="1" ht="15.6" x14ac:dyDescent="0.3">
      <c r="B76" s="128" t="s">
        <v>165</v>
      </c>
      <c r="C76" s="135" t="e">
        <f>C73/C75</f>
        <v>#DIV/0!</v>
      </c>
      <c r="BA76" s="129"/>
      <c r="BB76" s="129"/>
      <c r="BC76" s="129"/>
    </row>
    <row r="77" spans="1:59" s="128" customFormat="1" ht="15.6" x14ac:dyDescent="0.3"/>
    <row r="80" spans="1:59" x14ac:dyDescent="0.3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</row>
    <row r="81" spans="2:31" ht="15.6" x14ac:dyDescent="0.3">
      <c r="B81" s="128"/>
      <c r="C81" s="4"/>
    </row>
    <row r="82" spans="2:31" ht="15.6" x14ac:dyDescent="0.3">
      <c r="B82" s="128"/>
      <c r="C82" s="136"/>
    </row>
    <row r="83" spans="2:31" ht="15.6" x14ac:dyDescent="0.3">
      <c r="B83" s="128"/>
    </row>
    <row r="84" spans="2:31" ht="15.6" x14ac:dyDescent="0.3">
      <c r="B84" s="128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</row>
    <row r="85" spans="2:31" x14ac:dyDescent="0.3">
      <c r="B85" s="51"/>
      <c r="C85" s="4"/>
    </row>
    <row r="86" spans="2:31" x14ac:dyDescent="0.3">
      <c r="C86" s="136"/>
    </row>
  </sheetData>
  <sheetProtection algorithmName="SHA-512" hashValue="0P9sK0KT+1sRFCvR9BgfZScSzY/3CqCn0LDa7OV9+wWKqRrNn9n9wmGLMLdq1AvRveDfEdRlVTyZu/sOya441w==" saltValue="PjSy2rV2eeXnLypfZrrvEg==" spinCount="100000" sheet="1" formatCells="0"/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F285-7ED8-461A-89E3-43E4DA881228}">
  <sheetPr codeName="Sheet5"/>
  <dimension ref="A1:AY12"/>
  <sheetViews>
    <sheetView workbookViewId="0">
      <selection activeCell="A23" sqref="A23"/>
    </sheetView>
  </sheetViews>
  <sheetFormatPr baseColWidth="10" defaultColWidth="11.44140625" defaultRowHeight="14.4" x14ac:dyDescent="0.3"/>
  <cols>
    <col min="1" max="1" width="37.5546875" style="152" customWidth="1"/>
    <col min="2" max="16384" width="11.44140625" style="152"/>
  </cols>
  <sheetData>
    <row r="1" spans="1:51" s="51" customFormat="1" x14ac:dyDescent="0.3"/>
    <row r="2" spans="1:51" s="51" customFormat="1" ht="18" x14ac:dyDescent="0.35">
      <c r="A2" s="50" t="s">
        <v>171</v>
      </c>
    </row>
    <row r="3" spans="1:51" s="51" customFormat="1" x14ac:dyDescent="0.3"/>
    <row r="4" spans="1:51" s="51" customFormat="1" x14ac:dyDescent="0.3"/>
    <row r="5" spans="1:51" s="52" customFormat="1" x14ac:dyDescent="0.3">
      <c r="A5" s="52" t="s">
        <v>158</v>
      </c>
      <c r="B5" s="52">
        <v>1</v>
      </c>
      <c r="C5" s="52">
        <v>2</v>
      </c>
      <c r="D5" s="52">
        <v>3</v>
      </c>
      <c r="E5" s="52">
        <v>4</v>
      </c>
      <c r="F5" s="52">
        <v>5</v>
      </c>
      <c r="G5" s="52">
        <v>6</v>
      </c>
      <c r="H5" s="52">
        <v>7</v>
      </c>
      <c r="I5" s="52">
        <v>8</v>
      </c>
      <c r="J5" s="52">
        <v>9</v>
      </c>
      <c r="K5" s="52">
        <v>10</v>
      </c>
      <c r="L5" s="52">
        <v>11</v>
      </c>
      <c r="M5" s="52">
        <v>12</v>
      </c>
      <c r="N5" s="52">
        <v>13</v>
      </c>
      <c r="O5" s="52">
        <v>14</v>
      </c>
      <c r="P5" s="52">
        <v>15</v>
      </c>
      <c r="Q5" s="52">
        <v>16</v>
      </c>
      <c r="R5" s="52">
        <v>17</v>
      </c>
      <c r="S5" s="52">
        <v>18</v>
      </c>
      <c r="T5" s="52">
        <v>19</v>
      </c>
      <c r="U5" s="52">
        <v>20</v>
      </c>
      <c r="V5" s="52">
        <v>21</v>
      </c>
      <c r="W5" s="52">
        <v>22</v>
      </c>
      <c r="X5" s="52">
        <v>23</v>
      </c>
      <c r="Y5" s="52">
        <v>24</v>
      </c>
      <c r="Z5" s="52">
        <v>25</v>
      </c>
      <c r="AA5" s="52">
        <v>26</v>
      </c>
      <c r="AB5" s="52">
        <v>27</v>
      </c>
      <c r="AC5" s="52">
        <v>28</v>
      </c>
      <c r="AD5" s="52">
        <v>29</v>
      </c>
      <c r="AE5" s="52">
        <v>30</v>
      </c>
      <c r="AF5" s="52">
        <v>31</v>
      </c>
      <c r="AG5" s="52">
        <v>32</v>
      </c>
      <c r="AH5" s="52">
        <v>33</v>
      </c>
      <c r="AI5" s="52">
        <v>34</v>
      </c>
      <c r="AJ5" s="52">
        <v>35</v>
      </c>
      <c r="AK5" s="52">
        <v>36</v>
      </c>
      <c r="AL5" s="52">
        <v>37</v>
      </c>
      <c r="AM5" s="52">
        <v>38</v>
      </c>
      <c r="AN5" s="52">
        <v>39</v>
      </c>
      <c r="AO5" s="52">
        <v>40</v>
      </c>
      <c r="AP5" s="52">
        <v>41</v>
      </c>
      <c r="AQ5" s="52">
        <v>42</v>
      </c>
      <c r="AR5" s="52">
        <v>43</v>
      </c>
      <c r="AS5" s="52">
        <v>44</v>
      </c>
      <c r="AT5" s="52">
        <v>45</v>
      </c>
      <c r="AU5" s="52">
        <v>46</v>
      </c>
      <c r="AV5" s="52">
        <v>47</v>
      </c>
      <c r="AW5" s="52">
        <v>48</v>
      </c>
      <c r="AX5" s="52">
        <v>49</v>
      </c>
      <c r="AY5" s="52">
        <v>50</v>
      </c>
    </row>
    <row r="6" spans="1:51" s="52" customFormat="1" x14ac:dyDescent="0.3">
      <c r="A6" s="53" t="s">
        <v>5</v>
      </c>
      <c r="B6" s="53">
        <f>startår</f>
        <v>0</v>
      </c>
      <c r="C6" s="53">
        <f>B6+1</f>
        <v>1</v>
      </c>
      <c r="D6" s="53">
        <f t="shared" ref="D6:AY6" si="0">C6+1</f>
        <v>2</v>
      </c>
      <c r="E6" s="53">
        <f t="shared" si="0"/>
        <v>3</v>
      </c>
      <c r="F6" s="53">
        <f t="shared" si="0"/>
        <v>4</v>
      </c>
      <c r="G6" s="53">
        <f t="shared" si="0"/>
        <v>5</v>
      </c>
      <c r="H6" s="53">
        <f t="shared" si="0"/>
        <v>6</v>
      </c>
      <c r="I6" s="53">
        <f t="shared" si="0"/>
        <v>7</v>
      </c>
      <c r="J6" s="53">
        <f t="shared" si="0"/>
        <v>8</v>
      </c>
      <c r="K6" s="53">
        <f t="shared" si="0"/>
        <v>9</v>
      </c>
      <c r="L6" s="53">
        <f t="shared" si="0"/>
        <v>10</v>
      </c>
      <c r="M6" s="53">
        <f t="shared" si="0"/>
        <v>11</v>
      </c>
      <c r="N6" s="53">
        <f t="shared" si="0"/>
        <v>12</v>
      </c>
      <c r="O6" s="53">
        <f t="shared" si="0"/>
        <v>13</v>
      </c>
      <c r="P6" s="53">
        <f t="shared" si="0"/>
        <v>14</v>
      </c>
      <c r="Q6" s="53">
        <f t="shared" si="0"/>
        <v>15</v>
      </c>
      <c r="R6" s="53">
        <f t="shared" si="0"/>
        <v>16</v>
      </c>
      <c r="S6" s="53">
        <f t="shared" si="0"/>
        <v>17</v>
      </c>
      <c r="T6" s="53">
        <f t="shared" si="0"/>
        <v>18</v>
      </c>
      <c r="U6" s="53">
        <f t="shared" si="0"/>
        <v>19</v>
      </c>
      <c r="V6" s="53">
        <f t="shared" si="0"/>
        <v>20</v>
      </c>
      <c r="W6" s="53">
        <f t="shared" si="0"/>
        <v>21</v>
      </c>
      <c r="X6" s="53">
        <f t="shared" si="0"/>
        <v>22</v>
      </c>
      <c r="Y6" s="53">
        <f t="shared" si="0"/>
        <v>23</v>
      </c>
      <c r="Z6" s="53">
        <f t="shared" si="0"/>
        <v>24</v>
      </c>
      <c r="AA6" s="53">
        <f t="shared" si="0"/>
        <v>25</v>
      </c>
      <c r="AB6" s="53">
        <f t="shared" si="0"/>
        <v>26</v>
      </c>
      <c r="AC6" s="53">
        <f t="shared" si="0"/>
        <v>27</v>
      </c>
      <c r="AD6" s="53">
        <f t="shared" si="0"/>
        <v>28</v>
      </c>
      <c r="AE6" s="53">
        <f t="shared" si="0"/>
        <v>29</v>
      </c>
      <c r="AF6" s="53">
        <f t="shared" si="0"/>
        <v>30</v>
      </c>
      <c r="AG6" s="53">
        <f t="shared" si="0"/>
        <v>31</v>
      </c>
      <c r="AH6" s="53">
        <f t="shared" si="0"/>
        <v>32</v>
      </c>
      <c r="AI6" s="53">
        <f t="shared" si="0"/>
        <v>33</v>
      </c>
      <c r="AJ6" s="53">
        <f t="shared" si="0"/>
        <v>34</v>
      </c>
      <c r="AK6" s="53">
        <f t="shared" si="0"/>
        <v>35</v>
      </c>
      <c r="AL6" s="53">
        <f t="shared" si="0"/>
        <v>36</v>
      </c>
      <c r="AM6" s="53">
        <f t="shared" si="0"/>
        <v>37</v>
      </c>
      <c r="AN6" s="53">
        <f t="shared" si="0"/>
        <v>38</v>
      </c>
      <c r="AO6" s="53">
        <f t="shared" si="0"/>
        <v>39</v>
      </c>
      <c r="AP6" s="53">
        <f t="shared" si="0"/>
        <v>40</v>
      </c>
      <c r="AQ6" s="53">
        <f t="shared" si="0"/>
        <v>41</v>
      </c>
      <c r="AR6" s="53">
        <f t="shared" si="0"/>
        <v>42</v>
      </c>
      <c r="AS6" s="53">
        <f t="shared" si="0"/>
        <v>43</v>
      </c>
      <c r="AT6" s="53">
        <f t="shared" si="0"/>
        <v>44</v>
      </c>
      <c r="AU6" s="53">
        <f t="shared" si="0"/>
        <v>45</v>
      </c>
      <c r="AV6" s="53">
        <f t="shared" si="0"/>
        <v>46</v>
      </c>
      <c r="AW6" s="53">
        <f t="shared" si="0"/>
        <v>47</v>
      </c>
      <c r="AX6" s="53">
        <f t="shared" si="0"/>
        <v>48</v>
      </c>
      <c r="AY6" s="53">
        <f t="shared" si="0"/>
        <v>49</v>
      </c>
    </row>
    <row r="7" spans="1:51" s="51" customFormat="1" x14ac:dyDescent="0.3">
      <c r="A7" s="52" t="s">
        <v>183</v>
      </c>
      <c r="B7" s="150">
        <v>0</v>
      </c>
      <c r="C7" s="150">
        <v>0</v>
      </c>
      <c r="D7" s="150">
        <v>0</v>
      </c>
      <c r="E7" s="150">
        <v>0</v>
      </c>
      <c r="F7" s="150">
        <v>0</v>
      </c>
      <c r="G7" s="150">
        <v>0</v>
      </c>
      <c r="H7" s="150">
        <v>0</v>
      </c>
      <c r="I7" s="150">
        <v>0</v>
      </c>
      <c r="J7" s="150">
        <v>0</v>
      </c>
      <c r="K7" s="150">
        <v>0</v>
      </c>
      <c r="L7" s="150">
        <v>0</v>
      </c>
      <c r="M7" s="150">
        <v>0</v>
      </c>
      <c r="N7" s="150">
        <v>0</v>
      </c>
      <c r="O7" s="150">
        <v>0</v>
      </c>
      <c r="P7" s="150">
        <v>0</v>
      </c>
      <c r="Q7" s="150">
        <v>0</v>
      </c>
      <c r="R7" s="150">
        <v>0</v>
      </c>
      <c r="S7" s="150">
        <v>0</v>
      </c>
      <c r="T7" s="150">
        <v>0</v>
      </c>
      <c r="U7" s="150">
        <v>0</v>
      </c>
      <c r="V7" s="150">
        <v>0</v>
      </c>
      <c r="W7" s="150">
        <v>0</v>
      </c>
      <c r="X7" s="150">
        <v>0</v>
      </c>
      <c r="Y7" s="150">
        <v>0</v>
      </c>
      <c r="Z7" s="150">
        <v>0</v>
      </c>
      <c r="AA7" s="150">
        <v>0</v>
      </c>
      <c r="AB7" s="150">
        <v>0</v>
      </c>
      <c r="AC7" s="150">
        <v>0</v>
      </c>
      <c r="AD7" s="150">
        <v>0</v>
      </c>
      <c r="AE7" s="150">
        <v>0</v>
      </c>
      <c r="AF7" s="150">
        <v>0</v>
      </c>
      <c r="AG7" s="150">
        <v>0</v>
      </c>
      <c r="AH7" s="150">
        <v>0</v>
      </c>
      <c r="AI7" s="150">
        <v>0</v>
      </c>
      <c r="AJ7" s="150">
        <v>0</v>
      </c>
      <c r="AK7" s="150">
        <v>0</v>
      </c>
      <c r="AL7" s="150">
        <v>0</v>
      </c>
      <c r="AM7" s="150">
        <v>0</v>
      </c>
      <c r="AN7" s="150">
        <v>0</v>
      </c>
      <c r="AO7" s="150">
        <v>0</v>
      </c>
      <c r="AP7" s="150">
        <v>0</v>
      </c>
      <c r="AQ7" s="150">
        <v>0</v>
      </c>
      <c r="AR7" s="150">
        <v>0</v>
      </c>
      <c r="AS7" s="150">
        <v>0</v>
      </c>
      <c r="AT7" s="150">
        <v>0</v>
      </c>
      <c r="AU7" s="150">
        <v>0</v>
      </c>
      <c r="AV7" s="150">
        <v>0</v>
      </c>
      <c r="AW7" s="150">
        <v>0</v>
      </c>
      <c r="AX7" s="150">
        <v>0</v>
      </c>
      <c r="AY7" s="150">
        <v>0</v>
      </c>
    </row>
    <row r="8" spans="1:51" s="54" customFormat="1" x14ac:dyDescent="0.3">
      <c r="A8" s="52" t="s">
        <v>159</v>
      </c>
      <c r="B8" s="151">
        <v>0</v>
      </c>
      <c r="C8" s="151">
        <v>0</v>
      </c>
      <c r="D8" s="151">
        <v>0</v>
      </c>
      <c r="E8" s="151">
        <v>0</v>
      </c>
      <c r="F8" s="151">
        <v>0</v>
      </c>
      <c r="G8" s="151">
        <v>0</v>
      </c>
      <c r="H8" s="151">
        <v>0</v>
      </c>
      <c r="I8" s="151">
        <v>0</v>
      </c>
      <c r="J8" s="151">
        <v>0</v>
      </c>
      <c r="K8" s="151">
        <v>0</v>
      </c>
      <c r="L8" s="151">
        <v>0</v>
      </c>
      <c r="M8" s="151">
        <v>0</v>
      </c>
      <c r="N8" s="151">
        <v>0</v>
      </c>
      <c r="O8" s="151">
        <v>0</v>
      </c>
      <c r="P8" s="151">
        <v>0</v>
      </c>
      <c r="Q8" s="151">
        <v>0</v>
      </c>
      <c r="R8" s="151">
        <v>0</v>
      </c>
      <c r="S8" s="151">
        <v>0</v>
      </c>
      <c r="T8" s="151">
        <v>0</v>
      </c>
      <c r="U8" s="151">
        <v>0</v>
      </c>
      <c r="V8" s="151">
        <v>0</v>
      </c>
      <c r="W8" s="151">
        <v>0</v>
      </c>
      <c r="X8" s="151">
        <v>0</v>
      </c>
      <c r="Y8" s="151">
        <v>0</v>
      </c>
      <c r="Z8" s="151">
        <v>0</v>
      </c>
      <c r="AA8" s="151">
        <v>0</v>
      </c>
      <c r="AB8" s="151">
        <v>0</v>
      </c>
      <c r="AC8" s="151">
        <v>0</v>
      </c>
      <c r="AD8" s="151">
        <v>0</v>
      </c>
      <c r="AE8" s="151">
        <v>0</v>
      </c>
      <c r="AF8" s="151">
        <v>0</v>
      </c>
      <c r="AG8" s="151">
        <v>0</v>
      </c>
      <c r="AH8" s="151">
        <v>0</v>
      </c>
      <c r="AI8" s="151">
        <v>0</v>
      </c>
      <c r="AJ8" s="151">
        <v>0</v>
      </c>
      <c r="AK8" s="151">
        <v>0</v>
      </c>
      <c r="AL8" s="151">
        <v>0</v>
      </c>
      <c r="AM8" s="151">
        <v>0</v>
      </c>
      <c r="AN8" s="151">
        <v>0</v>
      </c>
      <c r="AO8" s="151">
        <v>0</v>
      </c>
      <c r="AP8" s="151">
        <v>0</v>
      </c>
      <c r="AQ8" s="151">
        <v>0</v>
      </c>
      <c r="AR8" s="151">
        <v>0</v>
      </c>
      <c r="AS8" s="151">
        <v>0</v>
      </c>
      <c r="AT8" s="151">
        <v>0</v>
      </c>
      <c r="AU8" s="151">
        <v>0</v>
      </c>
      <c r="AV8" s="151">
        <v>0</v>
      </c>
      <c r="AW8" s="151">
        <v>0</v>
      </c>
      <c r="AX8" s="151">
        <v>0</v>
      </c>
      <c r="AY8" s="151">
        <v>0</v>
      </c>
    </row>
    <row r="9" spans="1:51" s="51" customFormat="1" x14ac:dyDescent="0.3">
      <c r="A9" s="55" t="s">
        <v>160</v>
      </c>
      <c r="B9" s="56">
        <f>B7*B8</f>
        <v>0</v>
      </c>
      <c r="C9" s="57">
        <f>C7*C8</f>
        <v>0</v>
      </c>
      <c r="D9" s="57">
        <f t="shared" ref="D9:AY9" si="1">D7*D8</f>
        <v>0</v>
      </c>
      <c r="E9" s="57">
        <f t="shared" si="1"/>
        <v>0</v>
      </c>
      <c r="F9" s="57">
        <f t="shared" si="1"/>
        <v>0</v>
      </c>
      <c r="G9" s="57">
        <f t="shared" si="1"/>
        <v>0</v>
      </c>
      <c r="H9" s="57">
        <f t="shared" si="1"/>
        <v>0</v>
      </c>
      <c r="I9" s="57">
        <f t="shared" si="1"/>
        <v>0</v>
      </c>
      <c r="J9" s="57">
        <f t="shared" si="1"/>
        <v>0</v>
      </c>
      <c r="K9" s="57">
        <f t="shared" si="1"/>
        <v>0</v>
      </c>
      <c r="L9" s="57">
        <f t="shared" si="1"/>
        <v>0</v>
      </c>
      <c r="M9" s="57">
        <f t="shared" si="1"/>
        <v>0</v>
      </c>
      <c r="N9" s="57">
        <f t="shared" si="1"/>
        <v>0</v>
      </c>
      <c r="O9" s="57">
        <f t="shared" si="1"/>
        <v>0</v>
      </c>
      <c r="P9" s="57">
        <f t="shared" si="1"/>
        <v>0</v>
      </c>
      <c r="Q9" s="57">
        <f t="shared" si="1"/>
        <v>0</v>
      </c>
      <c r="R9" s="57">
        <f t="shared" si="1"/>
        <v>0</v>
      </c>
      <c r="S9" s="57">
        <f t="shared" si="1"/>
        <v>0</v>
      </c>
      <c r="T9" s="57">
        <f t="shared" si="1"/>
        <v>0</v>
      </c>
      <c r="U9" s="57">
        <f t="shared" si="1"/>
        <v>0</v>
      </c>
      <c r="V9" s="57">
        <f t="shared" si="1"/>
        <v>0</v>
      </c>
      <c r="W9" s="57">
        <f t="shared" si="1"/>
        <v>0</v>
      </c>
      <c r="X9" s="57">
        <f t="shared" si="1"/>
        <v>0</v>
      </c>
      <c r="Y9" s="57">
        <f t="shared" si="1"/>
        <v>0</v>
      </c>
      <c r="Z9" s="57">
        <f t="shared" si="1"/>
        <v>0</v>
      </c>
      <c r="AA9" s="57">
        <f t="shared" si="1"/>
        <v>0</v>
      </c>
      <c r="AB9" s="57">
        <f t="shared" si="1"/>
        <v>0</v>
      </c>
      <c r="AC9" s="57">
        <f t="shared" si="1"/>
        <v>0</v>
      </c>
      <c r="AD9" s="57">
        <f t="shared" si="1"/>
        <v>0</v>
      </c>
      <c r="AE9" s="57">
        <f t="shared" si="1"/>
        <v>0</v>
      </c>
      <c r="AF9" s="57">
        <f t="shared" si="1"/>
        <v>0</v>
      </c>
      <c r="AG9" s="57">
        <f t="shared" si="1"/>
        <v>0</v>
      </c>
      <c r="AH9" s="57">
        <f t="shared" si="1"/>
        <v>0</v>
      </c>
      <c r="AI9" s="57">
        <f t="shared" si="1"/>
        <v>0</v>
      </c>
      <c r="AJ9" s="57">
        <f t="shared" si="1"/>
        <v>0</v>
      </c>
      <c r="AK9" s="57">
        <f t="shared" si="1"/>
        <v>0</v>
      </c>
      <c r="AL9" s="57">
        <f t="shared" si="1"/>
        <v>0</v>
      </c>
      <c r="AM9" s="57">
        <f t="shared" si="1"/>
        <v>0</v>
      </c>
      <c r="AN9" s="57">
        <f t="shared" si="1"/>
        <v>0</v>
      </c>
      <c r="AO9" s="57">
        <f t="shared" si="1"/>
        <v>0</v>
      </c>
      <c r="AP9" s="57">
        <f t="shared" si="1"/>
        <v>0</v>
      </c>
      <c r="AQ9" s="57">
        <f t="shared" si="1"/>
        <v>0</v>
      </c>
      <c r="AR9" s="57">
        <f t="shared" si="1"/>
        <v>0</v>
      </c>
      <c r="AS9" s="57">
        <f t="shared" si="1"/>
        <v>0</v>
      </c>
      <c r="AT9" s="57">
        <f t="shared" si="1"/>
        <v>0</v>
      </c>
      <c r="AU9" s="57">
        <f t="shared" si="1"/>
        <v>0</v>
      </c>
      <c r="AV9" s="57">
        <f t="shared" si="1"/>
        <v>0</v>
      </c>
      <c r="AW9" s="57">
        <f t="shared" si="1"/>
        <v>0</v>
      </c>
      <c r="AX9" s="57">
        <f t="shared" si="1"/>
        <v>0</v>
      </c>
      <c r="AY9" s="57">
        <f t="shared" si="1"/>
        <v>0</v>
      </c>
    </row>
    <row r="11" spans="1:51" x14ac:dyDescent="0.3">
      <c r="A11" s="158" t="s">
        <v>184</v>
      </c>
    </row>
    <row r="12" spans="1:51" x14ac:dyDescent="0.3">
      <c r="A12" s="158"/>
    </row>
  </sheetData>
  <sheetProtection algorithmName="SHA-512" hashValue="XlTNgQWzYO2z/RlQO2+okH+6XkKlLz+T1G4smLEm16mJ+TvwRrjTKkVo358ZTe/Zl1D8Zw1szgPwv68TnnMvUg==" saltValue="hv/DfqlgyYR2Gd5NWnzoXQ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061E-4C73-4868-AC4C-1B8498699788}">
  <dimension ref="B2:D20"/>
  <sheetViews>
    <sheetView showGridLines="0" zoomScale="90" zoomScaleNormal="90" workbookViewId="0">
      <selection activeCell="I15" sqref="I15"/>
    </sheetView>
  </sheetViews>
  <sheetFormatPr baseColWidth="10" defaultColWidth="10.88671875" defaultRowHeight="14.4" x14ac:dyDescent="0.3"/>
  <cols>
    <col min="2" max="2" width="29.88671875" customWidth="1"/>
    <col min="3" max="3" width="45.44140625" customWidth="1"/>
    <col min="4" max="4" width="29.33203125" bestFit="1" customWidth="1"/>
  </cols>
  <sheetData>
    <row r="2" spans="2:4" x14ac:dyDescent="0.3">
      <c r="B2" s="26" t="s">
        <v>12</v>
      </c>
      <c r="C2" s="26"/>
      <c r="D2" s="27">
        <f>'(2) Støtteberegning og NNV'!C8</f>
        <v>0</v>
      </c>
    </row>
    <row r="4" spans="2:4" x14ac:dyDescent="0.3">
      <c r="B4" s="28" t="s">
        <v>121</v>
      </c>
      <c r="C4" s="28" t="s">
        <v>122</v>
      </c>
      <c r="D4" s="28" t="s">
        <v>123</v>
      </c>
    </row>
    <row r="5" spans="2:4" x14ac:dyDescent="0.3">
      <c r="B5" s="20"/>
      <c r="C5" s="20"/>
      <c r="D5" s="21"/>
    </row>
    <row r="6" spans="2:4" x14ac:dyDescent="0.3">
      <c r="B6" s="20"/>
      <c r="C6" s="20"/>
      <c r="D6" s="21"/>
    </row>
    <row r="7" spans="2:4" x14ac:dyDescent="0.3">
      <c r="B7" s="20"/>
      <c r="C7" s="20"/>
      <c r="D7" s="21"/>
    </row>
    <row r="8" spans="2:4" x14ac:dyDescent="0.3">
      <c r="B8" s="20"/>
      <c r="C8" s="20"/>
      <c r="D8" s="21"/>
    </row>
    <row r="9" spans="2:4" x14ac:dyDescent="0.3">
      <c r="B9" s="20"/>
      <c r="C9" s="20"/>
      <c r="D9" s="21"/>
    </row>
    <row r="10" spans="2:4" x14ac:dyDescent="0.3">
      <c r="B10" s="20"/>
      <c r="C10" s="20"/>
      <c r="D10" s="21"/>
    </row>
    <row r="11" spans="2:4" x14ac:dyDescent="0.3">
      <c r="B11" s="20"/>
      <c r="C11" s="20"/>
      <c r="D11" s="21"/>
    </row>
    <row r="12" spans="2:4" x14ac:dyDescent="0.3">
      <c r="B12" s="20"/>
      <c r="C12" s="20"/>
      <c r="D12" s="21"/>
    </row>
    <row r="13" spans="2:4" x14ac:dyDescent="0.3">
      <c r="B13" s="20"/>
      <c r="C13" s="20"/>
      <c r="D13" s="21"/>
    </row>
    <row r="14" spans="2:4" x14ac:dyDescent="0.3">
      <c r="B14" s="20"/>
      <c r="C14" s="20"/>
      <c r="D14" s="21"/>
    </row>
    <row r="15" spans="2:4" x14ac:dyDescent="0.3">
      <c r="B15" s="20"/>
      <c r="C15" s="20"/>
      <c r="D15" s="21"/>
    </row>
    <row r="16" spans="2:4" x14ac:dyDescent="0.3">
      <c r="B16" s="20"/>
      <c r="C16" s="20"/>
      <c r="D16" s="21"/>
    </row>
    <row r="17" spans="2:4" x14ac:dyDescent="0.3">
      <c r="B17" s="20"/>
      <c r="C17" s="20"/>
      <c r="D17" s="21"/>
    </row>
    <row r="18" spans="2:4" x14ac:dyDescent="0.3">
      <c r="B18" s="20"/>
      <c r="C18" s="20"/>
      <c r="D18" s="21"/>
    </row>
    <row r="19" spans="2:4" x14ac:dyDescent="0.3">
      <c r="B19" s="37" t="s">
        <v>127</v>
      </c>
      <c r="C19" s="6"/>
      <c r="D19" s="38">
        <f>SUM(D5:D18)</f>
        <v>0</v>
      </c>
    </row>
    <row r="20" spans="2:4" x14ac:dyDescent="0.3">
      <c r="B20" s="37" t="s">
        <v>128</v>
      </c>
      <c r="C20" s="6"/>
      <c r="D20" s="47" t="str">
        <f>IF(D19&lt;D2,"Finansiering ikke til strekkelig. Lavere finansiering enn sum investeringskostnader.","OK")</f>
        <v>OK</v>
      </c>
    </row>
  </sheetData>
  <sheetProtection algorithmName="SHA-512" hashValue="zd+N2dUSyoEOYS0mpcCTfSTxAnJZ0mxsHwBUbRYvH1yd0mhmzUFaqzpHQ0I+A4qRCAvUCqUBDwvoSGLLIw/hSw==" saltValue="qJC11KUJIpAZjeRUHpNHiQ==" spinCount="100000" sheet="1" objects="1" scenarios="1"/>
  <conditionalFormatting sqref="B20:D20">
    <cfRule type="expression" dxfId="1" priority="1">
      <formula>$D$19&gt;=$D$2</formula>
    </cfRule>
    <cfRule type="expression" dxfId="0" priority="2">
      <formula>$D$19&lt;$D$2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0A31AD-1051-4030-8AAB-AA91FD5EF487}">
          <x14:formula1>
            <xm:f>'Lister (skjules)'!$F$3:$F$8</xm:f>
          </x14:formula1>
          <xm:sqref>B5:B18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EEDE-937D-45C2-B7A2-80DBA2EBF2A5}">
  <sheetPr codeName="Sheet1"/>
  <dimension ref="B2:EX21"/>
  <sheetViews>
    <sheetView showGridLines="0" workbookViewId="0">
      <selection activeCell="H26" sqref="H26"/>
    </sheetView>
  </sheetViews>
  <sheetFormatPr baseColWidth="10" defaultColWidth="11.44140625" defaultRowHeight="14.4" x14ac:dyDescent="0.3"/>
  <cols>
    <col min="1" max="1" width="6.88671875" customWidth="1"/>
    <col min="2" max="2" width="42.5546875" bestFit="1" customWidth="1"/>
    <col min="3" max="3" width="15" customWidth="1"/>
    <col min="5" max="5" width="16.33203125" bestFit="1" customWidth="1"/>
  </cols>
  <sheetData>
    <row r="2" spans="2:5" x14ac:dyDescent="0.3">
      <c r="B2" s="5" t="s">
        <v>0</v>
      </c>
    </row>
    <row r="4" spans="2:5" x14ac:dyDescent="0.3">
      <c r="B4" s="14"/>
      <c r="C4" s="14" t="s">
        <v>1</v>
      </c>
      <c r="D4" s="14" t="s">
        <v>2</v>
      </c>
      <c r="E4" s="14" t="s">
        <v>3</v>
      </c>
    </row>
    <row r="5" spans="2:5" x14ac:dyDescent="0.3">
      <c r="B5" s="10" t="s">
        <v>4</v>
      </c>
      <c r="C5" s="9">
        <f>'LES MEG'!C54</f>
        <v>0</v>
      </c>
      <c r="D5" s="13" t="s">
        <v>5</v>
      </c>
      <c r="E5" s="8" t="s">
        <v>6</v>
      </c>
    </row>
    <row r="6" spans="2:5" x14ac:dyDescent="0.3">
      <c r="B6" s="10" t="s">
        <v>7</v>
      </c>
      <c r="C6" s="10">
        <f>'LES MEG'!C56</f>
        <v>0</v>
      </c>
      <c r="D6" s="10" t="s">
        <v>5</v>
      </c>
      <c r="E6" s="8" t="s">
        <v>6</v>
      </c>
    </row>
    <row r="7" spans="2:5" x14ac:dyDescent="0.3">
      <c r="B7" s="10" t="s">
        <v>8</v>
      </c>
      <c r="C7" s="10">
        <f>'LES MEG'!C55</f>
        <v>0</v>
      </c>
      <c r="D7" s="10" t="s">
        <v>5</v>
      </c>
      <c r="E7" s="8" t="s">
        <v>6</v>
      </c>
    </row>
    <row r="8" spans="2:5" x14ac:dyDescent="0.3">
      <c r="B8" s="10" t="s">
        <v>9</v>
      </c>
      <c r="C8" s="11">
        <f>'(2) Støtteberegning og NNV'!C6</f>
        <v>-1.9607843137254943E-2</v>
      </c>
      <c r="D8" s="10" t="s">
        <v>10</v>
      </c>
      <c r="E8" s="8" t="s">
        <v>11</v>
      </c>
    </row>
    <row r="9" spans="2:5" x14ac:dyDescent="0.3">
      <c r="B9" s="10" t="s">
        <v>12</v>
      </c>
      <c r="C9" s="12">
        <f>'(2) Støtteberegning og NNV'!C8</f>
        <v>0</v>
      </c>
      <c r="D9" s="10" t="s">
        <v>13</v>
      </c>
      <c r="E9" s="8" t="s">
        <v>11</v>
      </c>
    </row>
    <row r="10" spans="2:5" x14ac:dyDescent="0.3">
      <c r="B10" s="10" t="s">
        <v>169</v>
      </c>
      <c r="C10" s="4">
        <f>'(2) Støtteberegning og NNV'!C8</f>
        <v>0</v>
      </c>
      <c r="D10" s="33" t="s">
        <v>13</v>
      </c>
      <c r="E10" s="8" t="s">
        <v>11</v>
      </c>
    </row>
    <row r="11" spans="2:5" x14ac:dyDescent="0.3">
      <c r="B11" s="10" t="s">
        <v>15</v>
      </c>
      <c r="C11" s="30">
        <f>'(2) Støtteberegning og NNV'!C10</f>
        <v>0</v>
      </c>
      <c r="D11" s="34" t="s">
        <v>13</v>
      </c>
      <c r="E11" s="8" t="s">
        <v>11</v>
      </c>
    </row>
    <row r="12" spans="2:5" x14ac:dyDescent="0.3">
      <c r="B12" s="10" t="s">
        <v>16</v>
      </c>
      <c r="C12" s="30">
        <f>'(2) Støtteberegning og NNV'!C59</f>
        <v>0</v>
      </c>
      <c r="D12" s="34" t="s">
        <v>13</v>
      </c>
      <c r="E12" s="29" t="s">
        <v>11</v>
      </c>
    </row>
    <row r="13" spans="2:5" x14ac:dyDescent="0.3">
      <c r="B13" s="29" t="s">
        <v>17</v>
      </c>
      <c r="C13" s="31" t="e">
        <f>'(2) Støtteberegning og NNV'!C65</f>
        <v>#DIV/0!</v>
      </c>
      <c r="D13" s="34" t="s">
        <v>13</v>
      </c>
      <c r="E13" s="29" t="s">
        <v>11</v>
      </c>
    </row>
    <row r="14" spans="2:5" x14ac:dyDescent="0.3">
      <c r="B14" s="29" t="s">
        <v>18</v>
      </c>
      <c r="C14" s="32" t="e">
        <f>'(2) Støtteberegning og NNV'!C60</f>
        <v>#NUM!</v>
      </c>
      <c r="D14" s="34" t="s">
        <v>10</v>
      </c>
      <c r="E14" s="29" t="s">
        <v>11</v>
      </c>
    </row>
    <row r="15" spans="2:5" x14ac:dyDescent="0.3">
      <c r="B15" s="35" t="s">
        <v>19</v>
      </c>
      <c r="C15" s="36" t="e">
        <f>'(2) Støtteberegning og NNV'!C66</f>
        <v>#VALUE!</v>
      </c>
      <c r="D15" s="35" t="s">
        <v>10</v>
      </c>
      <c r="E15" s="35" t="s">
        <v>11</v>
      </c>
    </row>
    <row r="17" spans="2:154" x14ac:dyDescent="0.3">
      <c r="B17" s="14" t="s">
        <v>5</v>
      </c>
      <c r="C17" s="14">
        <f>'LES MEG'!C54</f>
        <v>0</v>
      </c>
      <c r="D17" s="14">
        <f>IFERROR(IF($C$7+$C$5&gt;C17+1,C17+1,0),"")</f>
        <v>0</v>
      </c>
      <c r="E17" s="14" t="str">
        <f t="shared" ref="E17:T17" si="0">IFERROR(IF($C$7+$C$5&gt;D17+1,D17+1,""),"")</f>
        <v/>
      </c>
      <c r="F17" s="14" t="str">
        <f t="shared" si="0"/>
        <v/>
      </c>
      <c r="G17" s="14" t="str">
        <f t="shared" si="0"/>
        <v/>
      </c>
      <c r="H17" s="14" t="str">
        <f t="shared" si="0"/>
        <v/>
      </c>
      <c r="I17" s="14" t="str">
        <f t="shared" si="0"/>
        <v/>
      </c>
      <c r="J17" s="14" t="str">
        <f t="shared" si="0"/>
        <v/>
      </c>
      <c r="K17" s="14" t="str">
        <f t="shared" si="0"/>
        <v/>
      </c>
      <c r="L17" s="14" t="str">
        <f t="shared" si="0"/>
        <v/>
      </c>
      <c r="M17" s="14" t="str">
        <f t="shared" si="0"/>
        <v/>
      </c>
      <c r="N17" s="14" t="str">
        <f t="shared" si="0"/>
        <v/>
      </c>
      <c r="O17" s="14" t="str">
        <f t="shared" si="0"/>
        <v/>
      </c>
      <c r="P17" s="14" t="str">
        <f t="shared" si="0"/>
        <v/>
      </c>
      <c r="Q17" s="14" t="str">
        <f t="shared" si="0"/>
        <v/>
      </c>
      <c r="R17" s="14" t="str">
        <f t="shared" si="0"/>
        <v/>
      </c>
      <c r="S17" s="14" t="str">
        <f t="shared" si="0"/>
        <v/>
      </c>
      <c r="T17" s="14" t="str">
        <f t="shared" si="0"/>
        <v/>
      </c>
      <c r="U17" s="14" t="str">
        <f t="shared" ref="U17:V17" si="1">IFERROR(IF(T17+$C$7&lt;=$C$7+$C$5,T17+1,""),"")</f>
        <v/>
      </c>
      <c r="V17" s="14" t="str">
        <f t="shared" si="1"/>
        <v/>
      </c>
      <c r="W17" s="14" t="str">
        <f t="shared" ref="W17:AF17" si="2">IFERROR(IF(V17+$C$7&lt;=$C$7+$C$5,V17+1,""),"")</f>
        <v/>
      </c>
      <c r="X17" s="14" t="str">
        <f t="shared" si="2"/>
        <v/>
      </c>
      <c r="Y17" s="14" t="str">
        <f t="shared" si="2"/>
        <v/>
      </c>
      <c r="Z17" s="14" t="str">
        <f t="shared" si="2"/>
        <v/>
      </c>
      <c r="AA17" s="14" t="str">
        <f t="shared" si="2"/>
        <v/>
      </c>
      <c r="AB17" s="14" t="str">
        <f t="shared" si="2"/>
        <v/>
      </c>
      <c r="AC17" s="14" t="str">
        <f t="shared" si="2"/>
        <v/>
      </c>
      <c r="AD17" s="14" t="str">
        <f t="shared" si="2"/>
        <v/>
      </c>
      <c r="AE17" s="14" t="str">
        <f t="shared" si="2"/>
        <v/>
      </c>
      <c r="AF17" s="14" t="str">
        <f t="shared" si="2"/>
        <v/>
      </c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</row>
    <row r="18" spans="2:154" x14ac:dyDescent="0.3">
      <c r="B18" s="10" t="s">
        <v>14</v>
      </c>
      <c r="C18" s="12">
        <f>IF(C17&lt;&gt;"",'(2) Støtteberegning og NNV'!C25,0)</f>
        <v>0</v>
      </c>
      <c r="D18" s="12">
        <f>IF(D17&lt;&gt;"",'(2) Støtteberegning og NNV'!D25,0)</f>
        <v>0</v>
      </c>
      <c r="E18" s="12">
        <f>IF(E17&lt;&gt;"",'(2) Støtteberegning og NNV'!E25,0)</f>
        <v>0</v>
      </c>
      <c r="F18" s="12">
        <f>IF(F17&lt;&gt;"",'(2) Støtteberegning og NNV'!F25,0)</f>
        <v>0</v>
      </c>
      <c r="G18" s="12">
        <f>IF(G17&lt;&gt;"",'(2) Støtteberegning og NNV'!G25,0)</f>
        <v>0</v>
      </c>
      <c r="H18" s="12">
        <f>IF(H17&lt;&gt;"",'(2) Støtteberegning og NNV'!H25,0)</f>
        <v>0</v>
      </c>
      <c r="I18" s="12">
        <f>IF(I17&lt;&gt;"",'(2) Støtteberegning og NNV'!I25,0)</f>
        <v>0</v>
      </c>
      <c r="J18" s="12">
        <f>IF(J17&lt;&gt;"",'(2) Støtteberegning og NNV'!J25,0)</f>
        <v>0</v>
      </c>
      <c r="K18" s="12">
        <f>IF(K17&lt;&gt;"",'(2) Støtteberegning og NNV'!K25,0)</f>
        <v>0</v>
      </c>
      <c r="L18" s="12">
        <f>IF(L17&lt;&gt;"",'(2) Støtteberegning og NNV'!L25,0)</f>
        <v>0</v>
      </c>
      <c r="M18" s="12">
        <f>IF(M17&lt;&gt;"",'(2) Støtteberegning og NNV'!M25,0)</f>
        <v>0</v>
      </c>
      <c r="N18" s="12">
        <f>IF(N17&lt;&gt;"",'(2) Støtteberegning og NNV'!N25,0)</f>
        <v>0</v>
      </c>
      <c r="O18" s="12">
        <f>IF(O17&lt;&gt;"",'(2) Støtteberegning og NNV'!O25,0)</f>
        <v>0</v>
      </c>
      <c r="P18" s="12">
        <f>IF(P17&lt;&gt;"",'(2) Støtteberegning og NNV'!P25,0)</f>
        <v>0</v>
      </c>
      <c r="Q18" s="12">
        <f>IF(Q17&lt;&gt;"",'(2) Støtteberegning og NNV'!Q25,0)</f>
        <v>0</v>
      </c>
      <c r="R18" s="12">
        <f>IF(R17&lt;&gt;"",'(2) Støtteberegning og NNV'!R25,0)</f>
        <v>0</v>
      </c>
      <c r="S18" s="12">
        <f>IF(S17&lt;&gt;"",'(2) Støtteberegning og NNV'!S25,0)</f>
        <v>0</v>
      </c>
      <c r="T18" s="12">
        <f>IF(T17&lt;&gt;"",'(2) Støtteberegning og NNV'!T25,0)</f>
        <v>0</v>
      </c>
      <c r="U18" s="12">
        <f>IF(U17&lt;&gt;"",'(2) Støtteberegning og NNV'!U25,0)</f>
        <v>0</v>
      </c>
      <c r="V18" s="12">
        <f>IF(V17&lt;&gt;"",'(2) Støtteberegning og NNV'!V25,0)</f>
        <v>0</v>
      </c>
      <c r="W18" s="12">
        <f>IF(W17&lt;&gt;"",'(2) Støtteberegning og NNV'!W25,0)</f>
        <v>0</v>
      </c>
      <c r="X18" s="12">
        <f>IF(X17&lt;&gt;"",'(2) Støtteberegning og NNV'!X25,0)</f>
        <v>0</v>
      </c>
      <c r="Y18" s="12">
        <f>IF(Y17&lt;&gt;"",'(2) Støtteberegning og NNV'!Y25,0)</f>
        <v>0</v>
      </c>
      <c r="Z18" s="12">
        <f>IF(Z17&lt;&gt;"",'(2) Støtteberegning og NNV'!Z25,0)</f>
        <v>0</v>
      </c>
      <c r="AA18" s="12">
        <f>IF(AA17&lt;&gt;"",'(2) Støtteberegning og NNV'!AA25,0)</f>
        <v>0</v>
      </c>
      <c r="AB18" s="12">
        <f>IF(AB17&lt;&gt;"",'(2) Støtteberegning og NNV'!AB25,0)</f>
        <v>0</v>
      </c>
      <c r="AC18" s="12">
        <f>IF(AC17&lt;&gt;"",'(2) Støtteberegning og NNV'!AC25,0)</f>
        <v>0</v>
      </c>
      <c r="AD18" s="12">
        <f>IF(AD17&lt;&gt;"",'(2) Støtteberegning og NNV'!AD25,0)</f>
        <v>0</v>
      </c>
      <c r="AE18" s="12">
        <f>IF(AE17&lt;&gt;"",'(2) Støtteberegning og NNV'!AE25,0)</f>
        <v>0</v>
      </c>
      <c r="AF18" s="12">
        <f>IF(AF17&lt;&gt;"",'(2) Støtteberegning og NNV'!AF25,0)</f>
        <v>0</v>
      </c>
      <c r="AG18" s="12">
        <f>IF(AG17&lt;&gt;"",'(2) Støtteberegning og NNV'!AG25,0)</f>
        <v>0</v>
      </c>
      <c r="AH18" s="12">
        <f>IF(AH17&lt;&gt;"",'(2) Støtteberegning og NNV'!AH25,0)</f>
        <v>0</v>
      </c>
      <c r="AI18" s="12">
        <f>IF(AI17&lt;&gt;"",'(2) Støtteberegning og NNV'!AI25,0)</f>
        <v>0</v>
      </c>
      <c r="AJ18" s="12">
        <f>IF(AJ17&lt;&gt;"",'(2) Støtteberegning og NNV'!AJ25,0)</f>
        <v>0</v>
      </c>
      <c r="AK18" s="12">
        <f>IF(AK17&lt;&gt;"",'(2) Støtteberegning og NNV'!AK25,0)</f>
        <v>0</v>
      </c>
      <c r="AL18" s="12">
        <f>IF(AL17&lt;&gt;"",'(2) Støtteberegning og NNV'!AL25,0)</f>
        <v>0</v>
      </c>
      <c r="AM18" s="12">
        <f>IF(AM17&lt;&gt;"",'(2) Støtteberegning og NNV'!AM25,0)</f>
        <v>0</v>
      </c>
      <c r="AN18" s="12">
        <f>IF(AN17&lt;&gt;"",'(2) Støtteberegning og NNV'!AN25,0)</f>
        <v>0</v>
      </c>
      <c r="AO18" s="12">
        <f>IF(AO17&lt;&gt;"",'(2) Støtteberegning og NNV'!AO25,0)</f>
        <v>0</v>
      </c>
      <c r="AP18" s="12">
        <f>IF(AP17&lt;&gt;"",'(2) Støtteberegning og NNV'!AP25,0)</f>
        <v>0</v>
      </c>
      <c r="AQ18" s="12">
        <f>IF(AQ17&lt;&gt;"",'(2) Støtteberegning og NNV'!AQ25,0)</f>
        <v>0</v>
      </c>
      <c r="AR18" s="12">
        <f>IF(AR17&lt;&gt;"",'(2) Støtteberegning og NNV'!AR25,0)</f>
        <v>0</v>
      </c>
      <c r="AS18" s="12">
        <f>IF(AS17&lt;&gt;"",'(2) Støtteberegning og NNV'!AS25,0)</f>
        <v>0</v>
      </c>
      <c r="AT18" s="12">
        <f>IF(AT17&lt;&gt;"",'(2) Støtteberegning og NNV'!AT25,0)</f>
        <v>0</v>
      </c>
      <c r="AU18" s="12">
        <f>IF(AU17&lt;&gt;"",'(2) Støtteberegning og NNV'!AU25,0)</f>
        <v>0</v>
      </c>
      <c r="AV18" s="12">
        <f>IF(AV17&lt;&gt;"",'(2) Støtteberegning og NNV'!AV25,0)</f>
        <v>0</v>
      </c>
      <c r="AW18" s="12">
        <f>IF(AW17&lt;&gt;"",'(2) Støtteberegning og NNV'!AW25,0)</f>
        <v>0</v>
      </c>
      <c r="AX18" s="12">
        <f>IF(AX17&lt;&gt;"",'(2) Støtteberegning og NNV'!AX25,0)</f>
        <v>0</v>
      </c>
      <c r="AY18" s="12">
        <f>IF(AY17&lt;&gt;"",'(2) Støtteberegning og NNV'!AY25,0)</f>
        <v>0</v>
      </c>
      <c r="AZ18" s="12">
        <f>IF(AZ17&lt;&gt;"",'(2) Støtteberegning og NNV'!AZ25,0)</f>
        <v>0</v>
      </c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</row>
    <row r="19" spans="2:154" x14ac:dyDescent="0.3">
      <c r="B19" s="17" t="s">
        <v>20</v>
      </c>
      <c r="C19" s="18">
        <f>IF('(2) Støtteberegning og NNV'!C25&lt;&gt;'(2) Støtteberegning og NNV'!C40,'(2) Støtteberegning og NNV'!C33,0)</f>
        <v>0</v>
      </c>
      <c r="D19" s="18">
        <f>IF('(2) Støtteberegning og NNV'!D25&lt;&gt;'(2) Støtteberegning og NNV'!D40,'(2) Støtteberegning og NNV'!D33,0)</f>
        <v>0</v>
      </c>
      <c r="E19" s="18">
        <f>IF('(2) Støtteberegning og NNV'!E25&lt;&gt;'(2) Støtteberegning og NNV'!E47,'(2) Støtteberegning og NNV'!E33,0)</f>
        <v>0</v>
      </c>
      <c r="F19" s="18">
        <f>IF('(2) Støtteberegning og NNV'!F25&lt;&gt;'(2) Støtteberegning og NNV'!F47,'(2) Støtteberegning og NNV'!F33,0)</f>
        <v>0</v>
      </c>
      <c r="G19" s="18">
        <f>IF('(2) Støtteberegning og NNV'!G25&lt;&gt;'(2) Støtteberegning og NNV'!G47,'(2) Støtteberegning og NNV'!G33,0)</f>
        <v>0</v>
      </c>
      <c r="H19" s="18">
        <f>IF('(2) Støtteberegning og NNV'!H25&lt;&gt;'(2) Støtteberegning og NNV'!H47,'(2) Støtteberegning og NNV'!H33,0)</f>
        <v>0</v>
      </c>
      <c r="I19" s="18">
        <f>IF('(2) Støtteberegning og NNV'!I25&lt;&gt;'(2) Støtteberegning og NNV'!I47,'(2) Støtteberegning og NNV'!I33,0)</f>
        <v>0</v>
      </c>
      <c r="J19" s="18">
        <f>IF('(2) Støtteberegning og NNV'!J25&lt;&gt;'(2) Støtteberegning og NNV'!J47,'(2) Støtteberegning og NNV'!J33,0)</f>
        <v>0</v>
      </c>
      <c r="K19" s="18">
        <f>IF('(2) Støtteberegning og NNV'!K25&lt;&gt;'(2) Støtteberegning og NNV'!K47,'(2) Støtteberegning og NNV'!K33,0)</f>
        <v>0</v>
      </c>
      <c r="L19" s="18">
        <f>IF('(2) Støtteberegning og NNV'!L25&lt;&gt;'(2) Støtteberegning og NNV'!L47,'(2) Støtteberegning og NNV'!L33,0)</f>
        <v>0</v>
      </c>
      <c r="M19" s="18">
        <f>IF('(2) Støtteberegning og NNV'!M25&lt;&gt;'(2) Støtteberegning og NNV'!M47,'(2) Støtteberegning og NNV'!M33,0)</f>
        <v>0</v>
      </c>
      <c r="N19" s="18">
        <f>IF('(2) Støtteberegning og NNV'!N25&lt;&gt;'(2) Støtteberegning og NNV'!N47,'(2) Støtteberegning og NNV'!N33,0)</f>
        <v>0</v>
      </c>
      <c r="O19" s="18">
        <f>IF('(2) Støtteberegning og NNV'!O25&lt;&gt;'(2) Støtteberegning og NNV'!O47,'(2) Støtteberegning og NNV'!O33,0)</f>
        <v>0</v>
      </c>
      <c r="P19" s="18">
        <f>IF('(2) Støtteberegning og NNV'!P25&lt;&gt;'(2) Støtteberegning og NNV'!P47,'(2) Støtteberegning og NNV'!P33,0)</f>
        <v>0</v>
      </c>
      <c r="Q19" s="18">
        <f>IF('(2) Støtteberegning og NNV'!Q25&lt;&gt;'(2) Støtteberegning og NNV'!Q47,'(2) Støtteberegning og NNV'!Q33,0)</f>
        <v>0</v>
      </c>
      <c r="R19" s="18">
        <f>IF('(2) Støtteberegning og NNV'!R25&lt;&gt;'(2) Støtteberegning og NNV'!R47,'(2) Støtteberegning og NNV'!R33,0)</f>
        <v>0</v>
      </c>
      <c r="S19" s="18">
        <f>IF('(2) Støtteberegning og NNV'!S25&lt;&gt;'(2) Støtteberegning og NNV'!S47,'(2) Støtteberegning og NNV'!S33,0)</f>
        <v>0</v>
      </c>
      <c r="T19" s="18">
        <f>IF('(2) Støtteberegning og NNV'!T25&lt;&gt;'(2) Støtteberegning og NNV'!T47,'(2) Støtteberegning og NNV'!T33,0)</f>
        <v>0</v>
      </c>
      <c r="U19" s="18">
        <f>IF('(2) Støtteberegning og NNV'!U25&lt;&gt;'(2) Støtteberegning og NNV'!U47,'(2) Støtteberegning og NNV'!U33,0)</f>
        <v>0</v>
      </c>
      <c r="V19" s="18">
        <f>IF('(2) Støtteberegning og NNV'!V25&lt;&gt;'(2) Støtteberegning og NNV'!V47,'(2) Støtteberegning og NNV'!V33,0)</f>
        <v>0</v>
      </c>
      <c r="W19" s="18">
        <f>IF('(2) Støtteberegning og NNV'!W25&lt;&gt;'(2) Støtteberegning og NNV'!W47,'(2) Støtteberegning og NNV'!W33,0)</f>
        <v>0</v>
      </c>
      <c r="X19" s="18">
        <f>IF('(2) Støtteberegning og NNV'!X25&lt;&gt;'(2) Støtteberegning og NNV'!X47,'(2) Støtteberegning og NNV'!X33,0)</f>
        <v>0</v>
      </c>
      <c r="Y19" s="18">
        <f>IF('(2) Støtteberegning og NNV'!Y25&lt;&gt;'(2) Støtteberegning og NNV'!Y47,'(2) Støtteberegning og NNV'!Y33,0)</f>
        <v>0</v>
      </c>
      <c r="Z19" s="18">
        <f>IF('(2) Støtteberegning og NNV'!Z25&lt;&gt;'(2) Støtteberegning og NNV'!Z47,'(2) Støtteberegning og NNV'!Z33,0)</f>
        <v>0</v>
      </c>
      <c r="AA19" s="18">
        <f>IF('(2) Støtteberegning og NNV'!AA25&lt;&gt;'(2) Støtteberegning og NNV'!AA47,'(2) Støtteberegning og NNV'!AA33,0)</f>
        <v>0</v>
      </c>
      <c r="AB19" s="18">
        <f>IF('(2) Støtteberegning og NNV'!AB25&lt;&gt;'(2) Støtteberegning og NNV'!AB47,'(2) Støtteberegning og NNV'!AB33,0)</f>
        <v>0</v>
      </c>
      <c r="AC19" s="18">
        <f>IF('(2) Støtteberegning og NNV'!AC25&lt;&gt;'(2) Støtteberegning og NNV'!AC47,'(2) Støtteberegning og NNV'!AC33,0)</f>
        <v>0</v>
      </c>
      <c r="AD19" s="18">
        <f>IF('(2) Støtteberegning og NNV'!AD25&lt;&gt;'(2) Støtteberegning og NNV'!AD47,'(2) Støtteberegning og NNV'!AD33,0)</f>
        <v>0</v>
      </c>
      <c r="AE19" s="18">
        <f>IF('(2) Støtteberegning og NNV'!AE25&lt;&gt;'(2) Støtteberegning og NNV'!AE47,'(2) Støtteberegning og NNV'!AE33,0)</f>
        <v>0</v>
      </c>
      <c r="AF19" s="18">
        <f>IF('(2) Støtteberegning og NNV'!AF25&lt;&gt;'(2) Støtteberegning og NNV'!AF47,'(2) Støtteberegning og NNV'!AF33,0)</f>
        <v>0</v>
      </c>
      <c r="AG19" s="18">
        <f>IF('(2) Støtteberegning og NNV'!AG25&lt;&gt;'(2) Støtteberegning og NNV'!AG47,'(2) Støtteberegning og NNV'!AG33,0)</f>
        <v>0</v>
      </c>
      <c r="AH19" s="18">
        <f>IF('(2) Støtteberegning og NNV'!AH25&lt;&gt;'(2) Støtteberegning og NNV'!AH47,'(2) Støtteberegning og NNV'!AH33,0)</f>
        <v>0</v>
      </c>
      <c r="AI19" s="18">
        <f>IF('(2) Støtteberegning og NNV'!AI25&lt;&gt;'(2) Støtteberegning og NNV'!AI47,'(2) Støtteberegning og NNV'!AI33,0)</f>
        <v>0</v>
      </c>
      <c r="AJ19" s="18">
        <f>IF('(2) Støtteberegning og NNV'!AJ25&lt;&gt;'(2) Støtteberegning og NNV'!AJ47,'(2) Støtteberegning og NNV'!AJ33,0)</f>
        <v>0</v>
      </c>
      <c r="AK19" s="18">
        <f>IF('(2) Støtteberegning og NNV'!AK25&lt;&gt;'(2) Støtteberegning og NNV'!AK47,'(2) Støtteberegning og NNV'!AK33,0)</f>
        <v>0</v>
      </c>
      <c r="AL19" s="18">
        <f>IF('(2) Støtteberegning og NNV'!AL25&lt;&gt;'(2) Støtteberegning og NNV'!AL47,'(2) Støtteberegning og NNV'!AL33,0)</f>
        <v>0</v>
      </c>
      <c r="AM19" s="18">
        <f>IF('(2) Støtteberegning og NNV'!AM25&lt;&gt;'(2) Støtteberegning og NNV'!AM47,'(2) Støtteberegning og NNV'!AM33,0)</f>
        <v>0</v>
      </c>
      <c r="AN19" s="18">
        <f>IF('(2) Støtteberegning og NNV'!AN25&lt;&gt;'(2) Støtteberegning og NNV'!AN47,'(2) Støtteberegning og NNV'!AN33,0)</f>
        <v>0</v>
      </c>
      <c r="AO19" s="18">
        <f>IF('(2) Støtteberegning og NNV'!AO25&lt;&gt;'(2) Støtteberegning og NNV'!AO47,'(2) Støtteberegning og NNV'!AO33,0)</f>
        <v>0</v>
      </c>
      <c r="AP19" s="18">
        <f>IF('(2) Støtteberegning og NNV'!AP25&lt;&gt;'(2) Støtteberegning og NNV'!AP47,'(2) Støtteberegning og NNV'!AP33,0)</f>
        <v>0</v>
      </c>
      <c r="AQ19" s="18">
        <f>IF('(2) Støtteberegning og NNV'!AQ25&lt;&gt;'(2) Støtteberegning og NNV'!AQ47,'(2) Støtteberegning og NNV'!AQ33,0)</f>
        <v>0</v>
      </c>
      <c r="AR19" s="18">
        <f>IF('(2) Støtteberegning og NNV'!AR25&lt;&gt;'(2) Støtteberegning og NNV'!AR47,'(2) Støtteberegning og NNV'!AR33,0)</f>
        <v>0</v>
      </c>
      <c r="AS19" s="18">
        <f>IF('(2) Støtteberegning og NNV'!AS25&lt;&gt;'(2) Støtteberegning og NNV'!AS47,'(2) Støtteberegning og NNV'!AS33,0)</f>
        <v>0</v>
      </c>
      <c r="AT19" s="18">
        <f>IF('(2) Støtteberegning og NNV'!AT25&lt;&gt;'(2) Støtteberegning og NNV'!AT47,'(2) Støtteberegning og NNV'!AT33,0)</f>
        <v>0</v>
      </c>
      <c r="AU19" s="18">
        <f>IF('(2) Støtteberegning og NNV'!AU25&lt;&gt;'(2) Støtteberegning og NNV'!AU47,'(2) Støtteberegning og NNV'!AU33,0)</f>
        <v>0</v>
      </c>
      <c r="AV19" s="18">
        <f>IF('(2) Støtteberegning og NNV'!AV25&lt;&gt;'(2) Støtteberegning og NNV'!AV47,'(2) Støtteberegning og NNV'!AV33,0)</f>
        <v>0</v>
      </c>
      <c r="AW19" s="18">
        <f>IF('(2) Støtteberegning og NNV'!AW25&lt;&gt;'(2) Støtteberegning og NNV'!AW47,'(2) Støtteberegning og NNV'!AW33,0)</f>
        <v>0</v>
      </c>
      <c r="AX19" s="18">
        <f>IF('(2) Støtteberegning og NNV'!AX25&lt;&gt;'(2) Støtteberegning og NNV'!AX47,'(2) Støtteberegning og NNV'!AX33,0)</f>
        <v>0</v>
      </c>
      <c r="AY19" s="18">
        <f>IF('(2) Støtteberegning og NNV'!AY25&lt;&gt;'(2) Støtteberegning og NNV'!AY47,'(2) Støtteberegning og NNV'!AY33,0)</f>
        <v>0</v>
      </c>
      <c r="AZ19" s="18">
        <f>IF('(2) Støtteberegning og NNV'!AZ25&lt;&gt;'(2) Støtteberegning og NNV'!AZ47,'(2) Støtteberegning og NNV'!AZ33,0)</f>
        <v>0</v>
      </c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2:154" x14ac:dyDescent="0.3">
      <c r="B20" s="17" t="s">
        <v>21</v>
      </c>
      <c r="C20" s="18">
        <f>C18-C19</f>
        <v>0</v>
      </c>
      <c r="D20" s="18">
        <f>D18-D19</f>
        <v>0</v>
      </c>
      <c r="E20" s="18">
        <f t="shared" ref="E20:AZ20" si="3">E18-E19</f>
        <v>0</v>
      </c>
      <c r="F20" s="18">
        <f t="shared" si="3"/>
        <v>0</v>
      </c>
      <c r="G20" s="18">
        <f t="shared" si="3"/>
        <v>0</v>
      </c>
      <c r="H20" s="18">
        <f t="shared" si="3"/>
        <v>0</v>
      </c>
      <c r="I20" s="18">
        <f t="shared" si="3"/>
        <v>0</v>
      </c>
      <c r="J20" s="18">
        <f t="shared" si="3"/>
        <v>0</v>
      </c>
      <c r="K20" s="18">
        <f t="shared" si="3"/>
        <v>0</v>
      </c>
      <c r="L20" s="18">
        <f t="shared" si="3"/>
        <v>0</v>
      </c>
      <c r="M20" s="18">
        <f t="shared" si="3"/>
        <v>0</v>
      </c>
      <c r="N20" s="18">
        <f t="shared" si="3"/>
        <v>0</v>
      </c>
      <c r="O20" s="18">
        <f t="shared" si="3"/>
        <v>0</v>
      </c>
      <c r="P20" s="18">
        <f t="shared" si="3"/>
        <v>0</v>
      </c>
      <c r="Q20" s="18">
        <f t="shared" si="3"/>
        <v>0</v>
      </c>
      <c r="R20" s="18">
        <f t="shared" si="3"/>
        <v>0</v>
      </c>
      <c r="S20" s="18">
        <f t="shared" si="3"/>
        <v>0</v>
      </c>
      <c r="T20" s="18">
        <f t="shared" si="3"/>
        <v>0</v>
      </c>
      <c r="U20" s="18">
        <f t="shared" si="3"/>
        <v>0</v>
      </c>
      <c r="V20" s="18">
        <f t="shared" si="3"/>
        <v>0</v>
      </c>
      <c r="W20" s="18">
        <f t="shared" si="3"/>
        <v>0</v>
      </c>
      <c r="X20" s="18">
        <f t="shared" si="3"/>
        <v>0</v>
      </c>
      <c r="Y20" s="18">
        <f t="shared" si="3"/>
        <v>0</v>
      </c>
      <c r="Z20" s="18">
        <f t="shared" si="3"/>
        <v>0</v>
      </c>
      <c r="AA20" s="18">
        <f t="shared" si="3"/>
        <v>0</v>
      </c>
      <c r="AB20" s="18">
        <f t="shared" si="3"/>
        <v>0</v>
      </c>
      <c r="AC20" s="18">
        <f t="shared" si="3"/>
        <v>0</v>
      </c>
      <c r="AD20" s="18">
        <f t="shared" si="3"/>
        <v>0</v>
      </c>
      <c r="AE20" s="18">
        <f t="shared" si="3"/>
        <v>0</v>
      </c>
      <c r="AF20" s="18">
        <f t="shared" si="3"/>
        <v>0</v>
      </c>
      <c r="AG20" s="18">
        <f t="shared" si="3"/>
        <v>0</v>
      </c>
      <c r="AH20" s="18">
        <f t="shared" si="3"/>
        <v>0</v>
      </c>
      <c r="AI20" s="18">
        <f t="shared" si="3"/>
        <v>0</v>
      </c>
      <c r="AJ20" s="18">
        <f t="shared" si="3"/>
        <v>0</v>
      </c>
      <c r="AK20" s="18">
        <f t="shared" si="3"/>
        <v>0</v>
      </c>
      <c r="AL20" s="18">
        <f t="shared" si="3"/>
        <v>0</v>
      </c>
      <c r="AM20" s="18">
        <f t="shared" si="3"/>
        <v>0</v>
      </c>
      <c r="AN20" s="18">
        <f t="shared" si="3"/>
        <v>0</v>
      </c>
      <c r="AO20" s="18">
        <f t="shared" si="3"/>
        <v>0</v>
      </c>
      <c r="AP20" s="18">
        <f t="shared" si="3"/>
        <v>0</v>
      </c>
      <c r="AQ20" s="18">
        <f t="shared" si="3"/>
        <v>0</v>
      </c>
      <c r="AR20" s="18">
        <f t="shared" si="3"/>
        <v>0</v>
      </c>
      <c r="AS20" s="18">
        <f t="shared" si="3"/>
        <v>0</v>
      </c>
      <c r="AT20" s="18">
        <f t="shared" si="3"/>
        <v>0</v>
      </c>
      <c r="AU20" s="18">
        <f t="shared" si="3"/>
        <v>0</v>
      </c>
      <c r="AV20" s="18">
        <f t="shared" si="3"/>
        <v>0</v>
      </c>
      <c r="AW20" s="18">
        <f t="shared" si="3"/>
        <v>0</v>
      </c>
      <c r="AX20" s="18">
        <f t="shared" si="3"/>
        <v>0</v>
      </c>
      <c r="AY20" s="18">
        <f t="shared" si="3"/>
        <v>0</v>
      </c>
      <c r="AZ20" s="18">
        <f t="shared" si="3"/>
        <v>0</v>
      </c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</row>
    <row r="21" spans="2:154" x14ac:dyDescent="0.3">
      <c r="B21" s="15" t="s">
        <v>22</v>
      </c>
      <c r="C21" s="16" t="e">
        <f>IF(C17&lt;&gt;"",'(2) Støtteberegning og NNV'!C50,0)</f>
        <v>#DIV/0!</v>
      </c>
      <c r="D21" s="16" t="e">
        <f>IF(D17&lt;&gt;"",'(2) Støtteberegning og NNV'!D50,0)</f>
        <v>#DIV/0!</v>
      </c>
      <c r="E21" s="16">
        <f>IF(E17&lt;&gt;"",'(2) Støtteberegning og NNV'!E50,0)</f>
        <v>0</v>
      </c>
      <c r="F21" s="16">
        <f>IF(F17&lt;&gt;"",'(2) Støtteberegning og NNV'!F50,0)</f>
        <v>0</v>
      </c>
      <c r="G21" s="16">
        <f>IF(G17&lt;&gt;"",'(2) Støtteberegning og NNV'!G50,0)</f>
        <v>0</v>
      </c>
      <c r="H21" s="16">
        <f>IF(H17&lt;&gt;"",'(2) Støtteberegning og NNV'!H50,0)</f>
        <v>0</v>
      </c>
      <c r="I21" s="16">
        <f>IF(I17&lt;&gt;"",'(2) Støtteberegning og NNV'!I50,0)</f>
        <v>0</v>
      </c>
      <c r="J21" s="16">
        <f>IF(J17&lt;&gt;"",'(2) Støtteberegning og NNV'!J50,0)</f>
        <v>0</v>
      </c>
      <c r="K21" s="16">
        <f>IF(K17&lt;&gt;"",'(2) Støtteberegning og NNV'!K50,0)</f>
        <v>0</v>
      </c>
      <c r="L21" s="16">
        <f>IF(L17&lt;&gt;"",'(2) Støtteberegning og NNV'!L50,0)</f>
        <v>0</v>
      </c>
      <c r="M21" s="16">
        <f>IF(M17&lt;&gt;"",'(2) Støtteberegning og NNV'!M50,0)</f>
        <v>0</v>
      </c>
      <c r="N21" s="16">
        <f>IF(N17&lt;&gt;"",'(2) Støtteberegning og NNV'!N50,0)</f>
        <v>0</v>
      </c>
      <c r="O21" s="16">
        <f>IF(O17&lt;&gt;"",'(2) Støtteberegning og NNV'!O50,0)</f>
        <v>0</v>
      </c>
      <c r="P21" s="16">
        <f>IF(P17&lt;&gt;"",'(2) Støtteberegning og NNV'!P50,0)</f>
        <v>0</v>
      </c>
      <c r="Q21" s="16">
        <f>IF(Q17&lt;&gt;"",'(2) Støtteberegning og NNV'!Q50,0)</f>
        <v>0</v>
      </c>
      <c r="R21" s="16">
        <f>IF(R17&lt;&gt;"",'(2) Støtteberegning og NNV'!R50,0)</f>
        <v>0</v>
      </c>
      <c r="S21" s="16">
        <f>IF(S17&lt;&gt;"",'(2) Støtteberegning og NNV'!S50,0)</f>
        <v>0</v>
      </c>
      <c r="T21" s="16">
        <f>IF(T17&lt;&gt;"",'(2) Støtteberegning og NNV'!T50,0)</f>
        <v>0</v>
      </c>
      <c r="U21" s="16">
        <f>IF(U17&lt;&gt;"",'(2) Støtteberegning og NNV'!U50,0)</f>
        <v>0</v>
      </c>
      <c r="V21" s="16">
        <f>IF(V17&lt;&gt;"",'(2) Støtteberegning og NNV'!V50,0)</f>
        <v>0</v>
      </c>
      <c r="W21" s="16">
        <f>IF(W17&lt;&gt;"",'(2) Støtteberegning og NNV'!W50,0)</f>
        <v>0</v>
      </c>
      <c r="X21" s="16">
        <f>IF(X17&lt;&gt;"",'(2) Støtteberegning og NNV'!X50,0)</f>
        <v>0</v>
      </c>
      <c r="Y21" s="16">
        <f>IF(Y17&lt;&gt;"",'(2) Støtteberegning og NNV'!Y50,0)</f>
        <v>0</v>
      </c>
      <c r="Z21" s="16">
        <f>IF(Z17&lt;&gt;"",'(2) Støtteberegning og NNV'!Z50,0)</f>
        <v>0</v>
      </c>
      <c r="AA21" s="16">
        <f>IF(AA17&lt;&gt;"",'(2) Støtteberegning og NNV'!AA50,0)</f>
        <v>0</v>
      </c>
      <c r="AB21" s="16">
        <f>IF(AB17&lt;&gt;"",'(2) Støtteberegning og NNV'!AB50,0)</f>
        <v>0</v>
      </c>
      <c r="AC21" s="16">
        <f>IF(AC17&lt;&gt;"",'(2) Støtteberegning og NNV'!AC50,0)</f>
        <v>0</v>
      </c>
      <c r="AD21" s="16">
        <f>IF(AD17&lt;&gt;"",'(2) Støtteberegning og NNV'!AD50,0)</f>
        <v>0</v>
      </c>
      <c r="AE21" s="16">
        <f>IF(AE17&lt;&gt;"",'(2) Støtteberegning og NNV'!AE50,0)</f>
        <v>0</v>
      </c>
      <c r="AF21" s="16">
        <f>IF(AF17&lt;&gt;"",'(2) Støtteberegning og NNV'!AF50,0)</f>
        <v>0</v>
      </c>
      <c r="AG21" s="16">
        <f>IF(AG17&lt;&gt;"",'(2) Støtteberegning og NNV'!AG50,0)</f>
        <v>0</v>
      </c>
      <c r="AH21" s="16">
        <f>IF(AH17&lt;&gt;"",'(2) Støtteberegning og NNV'!AH50,0)</f>
        <v>0</v>
      </c>
      <c r="AI21" s="16">
        <f>IF(AI17&lt;&gt;"",'(2) Støtteberegning og NNV'!AI50,0)</f>
        <v>0</v>
      </c>
      <c r="AJ21" s="16">
        <f>IF(AJ17&lt;&gt;"",'(2) Støtteberegning og NNV'!AJ50,0)</f>
        <v>0</v>
      </c>
      <c r="AK21" s="16">
        <f>IF(AK17&lt;&gt;"",'(2) Støtteberegning og NNV'!AK50,0)</f>
        <v>0</v>
      </c>
      <c r="AL21" s="16">
        <f>IF(AL17&lt;&gt;"",'(2) Støtteberegning og NNV'!AL50,0)</f>
        <v>0</v>
      </c>
      <c r="AM21" s="16">
        <f>IF(AM17&lt;&gt;"",'(2) Støtteberegning og NNV'!AM50,0)</f>
        <v>0</v>
      </c>
      <c r="AN21" s="16">
        <f>IF(AN17&lt;&gt;"",'(2) Støtteberegning og NNV'!AN50,0)</f>
        <v>0</v>
      </c>
      <c r="AO21" s="16">
        <f>IF(AO17&lt;&gt;"",'(2) Støtteberegning og NNV'!AO50,0)</f>
        <v>0</v>
      </c>
      <c r="AP21" s="16">
        <f>IF(AP17&lt;&gt;"",'(2) Støtteberegning og NNV'!AP50,0)</f>
        <v>0</v>
      </c>
      <c r="AQ21" s="16">
        <f>IF(AQ17&lt;&gt;"",'(2) Støtteberegning og NNV'!AQ50,0)</f>
        <v>0</v>
      </c>
      <c r="AR21" s="16">
        <f>IF(AR17&lt;&gt;"",'(2) Støtteberegning og NNV'!AR50,0)</f>
        <v>0</v>
      </c>
      <c r="AS21" s="16">
        <f>IF(AS17&lt;&gt;"",'(2) Støtteberegning og NNV'!AS50,0)</f>
        <v>0</v>
      </c>
      <c r="AT21" s="16">
        <f>IF(AT17&lt;&gt;"",'(2) Støtteberegning og NNV'!AT50,0)</f>
        <v>0</v>
      </c>
      <c r="AU21" s="16">
        <f>IF(AU17&lt;&gt;"",'(2) Støtteberegning og NNV'!AU50,0)</f>
        <v>0</v>
      </c>
      <c r="AV21" s="16">
        <f>IF(AV17&lt;&gt;"",'(2) Støtteberegning og NNV'!AV50,0)</f>
        <v>0</v>
      </c>
      <c r="AW21" s="16">
        <f>IF(AW17&lt;&gt;"",'(2) Støtteberegning og NNV'!AW50,0)</f>
        <v>0</v>
      </c>
      <c r="AX21" s="16">
        <f>IF(AX17&lt;&gt;"",'(2) Støtteberegning og NNV'!AX50,0)</f>
        <v>0</v>
      </c>
      <c r="AY21" s="16">
        <f>IF(AY17&lt;&gt;"",'(2) Støtteberegning og NNV'!AY50,0)</f>
        <v>0</v>
      </c>
      <c r="AZ21" s="16">
        <f>IF(AZ17&lt;&gt;"",'(2) Støtteberegning og NNV'!AZ50,0)</f>
        <v>0</v>
      </c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</row>
  </sheetData>
  <sheetProtection algorithmName="SHA-512" hashValue="etigY8OqZsHEtPIOCMtnR58Roo+A7AbzIBfaCktUMK8+jTSTFnzogGF8017fwaracme6ENk4ZgW1T/SufAC3MA==" saltValue="b5W5xXDxk3qute6t2nhNmg==" spinCount="100000" sheet="1" objects="1" scenarios="1"/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64517-1E41-42E4-923B-0A3765CCD47E}">
  <sheetPr codeName="Sheet7"/>
  <dimension ref="A2:BF59"/>
  <sheetViews>
    <sheetView showGridLines="0" showZeros="0" workbookViewId="0">
      <selection activeCell="B27" sqref="B27"/>
    </sheetView>
  </sheetViews>
  <sheetFormatPr baseColWidth="10" defaultColWidth="11.44140625" defaultRowHeight="14.4" x14ac:dyDescent="0.3"/>
  <cols>
    <col min="2" max="2" width="8.44140625" customWidth="1"/>
    <col min="3" max="3" width="31.5546875" bestFit="1" customWidth="1"/>
    <col min="4" max="4" width="11.5546875" customWidth="1"/>
    <col min="5" max="5" width="11.5546875" bestFit="1" customWidth="1"/>
    <col min="6" max="6" width="12.88671875" customWidth="1"/>
    <col min="8" max="8" width="10.44140625" bestFit="1" customWidth="1"/>
    <col min="9" max="9" width="14.6640625" customWidth="1"/>
    <col min="10" max="10" width="15.33203125" bestFit="1" customWidth="1"/>
    <col min="11" max="11" width="13" customWidth="1"/>
  </cols>
  <sheetData>
    <row r="2" spans="2:17" ht="18" x14ac:dyDescent="0.35">
      <c r="B2" s="137" t="s">
        <v>129</v>
      </c>
      <c r="C2" s="28"/>
      <c r="D2" s="26"/>
      <c r="E2" s="26"/>
    </row>
    <row r="4" spans="2:17" x14ac:dyDescent="0.3">
      <c r="B4" t="s">
        <v>130</v>
      </c>
      <c r="D4" s="136">
        <f>'(2) Støtteberegning og NNV'!C6</f>
        <v>-1.9607843137254943E-2</v>
      </c>
    </row>
    <row r="5" spans="2:17" x14ac:dyDescent="0.3">
      <c r="B5" t="s">
        <v>104</v>
      </c>
      <c r="D5" s="93">
        <f>'(2) Støtteberegning og NNV'!C59</f>
        <v>0</v>
      </c>
    </row>
    <row r="7" spans="2:17" x14ac:dyDescent="0.3">
      <c r="B7" s="90" t="s">
        <v>9</v>
      </c>
      <c r="D7" s="138">
        <v>6.5000000000000002E-2</v>
      </c>
      <c r="E7" s="138">
        <v>6.7500000000000004E-2</v>
      </c>
      <c r="F7" s="138">
        <v>7.0000000000000007E-2</v>
      </c>
      <c r="G7" s="138">
        <v>7.2500000000000009E-2</v>
      </c>
      <c r="H7" s="138">
        <v>7.4999999999999997E-2</v>
      </c>
      <c r="I7" s="138">
        <v>7.7499999999999999E-2</v>
      </c>
      <c r="J7" s="138">
        <v>0.08</v>
      </c>
      <c r="K7" s="138">
        <v>8.2500000000000004E-2</v>
      </c>
      <c r="L7" s="138">
        <v>8.5000000000000006E-2</v>
      </c>
      <c r="M7" s="138">
        <v>8.7499999999999994E-2</v>
      </c>
      <c r="N7" s="138">
        <v>0.09</v>
      </c>
      <c r="O7" s="138">
        <v>9.2499999999999999E-2</v>
      </c>
      <c r="P7" s="138">
        <v>9.5000000000000001E-2</v>
      </c>
      <c r="Q7" s="138">
        <v>9.7500000000000003E-2</v>
      </c>
    </row>
    <row r="8" spans="2:17" x14ac:dyDescent="0.3">
      <c r="B8" t="s">
        <v>104</v>
      </c>
      <c r="D8" s="4">
        <f>NPV(D7,'(2) Støtteberegning og NNV'!$C$42:$AZ$42)</f>
        <v>0</v>
      </c>
      <c r="E8" s="4">
        <f>NPV(E7,'(2) Støtteberegning og NNV'!$C$42:$AZ$42)</f>
        <v>0</v>
      </c>
      <c r="F8" s="4">
        <f>NPV(F7,'(2) Støtteberegning og NNV'!$C$42:$AZ$42)</f>
        <v>0</v>
      </c>
      <c r="G8" s="4">
        <f>NPV(G7,'(2) Støtteberegning og NNV'!$C$42:$AZ$42)</f>
        <v>0</v>
      </c>
      <c r="H8" s="4">
        <f>NPV(H7,'(2) Støtteberegning og NNV'!$C$42:$AZ$42)</f>
        <v>0</v>
      </c>
      <c r="I8" s="4">
        <f>NPV(I7,'(2) Støtteberegning og NNV'!$C$42:$AZ$42)</f>
        <v>0</v>
      </c>
      <c r="J8" s="4">
        <f>NPV(J7,'(2) Støtteberegning og NNV'!$C$42:$AZ$42)</f>
        <v>0</v>
      </c>
      <c r="K8" s="4">
        <f>NPV(K7,'(2) Støtteberegning og NNV'!$C$42:$AZ$42)</f>
        <v>0</v>
      </c>
      <c r="L8" s="4">
        <f>NPV(L7,'(2) Støtteberegning og NNV'!$C$42:$AZ$42)</f>
        <v>0</v>
      </c>
      <c r="M8" s="4">
        <f>NPV(M7,'(2) Støtteberegning og NNV'!$C$42:$AZ$42)</f>
        <v>0</v>
      </c>
      <c r="N8" s="4">
        <f>NPV(N7,'(2) Støtteberegning og NNV'!$C$42:$AZ$42)</f>
        <v>0</v>
      </c>
      <c r="O8" s="4">
        <f>NPV(O7,'(2) Støtteberegning og NNV'!$C$42:$AZ$42)</f>
        <v>0</v>
      </c>
      <c r="P8" s="4">
        <f>NPV(P7,'(2) Støtteberegning og NNV'!$C$42:$AZ$42)</f>
        <v>0</v>
      </c>
      <c r="Q8" s="4">
        <f>NPV(Q7,'(2) Støtteberegning og NNV'!$C$42:$AZ$42)</f>
        <v>0</v>
      </c>
    </row>
    <row r="12" spans="2:17" s="26" customFormat="1" x14ac:dyDescent="0.3"/>
    <row r="14" spans="2:17" x14ac:dyDescent="0.3">
      <c r="B14" t="s">
        <v>131</v>
      </c>
    </row>
    <row r="15" spans="2:17" x14ac:dyDescent="0.3">
      <c r="B15" t="s">
        <v>132</v>
      </c>
    </row>
    <row r="17" spans="2:5" ht="18" x14ac:dyDescent="0.35">
      <c r="B17" s="137" t="s">
        <v>133</v>
      </c>
      <c r="C17" s="28"/>
      <c r="D17" s="26"/>
      <c r="E17" s="26"/>
    </row>
    <row r="19" spans="2:5" x14ac:dyDescent="0.3">
      <c r="C19" t="s">
        <v>134</v>
      </c>
      <c r="D19" s="93">
        <f>D5</f>
        <v>0</v>
      </c>
    </row>
    <row r="43" spans="1:58" x14ac:dyDescent="0.3">
      <c r="B43" s="1" t="s">
        <v>135</v>
      </c>
      <c r="I43" s="139" t="s">
        <v>136</v>
      </c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  <c r="AF43" s="140"/>
      <c r="AG43" s="140"/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</row>
    <row r="44" spans="1:58" x14ac:dyDescent="0.3">
      <c r="B44" s="141" t="s">
        <v>137</v>
      </c>
      <c r="C44" s="142" t="s">
        <v>138</v>
      </c>
      <c r="D44" s="142" t="s">
        <v>139</v>
      </c>
      <c r="E44" s="142" t="s">
        <v>140</v>
      </c>
      <c r="F44" s="142" t="s">
        <v>141</v>
      </c>
      <c r="G44" s="143" t="s">
        <v>142</v>
      </c>
      <c r="I44" s="144">
        <f>'(1) Detaljerte budsjetter'!F1</f>
        <v>0</v>
      </c>
      <c r="J44" s="144">
        <f>'(1) Detaljerte budsjetter'!G1</f>
        <v>1</v>
      </c>
      <c r="K44" s="144">
        <f>'(1) Detaljerte budsjetter'!H1</f>
        <v>2</v>
      </c>
      <c r="L44" s="144">
        <f>'(1) Detaljerte budsjetter'!I1</f>
        <v>3</v>
      </c>
      <c r="M44" s="144">
        <f>'(1) Detaljerte budsjetter'!J1</f>
        <v>4</v>
      </c>
      <c r="N44" s="144">
        <f>'(1) Detaljerte budsjetter'!K1</f>
        <v>5</v>
      </c>
      <c r="O44" s="144">
        <f>'(1) Detaljerte budsjetter'!L1</f>
        <v>6</v>
      </c>
      <c r="P44" s="144">
        <f>'(1) Detaljerte budsjetter'!M1</f>
        <v>7</v>
      </c>
      <c r="Q44" s="144">
        <f>'(1) Detaljerte budsjetter'!N1</f>
        <v>8</v>
      </c>
      <c r="R44" s="144">
        <f>'(1) Detaljerte budsjetter'!O1</f>
        <v>9</v>
      </c>
      <c r="S44" s="144">
        <f>'(1) Detaljerte budsjetter'!P1</f>
        <v>10</v>
      </c>
      <c r="T44" s="144">
        <f>'(1) Detaljerte budsjetter'!Q1</f>
        <v>11</v>
      </c>
      <c r="U44" s="144">
        <f>'(1) Detaljerte budsjetter'!R1</f>
        <v>12</v>
      </c>
      <c r="V44" s="144">
        <f>'(1) Detaljerte budsjetter'!S1</f>
        <v>13</v>
      </c>
      <c r="W44" s="144">
        <f>'(1) Detaljerte budsjetter'!T1</f>
        <v>14</v>
      </c>
      <c r="X44" s="144">
        <f>'(1) Detaljerte budsjetter'!U1</f>
        <v>15</v>
      </c>
      <c r="Y44" s="144">
        <f>'(1) Detaljerte budsjetter'!V1</f>
        <v>16</v>
      </c>
      <c r="Z44" s="144">
        <f>'(1) Detaljerte budsjetter'!W1</f>
        <v>17</v>
      </c>
      <c r="AA44" s="144">
        <f>'(1) Detaljerte budsjetter'!X1</f>
        <v>18</v>
      </c>
      <c r="AB44" s="144">
        <f>'(1) Detaljerte budsjetter'!Y1</f>
        <v>19</v>
      </c>
      <c r="AC44" s="144">
        <f>'(1) Detaljerte budsjetter'!Z1</f>
        <v>20</v>
      </c>
      <c r="AD44" s="144">
        <f>'(1) Detaljerte budsjetter'!AA1</f>
        <v>21</v>
      </c>
      <c r="AE44" s="144">
        <f>'(1) Detaljerte budsjetter'!AB1</f>
        <v>22</v>
      </c>
      <c r="AF44" s="144">
        <f>'(1) Detaljerte budsjetter'!AC1</f>
        <v>23</v>
      </c>
      <c r="AG44" s="144">
        <f>'(1) Detaljerte budsjetter'!AD1</f>
        <v>24</v>
      </c>
      <c r="AH44" s="144">
        <f>'(1) Detaljerte budsjetter'!AE1</f>
        <v>25</v>
      </c>
      <c r="AI44" s="144">
        <f>'(1) Detaljerte budsjetter'!AF1</f>
        <v>26</v>
      </c>
      <c r="AJ44" s="144">
        <f>'(1) Detaljerte budsjetter'!AG1</f>
        <v>27</v>
      </c>
      <c r="AK44" s="144">
        <f>'(1) Detaljerte budsjetter'!AH1</f>
        <v>28</v>
      </c>
      <c r="AL44" s="144">
        <f>'(1) Detaljerte budsjetter'!AI1</f>
        <v>29</v>
      </c>
      <c r="AM44" s="144">
        <f>'(1) Detaljerte budsjetter'!AJ1</f>
        <v>30</v>
      </c>
      <c r="AN44" s="144">
        <f>'(1) Detaljerte budsjetter'!AK1</f>
        <v>31</v>
      </c>
      <c r="AO44" s="144">
        <f>'(1) Detaljerte budsjetter'!AL1</f>
        <v>32</v>
      </c>
      <c r="AP44" s="144">
        <f>'(1) Detaljerte budsjetter'!AM1</f>
        <v>33</v>
      </c>
      <c r="AQ44" s="144">
        <f>'(1) Detaljerte budsjetter'!AN1</f>
        <v>34</v>
      </c>
      <c r="AR44" s="144">
        <f>'(1) Detaljerte budsjetter'!AO1</f>
        <v>35</v>
      </c>
      <c r="AS44" s="144">
        <f>'(1) Detaljerte budsjetter'!AP1</f>
        <v>36</v>
      </c>
      <c r="AT44" s="144">
        <f>'(1) Detaljerte budsjetter'!AQ1</f>
        <v>37</v>
      </c>
      <c r="AU44" s="144">
        <f>'(1) Detaljerte budsjetter'!AR1</f>
        <v>38</v>
      </c>
      <c r="AV44" s="144">
        <f>'(1) Detaljerte budsjetter'!AS1</f>
        <v>39</v>
      </c>
      <c r="AW44" s="144">
        <f>'(1) Detaljerte budsjetter'!AT1</f>
        <v>40</v>
      </c>
      <c r="AX44" s="144">
        <f>'(1) Detaljerte budsjetter'!AU1</f>
        <v>41</v>
      </c>
      <c r="AY44" s="144">
        <f>'(1) Detaljerte budsjetter'!AV1</f>
        <v>42</v>
      </c>
      <c r="AZ44" s="144">
        <f>'(1) Detaljerte budsjetter'!AW1</f>
        <v>43</v>
      </c>
      <c r="BA44" s="144">
        <f>'(1) Detaljerte budsjetter'!AX1</f>
        <v>44</v>
      </c>
      <c r="BB44" s="144">
        <f>'(1) Detaljerte budsjetter'!AY1</f>
        <v>45</v>
      </c>
      <c r="BC44" s="144">
        <f>'(1) Detaljerte budsjetter'!AZ1</f>
        <v>46</v>
      </c>
      <c r="BD44" s="144">
        <f>'(1) Detaljerte budsjetter'!BA1</f>
        <v>47</v>
      </c>
      <c r="BE44" s="144">
        <f>'(1) Detaljerte budsjetter'!BB1</f>
        <v>48</v>
      </c>
      <c r="BF44" s="144">
        <f>'(1) Detaljerte budsjetter'!BC1</f>
        <v>49</v>
      </c>
    </row>
    <row r="45" spans="1:58" s="4" customFormat="1" x14ac:dyDescent="0.3">
      <c r="A45"/>
      <c r="B45" s="145">
        <v>1</v>
      </c>
      <c r="C45" t="str">
        <f>IF(B45&lt;&gt;"",_xlfn.XLOOKUP(B45,'(1) Detaljerte budsjetter'!$A$28:$A$184,'(1) Detaljerte budsjetter'!$C$28:$C$184),"")</f>
        <v>Inntekter strømsalg (Lenket fra fanen forutsetninger prosjekt)</v>
      </c>
      <c r="D45" s="138">
        <v>-0.3</v>
      </c>
      <c r="E45" s="4">
        <f>I45+NPV('(2) Støtteberegning og NNV'!$C$6,'Sensitiviteter (skjules)'!J45:BF45)</f>
        <v>0</v>
      </c>
      <c r="F45" s="4">
        <f>_xlfn.XLOOKUP('Sensitiviteter (skjules)'!B45,'(1) Detaljerte budsjetter'!$A$28:$A$184,'(1) Detaljerte budsjetter'!$F$28:$F$184)+NPV('(2) Støtteberegning og NNV'!$C$6,_xlfn.XLOOKUP(B45,'(1) Detaljerte budsjetter'!$A$28:$A$184,'(1) Detaljerte budsjetter'!$G$28:$BC$184,0,0,1))</f>
        <v>0</v>
      </c>
      <c r="G45" s="146">
        <f>E45-F45</f>
        <v>0</v>
      </c>
      <c r="I45" s="3" cm="1">
        <f t="array" ref="I45:BF45">_xlfn.XLOOKUP(B45,'(1) Detaljerte budsjetter'!$A$28:$A$184,'(1) Detaljerte budsjetter'!$F$28:$BC$184)*(1+$D45)</f>
        <v>0</v>
      </c>
      <c r="J45" s="3">
        <v>0</v>
      </c>
      <c r="K45" s="3">
        <v>0</v>
      </c>
      <c r="L45" s="3">
        <v>0</v>
      </c>
      <c r="M45" s="3">
        <v>0</v>
      </c>
      <c r="N45" s="3">
        <v>0</v>
      </c>
      <c r="O45" s="3">
        <v>0</v>
      </c>
      <c r="P45" s="3">
        <v>0</v>
      </c>
      <c r="Q45" s="3">
        <v>0</v>
      </c>
      <c r="R45" s="3">
        <v>0</v>
      </c>
      <c r="S45" s="3">
        <v>0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3">
        <v>0</v>
      </c>
      <c r="AB45" s="3">
        <v>0</v>
      </c>
      <c r="AC45" s="3">
        <v>0</v>
      </c>
      <c r="AD45" s="3">
        <v>0</v>
      </c>
      <c r="AE45" s="3">
        <v>0</v>
      </c>
      <c r="AF45" s="3">
        <v>0</v>
      </c>
      <c r="AG45" s="3">
        <v>0</v>
      </c>
      <c r="AH45" s="3">
        <v>0</v>
      </c>
      <c r="AI45" s="3">
        <v>0</v>
      </c>
      <c r="AJ45" s="3">
        <v>0</v>
      </c>
      <c r="AK45" s="3">
        <v>0</v>
      </c>
      <c r="AL45" s="3">
        <v>0</v>
      </c>
      <c r="AM45" s="3">
        <v>0</v>
      </c>
      <c r="AN45" s="3">
        <v>0</v>
      </c>
      <c r="AO45" s="3">
        <v>0</v>
      </c>
      <c r="AP45" s="3">
        <v>0</v>
      </c>
      <c r="AQ45" s="3">
        <v>0</v>
      </c>
      <c r="AR45" s="3">
        <v>0</v>
      </c>
      <c r="AS45" s="3">
        <v>0</v>
      </c>
      <c r="AT45" s="3">
        <v>0</v>
      </c>
      <c r="AU45" s="3">
        <v>0</v>
      </c>
      <c r="AV45" s="3">
        <v>0</v>
      </c>
      <c r="AW45" s="3">
        <v>0</v>
      </c>
      <c r="AX45" s="3">
        <v>0</v>
      </c>
      <c r="AY45" s="3">
        <v>0</v>
      </c>
      <c r="AZ45" s="3">
        <v>0</v>
      </c>
      <c r="BA45" s="3">
        <v>0</v>
      </c>
      <c r="BB45" s="3">
        <v>0</v>
      </c>
      <c r="BC45" s="3">
        <v>0</v>
      </c>
      <c r="BD45" s="3">
        <v>0</v>
      </c>
      <c r="BE45" s="3">
        <v>0</v>
      </c>
      <c r="BF45" s="3">
        <v>0</v>
      </c>
    </row>
    <row r="46" spans="1:58" s="4" customFormat="1" x14ac:dyDescent="0.3">
      <c r="A46"/>
      <c r="B46" s="145">
        <v>2</v>
      </c>
      <c r="C46" t="str">
        <f>IF(B46&lt;&gt;"",_xlfn.XLOOKUP(B46,'(1) Detaljerte budsjetter'!$A$28:$A$184,'(1) Detaljerte budsjetter'!$C$28:$C$184),"")</f>
        <v>Fyll inn tekst</v>
      </c>
      <c r="D46" s="138">
        <v>-0.3</v>
      </c>
      <c r="E46" s="4">
        <f>I46+NPV('(2) Støtteberegning og NNV'!$C$6,'Sensitiviteter (skjules)'!J46:BF46)</f>
        <v>0</v>
      </c>
      <c r="F46" s="4">
        <f>_xlfn.XLOOKUP('Sensitiviteter (skjules)'!B46,'(1) Detaljerte budsjetter'!$A$28:$A$184,'(1) Detaljerte budsjetter'!$F$28:$F$184)+NPV('(2) Støtteberegning og NNV'!$C$6,_xlfn.XLOOKUP(B46,'(1) Detaljerte budsjetter'!$A$28:$A$184,'(1) Detaljerte budsjetter'!$G$28:$BC$184,0,0,1))</f>
        <v>0</v>
      </c>
      <c r="G46" s="146">
        <f t="shared" ref="G46:G59" si="0">E46-F46</f>
        <v>0</v>
      </c>
      <c r="I46" s="3" cm="1">
        <f t="array" ref="I46:BF46">_xlfn.XLOOKUP(B46,'(1) Detaljerte budsjetter'!$A$28:$A$184,'(1) Detaljerte budsjetter'!$F$28:$BC$184)*(1+$D46)</f>
        <v>0</v>
      </c>
      <c r="J46" s="3">
        <v>0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0</v>
      </c>
      <c r="AD46" s="3">
        <v>0</v>
      </c>
      <c r="AE46" s="3">
        <v>0</v>
      </c>
      <c r="AF46" s="3">
        <v>0</v>
      </c>
      <c r="AG46" s="3">
        <v>0</v>
      </c>
      <c r="AH46" s="3">
        <v>0</v>
      </c>
      <c r="AI46" s="3">
        <v>0</v>
      </c>
      <c r="AJ46" s="3">
        <v>0</v>
      </c>
      <c r="AK46" s="3">
        <v>0</v>
      </c>
      <c r="AL46" s="3">
        <v>0</v>
      </c>
      <c r="AM46" s="3">
        <v>0</v>
      </c>
      <c r="AN46" s="3">
        <v>0</v>
      </c>
      <c r="AO46" s="3">
        <v>0</v>
      </c>
      <c r="AP46" s="3">
        <v>0</v>
      </c>
      <c r="AQ46" s="3">
        <v>0</v>
      </c>
      <c r="AR46" s="3">
        <v>0</v>
      </c>
      <c r="AS46" s="3">
        <v>0</v>
      </c>
      <c r="AT46" s="3">
        <v>0</v>
      </c>
      <c r="AU46" s="3">
        <v>0</v>
      </c>
      <c r="AV46" s="3">
        <v>0</v>
      </c>
      <c r="AW46" s="3">
        <v>0</v>
      </c>
      <c r="AX46" s="3">
        <v>0</v>
      </c>
      <c r="AY46" s="3">
        <v>0</v>
      </c>
      <c r="AZ46" s="3">
        <v>0</v>
      </c>
      <c r="BA46" s="3">
        <v>0</v>
      </c>
      <c r="BB46" s="3">
        <v>0</v>
      </c>
      <c r="BC46" s="3">
        <v>0</v>
      </c>
      <c r="BD46" s="3">
        <v>0</v>
      </c>
      <c r="BE46" s="3">
        <v>0</v>
      </c>
      <c r="BF46" s="3">
        <v>0</v>
      </c>
    </row>
    <row r="47" spans="1:58" x14ac:dyDescent="0.3">
      <c r="B47" s="145">
        <v>3</v>
      </c>
      <c r="C47" t="str">
        <f>IF(B47&lt;&gt;"",_xlfn.XLOOKUP(B47,'(1) Detaljerte budsjetter'!$A$28:$A$184,'(1) Detaljerte budsjetter'!$C$28:$C$184),"")</f>
        <v>Fyll inn tekst</v>
      </c>
      <c r="D47" s="138">
        <v>0.5</v>
      </c>
      <c r="E47" s="4">
        <f>I47+NPV('(2) Støtteberegning og NNV'!$C$6,'Sensitiviteter (skjules)'!J47:BF47)</f>
        <v>0</v>
      </c>
      <c r="F47" s="4">
        <f>_xlfn.XLOOKUP('Sensitiviteter (skjules)'!B47,'(1) Detaljerte budsjetter'!$A$28:$A$184,'(1) Detaljerte budsjetter'!$F$28:$F$184)+NPV('(2) Støtteberegning og NNV'!$C$6,_xlfn.XLOOKUP(B47,'(1) Detaljerte budsjetter'!$A$28:$A$184,'(1) Detaljerte budsjetter'!$G$28:$BC$184,0,0,1))</f>
        <v>0</v>
      </c>
      <c r="G47" s="146">
        <f t="shared" si="0"/>
        <v>0</v>
      </c>
      <c r="H47" s="4"/>
      <c r="I47" s="3" cm="1">
        <f t="array" ref="I47:BF47">_xlfn.XLOOKUP(B47,'(1) Detaljerte budsjetter'!$A$28:$A$184,'(1) Detaljerte budsjetter'!$F$28:$BC$184)*(1+$D47)</f>
        <v>0</v>
      </c>
      <c r="J47" s="3">
        <v>0</v>
      </c>
      <c r="K47" s="3">
        <v>0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0</v>
      </c>
      <c r="AC47" s="3">
        <v>0</v>
      </c>
      <c r="AD47" s="3">
        <v>0</v>
      </c>
      <c r="AE47" s="3">
        <v>0</v>
      </c>
      <c r="AF47" s="3">
        <v>0</v>
      </c>
      <c r="AG47" s="3">
        <v>0</v>
      </c>
      <c r="AH47" s="3">
        <v>0</v>
      </c>
      <c r="AI47" s="3">
        <v>0</v>
      </c>
      <c r="AJ47" s="3">
        <v>0</v>
      </c>
      <c r="AK47" s="3">
        <v>0</v>
      </c>
      <c r="AL47" s="3">
        <v>0</v>
      </c>
      <c r="AM47" s="3">
        <v>0</v>
      </c>
      <c r="AN47" s="3">
        <v>0</v>
      </c>
      <c r="AO47" s="3">
        <v>0</v>
      </c>
      <c r="AP47" s="3">
        <v>0</v>
      </c>
      <c r="AQ47" s="3">
        <v>0</v>
      </c>
      <c r="AR47" s="3">
        <v>0</v>
      </c>
      <c r="AS47" s="3">
        <v>0</v>
      </c>
      <c r="AT47" s="3">
        <v>0</v>
      </c>
      <c r="AU47" s="3">
        <v>0</v>
      </c>
      <c r="AV47" s="3">
        <v>0</v>
      </c>
      <c r="AW47" s="3">
        <v>0</v>
      </c>
      <c r="AX47" s="3">
        <v>0</v>
      </c>
      <c r="AY47" s="3">
        <v>0</v>
      </c>
      <c r="AZ47" s="3">
        <v>0</v>
      </c>
      <c r="BA47" s="3">
        <v>0</v>
      </c>
      <c r="BB47" s="3">
        <v>0</v>
      </c>
      <c r="BC47" s="3">
        <v>0</v>
      </c>
      <c r="BD47" s="3">
        <v>0</v>
      </c>
      <c r="BE47" s="3">
        <v>0</v>
      </c>
      <c r="BF47" s="3">
        <v>0</v>
      </c>
    </row>
    <row r="48" spans="1:58" x14ac:dyDescent="0.3">
      <c r="B48" s="145">
        <v>4</v>
      </c>
      <c r="C48" t="str">
        <f>IF(B48&lt;&gt;"",_xlfn.XLOOKUP(B48,'(1) Detaljerte budsjetter'!$A$28:$A$184,'(1) Detaljerte budsjetter'!$C$28:$C$184),"")</f>
        <v>Fyll inn tekst</v>
      </c>
      <c r="D48" s="138">
        <v>0.5</v>
      </c>
      <c r="E48" s="4">
        <f>I48+NPV('(2) Støtteberegning og NNV'!$C$6,'Sensitiviteter (skjules)'!J48:BF48)</f>
        <v>0</v>
      </c>
      <c r="F48" s="4">
        <f>_xlfn.XLOOKUP('Sensitiviteter (skjules)'!B48,'(1) Detaljerte budsjetter'!$A$28:$A$184,'(1) Detaljerte budsjetter'!$F$28:$F$184)+NPV('(2) Støtteberegning og NNV'!$C$6,_xlfn.XLOOKUP(B48,'(1) Detaljerte budsjetter'!$A$28:$A$184,'(1) Detaljerte budsjetter'!$G$28:$BC$184,0,0,1))</f>
        <v>0</v>
      </c>
      <c r="G48" s="146">
        <f t="shared" si="0"/>
        <v>0</v>
      </c>
      <c r="I48" s="3" cm="1">
        <f t="array" ref="I48:BF48">_xlfn.XLOOKUP(B48,'(1) Detaljerte budsjetter'!$A$28:$A$184,'(1) Detaljerte budsjetter'!$F$28:$BC$184)*(1+$D48)</f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</row>
    <row r="49" spans="2:58" x14ac:dyDescent="0.3">
      <c r="B49" s="145">
        <v>5</v>
      </c>
      <c r="C49" t="str">
        <f>IF(B49&lt;&gt;"",_xlfn.XLOOKUP(B49,'(1) Detaljerte budsjetter'!$A$28:$A$184,'(1) Detaljerte budsjetter'!$C$28:$C$184),"")</f>
        <v>Fyll inn tekst - kun investeringskostnader som kan støttes iht. programkriterier</v>
      </c>
      <c r="D49" s="138">
        <v>0.5</v>
      </c>
      <c r="E49" s="4">
        <f>I49+NPV('(2) Støtteberegning og NNV'!$C$6,'Sensitiviteter (skjules)'!J49:BF49)</f>
        <v>0</v>
      </c>
      <c r="F49" s="4">
        <f>_xlfn.XLOOKUP('Sensitiviteter (skjules)'!B49,'(1) Detaljerte budsjetter'!$A$28:$A$184,'(1) Detaljerte budsjetter'!$F$28:$F$184)+NPV('(2) Støtteberegning og NNV'!$C$6,_xlfn.XLOOKUP(B49,'(1) Detaljerte budsjetter'!$A$28:$A$184,'(1) Detaljerte budsjetter'!$G$28:$BC$184,0,0,1))</f>
        <v>0</v>
      </c>
      <c r="G49" s="146">
        <f t="shared" si="0"/>
        <v>0</v>
      </c>
      <c r="I49" s="3" cm="1">
        <f t="array" ref="I49:BF49">_xlfn.XLOOKUP(B49,'(1) Detaljerte budsjetter'!$A$28:$A$184,'(1) Detaljerte budsjetter'!$F$28:$BC$184)*(1+$D49)</f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</row>
    <row r="50" spans="2:58" x14ac:dyDescent="0.3">
      <c r="B50" s="145"/>
      <c r="C50" t="str">
        <f>IF(B50&lt;&gt;"",_xlfn.XLOOKUP(B50,'(1) Detaljerte budsjetter'!$A$28:$A$184,'(1) Detaljerte budsjetter'!$C$28:$C$184),"")</f>
        <v/>
      </c>
      <c r="D50" s="138"/>
      <c r="E50" s="4">
        <f>I50+NPV('(2) Støtteberegning og NNV'!$C$6,'Sensitiviteter (skjules)'!J50:BF50)</f>
        <v>0</v>
      </c>
      <c r="F50" s="4">
        <f>_xlfn.XLOOKUP('Sensitiviteter (skjules)'!B50,'(1) Detaljerte budsjetter'!$A$28:$A$184,'(1) Detaljerte budsjetter'!$F$28:$F$184)+NPV('(2) Støtteberegning og NNV'!$C$6,_xlfn.XLOOKUP(B50,'(1) Detaljerte budsjetter'!$A$28:$A$184,'(1) Detaljerte budsjetter'!$G$28:$BC$184,0,0,1))</f>
        <v>0</v>
      </c>
      <c r="G50" s="146">
        <f t="shared" si="0"/>
        <v>0</v>
      </c>
      <c r="I50" s="3" cm="1">
        <f t="array" ref="I50:BF50">_xlfn.XLOOKUP(B50,'(1) Detaljerte budsjetter'!$A$28:$A$184,'(1) Detaljerte budsjetter'!$F$28:$BC$184)*(1+$D50)</f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>
        <v>0</v>
      </c>
      <c r="AF50" s="3">
        <v>0</v>
      </c>
      <c r="AG50" s="3">
        <v>0</v>
      </c>
      <c r="AH50" s="3">
        <v>0</v>
      </c>
      <c r="AI50" s="3">
        <v>0</v>
      </c>
      <c r="AJ50" s="3">
        <v>0</v>
      </c>
      <c r="AK50" s="3">
        <v>0</v>
      </c>
      <c r="AL50" s="3">
        <v>0</v>
      </c>
      <c r="AM50" s="3">
        <v>0</v>
      </c>
      <c r="AN50" s="3">
        <v>0</v>
      </c>
      <c r="AO50" s="3">
        <v>0</v>
      </c>
      <c r="AP50" s="3">
        <v>0</v>
      </c>
      <c r="AQ50" s="3">
        <v>0</v>
      </c>
      <c r="AR50" s="3">
        <v>0</v>
      </c>
      <c r="AS50" s="3">
        <v>0</v>
      </c>
      <c r="AT50" s="3">
        <v>0</v>
      </c>
      <c r="AU50" s="3">
        <v>0</v>
      </c>
      <c r="AV50" s="3">
        <v>0</v>
      </c>
      <c r="AW50" s="3">
        <v>0</v>
      </c>
      <c r="AX50" s="3">
        <v>0</v>
      </c>
      <c r="AY50" s="3">
        <v>0</v>
      </c>
      <c r="AZ50" s="3">
        <v>0</v>
      </c>
      <c r="BA50" s="3">
        <v>0</v>
      </c>
      <c r="BB50" s="3">
        <v>0</v>
      </c>
      <c r="BC50" s="3">
        <v>0</v>
      </c>
      <c r="BD50" s="3">
        <v>0</v>
      </c>
      <c r="BE50" s="3">
        <v>0</v>
      </c>
      <c r="BF50" s="3">
        <v>0</v>
      </c>
    </row>
    <row r="51" spans="2:58" x14ac:dyDescent="0.3">
      <c r="B51" s="145"/>
      <c r="C51" t="str">
        <f>IF(B51&lt;&gt;"",_xlfn.XLOOKUP(B51,'(1) Detaljerte budsjetter'!$A$28:$A$184,'(1) Detaljerte budsjetter'!$C$28:$C$184),"")</f>
        <v/>
      </c>
      <c r="D51" s="138"/>
      <c r="E51" s="4">
        <f>I51+NPV('(2) Støtteberegning og NNV'!$C$6,'Sensitiviteter (skjules)'!J51:BF51)</f>
        <v>0</v>
      </c>
      <c r="F51" s="4">
        <f>_xlfn.XLOOKUP('Sensitiviteter (skjules)'!B51,'(1) Detaljerte budsjetter'!$A$28:$A$184,'(1) Detaljerte budsjetter'!$F$28:$F$184)+NPV('(2) Støtteberegning og NNV'!$C$6,_xlfn.XLOOKUP(B51,'(1) Detaljerte budsjetter'!$A$28:$A$184,'(1) Detaljerte budsjetter'!$G$28:$BC$184,0,0,1))</f>
        <v>0</v>
      </c>
      <c r="G51" s="146">
        <f t="shared" si="0"/>
        <v>0</v>
      </c>
      <c r="I51" s="3" cm="1">
        <f t="array" ref="I51:BF51">_xlfn.XLOOKUP(B51,'(1) Detaljerte budsjetter'!$A$28:$A$184,'(1) Detaljerte budsjetter'!$F$28:$BC$184)*(1+$D51)</f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</row>
    <row r="52" spans="2:58" x14ac:dyDescent="0.3">
      <c r="B52" s="145"/>
      <c r="C52" t="str">
        <f>IF(B52&lt;&gt;"",_xlfn.XLOOKUP(B52,'(1) Detaljerte budsjetter'!$A$28:$A$184,'(1) Detaljerte budsjetter'!$C$28:$C$184),"")</f>
        <v/>
      </c>
      <c r="D52" s="138"/>
      <c r="E52" s="4">
        <f>I52+NPV('(2) Støtteberegning og NNV'!$C$6,'Sensitiviteter (skjules)'!J52:BF52)</f>
        <v>0</v>
      </c>
      <c r="F52" s="4">
        <f>_xlfn.XLOOKUP('Sensitiviteter (skjules)'!B52,'(1) Detaljerte budsjetter'!$A$28:$A$184,'(1) Detaljerte budsjetter'!$F$28:$F$184)+NPV('(2) Støtteberegning og NNV'!$C$6,_xlfn.XLOOKUP(B52,'(1) Detaljerte budsjetter'!$A$28:$A$184,'(1) Detaljerte budsjetter'!$G$28:$BC$184,0,0,1))</f>
        <v>0</v>
      </c>
      <c r="G52" s="146">
        <f t="shared" si="0"/>
        <v>0</v>
      </c>
      <c r="I52" s="3" cm="1">
        <f t="array" ref="I52:BF52">_xlfn.XLOOKUP(B52,'(1) Detaljerte budsjetter'!$A$28:$A$184,'(1) Detaljerte budsjetter'!$F$28:$BC$184)*(1+$D52)</f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</row>
    <row r="53" spans="2:58" x14ac:dyDescent="0.3">
      <c r="B53" s="145"/>
      <c r="C53" t="str">
        <f>IF(B53&lt;&gt;"",_xlfn.XLOOKUP(B53,'(1) Detaljerte budsjetter'!$A$28:$A$184,'(1) Detaljerte budsjetter'!$C$28:$C$184),"")</f>
        <v/>
      </c>
      <c r="D53" s="138"/>
      <c r="E53" s="4">
        <f>I53+NPV('(2) Støtteberegning og NNV'!$C$6,'Sensitiviteter (skjules)'!J53:BF53)</f>
        <v>0</v>
      </c>
      <c r="F53" s="4">
        <f>_xlfn.XLOOKUP('Sensitiviteter (skjules)'!B53,'(1) Detaljerte budsjetter'!$A$28:$A$184,'(1) Detaljerte budsjetter'!$F$28:$F$184)+NPV('(2) Støtteberegning og NNV'!$C$6,_xlfn.XLOOKUP(B53,'(1) Detaljerte budsjetter'!$A$28:$A$184,'(1) Detaljerte budsjetter'!$G$28:$BC$184,0,0,1))</f>
        <v>0</v>
      </c>
      <c r="G53" s="146">
        <f t="shared" si="0"/>
        <v>0</v>
      </c>
      <c r="I53" s="3" cm="1">
        <f t="array" ref="I53:BF53">_xlfn.XLOOKUP(B53,'(1) Detaljerte budsjetter'!$A$28:$A$184,'(1) Detaljerte budsjetter'!$F$28:$BC$184)*(1+$D53)</f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</row>
    <row r="54" spans="2:58" x14ac:dyDescent="0.3">
      <c r="B54" s="145"/>
      <c r="C54" t="str">
        <f>IF(B54&lt;&gt;"",_xlfn.XLOOKUP(B54,'(1) Detaljerte budsjetter'!$A$28:$A$184,'(1) Detaljerte budsjetter'!$C$28:$C$184),"")</f>
        <v/>
      </c>
      <c r="D54" s="138"/>
      <c r="E54" s="4">
        <f>I54+NPV('(2) Støtteberegning og NNV'!$C$6,'Sensitiviteter (skjules)'!J54:BF54)</f>
        <v>0</v>
      </c>
      <c r="F54" s="4">
        <f>_xlfn.XLOOKUP('Sensitiviteter (skjules)'!B54,'(1) Detaljerte budsjetter'!$A$28:$A$184,'(1) Detaljerte budsjetter'!$F$28:$F$184)+NPV('(2) Støtteberegning og NNV'!$C$6,_xlfn.XLOOKUP(B54,'(1) Detaljerte budsjetter'!$A$28:$A$184,'(1) Detaljerte budsjetter'!$G$28:$BC$184,0,0,1))</f>
        <v>0</v>
      </c>
      <c r="G54" s="146">
        <f t="shared" si="0"/>
        <v>0</v>
      </c>
      <c r="I54" s="3" cm="1">
        <f t="array" ref="I54:BF54">_xlfn.XLOOKUP(B54,'(1) Detaljerte budsjetter'!$A$28:$A$184,'(1) Detaljerte budsjetter'!$F$28:$BC$184)*(1+$D54)</f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</row>
    <row r="55" spans="2:58" x14ac:dyDescent="0.3">
      <c r="B55" s="145"/>
      <c r="C55" t="str">
        <f>IF(B55&lt;&gt;"",_xlfn.XLOOKUP(B55,'(1) Detaljerte budsjetter'!$A$28:$A$184,'(1) Detaljerte budsjetter'!$C$28:$C$184),"")</f>
        <v/>
      </c>
      <c r="D55" s="138"/>
      <c r="E55" s="4">
        <f>I55+NPV('(2) Støtteberegning og NNV'!$C$6,'Sensitiviteter (skjules)'!J55:BF55)</f>
        <v>0</v>
      </c>
      <c r="F55" s="4">
        <f>_xlfn.XLOOKUP('Sensitiviteter (skjules)'!B55,'(1) Detaljerte budsjetter'!$A$28:$A$184,'(1) Detaljerte budsjetter'!$F$28:$F$184)+NPV('(2) Støtteberegning og NNV'!$C$6,_xlfn.XLOOKUP(B55,'(1) Detaljerte budsjetter'!$A$28:$A$184,'(1) Detaljerte budsjetter'!$G$28:$BC$184,0,0,1))</f>
        <v>0</v>
      </c>
      <c r="G55" s="146">
        <f t="shared" si="0"/>
        <v>0</v>
      </c>
      <c r="I55" s="3" cm="1">
        <f t="array" ref="I55:BF55">_xlfn.XLOOKUP(B55,'(1) Detaljerte budsjetter'!$A$28:$A$184,'(1) Detaljerte budsjetter'!$F$28:$BC$184)*(1+$D55)</f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</row>
    <row r="56" spans="2:58" x14ac:dyDescent="0.3">
      <c r="B56" s="145"/>
      <c r="C56" t="str">
        <f>IF(B56&lt;&gt;"",_xlfn.XLOOKUP(B56,'(1) Detaljerte budsjetter'!$A$28:$A$184,'(1) Detaljerte budsjetter'!$C$28:$C$184),"")</f>
        <v/>
      </c>
      <c r="D56" s="138"/>
      <c r="E56" s="4">
        <f>I56+NPV('(2) Støtteberegning og NNV'!$C$6,'Sensitiviteter (skjules)'!J56:BF56)</f>
        <v>0</v>
      </c>
      <c r="F56" s="4">
        <f>_xlfn.XLOOKUP('Sensitiviteter (skjules)'!B56,'(1) Detaljerte budsjetter'!$A$28:$A$184,'(1) Detaljerte budsjetter'!$F$28:$F$184)+NPV('(2) Støtteberegning og NNV'!$C$6,_xlfn.XLOOKUP(B56,'(1) Detaljerte budsjetter'!$A$28:$A$184,'(1) Detaljerte budsjetter'!$G$28:$BC$184,0,0,1))</f>
        <v>0</v>
      </c>
      <c r="G56" s="146">
        <f t="shared" si="0"/>
        <v>0</v>
      </c>
      <c r="I56" s="3" cm="1">
        <f t="array" ref="I56:BF56">_xlfn.XLOOKUP(B56,'(1) Detaljerte budsjetter'!$A$28:$A$184,'(1) Detaljerte budsjetter'!$F$28:$BC$184)*(1+$D56)</f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</row>
    <row r="57" spans="2:58" x14ac:dyDescent="0.3">
      <c r="B57" s="145"/>
      <c r="C57" t="str">
        <f>IF(B57&lt;&gt;"",_xlfn.XLOOKUP(B57,'(1) Detaljerte budsjetter'!$A$28:$A$184,'(1) Detaljerte budsjetter'!$C$28:$C$184),"")</f>
        <v/>
      </c>
      <c r="D57" s="138"/>
      <c r="E57" s="4">
        <f>I57+NPV('(2) Støtteberegning og NNV'!$C$6,'Sensitiviteter (skjules)'!J57:BF57)</f>
        <v>0</v>
      </c>
      <c r="F57" s="4">
        <f>_xlfn.XLOOKUP('Sensitiviteter (skjules)'!B57,'(1) Detaljerte budsjetter'!$A$28:$A$184,'(1) Detaljerte budsjetter'!$F$28:$F$184)+NPV('(2) Støtteberegning og NNV'!$C$6,_xlfn.XLOOKUP(B57,'(1) Detaljerte budsjetter'!$A$28:$A$184,'(1) Detaljerte budsjetter'!$G$28:$BC$184,0,0,1))</f>
        <v>0</v>
      </c>
      <c r="G57" s="146">
        <f t="shared" si="0"/>
        <v>0</v>
      </c>
      <c r="I57" s="3" cm="1">
        <f t="array" ref="I57:BF57">_xlfn.XLOOKUP(B57,'(1) Detaljerte budsjetter'!$A$28:$A$184,'(1) Detaljerte budsjetter'!$F$28:$BC$184)*(1+$D57)</f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</row>
    <row r="58" spans="2:58" x14ac:dyDescent="0.3">
      <c r="B58" s="145"/>
      <c r="C58" t="str">
        <f>IF(B58&lt;&gt;"",_xlfn.XLOOKUP(B58,'(1) Detaljerte budsjetter'!$A$28:$A$184,'(1) Detaljerte budsjetter'!$C$28:$C$184),"")</f>
        <v/>
      </c>
      <c r="D58" s="138"/>
      <c r="E58" s="4">
        <f>I58+NPV('(2) Støtteberegning og NNV'!$C$6,'Sensitiviteter (skjules)'!J58:BF58)</f>
        <v>0</v>
      </c>
      <c r="F58" s="4">
        <f>_xlfn.XLOOKUP('Sensitiviteter (skjules)'!B58,'(1) Detaljerte budsjetter'!$A$28:$A$184,'(1) Detaljerte budsjetter'!$F$28:$F$184)+NPV('(2) Støtteberegning og NNV'!$C$6,_xlfn.XLOOKUP(B58,'(1) Detaljerte budsjetter'!$A$28:$A$184,'(1) Detaljerte budsjetter'!$G$28:$BC$184,0,0,1))</f>
        <v>0</v>
      </c>
      <c r="G58" s="146">
        <f t="shared" si="0"/>
        <v>0</v>
      </c>
      <c r="I58" s="3" cm="1">
        <f t="array" ref="I58:BF58">_xlfn.XLOOKUP(B58,'(1) Detaljerte budsjetter'!$A$28:$A$184,'(1) Detaljerte budsjetter'!$F$28:$BC$184)*(1+$D58)</f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</row>
    <row r="59" spans="2:58" x14ac:dyDescent="0.3">
      <c r="B59" s="147"/>
      <c r="C59" s="26" t="str">
        <f>IF(B59&lt;&gt;"",_xlfn.XLOOKUP(B59,'(1) Detaljerte budsjetter'!$A$28:$A$184,'(1) Detaljerte budsjetter'!$C$28:$C$184),"")</f>
        <v/>
      </c>
      <c r="D59" s="148"/>
      <c r="E59" s="123">
        <f>I59+NPV('(2) Støtteberegning og NNV'!$C$6,'Sensitiviteter (skjules)'!J59:BF59)</f>
        <v>0</v>
      </c>
      <c r="F59" s="123">
        <f>_xlfn.XLOOKUP('Sensitiviteter (skjules)'!B59,'(1) Detaljerte budsjetter'!$A$28:$A$184,'(1) Detaljerte budsjetter'!$F$28:$F$184)+NPV('(2) Støtteberegning og NNV'!$C$6,_xlfn.XLOOKUP(B59,'(1) Detaljerte budsjetter'!$A$28:$A$184,'(1) Detaljerte budsjetter'!$G$28:$BC$184,0,0,1))</f>
        <v>0</v>
      </c>
      <c r="G59" s="149">
        <f t="shared" si="0"/>
        <v>0</v>
      </c>
      <c r="I59" s="3" cm="1">
        <f t="array" ref="I59:BF59">_xlfn.XLOOKUP(B59,'(1) Detaljerte budsjetter'!$A$28:$A$184,'(1) Detaljerte budsjetter'!$F$28:$BC$184)*(1+$D59)</f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</row>
  </sheetData>
  <sheetProtection algorithmName="SHA-512" hashValue="G/Va/h/gOwnN3lS/gVtCC3Trh5zW5n7DKhtoItG9vCaQEjKoi+WmOBYGIuVkfk1u3xBSfOkh8U/urObtqF1uYA==" saltValue="FJDivM3rpG1Md7SB6dQpyw==" spinCount="100000" sheet="1" objects="1" scenarios="1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828A8-1AC0-4394-B246-D44CE0CE25E6}">
  <dimension ref="B2:E14"/>
  <sheetViews>
    <sheetView showGridLines="0" zoomScale="89" zoomScaleNormal="145" workbookViewId="0">
      <selection activeCell="B27" sqref="B27"/>
    </sheetView>
  </sheetViews>
  <sheetFormatPr baseColWidth="10" defaultColWidth="10.88671875" defaultRowHeight="14.4" x14ac:dyDescent="0.3"/>
  <cols>
    <col min="2" max="2" width="30" bestFit="1" customWidth="1"/>
    <col min="3" max="3" width="15.5546875" bestFit="1" customWidth="1"/>
    <col min="4" max="4" width="14.5546875" bestFit="1" customWidth="1"/>
    <col min="5" max="5" width="16.5546875" bestFit="1" customWidth="1"/>
  </cols>
  <sheetData>
    <row r="2" spans="2:5" x14ac:dyDescent="0.3">
      <c r="B2" s="1" t="s">
        <v>143</v>
      </c>
    </row>
    <row r="3" spans="2:5" x14ac:dyDescent="0.3">
      <c r="B3" s="24" t="s">
        <v>144</v>
      </c>
      <c r="C3" s="44" t="s">
        <v>145</v>
      </c>
      <c r="D3" s="45" t="s">
        <v>146</v>
      </c>
      <c r="E3" s="46" t="s">
        <v>147</v>
      </c>
    </row>
    <row r="4" spans="2:5" x14ac:dyDescent="0.3">
      <c r="B4" s="29" t="str">
        <f>'Lister (skjules)'!D3</f>
        <v>Maskiner, utstyr og materialer</v>
      </c>
      <c r="C4" s="43" cm="1">
        <f t="array" ref="C4">SUM(('(1) Detaljerte budsjetter'!$F$66:$BC$84) * (--('(1) Detaljerte budsjetter'!$E$66:$E$84='Summering inv.kost (skjules)'!B4)))</f>
        <v>0</v>
      </c>
      <c r="D4" s="43" cm="1">
        <f t="array" ref="D4">SUM(('(1) Detaljerte budsjetter'!$F$168:$BC$184) * (--('(1) Detaljerte budsjetter'!$E$168:$E$184='Summering inv.kost (skjules)'!B4)))</f>
        <v>0</v>
      </c>
      <c r="E4" s="43">
        <f>C4-D4</f>
        <v>0</v>
      </c>
    </row>
    <row r="5" spans="2:5" x14ac:dyDescent="0.3">
      <c r="B5" s="29" t="str">
        <f>'Lister (skjules)'!D4</f>
        <v>Innkjøp av tjenester</v>
      </c>
      <c r="C5" s="43" cm="1">
        <f t="array" ref="C5">SUM(('(1) Detaljerte budsjetter'!$F$66:$BC$84) * (--('(1) Detaljerte budsjetter'!$E$66:$E$84='Summering inv.kost (skjules)'!B5)))</f>
        <v>0</v>
      </c>
      <c r="D5" s="43" cm="1">
        <f t="array" ref="D5">SUM(('(1) Detaljerte budsjetter'!$F$168:$BC$184) * (--('(1) Detaljerte budsjetter'!$E$168:$E$184='Summering inv.kost (skjules)'!B5)))</f>
        <v>0</v>
      </c>
      <c r="E5" s="43">
        <f t="shared" ref="E5:E7" si="0">C5-D5</f>
        <v>0</v>
      </c>
    </row>
    <row r="6" spans="2:5" x14ac:dyDescent="0.3">
      <c r="B6" s="29" t="str">
        <f>'Lister (skjules)'!D5</f>
        <v>Egne personalkostnader</v>
      </c>
      <c r="C6" s="43" cm="1">
        <f t="array" ref="C6">SUM(('(1) Detaljerte budsjetter'!$F$66:$BC$84) * (--('(1) Detaljerte budsjetter'!$E$66:$E$84='Summering inv.kost (skjules)'!B6)))</f>
        <v>0</v>
      </c>
      <c r="D6" s="43" cm="1">
        <f t="array" ref="D6">SUM(('(1) Detaljerte budsjetter'!$F$168:$BC$184) * (--('(1) Detaljerte budsjetter'!$E$168:$E$184='Summering inv.kost (skjules)'!B6)))</f>
        <v>0</v>
      </c>
      <c r="E6" s="43">
        <f t="shared" si="0"/>
        <v>0</v>
      </c>
    </row>
    <row r="7" spans="2:5" x14ac:dyDescent="0.3">
      <c r="B7" s="29" t="str">
        <f>'Lister (skjules)'!D6</f>
        <v>Andre investeringskostnader</v>
      </c>
      <c r="C7" s="43" cm="1">
        <f t="array" ref="C7">SUM(('(1) Detaljerte budsjetter'!$F$66:$BC$84) * (--('(1) Detaljerte budsjetter'!$E$66:$E$84='Summering inv.kost (skjules)'!B7)))</f>
        <v>0</v>
      </c>
      <c r="D7" s="43" cm="1">
        <f t="array" ref="D7">SUM(('(1) Detaljerte budsjetter'!$F$168:$BC$184) * (--('(1) Detaljerte budsjetter'!$E$168:$E$184='Summering inv.kost (skjules)'!B7)))</f>
        <v>0</v>
      </c>
      <c r="E7" s="43">
        <f t="shared" si="0"/>
        <v>0</v>
      </c>
    </row>
    <row r="8" spans="2:5" x14ac:dyDescent="0.3">
      <c r="B8" s="2"/>
      <c r="C8" s="3">
        <f>SUM(C4:C7)</f>
        <v>0</v>
      </c>
      <c r="D8" s="3">
        <f>SUM(D4:D7)</f>
        <v>0</v>
      </c>
      <c r="E8" s="3">
        <f t="shared" ref="E8" si="1">SUM(E4:E7)</f>
        <v>0</v>
      </c>
    </row>
    <row r="10" spans="2:5" x14ac:dyDescent="0.3">
      <c r="B10" t="s">
        <v>148</v>
      </c>
    </row>
    <row r="14" spans="2:5" x14ac:dyDescent="0.3">
      <c r="D14" s="4"/>
    </row>
  </sheetData>
  <sheetProtection algorithmName="SHA-512" hashValue="0tMT0FneDW06PFBFdnrJf8fzmrH5vDw8ot9NQGJaK0jGXy7lHUGpFvGWRFn24HyMjgEJRc+E9n4v19Q3iXKnzA==" saltValue="F3wFUwpVqYIzPoB4WzX5XA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2BEEB-41F1-4597-AAB7-A7A5613BB514}">
  <sheetPr codeName="Sheet8"/>
  <dimension ref="B2:F8"/>
  <sheetViews>
    <sheetView workbookViewId="0">
      <selection activeCell="B27" sqref="B27"/>
    </sheetView>
  </sheetViews>
  <sheetFormatPr baseColWidth="10" defaultColWidth="11.44140625" defaultRowHeight="14.4" x14ac:dyDescent="0.3"/>
  <cols>
    <col min="2" max="2" width="27.88671875" bestFit="1" customWidth="1"/>
    <col min="4" max="4" width="36.88671875" bestFit="1" customWidth="1"/>
    <col min="6" max="6" width="27.88671875" bestFit="1" customWidth="1"/>
  </cols>
  <sheetData>
    <row r="2" spans="2:6" x14ac:dyDescent="0.3">
      <c r="B2" s="5" t="s">
        <v>149</v>
      </c>
      <c r="D2" s="5" t="s">
        <v>150</v>
      </c>
      <c r="F2" s="5" t="s">
        <v>151</v>
      </c>
    </row>
    <row r="3" spans="2:6" x14ac:dyDescent="0.3">
      <c r="D3" t="s">
        <v>83</v>
      </c>
      <c r="F3" t="s">
        <v>124</v>
      </c>
    </row>
    <row r="4" spans="2:6" x14ac:dyDescent="0.3">
      <c r="D4" t="s">
        <v>85</v>
      </c>
      <c r="F4" t="s">
        <v>126</v>
      </c>
    </row>
    <row r="5" spans="2:6" x14ac:dyDescent="0.3">
      <c r="D5" t="s">
        <v>84</v>
      </c>
      <c r="F5" t="s">
        <v>125</v>
      </c>
    </row>
    <row r="6" spans="2:6" x14ac:dyDescent="0.3">
      <c r="D6" t="s">
        <v>89</v>
      </c>
      <c r="F6" t="s">
        <v>152</v>
      </c>
    </row>
    <row r="7" spans="2:6" x14ac:dyDescent="0.3">
      <c r="F7" t="s">
        <v>153</v>
      </c>
    </row>
    <row r="8" spans="2:6" x14ac:dyDescent="0.3">
      <c r="F8" t="s">
        <v>154</v>
      </c>
    </row>
  </sheetData>
  <sheetProtection algorithmName="SHA-512" hashValue="ftcqB3vbF93UQTfnMGYh0r7HVOUgU4wEcwOcpEty+T0AsqDucMdjvmZ9QcAw1d0Azdf3710sjxbp8XTRhH0G9w==" saltValue="wTRgaqll4raniPdszDeKOw==" spinCount="100000" sheet="1" objects="1" scenarios="1"/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7b742c5-2fd4-49fe-8d90-9f423064f83b">
      <UserInfo>
        <DisplayName>SharingLinks.66e089c0-615c-4327-b9c8-be184b4fbd85.OrganizationEdit.383b3608-a6ad-454d-a8f4-086dfbdff2b3</DisplayName>
        <AccountId>111</AccountId>
        <AccountType/>
      </UserInfo>
      <UserInfo>
        <DisplayName>Ane Osnes</DisplayName>
        <AccountId>42</AccountId>
        <AccountType/>
      </UserInfo>
      <UserInfo>
        <DisplayName>SharingLinks.7cb2314d-393b-4327-ab77-b34c73194893.OrganizationEdit.f955e5bc-d7a8-4c8c-8b10-818fd000efcf</DisplayName>
        <AccountId>30</AccountId>
        <AccountType/>
      </UserInfo>
      <UserInfo>
        <DisplayName>Ståle Kvernrød</DisplayName>
        <AccountId>14</AccountId>
        <AccountType/>
      </UserInfo>
      <UserInfo>
        <DisplayName>Intility Admin</DisplayName>
        <AccountId>75</AccountId>
        <AccountType/>
      </UserInfo>
      <UserInfo>
        <DisplayName>Oskar Gärdeman</DisplayName>
        <AccountId>13</AccountId>
        <AccountType/>
      </UserInfo>
      <UserInfo>
        <DisplayName>Helle Grønli</DisplayName>
        <AccountId>65</AccountId>
        <AccountType/>
      </UserInfo>
      <UserInfo>
        <DisplayName>SharingLinks.a138831c-855f-4df7-9ee7-1b73093352c8.OrganizationEdit.8ac27ae5-3dea-47a2-bef9-b2efaabc91a0</DisplayName>
        <AccountId>31</AccountId>
        <AccountType/>
      </UserInfo>
      <UserInfo>
        <DisplayName>SharingLinks.4d4d3664-c439-4a89-b209-5853017b71ca.OrganizationEdit.787a6239-7e8a-4162-bd55-3db5c42071de</DisplayName>
        <AccountId>32</AccountId>
        <AccountType/>
      </UserInfo>
      <UserInfo>
        <DisplayName>Everyone</DisplayName>
        <AccountId>10</AccountId>
        <AccountType/>
      </UserInfo>
      <UserInfo>
        <DisplayName>Kristian Berg Hybertsen</DisplayName>
        <AccountId>123</AccountId>
        <AccountType/>
      </UserInfo>
      <UserInfo>
        <DisplayName>Ole Even Hollås</DisplayName>
        <AccountId>12</AccountId>
        <AccountType/>
      </UserInfo>
      <UserInfo>
        <DisplayName>Ane Lill Nerbøvik</DisplayName>
        <AccountId>135</AccountId>
        <AccountType/>
      </UserInfo>
      <UserInfo>
        <DisplayName>Arne Morten Lundhaug Johnsen</DisplayName>
        <AccountId>34</AccountId>
        <AccountType/>
      </UserInfo>
      <UserInfo>
        <DisplayName>Tor Martin V. Kristiansen</DisplayName>
        <AccountId>90</AccountId>
        <AccountType/>
      </UserInfo>
      <UserInfo>
        <DisplayName>Gökçe Tekin</DisplayName>
        <AccountId>179</AccountId>
        <AccountType/>
      </UserInfo>
      <UserInfo>
        <DisplayName>Martin K. Berre</DisplayName>
        <AccountId>159</AccountId>
        <AccountType/>
      </UserInfo>
    </SharedWithUsers>
    <TaxCatchAll xmlns="57b742c5-2fd4-49fe-8d90-9f423064f83b" xsi:nil="true"/>
    <lcf76f155ced4ddcb4097134ff3c332f xmlns="018d71d0-c01a-4620-85f0-58fb4f36cad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8F80DB5C081EE4DA178CCF5A5D76A3B" ma:contentTypeVersion="13" ma:contentTypeDescription="Opprett et nytt dokument." ma:contentTypeScope="" ma:versionID="c45a0054803da0d305aefad18165adc7">
  <xsd:schema xmlns:xsd="http://www.w3.org/2001/XMLSchema" xmlns:xs="http://www.w3.org/2001/XMLSchema" xmlns:p="http://schemas.microsoft.com/office/2006/metadata/properties" xmlns:ns2="018d71d0-c01a-4620-85f0-58fb4f36cada" xmlns:ns3="57b742c5-2fd4-49fe-8d90-9f423064f83b" targetNamespace="http://schemas.microsoft.com/office/2006/metadata/properties" ma:root="true" ma:fieldsID="a786e009872c137d7f7f069ec6e2dd2b" ns2:_="" ns3:_="">
    <xsd:import namespace="018d71d0-c01a-4620-85f0-58fb4f36cada"/>
    <xsd:import namespace="57b742c5-2fd4-49fe-8d90-9f423064f8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8d71d0-c01a-4620-85f0-58fb4f36ca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4a9cb451-a5cc-4161-8184-4f4f334f6aa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b742c5-2fd4-49fe-8d90-9f423064f83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47fe34b-6a35-4fb3-8471-dfabff24a697}" ma:internalName="TaxCatchAll" ma:showField="CatchAllData" ma:web="57b742c5-2fd4-49fe-8d90-9f423064f8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20AEB4-D704-4C82-B085-96145545543E}">
  <ds:schemaRefs>
    <ds:schemaRef ds:uri="018d71d0-c01a-4620-85f0-58fb4f36cada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57b742c5-2fd4-49fe-8d90-9f423064f83b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526B4EB-E051-4FB3-97DC-5FB7B1EE4E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8d71d0-c01a-4620-85f0-58fb4f36cada"/>
    <ds:schemaRef ds:uri="57b742c5-2fd4-49fe-8d90-9f423064f8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D8C940-BE0F-4FD3-947C-E06C1E8816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10</vt:i4>
      </vt:variant>
      <vt:variant>
        <vt:lpstr>Navngitte områder</vt:lpstr>
      </vt:variant>
      <vt:variant>
        <vt:i4>1</vt:i4>
      </vt:variant>
    </vt:vector>
  </HeadingPairs>
  <TitlesOfParts>
    <vt:vector size="11" baseType="lpstr">
      <vt:lpstr>LES MEG</vt:lpstr>
      <vt:lpstr>(1) Detaljerte budsjetter</vt:lpstr>
      <vt:lpstr>(2) Støtteberegning og NNV</vt:lpstr>
      <vt:lpstr>(3) Forutsetninger prosjekt</vt:lpstr>
      <vt:lpstr>(4) Finansieringsplan</vt:lpstr>
      <vt:lpstr>VERDIER TIL ERS (skjules)</vt:lpstr>
      <vt:lpstr>Sensitiviteter (skjules)</vt:lpstr>
      <vt:lpstr>Summering inv.kost (skjules)</vt:lpstr>
      <vt:lpstr>Lister (skjules)</vt:lpstr>
      <vt:lpstr>Forutsetninger ENOVA (skjules)</vt:lpstr>
      <vt:lpstr>startår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K. Berre</dc:creator>
  <cp:keywords/>
  <dc:description/>
  <cp:lastModifiedBy>Oskar Gärdeman</cp:lastModifiedBy>
  <cp:revision/>
  <dcterms:created xsi:type="dcterms:W3CDTF">2024-01-22T10:59:35Z</dcterms:created>
  <dcterms:modified xsi:type="dcterms:W3CDTF">2025-11-25T12:46:29Z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0x010100E8F80DB5C081EE4DA178CCF5A5D76A3B</vt:lpwstr>
  </property>
  <property fmtid="{D5CDD505-2E9C-101B-9397-08002B2CF9AE}" pid="3" name="MediaServiceImageTags">
    <vt:lpwstr/>
  </property>
</Properties>
</file>