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v54\Desktop\"/>
    </mc:Choice>
  </mc:AlternateContent>
  <xr:revisionPtr revIDLastSave="0" documentId="13_ncr:1_{5343E5A3-30D7-4FB0-AEFB-02BF0B96D99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Kr per kg CO2 spa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 a="1"/>
  <c r="B12" i="1" s="1"/>
  <c r="B14" i="1" s="1"/>
  <c r="B3" i="1"/>
  <c r="B4" i="1"/>
  <c r="B5" i="1"/>
  <c r="B6" i="1"/>
  <c r="B7" i="1"/>
  <c r="B8" i="1"/>
  <c r="B9" i="1"/>
  <c r="B2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<sst xmlns="http://schemas.openxmlformats.org/spreadsheetml/2006/main" count="10" uniqueCount="10">
  <si>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Velg kjøretøykategori og legg inn støttebeløp i de oransje cellene.</t>
  </si>
  <si>
    <t>Estimert CO2-utslipp per kjøretøykategori</t>
  </si>
  <si>
    <t>Estimert årlig dieselforbruk</t>
  </si>
  <si>
    <t>Er kjøretøyet markedsmodent*?</t>
  </si>
  <si>
    <t>Støttebeløp:</t>
  </si>
  <si>
    <t>Antall kg CO2 kuttet</t>
  </si>
  <si>
    <t>Antall støttekroner per kg CO2 spart:</t>
  </si>
  <si>
    <t>Rangeringsscore:</t>
  </si>
  <si>
    <t>En oversikt over hvilke drivlinjer som er definert som markedsmodne er beskrevet under "Ofte stilte spørsmål" på støtteprogrammets nettside.</t>
  </si>
  <si>
    <t>Sist oppdatert: 28. februar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</si>
</sst>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kr&quot;\ #,##0"/>
  </numFmts>
  <fonts count="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00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3" borderId="2" applyNumberFormat="0" applyAlignment="0" applyProtection="0"/>
  </cellStyleXfs>
  <cellXfs count="13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2" borderId="3" xfId="1" applyFont="1" applyBorder="1"/>
    <xf numFmtId="3" fontId="3" fillId="0" borderId="3" xfId="0" applyNumberFormat="1" applyFont="1" applyBorder="1"/>
    <xf numFmtId="164" fontId="3" fillId="2" borderId="3" xfId="1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6" fillId="0" borderId="0" xfId="0" applyFont="1"/>
    <xf numFmtId="2" fontId="3" fillId="0" borderId="3" xfId="0" applyNumberFormat="1" applyFont="1" applyBorder="1"/>
    <xf numFmtId="2" fontId="2" fillId="3" borderId="3" xfId="2" applyNumberFormat="1" applyFont="1" applyBorder="1"/>
    <xf numFmtId="0" fontId="2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</cellXfs>
  <cellStyles count="3">
    <cellStyle name="Inndata" xfId="1" builtinId="20"/>
    <cellStyle name="Normal" xfId="0" builtinId="0"/>
    <cellStyle name="Utdat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firstButton="1" fmlaLink="D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CheckBox" checked="Checked" fmlaLink="$E$2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</xdr:rowOff>
        </xdr:from>
        <xdr:to>
          <xdr:col>0</xdr:col>
          <xdr:colOff>1085850</xdr:colOff>
          <xdr:row>2</xdr:row>
          <xdr:rowOff>9525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Buss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352425</xdr:colOff>
          <xdr:row>3</xdr:row>
          <xdr:rowOff>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Containerbil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200025</xdr:rowOff>
        </xdr:from>
        <xdr:to>
          <xdr:col>1</xdr:col>
          <xdr:colOff>361950</xdr:colOff>
          <xdr:row>4</xdr:row>
          <xdr:rowOff>28575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Liten lastebil (totalvekt 4250-7501 kg) og minibuss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1076325</xdr:colOff>
          <xdr:row>8</xdr:row>
          <xdr:rowOff>161925</xdr:rowOff>
        </xdr:from>
        <xdr:to>
          <xdr:col>2</xdr:col>
          <xdr:colOff>781050</xdr:colOff>
          <xdr:row>10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171450</xdr:rowOff>
        </xdr:from>
        <xdr:to>
          <xdr:col>0</xdr:col>
          <xdr:colOff>2162175</xdr:colOff>
          <xdr:row>5</xdr:row>
          <xdr:rowOff>19050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Lastebil med lukket godsrom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171450</xdr:rowOff>
        </xdr:from>
        <xdr:to>
          <xdr:col>0</xdr:col>
          <xdr:colOff>2162175</xdr:colOff>
          <xdr:row>6</xdr:row>
          <xdr:rowOff>28575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Lastebil med plan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171450</xdr:rowOff>
        </xdr:from>
        <xdr:to>
          <xdr:col>1</xdr:col>
          <xdr:colOff>352425</xdr:colOff>
          <xdr:row>7</xdr:row>
          <xdr:rowOff>28575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Spesialbil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6</xdr:row>
          <xdr:rowOff>161925</xdr:rowOff>
        </xdr:from>
        <xdr:to>
          <xdr:col>0</xdr:col>
          <xdr:colOff>2343150</xdr:colOff>
          <xdr:row>8</xdr:row>
          <xdr:rowOff>19050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Tankbil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180975</xdr:rowOff>
        </xdr:from>
        <xdr:to>
          <xdr:col>0</xdr:col>
          <xdr:colOff>1504950</xdr:colOff>
          <xdr:row>9</xdr:row>
          <xdr:rowOff>28575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Trekkbil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Enova">
      <a:dk1>
        <a:sysClr val="windowText" lastClr="000000"/>
      </a:dk1>
      <a:lt1>
        <a:sysClr val="window" lastClr="FFFFFF"/>
      </a:lt1>
      <a:dk2>
        <a:srgbClr val="334947"/>
      </a:dk2>
      <a:lt2>
        <a:srgbClr val="E5E1DC"/>
      </a:lt2>
      <a:accent1>
        <a:srgbClr val="334947"/>
      </a:accent1>
      <a:accent2>
        <a:srgbClr val="EC8450"/>
      </a:accent2>
      <a:accent3>
        <a:srgbClr val="66C299"/>
      </a:accent3>
      <a:accent4>
        <a:srgbClr val="E5E1DC"/>
      </a:accent4>
      <a:accent5>
        <a:srgbClr val="5F8899"/>
      </a:accent5>
      <a:accent6>
        <a:srgbClr val="ABDFEA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J20"/>
  <sheetViews>
    <sheetView showGridLines="0" tabSelected="1" zoomScale="145" zoomScaleNormal="145" workbookViewId="0">
      <selection activeCell="C20" sqref="C20"/>
    </sheetView>
  </sheetViews>
  <sheetFormatPr baseColWidth="10" defaultColWidth="11.42578125" defaultRowHeight="15" x14ac:dyDescent="0.25"/>
  <cols>
    <col min="1" max="1" width="37.85546875" customWidth="1"/>
    <col min="2" max="2" width="21.28515625" customWidth="1"/>
    <col min="3" max="3" width="12.28515625" customWidth="1"/>
    <col min="4" max="4" width="11.42578125" customWidth="1"/>
  </cols>
  <sheetData>
    <row r="1" spans="1:10" ht="29.25" customHeight="1" x14ac:dyDescent="0.25">
      <c r="A1" s="11" t="s">
        <v>0</v>
      </c>
      <c r="B1" s="12" t="s">
        <v>1</v>
      </c>
      <c r="C1" s="12" t="s">
        <v>2</v>
      </c>
      <c r="D1" s="2"/>
      <c r="E1" s="2"/>
      <c r="F1" s="2"/>
      <c r="G1" s="1"/>
      <c r="H1" s="1"/>
      <c r="I1" s="1"/>
      <c r="J1" s="1"/>
    </row>
    <row r="2" spans="1:10" ht="15.75" customHeight="1" x14ac:dyDescent="0.25">
      <c r="A2" s="4"/>
      <c r="B2" s="5">
        <f>C2*2.18</f>
        <v>52788.700000000004</v>
      </c>
      <c r="C2" s="5">
        <v>24215</v>
      </c>
      <c r="D2" s="2">
        <v>8</v>
      </c>
      <c r="E2" s="2" t="b">
        <v>1</v>
      </c>
      <c r="F2" s="2"/>
      <c r="G2" s="1"/>
      <c r="H2" s="1"/>
      <c r="I2" s="1"/>
      <c r="J2" s="1"/>
    </row>
    <row r="3" spans="1:10" ht="17.25" customHeight="1" x14ac:dyDescent="0.25">
      <c r="A3" s="4"/>
      <c r="B3" s="5">
        <f t="shared" ref="B3:B9" si="0">C3*2.18</f>
        <v>42420.62</v>
      </c>
      <c r="C3" s="5">
        <v>19459</v>
      </c>
      <c r="D3" s="2"/>
      <c r="E3" s="2"/>
      <c r="F3" s="2"/>
      <c r="G3" s="1"/>
      <c r="H3" s="1"/>
      <c r="I3" s="1"/>
      <c r="J3" s="1"/>
    </row>
    <row r="4" spans="1:10" ht="15" customHeight="1" x14ac:dyDescent="0.25">
      <c r="A4" s="4"/>
      <c r="B4" s="5">
        <f t="shared" si="0"/>
        <v>10285.240000000002</v>
      </c>
      <c r="C4" s="5">
        <v>4718</v>
      </c>
      <c r="D4" s="2"/>
      <c r="E4" s="2"/>
      <c r="F4" s="2"/>
      <c r="G4" s="1"/>
      <c r="H4" s="1"/>
      <c r="I4" s="1"/>
      <c r="J4" s="1"/>
    </row>
    <row r="5" spans="1:10" ht="14.25" customHeight="1" x14ac:dyDescent="0.25">
      <c r="A5" s="4"/>
      <c r="B5" s="5">
        <f t="shared" si="0"/>
        <v>41546.44</v>
      </c>
      <c r="C5" s="5">
        <v>19058</v>
      </c>
      <c r="D5" s="2"/>
      <c r="E5" s="2"/>
      <c r="F5" s="2"/>
      <c r="G5" s="1"/>
      <c r="H5" s="1"/>
      <c r="I5" s="1"/>
      <c r="J5" s="1"/>
    </row>
    <row r="6" spans="1:10" ht="14.25" customHeight="1" x14ac:dyDescent="0.25">
      <c r="A6" s="4"/>
      <c r="B6" s="5">
        <f t="shared" si="0"/>
        <v>46885.26</v>
      </c>
      <c r="C6" s="5">
        <v>21507</v>
      </c>
      <c r="D6" s="2"/>
      <c r="E6" s="2"/>
      <c r="F6" s="2"/>
      <c r="G6" s="1"/>
      <c r="H6" s="1"/>
      <c r="I6" s="1"/>
      <c r="J6" s="1"/>
    </row>
    <row r="7" spans="1:10" ht="14.25" customHeight="1" x14ac:dyDescent="0.25">
      <c r="A7" s="4"/>
      <c r="B7" s="5">
        <f t="shared" si="0"/>
        <v>39665.100000000006</v>
      </c>
      <c r="C7" s="5">
        <v>18195</v>
      </c>
      <c r="D7" s="2"/>
      <c r="E7" s="2"/>
      <c r="F7" s="2"/>
      <c r="G7" s="1"/>
      <c r="H7" s="1"/>
      <c r="I7" s="1"/>
      <c r="J7" s="1"/>
    </row>
    <row r="8" spans="1:10" ht="14.25" customHeight="1" x14ac:dyDescent="0.25">
      <c r="A8" s="4"/>
      <c r="B8" s="5">
        <f t="shared" si="0"/>
        <v>75445.440000000002</v>
      </c>
      <c r="C8" s="5">
        <v>34608</v>
      </c>
      <c r="D8" s="2"/>
      <c r="E8" s="2"/>
      <c r="F8" s="2"/>
      <c r="G8" s="1"/>
      <c r="H8" s="1"/>
      <c r="I8" s="1"/>
      <c r="J8" s="1"/>
    </row>
    <row r="9" spans="1:10" ht="14.25" customHeight="1" x14ac:dyDescent="0.25">
      <c r="A9" s="4"/>
      <c r="B9" s="5">
        <f t="shared" si="0"/>
        <v>69221.540000000008</v>
      </c>
      <c r="C9" s="5">
        <v>31753</v>
      </c>
      <c r="D9" s="2"/>
      <c r="E9" s="2"/>
      <c r="F9" s="2"/>
      <c r="G9" s="1"/>
      <c r="H9" s="1"/>
      <c r="I9" s="1"/>
      <c r="J9" s="1"/>
    </row>
    <row r="10" spans="1:10" x14ac:dyDescent="0.25">
      <c r="A10" s="3" t="s">
        <v>3</v>
      </c>
      <c r="B10" s="4"/>
      <c r="C10" s="3"/>
      <c r="D10" s="2"/>
      <c r="E10" s="2"/>
      <c r="F10" s="2"/>
      <c r="G10" s="1"/>
      <c r="H10" s="1"/>
      <c r="I10" s="1"/>
      <c r="J10" s="1"/>
    </row>
    <row r="11" spans="1:10" x14ac:dyDescent="0.25">
      <c r="A11" s="3" t="s">
        <v>4</v>
      </c>
      <c r="B11" s="6">
        <v>900000</v>
      </c>
      <c r="C11" s="3"/>
      <c r="D11" s="2"/>
      <c r="E11" s="2"/>
      <c r="F11" s="2"/>
      <c r="G11" s="1"/>
      <c r="H11" s="1"/>
      <c r="I11" s="1"/>
      <c r="J11" s="1"/>
    </row>
    <row r="12" spans="1:10" x14ac:dyDescent="0.25">
      <c r="A12" s="3" t="s">
        <v>5</v>
      </c>
      <c r="B12" s="7" cm="1">
        <f t="array" ref="B12">INDEX(B2:B9,D2)</f>
        <v>69221.540000000008</v>
      </c>
      <c r="C12" s="3"/>
      <c r="D12" s="1"/>
      <c r="E12" s="1"/>
      <c r="F12" s="1"/>
      <c r="G12" s="1"/>
      <c r="H12" s="1"/>
      <c r="I12" s="1"/>
      <c r="J12" s="1"/>
    </row>
    <row r="13" spans="1:10" x14ac:dyDescent="0.25">
      <c r="A13" s="3" t="s">
        <v>6</v>
      </c>
      <c r="B13" s="9">
        <f>B11/B12</f>
        <v>13.001733275509327</v>
      </c>
      <c r="C13" s="3"/>
      <c r="D13" s="1"/>
      <c r="E13" s="1"/>
      <c r="F13" s="1"/>
      <c r="G13" s="1"/>
      <c r="H13" s="1"/>
      <c r="I13" s="1"/>
      <c r="J13" s="1"/>
    </row>
    <row r="14" spans="1:10" x14ac:dyDescent="0.25">
      <c r="A14" s="3" t="s">
        <v>7</v>
      </c>
      <c r="B14" s="10">
        <f>IF(E2=TRUE, B11/B12,B11/B12*0.7)</f>
        <v>13.001733275509327</v>
      </c>
      <c r="C14" s="3"/>
      <c r="D14" s="1"/>
      <c r="E14" s="1"/>
      <c r="F14" s="1"/>
      <c r="G14" s="1"/>
      <c r="H14" s="1"/>
      <c r="I14" s="1"/>
      <c r="J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 t="s">
        <v>8</v>
      </c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 t="s">
        <v>9</v>
      </c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8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Option Button 3">
              <controlPr defaultSize="0" autoFill="0" autoLine="0" autoPict="0">
                <anchor moveWithCells="1">
                  <from>
                    <xdr:col>0</xdr:col>
                    <xdr:colOff>0</xdr:colOff>
                    <xdr:row>1</xdr:row>
                    <xdr:rowOff>19050</xdr:rowOff>
                  </from>
                  <to>
                    <xdr:col>0</xdr:col>
                    <xdr:colOff>1085850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Option Button 4">
              <controlPr defaultSize="0" autoFill="0" autoLine="0" autoPict="0">
                <anchor moveWithCells="1">
                  <from>
                    <xdr:col>0</xdr:col>
                    <xdr:colOff>0</xdr:colOff>
                    <xdr:row>2</xdr:row>
                    <xdr:rowOff>0</xdr:rowOff>
                  </from>
                  <to>
                    <xdr:col>1</xdr:col>
                    <xdr:colOff>352425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0</xdr:col>
                    <xdr:colOff>0</xdr:colOff>
                    <xdr:row>2</xdr:row>
                    <xdr:rowOff>200025</xdr:rowOff>
                  </from>
                  <to>
                    <xdr:col>1</xdr:col>
                    <xdr:colOff>361950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1</xdr:col>
                    <xdr:colOff>1076325</xdr:colOff>
                    <xdr:row>8</xdr:row>
                    <xdr:rowOff>161925</xdr:rowOff>
                  </from>
                  <to>
                    <xdr:col>2</xdr:col>
                    <xdr:colOff>781050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0</xdr:col>
                    <xdr:colOff>0</xdr:colOff>
                    <xdr:row>3</xdr:row>
                    <xdr:rowOff>171450</xdr:rowOff>
                  </from>
                  <to>
                    <xdr:col>0</xdr:col>
                    <xdr:colOff>2162175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0</xdr:col>
                    <xdr:colOff>0</xdr:colOff>
                    <xdr:row>4</xdr:row>
                    <xdr:rowOff>171450</xdr:rowOff>
                  </from>
                  <to>
                    <xdr:col>0</xdr:col>
                    <xdr:colOff>2162175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0</xdr:col>
                    <xdr:colOff>0</xdr:colOff>
                    <xdr:row>5</xdr:row>
                    <xdr:rowOff>171450</xdr:rowOff>
                  </from>
                  <to>
                    <xdr:col>1</xdr:col>
                    <xdr:colOff>352425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Option Button 11">
              <controlPr defaultSize="0" autoFill="0" autoLine="0" autoPict="0">
                <anchor>
                  <from>
                    <xdr:col>0</xdr:col>
                    <xdr:colOff>0</xdr:colOff>
                    <xdr:row>6</xdr:row>
                    <xdr:rowOff>161925</xdr:rowOff>
                  </from>
                  <to>
                    <xdr:col>0</xdr:col>
                    <xdr:colOff>2343150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Option Button 13">
              <controlPr defaultSize="0" autoFill="0" autoLine="0" autoPict="0">
                <anchor moveWithCells="1">
                  <from>
                    <xdr:col>0</xdr:col>
                    <xdr:colOff>0</xdr:colOff>
                    <xdr:row>7</xdr:row>
                    <xdr:rowOff>180975</xdr:rowOff>
                  </from>
                  <to>
                    <xdr:col>0</xdr:col>
                    <xdr:colOff>1504950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6A5806CD96E124D934AEBC530FF7AE4" ma:contentTypeVersion="11" ma:contentTypeDescription="Opprett et nytt dokument." ma:contentTypeScope="" ma:versionID="4820bf5801c6fef54cf58b02ff1fc2f1">
  <xsd:schema xmlns:xsd="http://www.w3.org/2001/XMLSchema" xmlns:xs="http://www.w3.org/2001/XMLSchema" xmlns:p="http://schemas.microsoft.com/office/2006/metadata/properties" xmlns:ns2="199929f4-8cf1-4463-8340-b014fd074494" xmlns:ns3="3854b443-9f5a-451e-bffe-bbe5819ab453" targetNamespace="http://schemas.microsoft.com/office/2006/metadata/properties" ma:root="true" ma:fieldsID="34a983eb54acf25e2bac002d51b47f6d" ns2:_="" ns3:_="">
    <xsd:import namespace="199929f4-8cf1-4463-8340-b014fd074494"/>
    <xsd:import namespace="3854b443-9f5a-451e-bffe-bbe5819ab4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9929f4-8cf1-4463-8340-b014fd074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54b443-9f5a-451e-bffe-bbe5819ab45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3854b443-9f5a-451e-bffe-bbe5819ab453">
      <UserInfo>
        <DisplayName>Carl-Erik B. Kullmann</DisplayName>
        <AccountId>32</AccountId>
        <AccountType/>
      </UserInfo>
      <UserInfo>
        <DisplayName>Marie Tranaas Skjærvik</DisplayName>
        <AccountId>19</AccountId>
        <AccountType/>
      </UserInfo>
      <UserInfo>
        <DisplayName>Evy Aspheim</DisplayName>
        <AccountId>23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C2290F5-2EE6-4554-AEA9-7D0886B601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BC2303-7C57-4662-9190-4AE932E5A2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9929f4-8cf1-4463-8340-b014fd074494"/>
    <ds:schemaRef ds:uri="3854b443-9f5a-451e-bffe-bbe5819ab4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D9DA1D-2799-411B-9C3D-ECEA33A8CFFA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3854b443-9f5a-451e-bffe-bbe5819ab453"/>
    <ds:schemaRef ds:uri="http://purl.org/dc/terms/"/>
    <ds:schemaRef ds:uri="http://schemas.microsoft.com/office/2006/documentManagement/types"/>
    <ds:schemaRef ds:uri="http://purl.org/dc/dcmitype/"/>
    <ds:schemaRef ds:uri="199929f4-8cf1-4463-8340-b014fd074494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Kr per kg CO2 spart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Arnt-Gunnar Lium</dc:creator>
  <cp:keywords/>
  <dc:description/>
  <cp:lastModifiedBy>Arnt-Gunnar Lium</cp:lastModifiedBy>
  <cp:revision/>
  <dcterms:created xsi:type="dcterms:W3CDTF">2017-07-13T12:54:23Z</dcterms:created>
  <dcterms:modified xsi:type="dcterms:W3CDTF">2025-10-30T12:16:35Z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0x01010006A5806CD96E124D934AEBC530FF7AE4</vt:lpwstr>
  </property>
  <property fmtid="{D5CDD505-2E9C-101B-9397-08002B2CF9AE}" pid="3" name="MediaServiceImageTags">
    <vt:lpwstr/>
  </property>
</Properties>
</file>