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6.xml" ContentType="application/vnd.openxmlformats-officedocument.spreadsheetml.comment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enovasf.sharepoint.com/sites/VMMaritimtransport/Shared Documents/VM Banebrytende maritim teknologi/BMT 2024-/Virkemiddel/Oppdaterte dokumenter/8. Lønnsomhet og utslipp/"/>
    </mc:Choice>
  </mc:AlternateContent>
  <xr:revisionPtr revIDLastSave="33" documentId="13_ncr:1_{2CCF21F0-99D6-4809-85D7-B7A7C2817AC6}" xr6:coauthVersionLast="47" xr6:coauthVersionMax="47" xr10:uidLastSave="{6808F971-2ADF-43A7-9796-B862F7E06E70}"/>
  <bookViews>
    <workbookView xWindow="28680" yWindow="-16170" windowWidth="51840" windowHeight="21120" tabRatio="764" firstSheet="1" activeTab="4" xr2:uid="{6374F6C5-9A89-4330-B948-ED26F1989D88}"/>
  </bookViews>
  <sheets>
    <sheet name="VERDIER TIL ERS (skjules)" sheetId="8" state="hidden" r:id="rId1"/>
    <sheet name="LES MEG" sheetId="1" r:id="rId2"/>
    <sheet name="(1) Budsjett del I" sheetId="12" r:id="rId3"/>
    <sheet name="(2) Budsjett del II" sheetId="2" r:id="rId4"/>
    <sheet name="(3) Forutsetninger" sheetId="5" r:id="rId5"/>
    <sheet name="Kontrolltabeller" sheetId="13" r:id="rId6"/>
    <sheet name="(4) Støtteberegning + NNV" sheetId="3" r:id="rId7"/>
    <sheet name="(5) Finansiering" sheetId="9" r:id="rId8"/>
    <sheet name="Lister (skjules)" sheetId="7" state="hidden" r:id="rId9"/>
    <sheet name="Sensitiviteter" sheetId="14" state="hidden" r:id="rId10"/>
    <sheet name="(6) Utredningsprosjekt" sheetId="11" state="hidden" r:id="rId11"/>
    <sheet name="(6) Energiforbruk" sheetId="15" r:id="rId12"/>
    <sheet name="(7) Fremtidig konkurransekraft" sheetId="16" r:id="rId13"/>
    <sheet name="Forutsetninger ENOVA (skjules)" sheetId="4" state="hidden" r:id="rId14"/>
  </sheets>
  <externalReferences>
    <externalReference r:id="rId15"/>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3" i="16" l="1"/>
  <c r="B62" i="16"/>
  <c r="B61" i="16"/>
  <c r="B60" i="16"/>
  <c r="B59" i="16"/>
  <c r="B58" i="16"/>
  <c r="B57" i="16"/>
  <c r="B56" i="16"/>
  <c r="B55" i="16"/>
  <c r="B54" i="16"/>
  <c r="B53" i="16"/>
  <c r="B49" i="16"/>
  <c r="B48" i="16"/>
  <c r="B47" i="16"/>
  <c r="B46" i="16"/>
  <c r="B45" i="16"/>
  <c r="B44" i="16"/>
  <c r="B43" i="16"/>
  <c r="B42" i="16"/>
  <c r="B41" i="16"/>
  <c r="B40" i="16"/>
  <c r="B39" i="16"/>
  <c r="B38" i="16"/>
  <c r="B37" i="16"/>
  <c r="B36" i="16"/>
  <c r="B35" i="16"/>
  <c r="B34" i="16"/>
  <c r="B33" i="16"/>
  <c r="B32" i="16"/>
  <c r="B31" i="16"/>
  <c r="B30" i="16"/>
  <c r="B29" i="16"/>
  <c r="R25" i="16"/>
  <c r="Q25" i="16"/>
  <c r="P25" i="16"/>
  <c r="N25" i="16"/>
  <c r="M25" i="16"/>
  <c r="L25" i="16"/>
  <c r="B25" i="16"/>
  <c r="R24" i="16"/>
  <c r="Q24" i="16"/>
  <c r="P24" i="16"/>
  <c r="N24" i="16"/>
  <c r="M24" i="16"/>
  <c r="L24" i="16"/>
  <c r="B24" i="16"/>
  <c r="R23" i="16"/>
  <c r="Q23" i="16"/>
  <c r="P23" i="16"/>
  <c r="N23" i="16"/>
  <c r="M23" i="16"/>
  <c r="L23" i="16"/>
  <c r="B23" i="16"/>
  <c r="R22" i="16"/>
  <c r="Q22" i="16"/>
  <c r="P22" i="16"/>
  <c r="N22" i="16"/>
  <c r="M22" i="16"/>
  <c r="L22" i="16"/>
  <c r="B22" i="16"/>
  <c r="R21" i="16"/>
  <c r="Q21" i="16"/>
  <c r="P21" i="16"/>
  <c r="N21" i="16"/>
  <c r="M21" i="16"/>
  <c r="L21" i="16"/>
  <c r="B21" i="16"/>
  <c r="R20" i="16"/>
  <c r="Q20" i="16"/>
  <c r="P20" i="16"/>
  <c r="N20" i="16"/>
  <c r="M20" i="16"/>
  <c r="L20" i="16"/>
  <c r="B20" i="16"/>
  <c r="R19" i="16"/>
  <c r="Q19" i="16"/>
  <c r="P19" i="16"/>
  <c r="N19" i="16"/>
  <c r="M19" i="16"/>
  <c r="L19" i="16"/>
  <c r="B19" i="16"/>
  <c r="R18" i="16"/>
  <c r="Q18" i="16"/>
  <c r="P18" i="16"/>
  <c r="N18" i="16"/>
  <c r="M18" i="16"/>
  <c r="L18" i="16"/>
  <c r="B18" i="16"/>
  <c r="R17" i="16"/>
  <c r="Q17" i="16"/>
  <c r="P17" i="16"/>
  <c r="N17" i="16"/>
  <c r="M17" i="16"/>
  <c r="L17" i="16"/>
  <c r="B17" i="16"/>
  <c r="R16" i="16"/>
  <c r="Q16" i="16"/>
  <c r="P16" i="16"/>
  <c r="N16" i="16"/>
  <c r="M16" i="16"/>
  <c r="L16" i="16"/>
  <c r="B16" i="16"/>
  <c r="R15" i="16"/>
  <c r="Q15" i="16"/>
  <c r="P15" i="16"/>
  <c r="N15" i="16"/>
  <c r="M15" i="16"/>
  <c r="L15" i="16"/>
  <c r="B15" i="16"/>
  <c r="R14" i="16"/>
  <c r="Q14" i="16"/>
  <c r="P14" i="16"/>
  <c r="N14" i="16"/>
  <c r="M14" i="16"/>
  <c r="L14" i="16"/>
  <c r="B14" i="16"/>
  <c r="R13" i="16"/>
  <c r="Q13" i="16"/>
  <c r="P13" i="16"/>
  <c r="N13" i="16"/>
  <c r="M13" i="16"/>
  <c r="L13" i="16"/>
  <c r="B13" i="16"/>
  <c r="R12" i="16"/>
  <c r="Q12" i="16"/>
  <c r="P12" i="16"/>
  <c r="N12" i="16"/>
  <c r="M12" i="16"/>
  <c r="L12" i="16"/>
  <c r="B12" i="16"/>
  <c r="R11" i="16"/>
  <c r="Q11" i="16"/>
  <c r="P11" i="16"/>
  <c r="N11" i="16"/>
  <c r="M11" i="16"/>
  <c r="L11" i="16"/>
  <c r="B11" i="16"/>
  <c r="R10" i="16"/>
  <c r="Q10" i="16"/>
  <c r="P10" i="16"/>
  <c r="N10" i="16"/>
  <c r="M10" i="16"/>
  <c r="L10" i="16"/>
  <c r="B10" i="16"/>
  <c r="R9" i="16"/>
  <c r="Q9" i="16"/>
  <c r="P9" i="16"/>
  <c r="N9" i="16"/>
  <c r="M9" i="16"/>
  <c r="L9" i="16"/>
  <c r="B9" i="16"/>
  <c r="R8" i="16"/>
  <c r="Q8" i="16"/>
  <c r="P8" i="16"/>
  <c r="N8" i="16"/>
  <c r="M8" i="16"/>
  <c r="L8" i="16"/>
  <c r="B8" i="16"/>
  <c r="R7" i="16"/>
  <c r="Q7" i="16"/>
  <c r="P7" i="16"/>
  <c r="N7" i="16"/>
  <c r="M7" i="16"/>
  <c r="L7" i="16"/>
  <c r="B7" i="16"/>
  <c r="B80" i="15"/>
  <c r="L76" i="15"/>
  <c r="L77" i="15" s="1"/>
  <c r="K76" i="15"/>
  <c r="K77" i="15" s="1"/>
  <c r="B75" i="15"/>
  <c r="L72" i="15"/>
  <c r="K72" i="15"/>
  <c r="H72" i="15"/>
  <c r="G72" i="15"/>
  <c r="F72" i="15"/>
  <c r="E72" i="15"/>
  <c r="B71" i="15"/>
  <c r="L68" i="15"/>
  <c r="K68" i="15"/>
  <c r="J68" i="15"/>
  <c r="I68" i="15"/>
  <c r="E68" i="15"/>
  <c r="B67" i="15"/>
  <c r="F62" i="15"/>
  <c r="E62" i="15"/>
  <c r="F61" i="15"/>
  <c r="E61" i="15"/>
  <c r="L60" i="15"/>
  <c r="K60" i="15"/>
  <c r="J60" i="15"/>
  <c r="I60" i="15"/>
  <c r="H60" i="15"/>
  <c r="G60" i="15"/>
  <c r="F60" i="15"/>
  <c r="E60" i="15"/>
  <c r="L59" i="15"/>
  <c r="K59" i="15"/>
  <c r="J59" i="15"/>
  <c r="I59" i="15"/>
  <c r="H59" i="15"/>
  <c r="G59" i="15"/>
  <c r="F59" i="15"/>
  <c r="E59" i="15"/>
  <c r="B59" i="15"/>
  <c r="F58" i="15"/>
  <c r="E58" i="15"/>
  <c r="B58" i="15"/>
  <c r="L53" i="15"/>
  <c r="L81" i="15" s="1"/>
  <c r="L82" i="15" s="1"/>
  <c r="K53" i="15"/>
  <c r="K81" i="15" s="1"/>
  <c r="K82" i="15" s="1"/>
  <c r="J53" i="15"/>
  <c r="J81" i="15" s="1"/>
  <c r="J82" i="15" s="1"/>
  <c r="I53" i="15"/>
  <c r="I81" i="15" s="1"/>
  <c r="I82" i="15" s="1"/>
  <c r="H53" i="15"/>
  <c r="H81" i="15" s="1"/>
  <c r="H82" i="15" s="1"/>
  <c r="G53" i="15"/>
  <c r="G81" i="15" s="1"/>
  <c r="F53" i="15"/>
  <c r="F81" i="15" s="1"/>
  <c r="F82" i="15" s="1"/>
  <c r="E53" i="15"/>
  <c r="E81" i="15" s="1"/>
  <c r="D53" i="15"/>
  <c r="L48" i="15"/>
  <c r="K48" i="15"/>
  <c r="J48" i="15"/>
  <c r="J76" i="15" s="1"/>
  <c r="J77" i="15" s="1"/>
  <c r="I48" i="15"/>
  <c r="I76" i="15" s="1"/>
  <c r="I77" i="15" s="1"/>
  <c r="H48" i="15"/>
  <c r="H76" i="15" s="1"/>
  <c r="H77" i="15" s="1"/>
  <c r="G48" i="15"/>
  <c r="G76" i="15" s="1"/>
  <c r="G77" i="15" s="1"/>
  <c r="F48" i="15"/>
  <c r="F76" i="15" s="1"/>
  <c r="F77" i="15" s="1"/>
  <c r="E48" i="15"/>
  <c r="E76" i="15" s="1"/>
  <c r="L43" i="15"/>
  <c r="K43" i="15"/>
  <c r="J43" i="15"/>
  <c r="J72" i="15" s="1"/>
  <c r="I43" i="15"/>
  <c r="H43" i="15"/>
  <c r="G43" i="15"/>
  <c r="F43" i="15"/>
  <c r="E43" i="15"/>
  <c r="L38" i="15"/>
  <c r="K38" i="15"/>
  <c r="J38" i="15"/>
  <c r="I38" i="15"/>
  <c r="H38" i="15"/>
  <c r="H68" i="15" s="1"/>
  <c r="G38" i="15"/>
  <c r="G68" i="15" s="1"/>
  <c r="F38" i="15"/>
  <c r="E38" i="15"/>
  <c r="F33" i="15"/>
  <c r="F65" i="15" s="1"/>
  <c r="E33" i="15"/>
  <c r="E65" i="15" s="1"/>
  <c r="L24" i="15"/>
  <c r="F24" i="15"/>
  <c r="E24" i="15"/>
  <c r="L21" i="15"/>
  <c r="L61" i="15" s="1"/>
  <c r="K21" i="15"/>
  <c r="K61" i="15" s="1"/>
  <c r="F21" i="15"/>
  <c r="E21" i="15"/>
  <c r="D20" i="15"/>
  <c r="L19" i="15"/>
  <c r="L58" i="15" s="1"/>
  <c r="K19" i="15"/>
  <c r="K24" i="15" s="1"/>
  <c r="J19" i="15"/>
  <c r="I19" i="15"/>
  <c r="H19" i="15"/>
  <c r="G19" i="15"/>
  <c r="G58" i="15" s="1"/>
  <c r="F19" i="15"/>
  <c r="E19" i="15"/>
  <c r="D18" i="15"/>
  <c r="K13" i="15"/>
  <c r="H13" i="15"/>
  <c r="G13" i="15"/>
  <c r="D12" i="15"/>
  <c r="D13" i="15" s="1"/>
  <c r="D48" i="15" l="1"/>
  <c r="I13" i="15"/>
  <c r="J13" i="15"/>
  <c r="L13" i="15"/>
  <c r="E13" i="15"/>
  <c r="F13" i="15"/>
  <c r="E82" i="15"/>
  <c r="D81" i="15"/>
  <c r="D83" i="15" s="1"/>
  <c r="H21" i="15"/>
  <c r="H61" i="15" s="1"/>
  <c r="H24" i="15"/>
  <c r="I24" i="15"/>
  <c r="I58" i="15"/>
  <c r="J24" i="15"/>
  <c r="J58" i="15"/>
  <c r="L33" i="15"/>
  <c r="L65" i="15" s="1"/>
  <c r="L62" i="15"/>
  <c r="K33" i="15"/>
  <c r="K65" i="15" s="1"/>
  <c r="K62" i="15"/>
  <c r="I72" i="15"/>
  <c r="D72" i="15" s="1"/>
  <c r="D73" i="15" s="1"/>
  <c r="D43" i="15"/>
  <c r="D38" i="15"/>
  <c r="F68" i="15"/>
  <c r="D68" i="15" s="1"/>
  <c r="H58" i="15"/>
  <c r="D58" i="15" s="1"/>
  <c r="I21" i="15"/>
  <c r="I61" i="15" s="1"/>
  <c r="J21" i="15"/>
  <c r="J61" i="15" s="1"/>
  <c r="D76" i="15"/>
  <c r="E77" i="15"/>
  <c r="D77" i="15" s="1"/>
  <c r="D60" i="15"/>
  <c r="G82" i="15"/>
  <c r="G21" i="15"/>
  <c r="D19" i="15"/>
  <c r="G24" i="15"/>
  <c r="D59" i="15"/>
  <c r="K58" i="15"/>
  <c r="D78" i="15" l="1"/>
  <c r="D89" i="15"/>
  <c r="D85" i="15"/>
  <c r="J33" i="15"/>
  <c r="J65" i="15" s="1"/>
  <c r="J62" i="15"/>
  <c r="G33" i="15"/>
  <c r="D24" i="15"/>
  <c r="G62" i="15"/>
  <c r="I33" i="15"/>
  <c r="I65" i="15" s="1"/>
  <c r="I62" i="15"/>
  <c r="D21" i="15"/>
  <c r="G61" i="15"/>
  <c r="D61" i="15" s="1"/>
  <c r="D90" i="15" s="1"/>
  <c r="D91" i="15" s="1"/>
  <c r="D92" i="15" s="1"/>
  <c r="H33" i="15"/>
  <c r="H65" i="15" s="1"/>
  <c r="H62" i="15"/>
  <c r="D69" i="15"/>
  <c r="D82" i="15"/>
  <c r="D62" i="15" l="1"/>
  <c r="G65" i="15"/>
  <c r="D65" i="15" s="1"/>
  <c r="D33" i="15"/>
  <c r="K1" i="4" l="1" a="1"/>
  <c r="K1" i="4" s="1"/>
  <c r="AY93" i="2" l="1"/>
  <c r="C80" i="13" a="1"/>
  <c r="C80" i="13" s="1"/>
  <c r="K75" i="13"/>
  <c r="L75" i="13"/>
  <c r="K74" i="13"/>
  <c r="L74" i="13"/>
  <c r="C7" i="8" l="1"/>
  <c r="E20" i="14"/>
  <c r="B122" i="11" l="1"/>
  <c r="B123" i="11"/>
  <c r="B124" i="11"/>
  <c r="B125" i="11"/>
  <c r="B126" i="11"/>
  <c r="B127" i="11"/>
  <c r="B128" i="11"/>
  <c r="B121" i="11"/>
  <c r="P109" i="11"/>
  <c r="B156" i="11"/>
  <c r="L156" i="11" s="1"/>
  <c r="B157" i="11"/>
  <c r="N157" i="11" s="1"/>
  <c r="B158" i="11"/>
  <c r="J158" i="11" s="1"/>
  <c r="B159" i="11"/>
  <c r="G159" i="11" s="1"/>
  <c r="B160" i="11"/>
  <c r="H160" i="11" s="1"/>
  <c r="B161" i="11"/>
  <c r="M161" i="11" s="1"/>
  <c r="B162" i="11"/>
  <c r="J162" i="11" s="1"/>
  <c r="B155" i="11"/>
  <c r="H155" i="11" s="1"/>
  <c r="G118" i="11" a="1"/>
  <c r="G118" i="11" s="1"/>
  <c r="G127" i="11" s="1"/>
  <c r="P41" i="11"/>
  <c r="P42" i="11"/>
  <c r="P43" i="11"/>
  <c r="P44" i="11"/>
  <c r="P45" i="11"/>
  <c r="P46" i="11"/>
  <c r="P47" i="11"/>
  <c r="P48" i="11"/>
  <c r="P49" i="11"/>
  <c r="P50" i="11"/>
  <c r="P51" i="11"/>
  <c r="P52" i="11"/>
  <c r="P53" i="11"/>
  <c r="P54" i="11"/>
  <c r="P55" i="11"/>
  <c r="P56" i="11"/>
  <c r="P57" i="11"/>
  <c r="P58" i="11"/>
  <c r="P59" i="11"/>
  <c r="P60" i="11"/>
  <c r="P61" i="11"/>
  <c r="P62" i="11"/>
  <c r="P63" i="11"/>
  <c r="P64" i="11"/>
  <c r="P65" i="11"/>
  <c r="P66" i="11"/>
  <c r="P67" i="11"/>
  <c r="P68" i="11"/>
  <c r="P69" i="11"/>
  <c r="P70" i="11"/>
  <c r="P71" i="11"/>
  <c r="P72" i="11"/>
  <c r="P73" i="11"/>
  <c r="P74" i="11"/>
  <c r="P75" i="11"/>
  <c r="P76" i="11"/>
  <c r="P77" i="11"/>
  <c r="P78" i="11"/>
  <c r="P79" i="11"/>
  <c r="P80" i="11"/>
  <c r="P81" i="11"/>
  <c r="P82" i="11"/>
  <c r="P83" i="11"/>
  <c r="P84" i="11"/>
  <c r="P85" i="11"/>
  <c r="P86" i="11"/>
  <c r="P87" i="11"/>
  <c r="P88" i="11"/>
  <c r="P89" i="11"/>
  <c r="P90" i="11"/>
  <c r="P91" i="11"/>
  <c r="P92" i="11"/>
  <c r="P93" i="11"/>
  <c r="P94" i="11"/>
  <c r="P95" i="11"/>
  <c r="P96" i="11"/>
  <c r="P97" i="11"/>
  <c r="P98" i="11"/>
  <c r="P99" i="11"/>
  <c r="P100" i="11"/>
  <c r="P101" i="11"/>
  <c r="P102" i="11"/>
  <c r="P103" i="11"/>
  <c r="P104" i="11"/>
  <c r="P105" i="11"/>
  <c r="P106" i="11"/>
  <c r="P107" i="11"/>
  <c r="P108" i="11"/>
  <c r="P40" i="11"/>
  <c r="G37" i="11"/>
  <c r="H37" i="11" s="1"/>
  <c r="I37" i="11" s="1"/>
  <c r="J37" i="11" s="1"/>
  <c r="K37" i="11" s="1"/>
  <c r="L37" i="11" s="1"/>
  <c r="M37" i="11" s="1"/>
  <c r="N37" i="11" s="1"/>
  <c r="I158" i="11" l="1"/>
  <c r="H158" i="11"/>
  <c r="K157" i="11"/>
  <c r="I157" i="11"/>
  <c r="G121" i="11"/>
  <c r="G124" i="11"/>
  <c r="L127" i="11"/>
  <c r="N125" i="11"/>
  <c r="I124" i="11"/>
  <c r="K122" i="11"/>
  <c r="G126" i="11"/>
  <c r="N127" i="11"/>
  <c r="I126" i="11"/>
  <c r="K124" i="11"/>
  <c r="M122" i="11"/>
  <c r="G125" i="11"/>
  <c r="M127" i="11"/>
  <c r="H126" i="11"/>
  <c r="J124" i="11"/>
  <c r="L122" i="11"/>
  <c r="N121" i="11"/>
  <c r="G123" i="11"/>
  <c r="K127" i="11"/>
  <c r="M125" i="11"/>
  <c r="H124" i="11"/>
  <c r="J122" i="11"/>
  <c r="M121" i="11"/>
  <c r="G122" i="11"/>
  <c r="J127" i="11"/>
  <c r="L125" i="11"/>
  <c r="N123" i="11"/>
  <c r="I122" i="11"/>
  <c r="L121" i="11"/>
  <c r="N128" i="11"/>
  <c r="I127" i="11"/>
  <c r="K125" i="11"/>
  <c r="M123" i="11"/>
  <c r="H122" i="11"/>
  <c r="K121" i="11"/>
  <c r="H127" i="11"/>
  <c r="J125" i="11"/>
  <c r="L123" i="11"/>
  <c r="I125" i="11"/>
  <c r="I121" i="11"/>
  <c r="K128" i="11"/>
  <c r="M126" i="11"/>
  <c r="H125" i="11"/>
  <c r="J123" i="11"/>
  <c r="H121" i="11"/>
  <c r="J128" i="11"/>
  <c r="L126" i="11"/>
  <c r="N124" i="11"/>
  <c r="I123" i="11"/>
  <c r="G128" i="11"/>
  <c r="I128" i="11"/>
  <c r="K126" i="11"/>
  <c r="M124" i="11"/>
  <c r="H123" i="11"/>
  <c r="M128" i="11"/>
  <c r="J121" i="11"/>
  <c r="L128" i="11"/>
  <c r="N126" i="11"/>
  <c r="K123" i="11"/>
  <c r="H128" i="11"/>
  <c r="J126" i="11"/>
  <c r="L124" i="11"/>
  <c r="N122" i="11"/>
  <c r="I161" i="11"/>
  <c r="H161" i="11"/>
  <c r="N159" i="11"/>
  <c r="M159" i="11"/>
  <c r="L159" i="11"/>
  <c r="M158" i="11"/>
  <c r="G157" i="11"/>
  <c r="M157" i="11"/>
  <c r="N158" i="11"/>
  <c r="G158" i="11"/>
  <c r="J161" i="11"/>
  <c r="L157" i="11"/>
  <c r="N160" i="11"/>
  <c r="N162" i="11"/>
  <c r="K159" i="11"/>
  <c r="J157" i="11"/>
  <c r="M162" i="11"/>
  <c r="J159" i="11"/>
  <c r="L161" i="11"/>
  <c r="I159" i="11"/>
  <c r="H157" i="11"/>
  <c r="G156" i="11"/>
  <c r="K161" i="11"/>
  <c r="H159" i="11"/>
  <c r="N156" i="11"/>
  <c r="K156" i="11"/>
  <c r="H156" i="11"/>
  <c r="G155" i="11"/>
  <c r="J156" i="11"/>
  <c r="N155" i="11"/>
  <c r="I156" i="11"/>
  <c r="M155" i="11"/>
  <c r="L155" i="11"/>
  <c r="M160" i="11"/>
  <c r="K155" i="11"/>
  <c r="J155" i="11"/>
  <c r="L162" i="11"/>
  <c r="G162" i="11"/>
  <c r="I162" i="11"/>
  <c r="K160" i="11"/>
  <c r="G161" i="11"/>
  <c r="H162" i="11"/>
  <c r="J160" i="11"/>
  <c r="L158" i="11"/>
  <c r="G160" i="11"/>
  <c r="N161" i="11"/>
  <c r="I160" i="11"/>
  <c r="K158" i="11"/>
  <c r="M156" i="11"/>
  <c r="I155" i="11"/>
  <c r="K162" i="11"/>
  <c r="L160" i="11"/>
  <c r="G133" i="11"/>
  <c r="E24" i="14"/>
  <c r="O123" i="11" l="1"/>
  <c r="L129" i="11"/>
  <c r="O127" i="11"/>
  <c r="I129" i="11"/>
  <c r="M129" i="11"/>
  <c r="H129" i="11"/>
  <c r="O128" i="11"/>
  <c r="K129" i="11"/>
  <c r="J129" i="11"/>
  <c r="N129" i="11"/>
  <c r="O126" i="11"/>
  <c r="O124" i="11"/>
  <c r="O121" i="11"/>
  <c r="G129" i="11"/>
  <c r="O122" i="11"/>
  <c r="O125" i="11"/>
  <c r="I163" i="11"/>
  <c r="M163" i="11"/>
  <c r="O159" i="11"/>
  <c r="O157" i="11"/>
  <c r="O156" i="11"/>
  <c r="N163" i="11"/>
  <c r="L163" i="11"/>
  <c r="H163" i="11"/>
  <c r="O161" i="11"/>
  <c r="O162" i="11"/>
  <c r="J163" i="11"/>
  <c r="O155" i="11"/>
  <c r="K163" i="11"/>
  <c r="O158" i="11"/>
  <c r="O160" i="11"/>
  <c r="G163" i="11"/>
  <c r="E46" i="14"/>
  <c r="E75" i="14"/>
  <c r="E71" i="14"/>
  <c r="E67" i="14"/>
  <c r="E63" i="14"/>
  <c r="E59" i="14"/>
  <c r="E55" i="14"/>
  <c r="E50" i="14"/>
  <c r="E42" i="14"/>
  <c r="E38" i="14"/>
  <c r="E33" i="14"/>
  <c r="E28" i="14"/>
  <c r="O129" i="11" l="1"/>
  <c r="O163" i="11"/>
  <c r="J1" i="2"/>
  <c r="K1" i="2" s="1"/>
  <c r="E96" i="14"/>
  <c r="E95" i="14"/>
  <c r="E94" i="14"/>
  <c r="E93" i="14"/>
  <c r="E92" i="14"/>
  <c r="E91" i="14"/>
  <c r="E90" i="14"/>
  <c r="E89" i="14"/>
  <c r="E88" i="14"/>
  <c r="E87" i="14"/>
  <c r="E86" i="14"/>
  <c r="E85" i="14"/>
  <c r="E84" i="14"/>
  <c r="E83" i="14"/>
  <c r="B96" i="14"/>
  <c r="B95" i="14"/>
  <c r="B94" i="14"/>
  <c r="B93" i="14"/>
  <c r="B92" i="14"/>
  <c r="B91" i="14"/>
  <c r="B90" i="14"/>
  <c r="B89" i="14"/>
  <c r="B88" i="14"/>
  <c r="B87" i="14"/>
  <c r="B86" i="14"/>
  <c r="B85" i="14"/>
  <c r="B84" i="14"/>
  <c r="B83" i="14"/>
  <c r="S32" i="14"/>
  <c r="S33" i="14" s="1"/>
  <c r="T32" i="14"/>
  <c r="T33" i="14" s="1"/>
  <c r="U32" i="14"/>
  <c r="U34" i="14" s="1"/>
  <c r="V32" i="14"/>
  <c r="V34" i="14" s="1"/>
  <c r="W32" i="14"/>
  <c r="W33" i="14" s="1"/>
  <c r="X32" i="14"/>
  <c r="X33" i="14" s="1"/>
  <c r="Y32" i="14"/>
  <c r="Y33" i="14" s="1"/>
  <c r="Z32" i="14"/>
  <c r="Z33" i="14" s="1"/>
  <c r="AA32" i="14"/>
  <c r="AA33" i="14" s="1"/>
  <c r="AB32" i="14"/>
  <c r="AB33" i="14" s="1"/>
  <c r="AC32" i="14"/>
  <c r="AC33" i="14" s="1"/>
  <c r="AD32" i="14"/>
  <c r="AD34" i="14" s="1"/>
  <c r="AE32" i="14"/>
  <c r="AE33" i="14" s="1"/>
  <c r="AF32" i="14"/>
  <c r="AF34" i="14" s="1"/>
  <c r="AG32" i="14"/>
  <c r="AG33" i="14" s="1"/>
  <c r="AH32" i="14"/>
  <c r="AH34" i="14" s="1"/>
  <c r="AI32" i="14"/>
  <c r="AI34" i="14" s="1"/>
  <c r="AJ32" i="14"/>
  <c r="AJ34" i="14" s="1"/>
  <c r="AK32" i="14"/>
  <c r="AK33" i="14" s="1"/>
  <c r="AL32" i="14"/>
  <c r="AL33" i="14" s="1"/>
  <c r="AM32" i="14"/>
  <c r="AM33" i="14" s="1"/>
  <c r="AN32" i="14"/>
  <c r="AN33" i="14" s="1"/>
  <c r="AO32" i="14"/>
  <c r="AO33" i="14" s="1"/>
  <c r="AP32" i="14"/>
  <c r="AP33" i="14" s="1"/>
  <c r="AQ32" i="14"/>
  <c r="AQ33" i="14" s="1"/>
  <c r="AR32" i="14"/>
  <c r="AR33" i="14" s="1"/>
  <c r="AS32" i="14"/>
  <c r="AS34" i="14" s="1"/>
  <c r="AT32" i="14"/>
  <c r="AT34" i="14" s="1"/>
  <c r="AU32" i="14"/>
  <c r="AU34" i="14" s="1"/>
  <c r="AV32" i="14"/>
  <c r="AV34" i="14" s="1"/>
  <c r="K74" i="14"/>
  <c r="K75" i="14" s="1"/>
  <c r="J58" i="14"/>
  <c r="J59" i="14" s="1"/>
  <c r="K58" i="14"/>
  <c r="K59" i="14" s="1"/>
  <c r="L58" i="14"/>
  <c r="L59" i="14" s="1"/>
  <c r="M58" i="14"/>
  <c r="M59" i="14" s="1"/>
  <c r="N58" i="14"/>
  <c r="N59" i="14" s="1"/>
  <c r="O58" i="14"/>
  <c r="O59" i="14" s="1"/>
  <c r="P58" i="14"/>
  <c r="P59" i="14" s="1"/>
  <c r="Q58" i="14"/>
  <c r="Q59" i="14" s="1"/>
  <c r="R58" i="14"/>
  <c r="R59" i="14" s="1"/>
  <c r="S58" i="14"/>
  <c r="S59" i="14" s="1"/>
  <c r="T58" i="14"/>
  <c r="T59" i="14" s="1"/>
  <c r="U58" i="14"/>
  <c r="U59" i="14" s="1"/>
  <c r="V58" i="14"/>
  <c r="V59" i="14" s="1"/>
  <c r="W58" i="14"/>
  <c r="W59" i="14" s="1"/>
  <c r="X58" i="14"/>
  <c r="X59" i="14" s="1"/>
  <c r="Y58" i="14"/>
  <c r="Y59" i="14" s="1"/>
  <c r="Z58" i="14"/>
  <c r="Z59" i="14" s="1"/>
  <c r="AA58" i="14"/>
  <c r="AA59" i="14" s="1"/>
  <c r="AB58" i="14"/>
  <c r="AB59" i="14" s="1"/>
  <c r="AC58" i="14"/>
  <c r="AC59" i="14" s="1"/>
  <c r="AD58" i="14"/>
  <c r="AD59" i="14" s="1"/>
  <c r="AE58" i="14"/>
  <c r="AE59" i="14" s="1"/>
  <c r="AF58" i="14"/>
  <c r="AF59" i="14" s="1"/>
  <c r="AG58" i="14"/>
  <c r="AG59" i="14" s="1"/>
  <c r="AH58" i="14"/>
  <c r="AH59" i="14" s="1"/>
  <c r="AI58" i="14"/>
  <c r="AI59" i="14" s="1"/>
  <c r="AJ58" i="14"/>
  <c r="AJ59" i="14" s="1"/>
  <c r="AK58" i="14"/>
  <c r="AK59" i="14" s="1"/>
  <c r="AL58" i="14"/>
  <c r="AL59" i="14" s="1"/>
  <c r="AM58" i="14"/>
  <c r="AM59" i="14" s="1"/>
  <c r="AN58" i="14"/>
  <c r="AN59" i="14" s="1"/>
  <c r="AO58" i="14"/>
  <c r="AO59" i="14" s="1"/>
  <c r="AP58" i="14"/>
  <c r="AP59" i="14" s="1"/>
  <c r="AQ58" i="14"/>
  <c r="AQ59" i="14" s="1"/>
  <c r="AR58" i="14"/>
  <c r="AR59" i="14" s="1"/>
  <c r="AS58" i="14"/>
  <c r="AS59" i="14" s="1"/>
  <c r="AT58" i="14"/>
  <c r="AT59" i="14" s="1"/>
  <c r="AU58" i="14"/>
  <c r="AU59" i="14" s="1"/>
  <c r="AV58" i="14"/>
  <c r="AV59" i="14" s="1"/>
  <c r="J62" i="14"/>
  <c r="J63" i="14" s="1"/>
  <c r="K62" i="14"/>
  <c r="K63" i="14" s="1"/>
  <c r="L62" i="14"/>
  <c r="L63" i="14" s="1"/>
  <c r="M62" i="14"/>
  <c r="M63" i="14" s="1"/>
  <c r="N62" i="14"/>
  <c r="N63" i="14" s="1"/>
  <c r="O62" i="14"/>
  <c r="O63" i="14" s="1"/>
  <c r="P62" i="14"/>
  <c r="P63" i="14" s="1"/>
  <c r="Q62" i="14"/>
  <c r="Q63" i="14" s="1"/>
  <c r="R62" i="14"/>
  <c r="R63" i="14" s="1"/>
  <c r="S62" i="14"/>
  <c r="S63" i="14" s="1"/>
  <c r="T62" i="14"/>
  <c r="T63" i="14" s="1"/>
  <c r="U62" i="14"/>
  <c r="U63" i="14" s="1"/>
  <c r="V62" i="14"/>
  <c r="V63" i="14" s="1"/>
  <c r="W62" i="14"/>
  <c r="W63" i="14" s="1"/>
  <c r="X62" i="14"/>
  <c r="X63" i="14" s="1"/>
  <c r="Y62" i="14"/>
  <c r="Y63" i="14" s="1"/>
  <c r="Z62" i="14"/>
  <c r="Z63" i="14" s="1"/>
  <c r="AA62" i="14"/>
  <c r="AA63" i="14" s="1"/>
  <c r="AB62" i="14"/>
  <c r="AB63" i="14" s="1"/>
  <c r="AC62" i="14"/>
  <c r="AC63" i="14" s="1"/>
  <c r="AD62" i="14"/>
  <c r="AD63" i="14" s="1"/>
  <c r="AE62" i="14"/>
  <c r="AE63" i="14" s="1"/>
  <c r="AF62" i="14"/>
  <c r="AF63" i="14" s="1"/>
  <c r="AG62" i="14"/>
  <c r="AG63" i="14" s="1"/>
  <c r="AH62" i="14"/>
  <c r="AH63" i="14" s="1"/>
  <c r="AI62" i="14"/>
  <c r="AI63" i="14" s="1"/>
  <c r="AJ62" i="14"/>
  <c r="AJ63" i="14" s="1"/>
  <c r="AK62" i="14"/>
  <c r="AK63" i="14" s="1"/>
  <c r="AL62" i="14"/>
  <c r="AL63" i="14" s="1"/>
  <c r="AM62" i="14"/>
  <c r="AM63" i="14" s="1"/>
  <c r="AN62" i="14"/>
  <c r="AN63" i="14" s="1"/>
  <c r="AO62" i="14"/>
  <c r="AO63" i="14" s="1"/>
  <c r="AP62" i="14"/>
  <c r="AP63" i="14" s="1"/>
  <c r="AQ62" i="14"/>
  <c r="AQ63" i="14" s="1"/>
  <c r="AR62" i="14"/>
  <c r="AR63" i="14" s="1"/>
  <c r="AS62" i="14"/>
  <c r="AS63" i="14" s="1"/>
  <c r="AT62" i="14"/>
  <c r="AT63" i="14" s="1"/>
  <c r="AU62" i="14"/>
  <c r="AU63" i="14" s="1"/>
  <c r="AV62" i="14"/>
  <c r="AV63" i="14" s="1"/>
  <c r="J66" i="14"/>
  <c r="J67" i="14" s="1"/>
  <c r="K66" i="14"/>
  <c r="K67" i="14" s="1"/>
  <c r="L66" i="14"/>
  <c r="L67" i="14" s="1"/>
  <c r="M66" i="14"/>
  <c r="M67" i="14" s="1"/>
  <c r="N66" i="14"/>
  <c r="N67" i="14" s="1"/>
  <c r="O66" i="14"/>
  <c r="O67" i="14" s="1"/>
  <c r="P66" i="14"/>
  <c r="P67" i="14" s="1"/>
  <c r="Q66" i="14"/>
  <c r="Q67" i="14" s="1"/>
  <c r="R66" i="14"/>
  <c r="R67" i="14" s="1"/>
  <c r="S66" i="14"/>
  <c r="S67" i="14" s="1"/>
  <c r="T66" i="14"/>
  <c r="T67" i="14" s="1"/>
  <c r="U66" i="14"/>
  <c r="U67" i="14" s="1"/>
  <c r="V66" i="14"/>
  <c r="V67" i="14" s="1"/>
  <c r="W66" i="14"/>
  <c r="W67" i="14" s="1"/>
  <c r="X66" i="14"/>
  <c r="X67" i="14" s="1"/>
  <c r="Y66" i="14"/>
  <c r="Y67" i="14" s="1"/>
  <c r="Z66" i="14"/>
  <c r="Z67" i="14" s="1"/>
  <c r="AA66" i="14"/>
  <c r="AA67" i="14" s="1"/>
  <c r="AB66" i="14"/>
  <c r="AB67" i="14" s="1"/>
  <c r="AC66" i="14"/>
  <c r="AC67" i="14" s="1"/>
  <c r="AD66" i="14"/>
  <c r="AD67" i="14" s="1"/>
  <c r="AE66" i="14"/>
  <c r="AE67" i="14" s="1"/>
  <c r="AF66" i="14"/>
  <c r="AF67" i="14" s="1"/>
  <c r="AG66" i="14"/>
  <c r="AG67" i="14" s="1"/>
  <c r="AH66" i="14"/>
  <c r="AH67" i="14" s="1"/>
  <c r="AI66" i="14"/>
  <c r="AI67" i="14" s="1"/>
  <c r="AJ66" i="14"/>
  <c r="AJ67" i="14" s="1"/>
  <c r="AK66" i="14"/>
  <c r="AK67" i="14" s="1"/>
  <c r="AL66" i="14"/>
  <c r="AL67" i="14" s="1"/>
  <c r="AM66" i="14"/>
  <c r="AM67" i="14" s="1"/>
  <c r="AN66" i="14"/>
  <c r="AN67" i="14" s="1"/>
  <c r="AO66" i="14"/>
  <c r="AO67" i="14" s="1"/>
  <c r="AP66" i="14"/>
  <c r="AP67" i="14" s="1"/>
  <c r="AQ66" i="14"/>
  <c r="AQ67" i="14" s="1"/>
  <c r="AR66" i="14"/>
  <c r="AR67" i="14" s="1"/>
  <c r="AS66" i="14"/>
  <c r="AS67" i="14" s="1"/>
  <c r="AT66" i="14"/>
  <c r="AT67" i="14" s="1"/>
  <c r="AU66" i="14"/>
  <c r="AU67" i="14" s="1"/>
  <c r="AV66" i="14"/>
  <c r="AV67" i="14" s="1"/>
  <c r="J70" i="14"/>
  <c r="J71" i="14" s="1"/>
  <c r="K70" i="14"/>
  <c r="K71" i="14" s="1"/>
  <c r="L70" i="14"/>
  <c r="L71" i="14" s="1"/>
  <c r="M70" i="14"/>
  <c r="M71" i="14" s="1"/>
  <c r="N70" i="14"/>
  <c r="N71" i="14" s="1"/>
  <c r="O70" i="14"/>
  <c r="O71" i="14" s="1"/>
  <c r="P70" i="14"/>
  <c r="P71" i="14" s="1"/>
  <c r="Q70" i="14"/>
  <c r="Q71" i="14" s="1"/>
  <c r="R70" i="14"/>
  <c r="R71" i="14" s="1"/>
  <c r="S70" i="14"/>
  <c r="S71" i="14" s="1"/>
  <c r="T70" i="14"/>
  <c r="T71" i="14" s="1"/>
  <c r="U70" i="14"/>
  <c r="U71" i="14" s="1"/>
  <c r="V70" i="14"/>
  <c r="V71" i="14" s="1"/>
  <c r="W70" i="14"/>
  <c r="W71" i="14" s="1"/>
  <c r="X70" i="14"/>
  <c r="X71" i="14" s="1"/>
  <c r="Y70" i="14"/>
  <c r="Y71" i="14" s="1"/>
  <c r="Z70" i="14"/>
  <c r="Z71" i="14" s="1"/>
  <c r="AA70" i="14"/>
  <c r="AA71" i="14" s="1"/>
  <c r="AB70" i="14"/>
  <c r="AB71" i="14" s="1"/>
  <c r="AC70" i="14"/>
  <c r="AC71" i="14" s="1"/>
  <c r="AD70" i="14"/>
  <c r="AD71" i="14" s="1"/>
  <c r="AE70" i="14"/>
  <c r="AE71" i="14" s="1"/>
  <c r="AF70" i="14"/>
  <c r="AF71" i="14" s="1"/>
  <c r="AG70" i="14"/>
  <c r="AG71" i="14" s="1"/>
  <c r="AH70" i="14"/>
  <c r="AH71" i="14" s="1"/>
  <c r="AI70" i="14"/>
  <c r="AI71" i="14" s="1"/>
  <c r="AJ70" i="14"/>
  <c r="AJ71" i="14" s="1"/>
  <c r="AK70" i="14"/>
  <c r="AK71" i="14" s="1"/>
  <c r="AL70" i="14"/>
  <c r="AL71" i="14" s="1"/>
  <c r="AM70" i="14"/>
  <c r="AM71" i="14" s="1"/>
  <c r="AN70" i="14"/>
  <c r="AN71" i="14" s="1"/>
  <c r="AO70" i="14"/>
  <c r="AO71" i="14" s="1"/>
  <c r="AP70" i="14"/>
  <c r="AP71" i="14" s="1"/>
  <c r="AQ70" i="14"/>
  <c r="AQ71" i="14" s="1"/>
  <c r="AR70" i="14"/>
  <c r="AR71" i="14" s="1"/>
  <c r="AS70" i="14"/>
  <c r="AS71" i="14" s="1"/>
  <c r="AT70" i="14"/>
  <c r="AT71" i="14" s="1"/>
  <c r="AU70" i="14"/>
  <c r="AU71" i="14" s="1"/>
  <c r="AV70" i="14"/>
  <c r="AV71" i="14" s="1"/>
  <c r="J74" i="14"/>
  <c r="J75" i="14" s="1"/>
  <c r="L74" i="14"/>
  <c r="L75" i="14" s="1"/>
  <c r="M74" i="14"/>
  <c r="M75" i="14" s="1"/>
  <c r="N74" i="14"/>
  <c r="N75" i="14" s="1"/>
  <c r="O74" i="14"/>
  <c r="O75" i="14" s="1"/>
  <c r="P74" i="14"/>
  <c r="P75" i="14" s="1"/>
  <c r="Q74" i="14"/>
  <c r="Q75" i="14" s="1"/>
  <c r="R74" i="14"/>
  <c r="R75" i="14" s="1"/>
  <c r="S74" i="14"/>
  <c r="S75" i="14" s="1"/>
  <c r="T74" i="14"/>
  <c r="T75" i="14" s="1"/>
  <c r="U74" i="14"/>
  <c r="U75" i="14" s="1"/>
  <c r="V74" i="14"/>
  <c r="V75" i="14" s="1"/>
  <c r="W74" i="14"/>
  <c r="W75" i="14" s="1"/>
  <c r="X74" i="14"/>
  <c r="X75" i="14" s="1"/>
  <c r="Y74" i="14"/>
  <c r="Y75" i="14" s="1"/>
  <c r="Z74" i="14"/>
  <c r="Z75" i="14" s="1"/>
  <c r="AA74" i="14"/>
  <c r="AA75" i="14" s="1"/>
  <c r="AB74" i="14"/>
  <c r="AB75" i="14" s="1"/>
  <c r="AC74" i="14"/>
  <c r="AC75" i="14" s="1"/>
  <c r="AD74" i="14"/>
  <c r="AD75" i="14" s="1"/>
  <c r="AE74" i="14"/>
  <c r="AE75" i="14" s="1"/>
  <c r="AF74" i="14"/>
  <c r="AF75" i="14" s="1"/>
  <c r="AG74" i="14"/>
  <c r="AG75" i="14" s="1"/>
  <c r="AH74" i="14"/>
  <c r="AH75" i="14" s="1"/>
  <c r="AI74" i="14"/>
  <c r="AI75" i="14" s="1"/>
  <c r="AJ74" i="14"/>
  <c r="AJ75" i="14" s="1"/>
  <c r="AK74" i="14"/>
  <c r="AK75" i="14" s="1"/>
  <c r="AL74" i="14"/>
  <c r="AL75" i="14" s="1"/>
  <c r="AM74" i="14"/>
  <c r="AM75" i="14" s="1"/>
  <c r="AN74" i="14"/>
  <c r="AN75" i="14" s="1"/>
  <c r="AO74" i="14"/>
  <c r="AO75" i="14" s="1"/>
  <c r="AP74" i="14"/>
  <c r="AP75" i="14" s="1"/>
  <c r="AQ74" i="14"/>
  <c r="AQ75" i="14" s="1"/>
  <c r="AR74" i="14"/>
  <c r="AR75" i="14" s="1"/>
  <c r="AS74" i="14"/>
  <c r="AS75" i="14" s="1"/>
  <c r="AT74" i="14"/>
  <c r="AT75" i="14" s="1"/>
  <c r="AU74" i="14"/>
  <c r="AU75" i="14" s="1"/>
  <c r="AV74" i="14"/>
  <c r="AV75" i="14" s="1"/>
  <c r="I58" i="14"/>
  <c r="I59" i="14" s="1"/>
  <c r="I62" i="14"/>
  <c r="I63" i="14" s="1"/>
  <c r="I66" i="14"/>
  <c r="I67" i="14" s="1"/>
  <c r="I70" i="14"/>
  <c r="I71" i="14" s="1"/>
  <c r="I74" i="14"/>
  <c r="I75" i="14" s="1"/>
  <c r="J54" i="14"/>
  <c r="J55" i="14" s="1"/>
  <c r="K54" i="14"/>
  <c r="K55" i="14" s="1"/>
  <c r="L54" i="14"/>
  <c r="L55" i="14" s="1"/>
  <c r="M54" i="14"/>
  <c r="M55" i="14" s="1"/>
  <c r="N54" i="14"/>
  <c r="N55" i="14" s="1"/>
  <c r="O54" i="14"/>
  <c r="O55" i="14" s="1"/>
  <c r="P54" i="14"/>
  <c r="P55" i="14" s="1"/>
  <c r="Q54" i="14"/>
  <c r="Q55" i="14" s="1"/>
  <c r="R54" i="14"/>
  <c r="R55" i="14" s="1"/>
  <c r="S54" i="14"/>
  <c r="S55" i="14" s="1"/>
  <c r="T54" i="14"/>
  <c r="T55" i="14" s="1"/>
  <c r="U54" i="14"/>
  <c r="U55" i="14" s="1"/>
  <c r="V54" i="14"/>
  <c r="V55" i="14" s="1"/>
  <c r="W54" i="14"/>
  <c r="W55" i="14" s="1"/>
  <c r="X54" i="14"/>
  <c r="X55" i="14" s="1"/>
  <c r="Y54" i="14"/>
  <c r="Y55" i="14" s="1"/>
  <c r="Z54" i="14"/>
  <c r="Z55" i="14" s="1"/>
  <c r="AA54" i="14"/>
  <c r="AA55" i="14" s="1"/>
  <c r="AB54" i="14"/>
  <c r="AB55" i="14" s="1"/>
  <c r="AC54" i="14"/>
  <c r="AC55" i="14" s="1"/>
  <c r="AD54" i="14"/>
  <c r="AD55" i="14" s="1"/>
  <c r="AE54" i="14"/>
  <c r="AE55" i="14" s="1"/>
  <c r="AF54" i="14"/>
  <c r="AF55" i="14" s="1"/>
  <c r="AG54" i="14"/>
  <c r="AG55" i="14" s="1"/>
  <c r="AH54" i="14"/>
  <c r="AH55" i="14" s="1"/>
  <c r="AI54" i="14"/>
  <c r="AI55" i="14" s="1"/>
  <c r="AJ54" i="14"/>
  <c r="AJ55" i="14" s="1"/>
  <c r="AK54" i="14"/>
  <c r="AK55" i="14" s="1"/>
  <c r="AL54" i="14"/>
  <c r="AL55" i="14" s="1"/>
  <c r="AM54" i="14"/>
  <c r="AM55" i="14" s="1"/>
  <c r="AN54" i="14"/>
  <c r="AN55" i="14" s="1"/>
  <c r="AO54" i="14"/>
  <c r="AO55" i="14" s="1"/>
  <c r="AP54" i="14"/>
  <c r="AP55" i="14" s="1"/>
  <c r="AQ54" i="14"/>
  <c r="AQ55" i="14" s="1"/>
  <c r="AR54" i="14"/>
  <c r="AR55" i="14" s="1"/>
  <c r="AS54" i="14"/>
  <c r="AS55" i="14" s="1"/>
  <c r="AT54" i="14"/>
  <c r="AT55" i="14" s="1"/>
  <c r="AU54" i="14"/>
  <c r="AU55" i="14" s="1"/>
  <c r="AV54" i="14"/>
  <c r="AV55" i="14" s="1"/>
  <c r="I54" i="14"/>
  <c r="I55" i="14" s="1"/>
  <c r="AD33" i="14"/>
  <c r="AF33" i="14"/>
  <c r="AH33" i="14"/>
  <c r="AT33" i="14"/>
  <c r="AU33" i="14"/>
  <c r="AV33" i="14"/>
  <c r="J27" i="14"/>
  <c r="J28" i="14" s="1"/>
  <c r="K27" i="14"/>
  <c r="K28" i="14" s="1"/>
  <c r="L27" i="14"/>
  <c r="L28" i="14" s="1"/>
  <c r="M27" i="14"/>
  <c r="M28" i="14" s="1"/>
  <c r="N27" i="14"/>
  <c r="N28" i="14" s="1"/>
  <c r="O27" i="14"/>
  <c r="O28" i="14" s="1"/>
  <c r="P27" i="14"/>
  <c r="P28" i="14" s="1"/>
  <c r="Q27" i="14"/>
  <c r="Q28" i="14" s="1"/>
  <c r="R27" i="14"/>
  <c r="R28" i="14" s="1"/>
  <c r="S27" i="14"/>
  <c r="S28" i="14" s="1"/>
  <c r="T27" i="14"/>
  <c r="T28" i="14" s="1"/>
  <c r="U27" i="14"/>
  <c r="U28" i="14" s="1"/>
  <c r="V27" i="14"/>
  <c r="V28" i="14" s="1"/>
  <c r="W27" i="14"/>
  <c r="W28" i="14" s="1"/>
  <c r="X27" i="14"/>
  <c r="X28" i="14" s="1"/>
  <c r="Y27" i="14"/>
  <c r="Y28" i="14" s="1"/>
  <c r="Z27" i="14"/>
  <c r="Z28" i="14" s="1"/>
  <c r="AA27" i="14"/>
  <c r="AA28" i="14" s="1"/>
  <c r="AB27" i="14"/>
  <c r="AB28" i="14" s="1"/>
  <c r="AC27" i="14"/>
  <c r="AC28" i="14" s="1"/>
  <c r="AD27" i="14"/>
  <c r="AD28" i="14" s="1"/>
  <c r="AE27" i="14"/>
  <c r="AE28" i="14" s="1"/>
  <c r="AF27" i="14"/>
  <c r="AF28" i="14" s="1"/>
  <c r="AG27" i="14"/>
  <c r="AG28" i="14" s="1"/>
  <c r="AH27" i="14"/>
  <c r="AH28" i="14" s="1"/>
  <c r="AI27" i="14"/>
  <c r="AI28" i="14" s="1"/>
  <c r="AJ27" i="14"/>
  <c r="AJ28" i="14" s="1"/>
  <c r="AK27" i="14"/>
  <c r="AK28" i="14" s="1"/>
  <c r="AL27" i="14"/>
  <c r="AL28" i="14" s="1"/>
  <c r="AM27" i="14"/>
  <c r="AM28" i="14" s="1"/>
  <c r="AN27" i="14"/>
  <c r="AN28" i="14" s="1"/>
  <c r="AO27" i="14"/>
  <c r="AO28" i="14" s="1"/>
  <c r="AP27" i="14"/>
  <c r="AP28" i="14" s="1"/>
  <c r="AQ27" i="14"/>
  <c r="AQ28" i="14" s="1"/>
  <c r="AR27" i="14"/>
  <c r="AR28" i="14" s="1"/>
  <c r="AS27" i="14"/>
  <c r="AS28" i="14" s="1"/>
  <c r="AT27" i="14"/>
  <c r="AT28" i="14" s="1"/>
  <c r="AU27" i="14"/>
  <c r="AU28" i="14" s="1"/>
  <c r="AV27" i="14"/>
  <c r="AV28" i="14" s="1"/>
  <c r="I27" i="14"/>
  <c r="I28" i="14" s="1"/>
  <c r="I23" i="14"/>
  <c r="I24" i="14" s="1"/>
  <c r="J23" i="14"/>
  <c r="J24" i="14" s="1"/>
  <c r="K23" i="14"/>
  <c r="K24" i="14" s="1"/>
  <c r="L23" i="14"/>
  <c r="L24" i="14" s="1"/>
  <c r="M23" i="14"/>
  <c r="M24" i="14" s="1"/>
  <c r="N23" i="14"/>
  <c r="N24" i="14" s="1"/>
  <c r="O23" i="14"/>
  <c r="O24" i="14" s="1"/>
  <c r="P23" i="14"/>
  <c r="P24" i="14" s="1"/>
  <c r="Q23" i="14"/>
  <c r="Q24" i="14" s="1"/>
  <c r="R23" i="14"/>
  <c r="R24" i="14" s="1"/>
  <c r="S23" i="14"/>
  <c r="S24" i="14" s="1"/>
  <c r="T23" i="14"/>
  <c r="T24" i="14" s="1"/>
  <c r="U23" i="14"/>
  <c r="U24" i="14" s="1"/>
  <c r="V23" i="14"/>
  <c r="V24" i="14" s="1"/>
  <c r="W23" i="14"/>
  <c r="W24" i="14" s="1"/>
  <c r="X23" i="14"/>
  <c r="X24" i="14" s="1"/>
  <c r="Y23" i="14"/>
  <c r="Y24" i="14" s="1"/>
  <c r="Z23" i="14"/>
  <c r="Z24" i="14" s="1"/>
  <c r="AA23" i="14"/>
  <c r="AA24" i="14" s="1"/>
  <c r="AB23" i="14"/>
  <c r="AB24" i="14" s="1"/>
  <c r="AC23" i="14"/>
  <c r="AC24" i="14" s="1"/>
  <c r="AD23" i="14"/>
  <c r="AD24" i="14" s="1"/>
  <c r="AE23" i="14"/>
  <c r="AE24" i="14" s="1"/>
  <c r="AF23" i="14"/>
  <c r="AF24" i="14" s="1"/>
  <c r="AG23" i="14"/>
  <c r="AG24" i="14" s="1"/>
  <c r="AH23" i="14"/>
  <c r="AH24" i="14" s="1"/>
  <c r="AI23" i="14"/>
  <c r="AI24" i="14" s="1"/>
  <c r="AJ23" i="14"/>
  <c r="AJ24" i="14" s="1"/>
  <c r="AK23" i="14"/>
  <c r="AK24" i="14" s="1"/>
  <c r="AL23" i="14"/>
  <c r="AL24" i="14" s="1"/>
  <c r="AM23" i="14"/>
  <c r="AM24" i="14" s="1"/>
  <c r="AN23" i="14"/>
  <c r="AN24" i="14" s="1"/>
  <c r="AO23" i="14"/>
  <c r="AO24" i="14" s="1"/>
  <c r="AP23" i="14"/>
  <c r="AP24" i="14" s="1"/>
  <c r="AQ23" i="14"/>
  <c r="AQ24" i="14" s="1"/>
  <c r="AR23" i="14"/>
  <c r="AR24" i="14" s="1"/>
  <c r="AS23" i="14"/>
  <c r="AS24" i="14" s="1"/>
  <c r="AT23" i="14"/>
  <c r="AT24" i="14" s="1"/>
  <c r="AU23" i="14"/>
  <c r="AU24" i="14" s="1"/>
  <c r="AV23" i="14"/>
  <c r="AV24" i="14" s="1"/>
  <c r="I19" i="14"/>
  <c r="I21" i="14" s="1"/>
  <c r="J19" i="14"/>
  <c r="J21" i="14" s="1"/>
  <c r="K19" i="14"/>
  <c r="K21" i="14" s="1"/>
  <c r="L19" i="14"/>
  <c r="L21" i="14" s="1"/>
  <c r="M19" i="14"/>
  <c r="M21" i="14" s="1"/>
  <c r="N19" i="14"/>
  <c r="N20" i="14" s="1"/>
  <c r="O19" i="14"/>
  <c r="O20" i="14" s="1"/>
  <c r="P19" i="14"/>
  <c r="P21" i="14" s="1"/>
  <c r="Q19" i="14"/>
  <c r="Q20" i="14" s="1"/>
  <c r="R19" i="14"/>
  <c r="R21" i="14" s="1"/>
  <c r="S19" i="14"/>
  <c r="S21" i="14" s="1"/>
  <c r="T19" i="14"/>
  <c r="T21" i="14" s="1"/>
  <c r="U19" i="14"/>
  <c r="U21" i="14" s="1"/>
  <c r="V19" i="14"/>
  <c r="V21" i="14" s="1"/>
  <c r="W19" i="14"/>
  <c r="W21" i="14" s="1"/>
  <c r="X19" i="14"/>
  <c r="X21" i="14" s="1"/>
  <c r="Y19" i="14"/>
  <c r="Y21" i="14" s="1"/>
  <c r="Z19" i="14"/>
  <c r="Z20" i="14" s="1"/>
  <c r="AA19" i="14"/>
  <c r="AA20" i="14" s="1"/>
  <c r="AB19" i="14"/>
  <c r="AB21" i="14" s="1"/>
  <c r="AC19" i="14"/>
  <c r="AC20" i="14" s="1"/>
  <c r="AD19" i="14"/>
  <c r="AD21" i="14" s="1"/>
  <c r="AE19" i="14"/>
  <c r="AE21" i="14" s="1"/>
  <c r="AF19" i="14"/>
  <c r="AF21" i="14" s="1"/>
  <c r="AG19" i="14"/>
  <c r="AG21" i="14" s="1"/>
  <c r="AH19" i="14"/>
  <c r="AH21" i="14" s="1"/>
  <c r="AI19" i="14"/>
  <c r="AI21" i="14" s="1"/>
  <c r="AJ19" i="14"/>
  <c r="AJ21" i="14" s="1"/>
  <c r="AK19" i="14"/>
  <c r="AK21" i="14" s="1"/>
  <c r="AL19" i="14"/>
  <c r="AL20" i="14" s="1"/>
  <c r="AM19" i="14"/>
  <c r="AM20" i="14" s="1"/>
  <c r="AN19" i="14"/>
  <c r="AN21" i="14" s="1"/>
  <c r="AO19" i="14"/>
  <c r="AO20" i="14" s="1"/>
  <c r="AP19" i="14"/>
  <c r="AP21" i="14" s="1"/>
  <c r="AQ19" i="14"/>
  <c r="AQ21" i="14" s="1"/>
  <c r="AR19" i="14"/>
  <c r="AR21" i="14" s="1"/>
  <c r="AS19" i="14"/>
  <c r="AS21" i="14" s="1"/>
  <c r="AT19" i="14"/>
  <c r="AT21" i="14" s="1"/>
  <c r="AU19" i="14"/>
  <c r="AU21" i="14" s="1"/>
  <c r="AV19" i="14"/>
  <c r="AV21" i="14" s="1"/>
  <c r="I13" i="14"/>
  <c r="I15" i="14" s="1"/>
  <c r="AY128" i="2"/>
  <c r="AY129" i="2"/>
  <c r="AY130" i="2"/>
  <c r="AY131" i="2"/>
  <c r="AY132" i="2"/>
  <c r="AY133" i="2"/>
  <c r="AY134" i="2"/>
  <c r="AY135" i="2"/>
  <c r="AY136" i="2"/>
  <c r="AY137" i="2"/>
  <c r="AY127" i="2"/>
  <c r="AY103" i="2"/>
  <c r="AY104" i="2"/>
  <c r="AY105" i="2"/>
  <c r="AY106" i="2"/>
  <c r="AY107" i="2"/>
  <c r="AY108" i="2"/>
  <c r="AY109" i="2"/>
  <c r="AY110" i="2"/>
  <c r="AY112" i="2"/>
  <c r="AY113" i="2"/>
  <c r="AY114" i="2"/>
  <c r="AY115" i="2"/>
  <c r="AY116" i="2"/>
  <c r="AY117" i="2"/>
  <c r="AY118" i="2"/>
  <c r="AY119" i="2"/>
  <c r="B75" i="13"/>
  <c r="B89" i="13" s="1"/>
  <c r="B74" i="13"/>
  <c r="C73" i="13" a="1"/>
  <c r="AY64" i="2"/>
  <c r="AY65" i="2"/>
  <c r="AY66" i="2"/>
  <c r="AY67" i="2"/>
  <c r="AY69" i="2"/>
  <c r="AY70" i="2"/>
  <c r="AY71" i="2"/>
  <c r="AY73" i="2"/>
  <c r="AY74" i="2"/>
  <c r="AY75" i="2"/>
  <c r="AY76" i="2"/>
  <c r="AY77" i="2"/>
  <c r="AY78" i="2"/>
  <c r="AY79" i="2"/>
  <c r="AY80" i="2"/>
  <c r="AY81" i="2"/>
  <c r="AY82" i="2"/>
  <c r="AY83" i="2"/>
  <c r="AY84" i="2"/>
  <c r="AY85" i="2"/>
  <c r="AY86" i="2"/>
  <c r="AY87" i="2"/>
  <c r="AY88" i="2"/>
  <c r="AY89" i="2"/>
  <c r="AY90" i="2"/>
  <c r="AY91" i="2"/>
  <c r="AY92" i="2"/>
  <c r="T149" i="2"/>
  <c r="N45" i="3" s="1"/>
  <c r="T14" i="2"/>
  <c r="T15" i="2"/>
  <c r="T16" i="2"/>
  <c r="T17" i="2"/>
  <c r="T18" i="2"/>
  <c r="T19" i="2"/>
  <c r="T20" i="2"/>
  <c r="T21" i="2"/>
  <c r="T22" i="2"/>
  <c r="T23" i="2"/>
  <c r="T24" i="2"/>
  <c r="T25" i="2"/>
  <c r="T26" i="2"/>
  <c r="T27" i="2"/>
  <c r="T28"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13" i="2"/>
  <c r="B60" i="13"/>
  <c r="B61" i="13"/>
  <c r="B62" i="13"/>
  <c r="B63" i="13"/>
  <c r="B64" i="13"/>
  <c r="B65" i="13"/>
  <c r="B66" i="13"/>
  <c r="B59" i="13"/>
  <c r="C58" i="13" a="1"/>
  <c r="C58" i="13" s="1"/>
  <c r="B45" i="13"/>
  <c r="B46" i="13"/>
  <c r="B47" i="13"/>
  <c r="B48" i="13"/>
  <c r="B49" i="13"/>
  <c r="B50" i="13"/>
  <c r="B51" i="13"/>
  <c r="B44" i="13"/>
  <c r="B29" i="13"/>
  <c r="B30" i="13"/>
  <c r="B31" i="13"/>
  <c r="B32" i="13"/>
  <c r="B33" i="13"/>
  <c r="B34" i="13"/>
  <c r="B35" i="13"/>
  <c r="B28" i="13"/>
  <c r="C28" i="13" s="1"/>
  <c r="D13" i="13"/>
  <c r="E13" i="13"/>
  <c r="F13" i="13"/>
  <c r="G13" i="13"/>
  <c r="H13" i="13"/>
  <c r="I13" i="13"/>
  <c r="J13" i="13"/>
  <c r="K13" i="13"/>
  <c r="L13" i="13"/>
  <c r="D14" i="13"/>
  <c r="E14" i="13"/>
  <c r="F14" i="13"/>
  <c r="G14" i="13"/>
  <c r="H14" i="13"/>
  <c r="I14" i="13"/>
  <c r="J14" i="13"/>
  <c r="K14" i="13"/>
  <c r="L14" i="13"/>
  <c r="D15" i="13"/>
  <c r="E15" i="13"/>
  <c r="F15" i="13"/>
  <c r="G15" i="13"/>
  <c r="H15" i="13"/>
  <c r="I15" i="13"/>
  <c r="J15" i="13"/>
  <c r="K15" i="13"/>
  <c r="L15" i="13"/>
  <c r="C13" i="13"/>
  <c r="C14" i="13"/>
  <c r="C15" i="13"/>
  <c r="D12" i="13"/>
  <c r="E12" i="13"/>
  <c r="F12" i="13"/>
  <c r="G12" i="13"/>
  <c r="H12" i="13"/>
  <c r="I12" i="13"/>
  <c r="J12" i="13"/>
  <c r="K12" i="13"/>
  <c r="L12" i="13"/>
  <c r="C12" i="13"/>
  <c r="U149" i="2"/>
  <c r="O45" i="3" s="1"/>
  <c r="V149" i="2"/>
  <c r="P45" i="3" s="1"/>
  <c r="W149" i="2"/>
  <c r="Q45" i="3" s="1"/>
  <c r="X149" i="2"/>
  <c r="R45" i="3" s="1"/>
  <c r="Y149" i="2"/>
  <c r="S45" i="3" s="1"/>
  <c r="Z149" i="2"/>
  <c r="T45" i="3" s="1"/>
  <c r="AA149" i="2"/>
  <c r="U45" i="3" s="1"/>
  <c r="AB149" i="2"/>
  <c r="V45" i="3" s="1"/>
  <c r="AC149" i="2"/>
  <c r="W45" i="3" s="1"/>
  <c r="AD149" i="2"/>
  <c r="X45" i="3" s="1"/>
  <c r="AE149" i="2"/>
  <c r="Y45" i="3" s="1"/>
  <c r="AF149" i="2"/>
  <c r="Z45" i="3" s="1"/>
  <c r="AG149" i="2"/>
  <c r="AA45" i="3" s="1"/>
  <c r="AH149" i="2"/>
  <c r="AB45" i="3" s="1"/>
  <c r="AI149" i="2"/>
  <c r="AC45" i="3" s="1"/>
  <c r="AJ149" i="2"/>
  <c r="AD45" i="3" s="1"/>
  <c r="AK149" i="2"/>
  <c r="AE45" i="3" s="1"/>
  <c r="AL149" i="2"/>
  <c r="AF45" i="3" s="1"/>
  <c r="AM149" i="2"/>
  <c r="AG45" i="3" s="1"/>
  <c r="AN149" i="2"/>
  <c r="AH45" i="3" s="1"/>
  <c r="AO149" i="2"/>
  <c r="AI45" i="3" s="1"/>
  <c r="AP149" i="2"/>
  <c r="AJ45" i="3" s="1"/>
  <c r="AQ149" i="2"/>
  <c r="AK45" i="3" s="1"/>
  <c r="AR149" i="2"/>
  <c r="AL45" i="3" s="1"/>
  <c r="AS149" i="2"/>
  <c r="AM45" i="3" s="1"/>
  <c r="AT149" i="2"/>
  <c r="AN45" i="3" s="1"/>
  <c r="AU149" i="2"/>
  <c r="AO45" i="3" s="1"/>
  <c r="AV149" i="2"/>
  <c r="AP45" i="3" s="1"/>
  <c r="AW149" i="2"/>
  <c r="AQ45" i="3" s="1"/>
  <c r="F47" i="13" l="1"/>
  <c r="G47" i="13"/>
  <c r="H47" i="13"/>
  <c r="J47" i="13"/>
  <c r="I47" i="13"/>
  <c r="K47" i="13"/>
  <c r="E47" i="13"/>
  <c r="L47" i="13"/>
  <c r="D47" i="13"/>
  <c r="C47" i="13"/>
  <c r="L49" i="13"/>
  <c r="D49" i="13"/>
  <c r="E49" i="13"/>
  <c r="H49" i="13"/>
  <c r="F49" i="13"/>
  <c r="C49" i="13"/>
  <c r="J49" i="13"/>
  <c r="K49" i="13"/>
  <c r="G49" i="13"/>
  <c r="I49" i="13"/>
  <c r="I48" i="13"/>
  <c r="J48" i="13"/>
  <c r="K48" i="13"/>
  <c r="L48" i="13"/>
  <c r="E48" i="13"/>
  <c r="C48" i="13"/>
  <c r="G48" i="13"/>
  <c r="H48" i="13"/>
  <c r="F48" i="13"/>
  <c r="D48" i="13"/>
  <c r="F51" i="13"/>
  <c r="J51" i="13"/>
  <c r="G51" i="13"/>
  <c r="H51" i="13"/>
  <c r="I51" i="13"/>
  <c r="K51" i="13"/>
  <c r="D51" i="13"/>
  <c r="E51" i="13"/>
  <c r="C51" i="13"/>
  <c r="L51" i="13"/>
  <c r="D50" i="13"/>
  <c r="E50" i="13"/>
  <c r="F50" i="13"/>
  <c r="G50" i="13"/>
  <c r="H50" i="13"/>
  <c r="L50" i="13"/>
  <c r="I50" i="13"/>
  <c r="K50" i="13"/>
  <c r="C50" i="13"/>
  <c r="J50" i="13"/>
  <c r="B81" i="13"/>
  <c r="B88" i="13"/>
  <c r="F59" i="13"/>
  <c r="K59" i="13"/>
  <c r="C59" i="13"/>
  <c r="E59" i="13"/>
  <c r="I59" i="13"/>
  <c r="L59" i="13"/>
  <c r="D59" i="13"/>
  <c r="G59" i="13"/>
  <c r="H59" i="13"/>
  <c r="J59" i="13"/>
  <c r="G60" i="13"/>
  <c r="D60" i="13"/>
  <c r="H60" i="13"/>
  <c r="E60" i="13"/>
  <c r="F60" i="13"/>
  <c r="I60" i="13"/>
  <c r="J60" i="13"/>
  <c r="C60" i="13"/>
  <c r="K60" i="13"/>
  <c r="L60" i="13"/>
  <c r="E61" i="13"/>
  <c r="H61" i="13"/>
  <c r="J61" i="13"/>
  <c r="F61" i="13"/>
  <c r="I61" i="13"/>
  <c r="K61" i="13"/>
  <c r="L61" i="13"/>
  <c r="D61" i="13"/>
  <c r="C61" i="13"/>
  <c r="G61" i="13"/>
  <c r="H35" i="13"/>
  <c r="J35" i="13"/>
  <c r="D35" i="13"/>
  <c r="G35" i="13"/>
  <c r="I35" i="13"/>
  <c r="L35" i="13"/>
  <c r="C35" i="13"/>
  <c r="E35" i="13"/>
  <c r="K35" i="13"/>
  <c r="F35" i="13"/>
  <c r="J34" i="13"/>
  <c r="K34" i="13"/>
  <c r="L34" i="13"/>
  <c r="D34" i="13"/>
  <c r="E34" i="13"/>
  <c r="G34" i="13"/>
  <c r="I34" i="13"/>
  <c r="F34" i="13"/>
  <c r="H34" i="13"/>
  <c r="C34" i="13"/>
  <c r="G66" i="13"/>
  <c r="H66" i="13"/>
  <c r="J66" i="13"/>
  <c r="D66" i="13"/>
  <c r="L66" i="13"/>
  <c r="K66" i="13"/>
  <c r="E66" i="13"/>
  <c r="F66" i="13"/>
  <c r="C66" i="13"/>
  <c r="I66" i="13"/>
  <c r="D65" i="13"/>
  <c r="E65" i="13"/>
  <c r="F65" i="13"/>
  <c r="H65" i="13"/>
  <c r="K65" i="13"/>
  <c r="L65" i="13"/>
  <c r="G65" i="13"/>
  <c r="J65" i="13"/>
  <c r="C65" i="13"/>
  <c r="I65" i="13"/>
  <c r="G64" i="13"/>
  <c r="D64" i="13"/>
  <c r="F64" i="13"/>
  <c r="H64" i="13"/>
  <c r="I64" i="13"/>
  <c r="J64" i="13"/>
  <c r="C64" i="13"/>
  <c r="K64" i="13"/>
  <c r="L64" i="13"/>
  <c r="E64" i="13"/>
  <c r="D32" i="13"/>
  <c r="C32" i="13"/>
  <c r="E32" i="13"/>
  <c r="G32" i="13"/>
  <c r="H32" i="13"/>
  <c r="K32" i="13"/>
  <c r="F32" i="13"/>
  <c r="L32" i="13"/>
  <c r="I32" i="13"/>
  <c r="J32" i="13"/>
  <c r="G33" i="13"/>
  <c r="H33" i="13"/>
  <c r="C33" i="13"/>
  <c r="L33" i="13"/>
  <c r="K33" i="13"/>
  <c r="D33" i="13"/>
  <c r="I33" i="13"/>
  <c r="E33" i="13"/>
  <c r="F33" i="13"/>
  <c r="J33" i="13"/>
  <c r="J63" i="13"/>
  <c r="K63" i="13"/>
  <c r="L63" i="13"/>
  <c r="D63" i="13"/>
  <c r="E63" i="13"/>
  <c r="G63" i="13"/>
  <c r="F63" i="13"/>
  <c r="C63" i="13"/>
  <c r="H63" i="13"/>
  <c r="I63" i="13"/>
  <c r="H31" i="13"/>
  <c r="J31" i="13"/>
  <c r="K31" i="13"/>
  <c r="E31" i="13"/>
  <c r="I31" i="13"/>
  <c r="L31" i="13"/>
  <c r="C31" i="13"/>
  <c r="D31" i="13"/>
  <c r="F31" i="13"/>
  <c r="G31" i="13"/>
  <c r="C73" i="13"/>
  <c r="E74" i="13"/>
  <c r="F75" i="13"/>
  <c r="H74" i="13"/>
  <c r="D75" i="13"/>
  <c r="F74" i="13"/>
  <c r="E75" i="13"/>
  <c r="G74" i="13"/>
  <c r="G75" i="13"/>
  <c r="I74" i="13"/>
  <c r="H75" i="13"/>
  <c r="J74" i="13"/>
  <c r="I75" i="13"/>
  <c r="J75" i="13"/>
  <c r="D74" i="13"/>
  <c r="L62" i="13"/>
  <c r="C62" i="13"/>
  <c r="D62" i="13"/>
  <c r="E62" i="13"/>
  <c r="F62" i="13"/>
  <c r="G62" i="13"/>
  <c r="H62" i="13"/>
  <c r="I62" i="13"/>
  <c r="J62" i="13"/>
  <c r="K62" i="13"/>
  <c r="D46" i="13"/>
  <c r="H46" i="13"/>
  <c r="I46" i="13"/>
  <c r="J46" i="13"/>
  <c r="C46" i="13"/>
  <c r="K46" i="13"/>
  <c r="L46" i="13"/>
  <c r="E46" i="13"/>
  <c r="F46" i="13"/>
  <c r="G46" i="13"/>
  <c r="D45" i="13"/>
  <c r="E45" i="13"/>
  <c r="F45" i="13"/>
  <c r="G45" i="13"/>
  <c r="C45" i="13"/>
  <c r="H45" i="13"/>
  <c r="I45" i="13"/>
  <c r="J45" i="13"/>
  <c r="K45" i="13"/>
  <c r="L45" i="13"/>
  <c r="D44" i="13"/>
  <c r="E44" i="13"/>
  <c r="F44" i="13"/>
  <c r="G44" i="13"/>
  <c r="I44" i="13"/>
  <c r="J44" i="13"/>
  <c r="K44" i="13"/>
  <c r="L44" i="13"/>
  <c r="C44" i="13"/>
  <c r="H44" i="13"/>
  <c r="G30" i="13"/>
  <c r="H30" i="13"/>
  <c r="I30" i="13"/>
  <c r="J30" i="13"/>
  <c r="C30" i="13"/>
  <c r="K30" i="13"/>
  <c r="L30" i="13"/>
  <c r="F30" i="13"/>
  <c r="D30" i="13"/>
  <c r="E30" i="13"/>
  <c r="F29" i="13"/>
  <c r="C29" i="13"/>
  <c r="G29" i="13"/>
  <c r="H29" i="13"/>
  <c r="J29" i="13"/>
  <c r="K29" i="13"/>
  <c r="L29" i="13"/>
  <c r="I29" i="13"/>
  <c r="D29" i="13"/>
  <c r="E29" i="13"/>
  <c r="E28" i="13"/>
  <c r="F28" i="13"/>
  <c r="G28" i="13"/>
  <c r="I28" i="13"/>
  <c r="H28" i="13"/>
  <c r="J28" i="13"/>
  <c r="K28" i="13"/>
  <c r="L28" i="13"/>
  <c r="D28" i="13"/>
  <c r="J15" i="14"/>
  <c r="J13" i="14" s="1"/>
  <c r="J67" i="12"/>
  <c r="F6" i="5"/>
  <c r="L1" i="2"/>
  <c r="J3" i="2"/>
  <c r="K2" i="2" s="1"/>
  <c r="V33" i="14"/>
  <c r="AI33" i="14"/>
  <c r="AJ33" i="14"/>
  <c r="AC34" i="14"/>
  <c r="AO34" i="14"/>
  <c r="W34" i="14"/>
  <c r="U33" i="14"/>
  <c r="AN60" i="14"/>
  <c r="J68" i="14"/>
  <c r="AS33" i="14"/>
  <c r="AK34" i="14"/>
  <c r="U60" i="14"/>
  <c r="I68" i="14"/>
  <c r="Y34" i="14"/>
  <c r="AC72" i="14"/>
  <c r="AG76" i="14"/>
  <c r="P60" i="14"/>
  <c r="AV68" i="14"/>
  <c r="AO72" i="14"/>
  <c r="U76" i="14"/>
  <c r="AG34" i="14"/>
  <c r="AS64" i="14"/>
  <c r="AU68" i="14"/>
  <c r="AN72" i="14"/>
  <c r="K76" i="14"/>
  <c r="AR34" i="14"/>
  <c r="T34" i="14"/>
  <c r="AR64" i="14"/>
  <c r="AK68" i="14"/>
  <c r="AM72" i="14"/>
  <c r="AQ34" i="14"/>
  <c r="AE34" i="14"/>
  <c r="S34" i="14"/>
  <c r="AQ64" i="14"/>
  <c r="AJ68" i="14"/>
  <c r="AL72" i="14"/>
  <c r="AS25" i="14"/>
  <c r="AP34" i="14"/>
  <c r="AP64" i="14"/>
  <c r="AI68" i="14"/>
  <c r="AG25" i="14"/>
  <c r="AG64" i="14"/>
  <c r="Y68" i="14"/>
  <c r="AB72" i="14"/>
  <c r="U25" i="14"/>
  <c r="AN34" i="14"/>
  <c r="AB34" i="14"/>
  <c r="M56" i="14"/>
  <c r="AF64" i="14"/>
  <c r="X68" i="14"/>
  <c r="AA72" i="14"/>
  <c r="I29" i="14"/>
  <c r="AM34" i="14"/>
  <c r="AA34" i="14"/>
  <c r="AS60" i="14"/>
  <c r="AE64" i="14"/>
  <c r="W68" i="14"/>
  <c r="Z72" i="14"/>
  <c r="AK29" i="14"/>
  <c r="AL34" i="14"/>
  <c r="Z34" i="14"/>
  <c r="AD64" i="14"/>
  <c r="M68" i="14"/>
  <c r="Q72" i="14"/>
  <c r="Y29" i="14"/>
  <c r="AG60" i="14"/>
  <c r="U64" i="14"/>
  <c r="L68" i="14"/>
  <c r="P72" i="14"/>
  <c r="X34" i="14"/>
  <c r="AB60" i="14"/>
  <c r="T64" i="14"/>
  <c r="K68" i="14"/>
  <c r="AS76" i="14"/>
  <c r="S64" i="14"/>
  <c r="R64" i="14"/>
  <c r="O72" i="14"/>
  <c r="N72" i="14"/>
  <c r="Y56" i="14"/>
  <c r="AJ56" i="14"/>
  <c r="AM60" i="14"/>
  <c r="O60" i="14"/>
  <c r="T76" i="14"/>
  <c r="AU56" i="14"/>
  <c r="W56" i="14"/>
  <c r="AL60" i="14"/>
  <c r="N60" i="14"/>
  <c r="AE76" i="14"/>
  <c r="AT56" i="14"/>
  <c r="J56" i="14"/>
  <c r="AT68" i="14"/>
  <c r="AD76" i="14"/>
  <c r="AS56" i="14"/>
  <c r="AG56" i="14"/>
  <c r="U56" i="14"/>
  <c r="AV60" i="14"/>
  <c r="AJ60" i="14"/>
  <c r="X60" i="14"/>
  <c r="L60" i="14"/>
  <c r="AO64" i="14"/>
  <c r="AC64" i="14"/>
  <c r="Q64" i="14"/>
  <c r="AS68" i="14"/>
  <c r="AG68" i="14"/>
  <c r="U68" i="14"/>
  <c r="I72" i="14"/>
  <c r="AK72" i="14"/>
  <c r="Y72" i="14"/>
  <c r="M72" i="14"/>
  <c r="AO76" i="14"/>
  <c r="AC76" i="14"/>
  <c r="Q76" i="14"/>
  <c r="I56" i="14"/>
  <c r="AV56" i="14"/>
  <c r="X56" i="14"/>
  <c r="AA60" i="14"/>
  <c r="AF76" i="14"/>
  <c r="AI56" i="14"/>
  <c r="K56" i="14"/>
  <c r="Z60" i="14"/>
  <c r="S76" i="14"/>
  <c r="AH56" i="14"/>
  <c r="AK60" i="14"/>
  <c r="M60" i="14"/>
  <c r="AP76" i="14"/>
  <c r="AR56" i="14"/>
  <c r="AF56" i="14"/>
  <c r="T56" i="14"/>
  <c r="AU60" i="14"/>
  <c r="AI60" i="14"/>
  <c r="W60" i="14"/>
  <c r="K60" i="14"/>
  <c r="AN64" i="14"/>
  <c r="AB64" i="14"/>
  <c r="P64" i="14"/>
  <c r="AR68" i="14"/>
  <c r="AF68" i="14"/>
  <c r="T68" i="14"/>
  <c r="AV72" i="14"/>
  <c r="AJ72" i="14"/>
  <c r="X72" i="14"/>
  <c r="L72" i="14"/>
  <c r="AN76" i="14"/>
  <c r="AB76" i="14"/>
  <c r="P76" i="14"/>
  <c r="AK56" i="14"/>
  <c r="L56" i="14"/>
  <c r="AR76" i="14"/>
  <c r="AQ76" i="14"/>
  <c r="V56" i="14"/>
  <c r="Y60" i="14"/>
  <c r="AH68" i="14"/>
  <c r="V68" i="14"/>
  <c r="R76" i="14"/>
  <c r="AQ56" i="14"/>
  <c r="AE56" i="14"/>
  <c r="S56" i="14"/>
  <c r="AT60" i="14"/>
  <c r="AH60" i="14"/>
  <c r="V60" i="14"/>
  <c r="J60" i="14"/>
  <c r="AM64" i="14"/>
  <c r="AA64" i="14"/>
  <c r="O64" i="14"/>
  <c r="AQ68" i="14"/>
  <c r="AE68" i="14"/>
  <c r="S68" i="14"/>
  <c r="AU72" i="14"/>
  <c r="AI72" i="14"/>
  <c r="W72" i="14"/>
  <c r="K72" i="14"/>
  <c r="AM76" i="14"/>
  <c r="AA76" i="14"/>
  <c r="O76" i="14"/>
  <c r="AP56" i="14"/>
  <c r="AD56" i="14"/>
  <c r="R56" i="14"/>
  <c r="I60" i="14"/>
  <c r="AL64" i="14"/>
  <c r="Z64" i="14"/>
  <c r="N64" i="14"/>
  <c r="AP68" i="14"/>
  <c r="AD68" i="14"/>
  <c r="R68" i="14"/>
  <c r="AT72" i="14"/>
  <c r="AH72" i="14"/>
  <c r="V72" i="14"/>
  <c r="J72" i="14"/>
  <c r="AL76" i="14"/>
  <c r="Z76" i="14"/>
  <c r="N76" i="14"/>
  <c r="AO56" i="14"/>
  <c r="AC56" i="14"/>
  <c r="Q56" i="14"/>
  <c r="AR60" i="14"/>
  <c r="AF60" i="14"/>
  <c r="T60" i="14"/>
  <c r="I64" i="14"/>
  <c r="AK64" i="14"/>
  <c r="Y64" i="14"/>
  <c r="M64" i="14"/>
  <c r="AO68" i="14"/>
  <c r="AC68" i="14"/>
  <c r="Q68" i="14"/>
  <c r="AS72" i="14"/>
  <c r="AG72" i="14"/>
  <c r="U72" i="14"/>
  <c r="I76" i="14"/>
  <c r="AK76" i="14"/>
  <c r="Y76" i="14"/>
  <c r="M76" i="14"/>
  <c r="AN56" i="14"/>
  <c r="AB56" i="14"/>
  <c r="P56" i="14"/>
  <c r="AQ60" i="14"/>
  <c r="AE60" i="14"/>
  <c r="S60" i="14"/>
  <c r="AV64" i="14"/>
  <c r="AJ64" i="14"/>
  <c r="X64" i="14"/>
  <c r="L64" i="14"/>
  <c r="AN68" i="14"/>
  <c r="AB68" i="14"/>
  <c r="P68" i="14"/>
  <c r="AR72" i="14"/>
  <c r="AF72" i="14"/>
  <c r="T72" i="14"/>
  <c r="AV76" i="14"/>
  <c r="AJ76" i="14"/>
  <c r="X76" i="14"/>
  <c r="L76" i="14"/>
  <c r="AM56" i="14"/>
  <c r="AA56" i="14"/>
  <c r="O56" i="14"/>
  <c r="AP60" i="14"/>
  <c r="AD60" i="14"/>
  <c r="R60" i="14"/>
  <c r="AU64" i="14"/>
  <c r="AI64" i="14"/>
  <c r="W64" i="14"/>
  <c r="K64" i="14"/>
  <c r="AM68" i="14"/>
  <c r="AA68" i="14"/>
  <c r="O68" i="14"/>
  <c r="AQ72" i="14"/>
  <c r="AE72" i="14"/>
  <c r="S72" i="14"/>
  <c r="AU76" i="14"/>
  <c r="AI76" i="14"/>
  <c r="W76" i="14"/>
  <c r="AL56" i="14"/>
  <c r="Z56" i="14"/>
  <c r="N56" i="14"/>
  <c r="AO60" i="14"/>
  <c r="AC60" i="14"/>
  <c r="Q60" i="14"/>
  <c r="AT64" i="14"/>
  <c r="AH64" i="14"/>
  <c r="V64" i="14"/>
  <c r="J64" i="14"/>
  <c r="AL68" i="14"/>
  <c r="Z68" i="14"/>
  <c r="N68" i="14"/>
  <c r="AP72" i="14"/>
  <c r="AD72" i="14"/>
  <c r="R72" i="14"/>
  <c r="AT76" i="14"/>
  <c r="AH76" i="14"/>
  <c r="V76" i="14"/>
  <c r="J76" i="14"/>
  <c r="M29" i="14"/>
  <c r="AM21" i="14"/>
  <c r="AA21" i="14"/>
  <c r="O21" i="14"/>
  <c r="AR25" i="14"/>
  <c r="AF25" i="14"/>
  <c r="T25" i="14"/>
  <c r="AV29" i="14"/>
  <c r="AJ29" i="14"/>
  <c r="X29" i="14"/>
  <c r="L29" i="14"/>
  <c r="AL21" i="14"/>
  <c r="Z21" i="14"/>
  <c r="N21" i="14"/>
  <c r="AQ25" i="14"/>
  <c r="AE25" i="14"/>
  <c r="S25" i="14"/>
  <c r="AU29" i="14"/>
  <c r="AI29" i="14"/>
  <c r="W29" i="14"/>
  <c r="K29" i="14"/>
  <c r="AP25" i="14"/>
  <c r="AD25" i="14"/>
  <c r="R25" i="14"/>
  <c r="AT29" i="14"/>
  <c r="AH29" i="14"/>
  <c r="V29" i="14"/>
  <c r="J29" i="14"/>
  <c r="AO25" i="14"/>
  <c r="AC25" i="14"/>
  <c r="Q25" i="14"/>
  <c r="AS29" i="14"/>
  <c r="AG29" i="14"/>
  <c r="U29" i="14"/>
  <c r="AN25" i="14"/>
  <c r="AB25" i="14"/>
  <c r="P25" i="14"/>
  <c r="AR29" i="14"/>
  <c r="AF29" i="14"/>
  <c r="T29" i="14"/>
  <c r="AM25" i="14"/>
  <c r="AA25" i="14"/>
  <c r="O25" i="14"/>
  <c r="AQ29" i="14"/>
  <c r="AE29" i="14"/>
  <c r="S29" i="14"/>
  <c r="AL25" i="14"/>
  <c r="Z25" i="14"/>
  <c r="N25" i="14"/>
  <c r="AP29" i="14"/>
  <c r="AD29" i="14"/>
  <c r="R29" i="14"/>
  <c r="I25" i="14"/>
  <c r="AK25" i="14"/>
  <c r="Y25" i="14"/>
  <c r="M25" i="14"/>
  <c r="AO29" i="14"/>
  <c r="AC29" i="14"/>
  <c r="Q29" i="14"/>
  <c r="AV25" i="14"/>
  <c r="AJ25" i="14"/>
  <c r="X25" i="14"/>
  <c r="L25" i="14"/>
  <c r="AN29" i="14"/>
  <c r="AB29" i="14"/>
  <c r="P29" i="14"/>
  <c r="AU25" i="14"/>
  <c r="AI25" i="14"/>
  <c r="W25" i="14"/>
  <c r="K25" i="14"/>
  <c r="AM29" i="14"/>
  <c r="AA29" i="14"/>
  <c r="O29" i="14"/>
  <c r="AO21" i="14"/>
  <c r="AC21" i="14"/>
  <c r="Q21" i="14"/>
  <c r="AT25" i="14"/>
  <c r="AH25" i="14"/>
  <c r="V25" i="14"/>
  <c r="J25" i="14"/>
  <c r="AL29" i="14"/>
  <c r="Z29" i="14"/>
  <c r="N29" i="14"/>
  <c r="W20" i="14"/>
  <c r="AH20" i="14"/>
  <c r="AB20" i="14"/>
  <c r="AI20" i="14"/>
  <c r="V20" i="14"/>
  <c r="P20" i="14"/>
  <c r="AK20" i="14"/>
  <c r="Y20" i="14"/>
  <c r="M20" i="14"/>
  <c r="AU20" i="14"/>
  <c r="AT20" i="14"/>
  <c r="J20" i="14"/>
  <c r="AN20" i="14"/>
  <c r="AV20" i="14"/>
  <c r="AJ20" i="14"/>
  <c r="X20" i="14"/>
  <c r="L20" i="14"/>
  <c r="AS20" i="14"/>
  <c r="AG20" i="14"/>
  <c r="U20" i="14"/>
  <c r="I20" i="14"/>
  <c r="AR20" i="14"/>
  <c r="K20" i="14"/>
  <c r="T20" i="14"/>
  <c r="AQ20" i="14"/>
  <c r="AE20" i="14"/>
  <c r="S20" i="14"/>
  <c r="AF20" i="14"/>
  <c r="AP20" i="14"/>
  <c r="AD20" i="14"/>
  <c r="R20" i="14"/>
  <c r="AY120" i="2"/>
  <c r="AY138" i="2"/>
  <c r="B82" i="13"/>
  <c r="M14" i="13"/>
  <c r="M15" i="13"/>
  <c r="M13" i="13"/>
  <c r="M12" i="13"/>
  <c r="H52" i="13" l="1"/>
  <c r="C36" i="13"/>
  <c r="C74" i="13"/>
  <c r="C75" i="13"/>
  <c r="E52" i="13"/>
  <c r="I52" i="13"/>
  <c r="J52" i="13"/>
  <c r="F7" i="5"/>
  <c r="J14" i="14"/>
  <c r="G6" i="5"/>
  <c r="K15" i="14"/>
  <c r="K13" i="14" s="1"/>
  <c r="K67" i="12"/>
  <c r="M1" i="2"/>
  <c r="J68" i="12"/>
  <c r="J62" i="12"/>
  <c r="U13" i="2"/>
  <c r="V13" i="2"/>
  <c r="W13" i="2"/>
  <c r="X13" i="2"/>
  <c r="Y13" i="2"/>
  <c r="Z13" i="2"/>
  <c r="AA13" i="2"/>
  <c r="AB13" i="2"/>
  <c r="AC13" i="2"/>
  <c r="AD13" i="2"/>
  <c r="AE13" i="2"/>
  <c r="AF13" i="2"/>
  <c r="AG13" i="2"/>
  <c r="AH13" i="2"/>
  <c r="AI13" i="2"/>
  <c r="AJ13" i="2"/>
  <c r="AK13" i="2"/>
  <c r="AL13" i="2"/>
  <c r="AM13" i="2"/>
  <c r="AN13" i="2"/>
  <c r="AO13" i="2"/>
  <c r="AP13" i="2"/>
  <c r="AQ13" i="2"/>
  <c r="AR13" i="2"/>
  <c r="AS13" i="2"/>
  <c r="AT13" i="2"/>
  <c r="AU13" i="2"/>
  <c r="AV13" i="2"/>
  <c r="AW13" i="2"/>
  <c r="U14" i="2"/>
  <c r="V14" i="2"/>
  <c r="W14" i="2"/>
  <c r="X14" i="2"/>
  <c r="Y14" i="2"/>
  <c r="Z14" i="2"/>
  <c r="AA14" i="2"/>
  <c r="AB14" i="2"/>
  <c r="AC14" i="2"/>
  <c r="AD14" i="2"/>
  <c r="AE14" i="2"/>
  <c r="AF14" i="2"/>
  <c r="AG14" i="2"/>
  <c r="AH14" i="2"/>
  <c r="AI14" i="2"/>
  <c r="AJ14" i="2"/>
  <c r="AK14" i="2"/>
  <c r="AL14" i="2"/>
  <c r="AM14" i="2"/>
  <c r="AN14" i="2"/>
  <c r="AO14" i="2"/>
  <c r="AP14" i="2"/>
  <c r="AQ14" i="2"/>
  <c r="AR14" i="2"/>
  <c r="AS14" i="2"/>
  <c r="AT14" i="2"/>
  <c r="AU14" i="2"/>
  <c r="AV14" i="2"/>
  <c r="AW14" i="2"/>
  <c r="U15" i="2"/>
  <c r="V15" i="2"/>
  <c r="W15" i="2"/>
  <c r="X15" i="2"/>
  <c r="Y15" i="2"/>
  <c r="Z15" i="2"/>
  <c r="AA15" i="2"/>
  <c r="AB15" i="2"/>
  <c r="AC15" i="2"/>
  <c r="AD15" i="2"/>
  <c r="AE15" i="2"/>
  <c r="AF15" i="2"/>
  <c r="AG15" i="2"/>
  <c r="AH15" i="2"/>
  <c r="AI15" i="2"/>
  <c r="AJ15" i="2"/>
  <c r="AK15" i="2"/>
  <c r="AL15" i="2"/>
  <c r="AM15" i="2"/>
  <c r="AN15" i="2"/>
  <c r="AO15" i="2"/>
  <c r="AP15" i="2"/>
  <c r="AQ15" i="2"/>
  <c r="AR15" i="2"/>
  <c r="AS15" i="2"/>
  <c r="AT15" i="2"/>
  <c r="AU15" i="2"/>
  <c r="AV15" i="2"/>
  <c r="AW15" i="2"/>
  <c r="U16" i="2"/>
  <c r="V16" i="2"/>
  <c r="W16" i="2"/>
  <c r="X16" i="2"/>
  <c r="Y16" i="2"/>
  <c r="Z16" i="2"/>
  <c r="AA16" i="2"/>
  <c r="AB16" i="2"/>
  <c r="AC16" i="2"/>
  <c r="AD16" i="2"/>
  <c r="AE16" i="2"/>
  <c r="AF16" i="2"/>
  <c r="AG16" i="2"/>
  <c r="AH16" i="2"/>
  <c r="AI16" i="2"/>
  <c r="AJ16" i="2"/>
  <c r="AK16" i="2"/>
  <c r="AL16" i="2"/>
  <c r="AM16" i="2"/>
  <c r="AN16" i="2"/>
  <c r="AO16" i="2"/>
  <c r="AP16" i="2"/>
  <c r="AQ16" i="2"/>
  <c r="AR16" i="2"/>
  <c r="AS16" i="2"/>
  <c r="AT16" i="2"/>
  <c r="AU16" i="2"/>
  <c r="AV16" i="2"/>
  <c r="AW16" i="2"/>
  <c r="U17" i="2"/>
  <c r="V17" i="2"/>
  <c r="W17" i="2"/>
  <c r="X17" i="2"/>
  <c r="Y17" i="2"/>
  <c r="Z17" i="2"/>
  <c r="AA17" i="2"/>
  <c r="AB17" i="2"/>
  <c r="AC17" i="2"/>
  <c r="AD17" i="2"/>
  <c r="AE17" i="2"/>
  <c r="AF17" i="2"/>
  <c r="AG17" i="2"/>
  <c r="AH17" i="2"/>
  <c r="AI17" i="2"/>
  <c r="AJ17" i="2"/>
  <c r="AK17" i="2"/>
  <c r="AL17" i="2"/>
  <c r="AM17" i="2"/>
  <c r="AN17" i="2"/>
  <c r="AO17" i="2"/>
  <c r="AP17" i="2"/>
  <c r="AQ17" i="2"/>
  <c r="AR17" i="2"/>
  <c r="AS17" i="2"/>
  <c r="AT17" i="2"/>
  <c r="AU17" i="2"/>
  <c r="AV17" i="2"/>
  <c r="AW17" i="2"/>
  <c r="U18" i="2"/>
  <c r="V18" i="2"/>
  <c r="W18" i="2"/>
  <c r="X18" i="2"/>
  <c r="Y18" i="2"/>
  <c r="Z18" i="2"/>
  <c r="AA18" i="2"/>
  <c r="AB18" i="2"/>
  <c r="AC18" i="2"/>
  <c r="AD18" i="2"/>
  <c r="AE18" i="2"/>
  <c r="AF18" i="2"/>
  <c r="AG18" i="2"/>
  <c r="AH18" i="2"/>
  <c r="AI18" i="2"/>
  <c r="AJ18" i="2"/>
  <c r="AK18" i="2"/>
  <c r="AL18" i="2"/>
  <c r="AM18" i="2"/>
  <c r="AN18" i="2"/>
  <c r="AO18" i="2"/>
  <c r="AP18" i="2"/>
  <c r="AQ18" i="2"/>
  <c r="AR18" i="2"/>
  <c r="AS18" i="2"/>
  <c r="AT18" i="2"/>
  <c r="AU18" i="2"/>
  <c r="AV18" i="2"/>
  <c r="AW18" i="2"/>
  <c r="U19" i="2"/>
  <c r="V19" i="2"/>
  <c r="W19" i="2"/>
  <c r="X19" i="2"/>
  <c r="Y19" i="2"/>
  <c r="Z19" i="2"/>
  <c r="AA19" i="2"/>
  <c r="AB19" i="2"/>
  <c r="AC19" i="2"/>
  <c r="AD19" i="2"/>
  <c r="AE19" i="2"/>
  <c r="AF19" i="2"/>
  <c r="AG19" i="2"/>
  <c r="AH19" i="2"/>
  <c r="AI19" i="2"/>
  <c r="AJ19" i="2"/>
  <c r="AK19" i="2"/>
  <c r="AL19" i="2"/>
  <c r="AM19" i="2"/>
  <c r="AN19" i="2"/>
  <c r="AO19" i="2"/>
  <c r="AP19" i="2"/>
  <c r="AQ19" i="2"/>
  <c r="AR19" i="2"/>
  <c r="AS19" i="2"/>
  <c r="AT19" i="2"/>
  <c r="AU19" i="2"/>
  <c r="AV19" i="2"/>
  <c r="AW19" i="2"/>
  <c r="U20" i="2"/>
  <c r="V20" i="2"/>
  <c r="W20" i="2"/>
  <c r="X20" i="2"/>
  <c r="Y20" i="2"/>
  <c r="Z20" i="2"/>
  <c r="AA20" i="2"/>
  <c r="AB20" i="2"/>
  <c r="AC20" i="2"/>
  <c r="AD20" i="2"/>
  <c r="AE20" i="2"/>
  <c r="AF20" i="2"/>
  <c r="AG20" i="2"/>
  <c r="AH20" i="2"/>
  <c r="AI20" i="2"/>
  <c r="AJ20" i="2"/>
  <c r="AK20" i="2"/>
  <c r="AL20" i="2"/>
  <c r="AM20" i="2"/>
  <c r="AN20" i="2"/>
  <c r="AO20" i="2"/>
  <c r="AP20" i="2"/>
  <c r="AQ20" i="2"/>
  <c r="AR20" i="2"/>
  <c r="AS20" i="2"/>
  <c r="AT20" i="2"/>
  <c r="AU20" i="2"/>
  <c r="AV20" i="2"/>
  <c r="AW20" i="2"/>
  <c r="U21" i="2"/>
  <c r="V21" i="2"/>
  <c r="W21" i="2"/>
  <c r="X21" i="2"/>
  <c r="Y21" i="2"/>
  <c r="Z21" i="2"/>
  <c r="AA21" i="2"/>
  <c r="AB21" i="2"/>
  <c r="AC21" i="2"/>
  <c r="AD21" i="2"/>
  <c r="AE21" i="2"/>
  <c r="AF21" i="2"/>
  <c r="AG21" i="2"/>
  <c r="AH21" i="2"/>
  <c r="AI21" i="2"/>
  <c r="AJ21" i="2"/>
  <c r="AK21" i="2"/>
  <c r="AL21" i="2"/>
  <c r="AM21" i="2"/>
  <c r="AN21" i="2"/>
  <c r="AO21" i="2"/>
  <c r="AP21" i="2"/>
  <c r="AQ21" i="2"/>
  <c r="AR21" i="2"/>
  <c r="AS21" i="2"/>
  <c r="AT21" i="2"/>
  <c r="AU21" i="2"/>
  <c r="AV21" i="2"/>
  <c r="AW21" i="2"/>
  <c r="U22" i="2"/>
  <c r="V22" i="2"/>
  <c r="W22" i="2"/>
  <c r="X22" i="2"/>
  <c r="Y22" i="2"/>
  <c r="Z22" i="2"/>
  <c r="AA22" i="2"/>
  <c r="AB22" i="2"/>
  <c r="AC22" i="2"/>
  <c r="AD22" i="2"/>
  <c r="AE22" i="2"/>
  <c r="AF22" i="2"/>
  <c r="AG22" i="2"/>
  <c r="AH22" i="2"/>
  <c r="AI22" i="2"/>
  <c r="AJ22" i="2"/>
  <c r="AK22" i="2"/>
  <c r="AL22" i="2"/>
  <c r="AM22" i="2"/>
  <c r="AN22" i="2"/>
  <c r="AO22" i="2"/>
  <c r="AP22" i="2"/>
  <c r="AQ22" i="2"/>
  <c r="AR22" i="2"/>
  <c r="AS22" i="2"/>
  <c r="AT22" i="2"/>
  <c r="AU22" i="2"/>
  <c r="AV22" i="2"/>
  <c r="AW22" i="2"/>
  <c r="U23" i="2"/>
  <c r="V23" i="2"/>
  <c r="W23" i="2"/>
  <c r="X23" i="2"/>
  <c r="Y23" i="2"/>
  <c r="Z23" i="2"/>
  <c r="AA23" i="2"/>
  <c r="AB23" i="2"/>
  <c r="AC23" i="2"/>
  <c r="AD23" i="2"/>
  <c r="AE23" i="2"/>
  <c r="AF23" i="2"/>
  <c r="AG23" i="2"/>
  <c r="AH23" i="2"/>
  <c r="AI23" i="2"/>
  <c r="AJ23" i="2"/>
  <c r="AK23" i="2"/>
  <c r="AL23" i="2"/>
  <c r="AM23" i="2"/>
  <c r="AN23" i="2"/>
  <c r="AO23" i="2"/>
  <c r="AP23" i="2"/>
  <c r="AQ23" i="2"/>
  <c r="AR23" i="2"/>
  <c r="AS23" i="2"/>
  <c r="AT23" i="2"/>
  <c r="AU23" i="2"/>
  <c r="AV23" i="2"/>
  <c r="AW23" i="2"/>
  <c r="U24" i="2"/>
  <c r="V24" i="2"/>
  <c r="W24" i="2"/>
  <c r="X24" i="2"/>
  <c r="Y24" i="2"/>
  <c r="Z24" i="2"/>
  <c r="AA24" i="2"/>
  <c r="AB24" i="2"/>
  <c r="AC24" i="2"/>
  <c r="AD24" i="2"/>
  <c r="AE24" i="2"/>
  <c r="AF24" i="2"/>
  <c r="AG24" i="2"/>
  <c r="AH24" i="2"/>
  <c r="AI24" i="2"/>
  <c r="AJ24" i="2"/>
  <c r="AK24" i="2"/>
  <c r="AL24" i="2"/>
  <c r="AM24" i="2"/>
  <c r="AN24" i="2"/>
  <c r="AO24" i="2"/>
  <c r="AP24" i="2"/>
  <c r="AQ24" i="2"/>
  <c r="AR24" i="2"/>
  <c r="AS24" i="2"/>
  <c r="AT24" i="2"/>
  <c r="AU24" i="2"/>
  <c r="AV24" i="2"/>
  <c r="AW24" i="2"/>
  <c r="U25" i="2"/>
  <c r="V25" i="2"/>
  <c r="W25" i="2"/>
  <c r="X25" i="2"/>
  <c r="Y25" i="2"/>
  <c r="Z25" i="2"/>
  <c r="AA25" i="2"/>
  <c r="AB25" i="2"/>
  <c r="AC25" i="2"/>
  <c r="AD25" i="2"/>
  <c r="AE25" i="2"/>
  <c r="AF25" i="2"/>
  <c r="AG25" i="2"/>
  <c r="AH25" i="2"/>
  <c r="AI25" i="2"/>
  <c r="AJ25" i="2"/>
  <c r="AK25" i="2"/>
  <c r="AL25" i="2"/>
  <c r="AM25" i="2"/>
  <c r="AN25" i="2"/>
  <c r="AO25" i="2"/>
  <c r="AP25" i="2"/>
  <c r="AQ25" i="2"/>
  <c r="AR25" i="2"/>
  <c r="AS25" i="2"/>
  <c r="AT25" i="2"/>
  <c r="AU25" i="2"/>
  <c r="AV25" i="2"/>
  <c r="AW25" i="2"/>
  <c r="U26" i="2"/>
  <c r="V26" i="2"/>
  <c r="W26" i="2"/>
  <c r="X26" i="2"/>
  <c r="Y26" i="2"/>
  <c r="Z26" i="2"/>
  <c r="AA26" i="2"/>
  <c r="AB26" i="2"/>
  <c r="AC26" i="2"/>
  <c r="AD26" i="2"/>
  <c r="AE26" i="2"/>
  <c r="AF26" i="2"/>
  <c r="AG26" i="2"/>
  <c r="AH26" i="2"/>
  <c r="AI26" i="2"/>
  <c r="AJ26" i="2"/>
  <c r="AK26" i="2"/>
  <c r="AL26" i="2"/>
  <c r="AM26" i="2"/>
  <c r="AN26" i="2"/>
  <c r="AO26" i="2"/>
  <c r="AP26" i="2"/>
  <c r="AQ26" i="2"/>
  <c r="AR26" i="2"/>
  <c r="AS26" i="2"/>
  <c r="AT26" i="2"/>
  <c r="AU26" i="2"/>
  <c r="AV26" i="2"/>
  <c r="AW26" i="2"/>
  <c r="U27" i="2"/>
  <c r="V27" i="2"/>
  <c r="W27" i="2"/>
  <c r="X27" i="2"/>
  <c r="Y27" i="2"/>
  <c r="Z27" i="2"/>
  <c r="AA27" i="2"/>
  <c r="AB27" i="2"/>
  <c r="AC27" i="2"/>
  <c r="AD27" i="2"/>
  <c r="AE27" i="2"/>
  <c r="AF27" i="2"/>
  <c r="AG27" i="2"/>
  <c r="AH27" i="2"/>
  <c r="AI27" i="2"/>
  <c r="AJ27" i="2"/>
  <c r="AK27" i="2"/>
  <c r="AL27" i="2"/>
  <c r="AM27" i="2"/>
  <c r="AN27" i="2"/>
  <c r="AO27" i="2"/>
  <c r="AP27" i="2"/>
  <c r="AQ27" i="2"/>
  <c r="AR27" i="2"/>
  <c r="AS27" i="2"/>
  <c r="AT27" i="2"/>
  <c r="AU27" i="2"/>
  <c r="AV27" i="2"/>
  <c r="AW27" i="2"/>
  <c r="U28" i="2"/>
  <c r="V28" i="2"/>
  <c r="W28" i="2"/>
  <c r="X28" i="2"/>
  <c r="Y28" i="2"/>
  <c r="Z28" i="2"/>
  <c r="AA28" i="2"/>
  <c r="AB28" i="2"/>
  <c r="AC28" i="2"/>
  <c r="AD28" i="2"/>
  <c r="AE28" i="2"/>
  <c r="AF28" i="2"/>
  <c r="AG28" i="2"/>
  <c r="AH28" i="2"/>
  <c r="AI28" i="2"/>
  <c r="AJ28" i="2"/>
  <c r="AK28" i="2"/>
  <c r="AL28" i="2"/>
  <c r="AM28" i="2"/>
  <c r="AN28" i="2"/>
  <c r="AO28" i="2"/>
  <c r="AP28" i="2"/>
  <c r="AQ28" i="2"/>
  <c r="AR28" i="2"/>
  <c r="AS28" i="2"/>
  <c r="AT28" i="2"/>
  <c r="AU28" i="2"/>
  <c r="AV28" i="2"/>
  <c r="AW28" i="2"/>
  <c r="U29" i="2"/>
  <c r="V29" i="2"/>
  <c r="W29" i="2"/>
  <c r="X29" i="2"/>
  <c r="Y29" i="2"/>
  <c r="Z29" i="2"/>
  <c r="AA29" i="2"/>
  <c r="AB29" i="2"/>
  <c r="AC29" i="2"/>
  <c r="AD29" i="2"/>
  <c r="AE29" i="2"/>
  <c r="AF29" i="2"/>
  <c r="AG29" i="2"/>
  <c r="AH29" i="2"/>
  <c r="AI29" i="2"/>
  <c r="AJ29" i="2"/>
  <c r="AK29" i="2"/>
  <c r="AL29" i="2"/>
  <c r="AM29" i="2"/>
  <c r="AN29" i="2"/>
  <c r="AO29" i="2"/>
  <c r="AP29" i="2"/>
  <c r="AQ29" i="2"/>
  <c r="AR29" i="2"/>
  <c r="AS29" i="2"/>
  <c r="AT29" i="2"/>
  <c r="AU29" i="2"/>
  <c r="AV29" i="2"/>
  <c r="AW29" i="2"/>
  <c r="U30" i="2"/>
  <c r="V30" i="2"/>
  <c r="W30" i="2"/>
  <c r="X30" i="2"/>
  <c r="Y30" i="2"/>
  <c r="Z30" i="2"/>
  <c r="AA30" i="2"/>
  <c r="AB30" i="2"/>
  <c r="AC30" i="2"/>
  <c r="AD30" i="2"/>
  <c r="AE30" i="2"/>
  <c r="AF30" i="2"/>
  <c r="AG30" i="2"/>
  <c r="AH30" i="2"/>
  <c r="AI30" i="2"/>
  <c r="AJ30" i="2"/>
  <c r="AK30" i="2"/>
  <c r="AL30" i="2"/>
  <c r="AM30" i="2"/>
  <c r="AN30" i="2"/>
  <c r="AO30" i="2"/>
  <c r="AP30" i="2"/>
  <c r="AQ30" i="2"/>
  <c r="AR30" i="2"/>
  <c r="AS30" i="2"/>
  <c r="AT30" i="2"/>
  <c r="AU30" i="2"/>
  <c r="AV30" i="2"/>
  <c r="AW30" i="2"/>
  <c r="U31" i="2"/>
  <c r="V31" i="2"/>
  <c r="W31" i="2"/>
  <c r="X31" i="2"/>
  <c r="Y31" i="2"/>
  <c r="Z31" i="2"/>
  <c r="AA31" i="2"/>
  <c r="AB31" i="2"/>
  <c r="AC31" i="2"/>
  <c r="AD31" i="2"/>
  <c r="AE31" i="2"/>
  <c r="AF31" i="2"/>
  <c r="AG31" i="2"/>
  <c r="AH31" i="2"/>
  <c r="AI31" i="2"/>
  <c r="AJ31" i="2"/>
  <c r="AK31" i="2"/>
  <c r="AL31" i="2"/>
  <c r="AM31" i="2"/>
  <c r="AN31" i="2"/>
  <c r="AO31" i="2"/>
  <c r="AP31" i="2"/>
  <c r="AQ31" i="2"/>
  <c r="AR31" i="2"/>
  <c r="AS31" i="2"/>
  <c r="AT31" i="2"/>
  <c r="AU31" i="2"/>
  <c r="AV31" i="2"/>
  <c r="AW31" i="2"/>
  <c r="U32" i="2"/>
  <c r="V32" i="2"/>
  <c r="W32" i="2"/>
  <c r="X32" i="2"/>
  <c r="Y32" i="2"/>
  <c r="Z32" i="2"/>
  <c r="AA32" i="2"/>
  <c r="AB32" i="2"/>
  <c r="AC32" i="2"/>
  <c r="AD32" i="2"/>
  <c r="AE32" i="2"/>
  <c r="AF32" i="2"/>
  <c r="AG32" i="2"/>
  <c r="AH32" i="2"/>
  <c r="AI32" i="2"/>
  <c r="AJ32" i="2"/>
  <c r="AK32" i="2"/>
  <c r="AL32" i="2"/>
  <c r="AM32" i="2"/>
  <c r="AN32" i="2"/>
  <c r="AO32" i="2"/>
  <c r="AP32" i="2"/>
  <c r="AQ32" i="2"/>
  <c r="AR32" i="2"/>
  <c r="AS32" i="2"/>
  <c r="AT32" i="2"/>
  <c r="AU32" i="2"/>
  <c r="AV32" i="2"/>
  <c r="AW32" i="2"/>
  <c r="U33" i="2"/>
  <c r="V33" i="2"/>
  <c r="W33" i="2"/>
  <c r="X33" i="2"/>
  <c r="Y33" i="2"/>
  <c r="Z33" i="2"/>
  <c r="AA33" i="2"/>
  <c r="AB33" i="2"/>
  <c r="AC33" i="2"/>
  <c r="AD33" i="2"/>
  <c r="AE33" i="2"/>
  <c r="AF33" i="2"/>
  <c r="AG33" i="2"/>
  <c r="AH33" i="2"/>
  <c r="AI33" i="2"/>
  <c r="AJ33" i="2"/>
  <c r="AK33" i="2"/>
  <c r="AL33" i="2"/>
  <c r="AM33" i="2"/>
  <c r="AN33" i="2"/>
  <c r="AO33" i="2"/>
  <c r="AP33" i="2"/>
  <c r="AQ33" i="2"/>
  <c r="AR33" i="2"/>
  <c r="AS33" i="2"/>
  <c r="AT33" i="2"/>
  <c r="AU33" i="2"/>
  <c r="AV33" i="2"/>
  <c r="AW33" i="2"/>
  <c r="U34" i="2"/>
  <c r="V34" i="2"/>
  <c r="W34" i="2"/>
  <c r="X34" i="2"/>
  <c r="Y34" i="2"/>
  <c r="Z34" i="2"/>
  <c r="AA34" i="2"/>
  <c r="AB34" i="2"/>
  <c r="AC34" i="2"/>
  <c r="AD34" i="2"/>
  <c r="AE34" i="2"/>
  <c r="AF34" i="2"/>
  <c r="AG34" i="2"/>
  <c r="AH34" i="2"/>
  <c r="AI34" i="2"/>
  <c r="AJ34" i="2"/>
  <c r="AK34" i="2"/>
  <c r="AL34" i="2"/>
  <c r="AM34" i="2"/>
  <c r="AN34" i="2"/>
  <c r="AO34" i="2"/>
  <c r="AP34" i="2"/>
  <c r="AQ34" i="2"/>
  <c r="AR34" i="2"/>
  <c r="AS34" i="2"/>
  <c r="AT34" i="2"/>
  <c r="AU34" i="2"/>
  <c r="AV34" i="2"/>
  <c r="AW34" i="2"/>
  <c r="U35" i="2"/>
  <c r="V35" i="2"/>
  <c r="W35" i="2"/>
  <c r="X35" i="2"/>
  <c r="Y35" i="2"/>
  <c r="Z35" i="2"/>
  <c r="AA35" i="2"/>
  <c r="AB35" i="2"/>
  <c r="AC35" i="2"/>
  <c r="AD35" i="2"/>
  <c r="AE35" i="2"/>
  <c r="AF35" i="2"/>
  <c r="AG35" i="2"/>
  <c r="AH35" i="2"/>
  <c r="AI35" i="2"/>
  <c r="AJ35" i="2"/>
  <c r="AK35" i="2"/>
  <c r="AL35" i="2"/>
  <c r="AM35" i="2"/>
  <c r="AN35" i="2"/>
  <c r="AO35" i="2"/>
  <c r="AP35" i="2"/>
  <c r="AQ35" i="2"/>
  <c r="AR35" i="2"/>
  <c r="AS35" i="2"/>
  <c r="AT35" i="2"/>
  <c r="AU35" i="2"/>
  <c r="AV35" i="2"/>
  <c r="AW35" i="2"/>
  <c r="U36" i="2"/>
  <c r="V36" i="2"/>
  <c r="W36" i="2"/>
  <c r="X36" i="2"/>
  <c r="Y36" i="2"/>
  <c r="Z36" i="2"/>
  <c r="AA36" i="2"/>
  <c r="AB36" i="2"/>
  <c r="AC36" i="2"/>
  <c r="AD36" i="2"/>
  <c r="AE36" i="2"/>
  <c r="AF36" i="2"/>
  <c r="AG36" i="2"/>
  <c r="AH36" i="2"/>
  <c r="AI36" i="2"/>
  <c r="AJ36" i="2"/>
  <c r="AK36" i="2"/>
  <c r="AL36" i="2"/>
  <c r="AM36" i="2"/>
  <c r="AN36" i="2"/>
  <c r="AO36" i="2"/>
  <c r="AP36" i="2"/>
  <c r="AQ36" i="2"/>
  <c r="AR36" i="2"/>
  <c r="AS36" i="2"/>
  <c r="AT36" i="2"/>
  <c r="AU36" i="2"/>
  <c r="AV36" i="2"/>
  <c r="AW36" i="2"/>
  <c r="U37" i="2"/>
  <c r="V37" i="2"/>
  <c r="W37" i="2"/>
  <c r="X37" i="2"/>
  <c r="Y37" i="2"/>
  <c r="Z37" i="2"/>
  <c r="AA37" i="2"/>
  <c r="AB37" i="2"/>
  <c r="AC37" i="2"/>
  <c r="AD37" i="2"/>
  <c r="AE37" i="2"/>
  <c r="AF37" i="2"/>
  <c r="AG37" i="2"/>
  <c r="AH37" i="2"/>
  <c r="AI37" i="2"/>
  <c r="AJ37" i="2"/>
  <c r="AK37" i="2"/>
  <c r="AL37" i="2"/>
  <c r="AM37" i="2"/>
  <c r="AN37" i="2"/>
  <c r="AO37" i="2"/>
  <c r="AP37" i="2"/>
  <c r="AQ37" i="2"/>
  <c r="AR37" i="2"/>
  <c r="AS37" i="2"/>
  <c r="AT37" i="2"/>
  <c r="AU37" i="2"/>
  <c r="AV37" i="2"/>
  <c r="AW37" i="2"/>
  <c r="U38" i="2"/>
  <c r="V38" i="2"/>
  <c r="W38" i="2"/>
  <c r="X38" i="2"/>
  <c r="Y38" i="2"/>
  <c r="Z38" i="2"/>
  <c r="AA38" i="2"/>
  <c r="AB38" i="2"/>
  <c r="AC38" i="2"/>
  <c r="AD38" i="2"/>
  <c r="AE38" i="2"/>
  <c r="AF38" i="2"/>
  <c r="AG38" i="2"/>
  <c r="AH38" i="2"/>
  <c r="AI38" i="2"/>
  <c r="AJ38" i="2"/>
  <c r="AK38" i="2"/>
  <c r="AL38" i="2"/>
  <c r="AM38" i="2"/>
  <c r="AN38" i="2"/>
  <c r="AO38" i="2"/>
  <c r="AP38" i="2"/>
  <c r="AQ38" i="2"/>
  <c r="AR38" i="2"/>
  <c r="AS38" i="2"/>
  <c r="AT38" i="2"/>
  <c r="AU38" i="2"/>
  <c r="AV38" i="2"/>
  <c r="AW38" i="2"/>
  <c r="U39" i="2"/>
  <c r="V39" i="2"/>
  <c r="W39" i="2"/>
  <c r="X39" i="2"/>
  <c r="Y39" i="2"/>
  <c r="Z39" i="2"/>
  <c r="AA39" i="2"/>
  <c r="AB39" i="2"/>
  <c r="AC39" i="2"/>
  <c r="AD39" i="2"/>
  <c r="AE39" i="2"/>
  <c r="AF39" i="2"/>
  <c r="AG39" i="2"/>
  <c r="AH39" i="2"/>
  <c r="AI39" i="2"/>
  <c r="AJ39" i="2"/>
  <c r="AK39" i="2"/>
  <c r="AL39" i="2"/>
  <c r="AM39" i="2"/>
  <c r="AN39" i="2"/>
  <c r="AO39" i="2"/>
  <c r="AP39" i="2"/>
  <c r="AQ39" i="2"/>
  <c r="AR39" i="2"/>
  <c r="AS39" i="2"/>
  <c r="AT39" i="2"/>
  <c r="AU39" i="2"/>
  <c r="AV39" i="2"/>
  <c r="AW39" i="2"/>
  <c r="U40" i="2"/>
  <c r="V40" i="2"/>
  <c r="W40" i="2"/>
  <c r="X40" i="2"/>
  <c r="Y40" i="2"/>
  <c r="Z40" i="2"/>
  <c r="AA40" i="2"/>
  <c r="AB40" i="2"/>
  <c r="AC40" i="2"/>
  <c r="AD40" i="2"/>
  <c r="AE40" i="2"/>
  <c r="AF40" i="2"/>
  <c r="AG40" i="2"/>
  <c r="AH40" i="2"/>
  <c r="AI40" i="2"/>
  <c r="AJ40" i="2"/>
  <c r="AK40" i="2"/>
  <c r="AL40" i="2"/>
  <c r="AM40" i="2"/>
  <c r="AN40" i="2"/>
  <c r="AO40" i="2"/>
  <c r="AP40" i="2"/>
  <c r="AQ40" i="2"/>
  <c r="AR40" i="2"/>
  <c r="AS40" i="2"/>
  <c r="AT40" i="2"/>
  <c r="AU40" i="2"/>
  <c r="AV40" i="2"/>
  <c r="AW40" i="2"/>
  <c r="U41" i="2"/>
  <c r="V41" i="2"/>
  <c r="W41" i="2"/>
  <c r="X41" i="2"/>
  <c r="Y41" i="2"/>
  <c r="Z41" i="2"/>
  <c r="AA41" i="2"/>
  <c r="AB41" i="2"/>
  <c r="AC41" i="2"/>
  <c r="AD41" i="2"/>
  <c r="AE41" i="2"/>
  <c r="AF41" i="2"/>
  <c r="AG41" i="2"/>
  <c r="AH41" i="2"/>
  <c r="AI41" i="2"/>
  <c r="AJ41" i="2"/>
  <c r="AK41" i="2"/>
  <c r="AL41" i="2"/>
  <c r="AM41" i="2"/>
  <c r="AN41" i="2"/>
  <c r="AO41" i="2"/>
  <c r="AP41" i="2"/>
  <c r="AQ41" i="2"/>
  <c r="AR41" i="2"/>
  <c r="AS41" i="2"/>
  <c r="AT41" i="2"/>
  <c r="AU41" i="2"/>
  <c r="AV41" i="2"/>
  <c r="AW41" i="2"/>
  <c r="U42" i="2"/>
  <c r="V42" i="2"/>
  <c r="W42" i="2"/>
  <c r="X42" i="2"/>
  <c r="Y42" i="2"/>
  <c r="Z42" i="2"/>
  <c r="AA42" i="2"/>
  <c r="AB42" i="2"/>
  <c r="AC42" i="2"/>
  <c r="AD42" i="2"/>
  <c r="AE42" i="2"/>
  <c r="AF42" i="2"/>
  <c r="AG42" i="2"/>
  <c r="AH42" i="2"/>
  <c r="AI42" i="2"/>
  <c r="AJ42" i="2"/>
  <c r="AK42" i="2"/>
  <c r="AL42" i="2"/>
  <c r="AM42" i="2"/>
  <c r="AN42" i="2"/>
  <c r="AO42" i="2"/>
  <c r="AP42" i="2"/>
  <c r="AQ42" i="2"/>
  <c r="AR42" i="2"/>
  <c r="AS42" i="2"/>
  <c r="AT42" i="2"/>
  <c r="AU42" i="2"/>
  <c r="AV42" i="2"/>
  <c r="AW42" i="2"/>
  <c r="U43" i="2"/>
  <c r="V43" i="2"/>
  <c r="W43" i="2"/>
  <c r="X43" i="2"/>
  <c r="Y43" i="2"/>
  <c r="Z43" i="2"/>
  <c r="AA43" i="2"/>
  <c r="AB43" i="2"/>
  <c r="AC43" i="2"/>
  <c r="AD43" i="2"/>
  <c r="AE43" i="2"/>
  <c r="AF43" i="2"/>
  <c r="AG43" i="2"/>
  <c r="AH43" i="2"/>
  <c r="AI43" i="2"/>
  <c r="AJ43" i="2"/>
  <c r="AK43" i="2"/>
  <c r="AL43" i="2"/>
  <c r="AM43" i="2"/>
  <c r="AN43" i="2"/>
  <c r="AO43" i="2"/>
  <c r="AP43" i="2"/>
  <c r="AQ43" i="2"/>
  <c r="AR43" i="2"/>
  <c r="AS43" i="2"/>
  <c r="AT43" i="2"/>
  <c r="AU43" i="2"/>
  <c r="AV43" i="2"/>
  <c r="AW43" i="2"/>
  <c r="U44" i="2"/>
  <c r="V44" i="2"/>
  <c r="W44" i="2"/>
  <c r="X44" i="2"/>
  <c r="Y44" i="2"/>
  <c r="Z44" i="2"/>
  <c r="AA44" i="2"/>
  <c r="AB44" i="2"/>
  <c r="AC44" i="2"/>
  <c r="AD44" i="2"/>
  <c r="AE44" i="2"/>
  <c r="AF44" i="2"/>
  <c r="AG44" i="2"/>
  <c r="AH44" i="2"/>
  <c r="AI44" i="2"/>
  <c r="AJ44" i="2"/>
  <c r="AK44" i="2"/>
  <c r="AL44" i="2"/>
  <c r="AM44" i="2"/>
  <c r="AN44" i="2"/>
  <c r="AO44" i="2"/>
  <c r="AP44" i="2"/>
  <c r="AQ44" i="2"/>
  <c r="AR44" i="2"/>
  <c r="AS44" i="2"/>
  <c r="AT44" i="2"/>
  <c r="AU44" i="2"/>
  <c r="AV44" i="2"/>
  <c r="AW44" i="2"/>
  <c r="U45" i="2"/>
  <c r="V45" i="2"/>
  <c r="W45" i="2"/>
  <c r="X45" i="2"/>
  <c r="Y45" i="2"/>
  <c r="Z45" i="2"/>
  <c r="AA45" i="2"/>
  <c r="AB45" i="2"/>
  <c r="AC45" i="2"/>
  <c r="AD45" i="2"/>
  <c r="AE45" i="2"/>
  <c r="AF45" i="2"/>
  <c r="AG45" i="2"/>
  <c r="AH45" i="2"/>
  <c r="AI45" i="2"/>
  <c r="AJ45" i="2"/>
  <c r="AK45" i="2"/>
  <c r="AL45" i="2"/>
  <c r="AM45" i="2"/>
  <c r="AN45" i="2"/>
  <c r="AO45" i="2"/>
  <c r="AP45" i="2"/>
  <c r="AQ45" i="2"/>
  <c r="AR45" i="2"/>
  <c r="AS45" i="2"/>
  <c r="AT45" i="2"/>
  <c r="AU45" i="2"/>
  <c r="AV45" i="2"/>
  <c r="AW45" i="2"/>
  <c r="U46" i="2"/>
  <c r="V46" i="2"/>
  <c r="W46" i="2"/>
  <c r="X46" i="2"/>
  <c r="Y46" i="2"/>
  <c r="Z46" i="2"/>
  <c r="AA46" i="2"/>
  <c r="AB46" i="2"/>
  <c r="AC46" i="2"/>
  <c r="AD46" i="2"/>
  <c r="AE46" i="2"/>
  <c r="AF46" i="2"/>
  <c r="AG46" i="2"/>
  <c r="AH46" i="2"/>
  <c r="AI46" i="2"/>
  <c r="AJ46" i="2"/>
  <c r="AK46" i="2"/>
  <c r="AL46" i="2"/>
  <c r="AM46" i="2"/>
  <c r="AN46" i="2"/>
  <c r="AO46" i="2"/>
  <c r="AP46" i="2"/>
  <c r="AQ46" i="2"/>
  <c r="AR46" i="2"/>
  <c r="AS46" i="2"/>
  <c r="AT46" i="2"/>
  <c r="AU46" i="2"/>
  <c r="AV46" i="2"/>
  <c r="AW46" i="2"/>
  <c r="U47" i="2"/>
  <c r="V47" i="2"/>
  <c r="W47" i="2"/>
  <c r="X47" i="2"/>
  <c r="Y47" i="2"/>
  <c r="Z47" i="2"/>
  <c r="AA47" i="2"/>
  <c r="AB47" i="2"/>
  <c r="AC47" i="2"/>
  <c r="AD47" i="2"/>
  <c r="AE47" i="2"/>
  <c r="AF47" i="2"/>
  <c r="AG47" i="2"/>
  <c r="AH47" i="2"/>
  <c r="AI47" i="2"/>
  <c r="AJ47" i="2"/>
  <c r="AK47" i="2"/>
  <c r="AL47" i="2"/>
  <c r="AM47" i="2"/>
  <c r="AN47" i="2"/>
  <c r="AO47" i="2"/>
  <c r="AP47" i="2"/>
  <c r="AQ47" i="2"/>
  <c r="AR47" i="2"/>
  <c r="AS47" i="2"/>
  <c r="AT47" i="2"/>
  <c r="AU47" i="2"/>
  <c r="AV47" i="2"/>
  <c r="AW47" i="2"/>
  <c r="U48" i="2"/>
  <c r="V48" i="2"/>
  <c r="W48" i="2"/>
  <c r="X48" i="2"/>
  <c r="Y48" i="2"/>
  <c r="Z48" i="2"/>
  <c r="AA48" i="2"/>
  <c r="AB48" i="2"/>
  <c r="AC48" i="2"/>
  <c r="AD48" i="2"/>
  <c r="AE48" i="2"/>
  <c r="AF48" i="2"/>
  <c r="AG48" i="2"/>
  <c r="AH48" i="2"/>
  <c r="AI48" i="2"/>
  <c r="AJ48" i="2"/>
  <c r="AK48" i="2"/>
  <c r="AL48" i="2"/>
  <c r="AM48" i="2"/>
  <c r="AN48" i="2"/>
  <c r="AO48" i="2"/>
  <c r="AP48" i="2"/>
  <c r="AQ48" i="2"/>
  <c r="AR48" i="2"/>
  <c r="AS48" i="2"/>
  <c r="AT48" i="2"/>
  <c r="AU48" i="2"/>
  <c r="AV48" i="2"/>
  <c r="AW48" i="2"/>
  <c r="U49" i="2"/>
  <c r="V49" i="2"/>
  <c r="W49" i="2"/>
  <c r="X49" i="2"/>
  <c r="Y49" i="2"/>
  <c r="Z49" i="2"/>
  <c r="AA49" i="2"/>
  <c r="AB49" i="2"/>
  <c r="AC49" i="2"/>
  <c r="AD49" i="2"/>
  <c r="AE49" i="2"/>
  <c r="AF49" i="2"/>
  <c r="AG49" i="2"/>
  <c r="AH49" i="2"/>
  <c r="AI49" i="2"/>
  <c r="AJ49" i="2"/>
  <c r="AK49" i="2"/>
  <c r="AL49" i="2"/>
  <c r="AM49" i="2"/>
  <c r="AN49" i="2"/>
  <c r="AO49" i="2"/>
  <c r="AP49" i="2"/>
  <c r="AQ49" i="2"/>
  <c r="AR49" i="2"/>
  <c r="AS49" i="2"/>
  <c r="AT49" i="2"/>
  <c r="AU49" i="2"/>
  <c r="AV49" i="2"/>
  <c r="AW49" i="2"/>
  <c r="U50" i="2"/>
  <c r="V50" i="2"/>
  <c r="W50" i="2"/>
  <c r="X50" i="2"/>
  <c r="Y50" i="2"/>
  <c r="Z50" i="2"/>
  <c r="AA50" i="2"/>
  <c r="AB50" i="2"/>
  <c r="AC50" i="2"/>
  <c r="AD50" i="2"/>
  <c r="AE50" i="2"/>
  <c r="AF50" i="2"/>
  <c r="AG50" i="2"/>
  <c r="AH50" i="2"/>
  <c r="AI50" i="2"/>
  <c r="AJ50" i="2"/>
  <c r="AK50" i="2"/>
  <c r="AL50" i="2"/>
  <c r="AM50" i="2"/>
  <c r="AN50" i="2"/>
  <c r="AO50" i="2"/>
  <c r="AP50" i="2"/>
  <c r="AQ50" i="2"/>
  <c r="AR50" i="2"/>
  <c r="AS50" i="2"/>
  <c r="AT50" i="2"/>
  <c r="AU50" i="2"/>
  <c r="AV50" i="2"/>
  <c r="AW50" i="2"/>
  <c r="U51" i="2"/>
  <c r="V51" i="2"/>
  <c r="W51" i="2"/>
  <c r="X51" i="2"/>
  <c r="Y51" i="2"/>
  <c r="Z51" i="2"/>
  <c r="AA51" i="2"/>
  <c r="AB51" i="2"/>
  <c r="AC51" i="2"/>
  <c r="AD51" i="2"/>
  <c r="AE51" i="2"/>
  <c r="AF51" i="2"/>
  <c r="AG51" i="2"/>
  <c r="AH51" i="2"/>
  <c r="AI51" i="2"/>
  <c r="AJ51" i="2"/>
  <c r="AK51" i="2"/>
  <c r="AL51" i="2"/>
  <c r="AM51" i="2"/>
  <c r="AN51" i="2"/>
  <c r="AO51" i="2"/>
  <c r="AP51" i="2"/>
  <c r="AQ51" i="2"/>
  <c r="AR51" i="2"/>
  <c r="AS51" i="2"/>
  <c r="AT51" i="2"/>
  <c r="AU51" i="2"/>
  <c r="AV51" i="2"/>
  <c r="AW51" i="2"/>
  <c r="U52" i="2"/>
  <c r="V52" i="2"/>
  <c r="W52" i="2"/>
  <c r="X52" i="2"/>
  <c r="Y52" i="2"/>
  <c r="Z52" i="2"/>
  <c r="AA52" i="2"/>
  <c r="AB52" i="2"/>
  <c r="AC52" i="2"/>
  <c r="AD52" i="2"/>
  <c r="AE52" i="2"/>
  <c r="AF52" i="2"/>
  <c r="AG52" i="2"/>
  <c r="AH52" i="2"/>
  <c r="AI52" i="2"/>
  <c r="AJ52" i="2"/>
  <c r="AK52" i="2"/>
  <c r="AL52" i="2"/>
  <c r="AM52" i="2"/>
  <c r="AN52" i="2"/>
  <c r="AO52" i="2"/>
  <c r="AP52" i="2"/>
  <c r="AQ52" i="2"/>
  <c r="AR52" i="2"/>
  <c r="AS52" i="2"/>
  <c r="AT52" i="2"/>
  <c r="AU52" i="2"/>
  <c r="AV52" i="2"/>
  <c r="AW52" i="2"/>
  <c r="U53" i="2"/>
  <c r="V53" i="2"/>
  <c r="W53" i="2"/>
  <c r="X53" i="2"/>
  <c r="Y53" i="2"/>
  <c r="Z53" i="2"/>
  <c r="AA53" i="2"/>
  <c r="AB53" i="2"/>
  <c r="AC53" i="2"/>
  <c r="AD53" i="2"/>
  <c r="AE53" i="2"/>
  <c r="AF53" i="2"/>
  <c r="AG53" i="2"/>
  <c r="AH53" i="2"/>
  <c r="AI53" i="2"/>
  <c r="AJ53" i="2"/>
  <c r="AK53" i="2"/>
  <c r="AL53" i="2"/>
  <c r="AM53" i="2"/>
  <c r="AN53" i="2"/>
  <c r="AO53" i="2"/>
  <c r="AP53" i="2"/>
  <c r="AQ53" i="2"/>
  <c r="AR53" i="2"/>
  <c r="AS53" i="2"/>
  <c r="AT53" i="2"/>
  <c r="AU53" i="2"/>
  <c r="AV53" i="2"/>
  <c r="AW53" i="2"/>
  <c r="U54" i="2"/>
  <c r="V54" i="2"/>
  <c r="W54" i="2"/>
  <c r="X54" i="2"/>
  <c r="Y54" i="2"/>
  <c r="Z54" i="2"/>
  <c r="AA54" i="2"/>
  <c r="AB54" i="2"/>
  <c r="AC54" i="2"/>
  <c r="AD54" i="2"/>
  <c r="AE54" i="2"/>
  <c r="AF54" i="2"/>
  <c r="AG54" i="2"/>
  <c r="AH54" i="2"/>
  <c r="AI54" i="2"/>
  <c r="AJ54" i="2"/>
  <c r="AK54" i="2"/>
  <c r="AL54" i="2"/>
  <c r="AM54" i="2"/>
  <c r="AN54" i="2"/>
  <c r="AO54" i="2"/>
  <c r="AP54" i="2"/>
  <c r="AQ54" i="2"/>
  <c r="AR54" i="2"/>
  <c r="AS54" i="2"/>
  <c r="AT54" i="2"/>
  <c r="AU54" i="2"/>
  <c r="AV54" i="2"/>
  <c r="AW54" i="2"/>
  <c r="U55" i="2"/>
  <c r="V55" i="2"/>
  <c r="W55" i="2"/>
  <c r="X55" i="2"/>
  <c r="Y55" i="2"/>
  <c r="Z55" i="2"/>
  <c r="AA55" i="2"/>
  <c r="AB55" i="2"/>
  <c r="AC55" i="2"/>
  <c r="AD55" i="2"/>
  <c r="AE55" i="2"/>
  <c r="AF55" i="2"/>
  <c r="AG55" i="2"/>
  <c r="AH55" i="2"/>
  <c r="AI55" i="2"/>
  <c r="AJ55" i="2"/>
  <c r="AK55" i="2"/>
  <c r="AL55" i="2"/>
  <c r="AM55" i="2"/>
  <c r="AN55" i="2"/>
  <c r="AO55" i="2"/>
  <c r="AP55" i="2"/>
  <c r="AQ55" i="2"/>
  <c r="AR55" i="2"/>
  <c r="AS55" i="2"/>
  <c r="AT55" i="2"/>
  <c r="AU55" i="2"/>
  <c r="AV55" i="2"/>
  <c r="AW55" i="2"/>
  <c r="U56" i="2"/>
  <c r="V56" i="2"/>
  <c r="W56" i="2"/>
  <c r="X56" i="2"/>
  <c r="Y56" i="2"/>
  <c r="Z56" i="2"/>
  <c r="AA56" i="2"/>
  <c r="AB56" i="2"/>
  <c r="AC56" i="2"/>
  <c r="AD56" i="2"/>
  <c r="AE56" i="2"/>
  <c r="AF56" i="2"/>
  <c r="AG56" i="2"/>
  <c r="AH56" i="2"/>
  <c r="AI56" i="2"/>
  <c r="AJ56" i="2"/>
  <c r="AK56" i="2"/>
  <c r="AL56" i="2"/>
  <c r="AM56" i="2"/>
  <c r="AN56" i="2"/>
  <c r="AO56" i="2"/>
  <c r="AP56" i="2"/>
  <c r="AQ56" i="2"/>
  <c r="AR56" i="2"/>
  <c r="AS56" i="2"/>
  <c r="AT56" i="2"/>
  <c r="AU56" i="2"/>
  <c r="AV56" i="2"/>
  <c r="AW56" i="2"/>
  <c r="U57" i="2"/>
  <c r="V57" i="2"/>
  <c r="W57" i="2"/>
  <c r="X57" i="2"/>
  <c r="Y57" i="2"/>
  <c r="Z57" i="2"/>
  <c r="AA57" i="2"/>
  <c r="AB57" i="2"/>
  <c r="AC57" i="2"/>
  <c r="AD57" i="2"/>
  <c r="AE57" i="2"/>
  <c r="AF57" i="2"/>
  <c r="AG57" i="2"/>
  <c r="AH57" i="2"/>
  <c r="AI57" i="2"/>
  <c r="AJ57" i="2"/>
  <c r="AK57" i="2"/>
  <c r="AL57" i="2"/>
  <c r="AM57" i="2"/>
  <c r="AN57" i="2"/>
  <c r="AO57" i="2"/>
  <c r="AP57" i="2"/>
  <c r="AQ57" i="2"/>
  <c r="AR57" i="2"/>
  <c r="AS57" i="2"/>
  <c r="AT57" i="2"/>
  <c r="AU57" i="2"/>
  <c r="AV57" i="2"/>
  <c r="AW57" i="2"/>
  <c r="U58" i="2"/>
  <c r="V58" i="2"/>
  <c r="W58" i="2"/>
  <c r="X58" i="2"/>
  <c r="Y58" i="2"/>
  <c r="Z58" i="2"/>
  <c r="AA58" i="2"/>
  <c r="AB58" i="2"/>
  <c r="AC58" i="2"/>
  <c r="AD58" i="2"/>
  <c r="AE58" i="2"/>
  <c r="AF58" i="2"/>
  <c r="AG58" i="2"/>
  <c r="AH58" i="2"/>
  <c r="AI58" i="2"/>
  <c r="AJ58" i="2"/>
  <c r="AK58" i="2"/>
  <c r="AL58" i="2"/>
  <c r="AM58" i="2"/>
  <c r="AN58" i="2"/>
  <c r="AO58" i="2"/>
  <c r="AP58" i="2"/>
  <c r="AQ58" i="2"/>
  <c r="AR58" i="2"/>
  <c r="AS58" i="2"/>
  <c r="AT58" i="2"/>
  <c r="AU58" i="2"/>
  <c r="AV58" i="2"/>
  <c r="AW58" i="2"/>
  <c r="U59" i="2"/>
  <c r="V59" i="2"/>
  <c r="W59" i="2"/>
  <c r="X59" i="2"/>
  <c r="Y59" i="2"/>
  <c r="Z59" i="2"/>
  <c r="AA59" i="2"/>
  <c r="AB59" i="2"/>
  <c r="AC59" i="2"/>
  <c r="AD59" i="2"/>
  <c r="AE59" i="2"/>
  <c r="AF59" i="2"/>
  <c r="AG59" i="2"/>
  <c r="AH59" i="2"/>
  <c r="AI59" i="2"/>
  <c r="AJ59" i="2"/>
  <c r="AK59" i="2"/>
  <c r="AL59" i="2"/>
  <c r="AM59" i="2"/>
  <c r="AN59" i="2"/>
  <c r="AO59" i="2"/>
  <c r="AP59" i="2"/>
  <c r="AQ59" i="2"/>
  <c r="AR59" i="2"/>
  <c r="AS59" i="2"/>
  <c r="AT59" i="2"/>
  <c r="AU59" i="2"/>
  <c r="AV59" i="2"/>
  <c r="AW59" i="2"/>
  <c r="U60" i="2"/>
  <c r="V60" i="2"/>
  <c r="W60" i="2"/>
  <c r="X60" i="2"/>
  <c r="Y60" i="2"/>
  <c r="Z60" i="2"/>
  <c r="AA60" i="2"/>
  <c r="AB60" i="2"/>
  <c r="AC60" i="2"/>
  <c r="AD60" i="2"/>
  <c r="AE60" i="2"/>
  <c r="AF60" i="2"/>
  <c r="AG60" i="2"/>
  <c r="AH60" i="2"/>
  <c r="AI60" i="2"/>
  <c r="AJ60" i="2"/>
  <c r="AK60" i="2"/>
  <c r="AL60" i="2"/>
  <c r="AM60" i="2"/>
  <c r="AN60" i="2"/>
  <c r="AO60" i="2"/>
  <c r="AP60" i="2"/>
  <c r="AQ60" i="2"/>
  <c r="AR60" i="2"/>
  <c r="AS60" i="2"/>
  <c r="AT60" i="2"/>
  <c r="AU60" i="2"/>
  <c r="AV60" i="2"/>
  <c r="AW60" i="2"/>
  <c r="U61" i="2"/>
  <c r="V61" i="2"/>
  <c r="W61" i="2"/>
  <c r="X61" i="2"/>
  <c r="Y61" i="2"/>
  <c r="Z61" i="2"/>
  <c r="AA61" i="2"/>
  <c r="AB61" i="2"/>
  <c r="AC61" i="2"/>
  <c r="AD61" i="2"/>
  <c r="AE61" i="2"/>
  <c r="AF61" i="2"/>
  <c r="AG61" i="2"/>
  <c r="AH61" i="2"/>
  <c r="AI61" i="2"/>
  <c r="AJ61" i="2"/>
  <c r="AK61" i="2"/>
  <c r="AL61" i="2"/>
  <c r="AM61" i="2"/>
  <c r="AN61" i="2"/>
  <c r="AO61" i="2"/>
  <c r="AP61" i="2"/>
  <c r="AQ61" i="2"/>
  <c r="AR61" i="2"/>
  <c r="AS61" i="2"/>
  <c r="AT61" i="2"/>
  <c r="AU61" i="2"/>
  <c r="AV61" i="2"/>
  <c r="AW61" i="2"/>
  <c r="U62" i="2"/>
  <c r="V62" i="2"/>
  <c r="W62" i="2"/>
  <c r="X62" i="2"/>
  <c r="Y62" i="2"/>
  <c r="Z62" i="2"/>
  <c r="AA62" i="2"/>
  <c r="AB62" i="2"/>
  <c r="AC62" i="2"/>
  <c r="AD62" i="2"/>
  <c r="AE62" i="2"/>
  <c r="AF62" i="2"/>
  <c r="AG62" i="2"/>
  <c r="AH62" i="2"/>
  <c r="AI62" i="2"/>
  <c r="AJ62" i="2"/>
  <c r="AK62" i="2"/>
  <c r="AL62" i="2"/>
  <c r="AM62" i="2"/>
  <c r="AN62" i="2"/>
  <c r="AO62" i="2"/>
  <c r="AP62" i="2"/>
  <c r="AQ62" i="2"/>
  <c r="AR62" i="2"/>
  <c r="AS62" i="2"/>
  <c r="AT62" i="2"/>
  <c r="AU62" i="2"/>
  <c r="AV62" i="2"/>
  <c r="AW62" i="2"/>
  <c r="U63" i="2"/>
  <c r="V63" i="2"/>
  <c r="W63" i="2"/>
  <c r="X63" i="2"/>
  <c r="Y63" i="2"/>
  <c r="Z63" i="2"/>
  <c r="AA63" i="2"/>
  <c r="AB63" i="2"/>
  <c r="AC63" i="2"/>
  <c r="AD63" i="2"/>
  <c r="AE63" i="2"/>
  <c r="AF63" i="2"/>
  <c r="AG63" i="2"/>
  <c r="AH63" i="2"/>
  <c r="AI63" i="2"/>
  <c r="AJ63" i="2"/>
  <c r="AK63" i="2"/>
  <c r="AL63" i="2"/>
  <c r="AM63" i="2"/>
  <c r="AN63" i="2"/>
  <c r="AO63" i="2"/>
  <c r="AP63" i="2"/>
  <c r="AQ63" i="2"/>
  <c r="AR63" i="2"/>
  <c r="AS63" i="2"/>
  <c r="AT63" i="2"/>
  <c r="AU63" i="2"/>
  <c r="AV63" i="2"/>
  <c r="AW63" i="2"/>
  <c r="B72" i="12"/>
  <c r="C13" i="2" s="1"/>
  <c r="C72" i="12"/>
  <c r="D13" i="2" s="1"/>
  <c r="D72" i="12"/>
  <c r="E13" i="2" s="1"/>
  <c r="E72" i="12"/>
  <c r="F13" i="2" s="1"/>
  <c r="F72" i="12"/>
  <c r="G13" i="2" s="1"/>
  <c r="G72" i="12"/>
  <c r="H13" i="2" s="1"/>
  <c r="B73" i="12"/>
  <c r="C73" i="12"/>
  <c r="D73" i="12"/>
  <c r="E73" i="12"/>
  <c r="F73" i="12"/>
  <c r="G73" i="12"/>
  <c r="B74" i="12"/>
  <c r="C74" i="12"/>
  <c r="D74" i="12"/>
  <c r="E74" i="12"/>
  <c r="F74" i="12"/>
  <c r="G74" i="12"/>
  <c r="B75" i="12"/>
  <c r="C75" i="12"/>
  <c r="D75" i="12"/>
  <c r="E75" i="12"/>
  <c r="F75" i="12"/>
  <c r="G75" i="12"/>
  <c r="B76" i="12"/>
  <c r="C76" i="12"/>
  <c r="D76" i="12"/>
  <c r="E76" i="12"/>
  <c r="F76" i="12"/>
  <c r="G76" i="12"/>
  <c r="B77" i="12"/>
  <c r="C77" i="12"/>
  <c r="D77" i="12"/>
  <c r="E77" i="12"/>
  <c r="F77" i="12"/>
  <c r="G77" i="12"/>
  <c r="B78" i="12"/>
  <c r="C78" i="12"/>
  <c r="D78" i="12"/>
  <c r="E78" i="12"/>
  <c r="F78" i="12"/>
  <c r="G78" i="12"/>
  <c r="B79" i="12"/>
  <c r="C79" i="12"/>
  <c r="D79" i="12"/>
  <c r="E79" i="12"/>
  <c r="F79" i="12"/>
  <c r="G79" i="12"/>
  <c r="B80" i="12"/>
  <c r="C80" i="12"/>
  <c r="D80" i="12"/>
  <c r="E80" i="12"/>
  <c r="F80" i="12"/>
  <c r="G80" i="12"/>
  <c r="B81" i="12"/>
  <c r="C81" i="12"/>
  <c r="D81" i="12"/>
  <c r="E81" i="12"/>
  <c r="F81" i="12"/>
  <c r="G81" i="12"/>
  <c r="B82" i="12"/>
  <c r="C82" i="12"/>
  <c r="D82" i="12"/>
  <c r="E82" i="12"/>
  <c r="F82" i="12"/>
  <c r="G82" i="12"/>
  <c r="B83" i="12"/>
  <c r="C83" i="12"/>
  <c r="D83" i="12"/>
  <c r="E83" i="12"/>
  <c r="F83" i="12"/>
  <c r="G83" i="12"/>
  <c r="B84" i="12"/>
  <c r="C84" i="12"/>
  <c r="D84" i="12"/>
  <c r="E84" i="12"/>
  <c r="F84" i="12"/>
  <c r="G84" i="12"/>
  <c r="B85" i="12"/>
  <c r="C85" i="12"/>
  <c r="D85" i="12"/>
  <c r="E85" i="12"/>
  <c r="F85" i="12"/>
  <c r="G85" i="12"/>
  <c r="B86" i="12"/>
  <c r="C86" i="12"/>
  <c r="D86" i="12"/>
  <c r="E86" i="12"/>
  <c r="F86" i="12"/>
  <c r="G86" i="12"/>
  <c r="B87" i="12"/>
  <c r="C87" i="12"/>
  <c r="D87" i="12"/>
  <c r="E87" i="12"/>
  <c r="F87" i="12"/>
  <c r="G87" i="12"/>
  <c r="B88" i="12"/>
  <c r="C88" i="12"/>
  <c r="D88" i="12"/>
  <c r="E88" i="12"/>
  <c r="F88" i="12"/>
  <c r="G88" i="12"/>
  <c r="B89" i="12"/>
  <c r="C89" i="12"/>
  <c r="D89" i="12"/>
  <c r="E89" i="12"/>
  <c r="F89" i="12"/>
  <c r="G89" i="12"/>
  <c r="B90" i="12"/>
  <c r="C90" i="12"/>
  <c r="D90" i="12"/>
  <c r="E90" i="12"/>
  <c r="F90" i="12"/>
  <c r="G90" i="12"/>
  <c r="B91" i="12"/>
  <c r="C91" i="12"/>
  <c r="D91" i="12"/>
  <c r="E91" i="12"/>
  <c r="F91" i="12"/>
  <c r="G91" i="12"/>
  <c r="B92" i="12"/>
  <c r="C92" i="12"/>
  <c r="D92" i="12"/>
  <c r="E92" i="12"/>
  <c r="F92" i="12"/>
  <c r="G92" i="12"/>
  <c r="B93" i="12"/>
  <c r="C93" i="12"/>
  <c r="D93" i="12"/>
  <c r="E93" i="12"/>
  <c r="F93" i="12"/>
  <c r="G93" i="12"/>
  <c r="B94" i="12"/>
  <c r="C94" i="12"/>
  <c r="D94" i="12"/>
  <c r="E94" i="12"/>
  <c r="F94" i="12"/>
  <c r="G94" i="12"/>
  <c r="B95" i="12"/>
  <c r="C95" i="12"/>
  <c r="D95" i="12"/>
  <c r="E95" i="12"/>
  <c r="F95" i="12"/>
  <c r="G95" i="12"/>
  <c r="B96" i="12"/>
  <c r="C96" i="12"/>
  <c r="D96" i="12"/>
  <c r="E96" i="12"/>
  <c r="F96" i="12"/>
  <c r="G96" i="12"/>
  <c r="B97" i="12"/>
  <c r="C97" i="12"/>
  <c r="D97" i="12"/>
  <c r="E97" i="12"/>
  <c r="F97" i="12"/>
  <c r="G97" i="12"/>
  <c r="B98" i="12"/>
  <c r="C98" i="12"/>
  <c r="D98" i="12"/>
  <c r="E98" i="12"/>
  <c r="F98" i="12"/>
  <c r="G98" i="12"/>
  <c r="B99" i="12"/>
  <c r="C99" i="12"/>
  <c r="D99" i="12"/>
  <c r="E99" i="12"/>
  <c r="F99" i="12"/>
  <c r="G99" i="12"/>
  <c r="B100" i="12"/>
  <c r="C100" i="12"/>
  <c r="D100" i="12"/>
  <c r="E100" i="12"/>
  <c r="F100" i="12"/>
  <c r="G100" i="12"/>
  <c r="B101" i="12"/>
  <c r="C101" i="12"/>
  <c r="D101" i="12"/>
  <c r="E101" i="12"/>
  <c r="F101" i="12"/>
  <c r="G101" i="12"/>
  <c r="B102" i="12"/>
  <c r="C102" i="12"/>
  <c r="D102" i="12"/>
  <c r="E102" i="12"/>
  <c r="F102" i="12"/>
  <c r="G102" i="12"/>
  <c r="B103" i="12"/>
  <c r="C103" i="12"/>
  <c r="D103" i="12"/>
  <c r="E103" i="12"/>
  <c r="F103" i="12"/>
  <c r="G103" i="12"/>
  <c r="B104" i="12"/>
  <c r="C104" i="12"/>
  <c r="D104" i="12"/>
  <c r="E104" i="12"/>
  <c r="F104" i="12"/>
  <c r="G104" i="12"/>
  <c r="B105" i="12"/>
  <c r="C105" i="12"/>
  <c r="D105" i="12"/>
  <c r="E105" i="12"/>
  <c r="F105" i="12"/>
  <c r="G105" i="12"/>
  <c r="B106" i="12"/>
  <c r="C106" i="12"/>
  <c r="D106" i="12"/>
  <c r="E106" i="12"/>
  <c r="F106" i="12"/>
  <c r="G106" i="12"/>
  <c r="B107" i="12"/>
  <c r="C107" i="12"/>
  <c r="D107" i="12"/>
  <c r="E107" i="12"/>
  <c r="F107" i="12"/>
  <c r="G107" i="12"/>
  <c r="B108" i="12"/>
  <c r="C108" i="12"/>
  <c r="D108" i="12"/>
  <c r="E108" i="12"/>
  <c r="F108" i="12"/>
  <c r="G108" i="12"/>
  <c r="B109" i="12"/>
  <c r="C109" i="12"/>
  <c r="D109" i="12"/>
  <c r="E109" i="12"/>
  <c r="F109" i="12"/>
  <c r="G109" i="12"/>
  <c r="B110" i="12"/>
  <c r="C110" i="12"/>
  <c r="D110" i="12"/>
  <c r="E110" i="12"/>
  <c r="F110" i="12"/>
  <c r="G110" i="12"/>
  <c r="B111" i="12"/>
  <c r="C111" i="12"/>
  <c r="D111" i="12"/>
  <c r="E111" i="12"/>
  <c r="F111" i="12"/>
  <c r="G111" i="12"/>
  <c r="B112" i="12"/>
  <c r="C112" i="12"/>
  <c r="D112" i="12"/>
  <c r="E112" i="12"/>
  <c r="F112" i="12"/>
  <c r="G112" i="12"/>
  <c r="B113" i="12"/>
  <c r="C113" i="12"/>
  <c r="D113" i="12"/>
  <c r="E113" i="12"/>
  <c r="F113" i="12"/>
  <c r="G113" i="12"/>
  <c r="B114" i="12"/>
  <c r="C114" i="12"/>
  <c r="D114" i="12"/>
  <c r="E114" i="12"/>
  <c r="F114" i="12"/>
  <c r="G114" i="12"/>
  <c r="B115" i="12"/>
  <c r="C115" i="12"/>
  <c r="D115" i="12"/>
  <c r="E115" i="12"/>
  <c r="F115" i="12"/>
  <c r="G115" i="12"/>
  <c r="B116" i="12"/>
  <c r="C116" i="12"/>
  <c r="D116" i="12"/>
  <c r="E116" i="12"/>
  <c r="F116" i="12"/>
  <c r="G116" i="12"/>
  <c r="B117" i="12"/>
  <c r="C117" i="12"/>
  <c r="D117" i="12"/>
  <c r="E117" i="12"/>
  <c r="F117" i="12"/>
  <c r="G117" i="12"/>
  <c r="B118" i="12"/>
  <c r="C118" i="12"/>
  <c r="D118" i="12"/>
  <c r="E118" i="12"/>
  <c r="F118" i="12"/>
  <c r="G118" i="12"/>
  <c r="B119" i="12"/>
  <c r="C119" i="12"/>
  <c r="D119" i="12"/>
  <c r="E119" i="12"/>
  <c r="F119" i="12"/>
  <c r="G119" i="12"/>
  <c r="B120" i="12"/>
  <c r="C120" i="12"/>
  <c r="D120" i="12"/>
  <c r="E120" i="12"/>
  <c r="F120" i="12"/>
  <c r="G120" i="12"/>
  <c r="B121" i="12"/>
  <c r="C121" i="12"/>
  <c r="D121" i="12"/>
  <c r="E121" i="12"/>
  <c r="F121" i="12"/>
  <c r="G121" i="12"/>
  <c r="B122" i="12"/>
  <c r="C122" i="12"/>
  <c r="D122" i="12"/>
  <c r="E122" i="12"/>
  <c r="F122" i="12"/>
  <c r="G122" i="12"/>
  <c r="D14" i="2"/>
  <c r="E14" i="2"/>
  <c r="F14" i="2"/>
  <c r="G14" i="2"/>
  <c r="H14" i="2"/>
  <c r="D15" i="2"/>
  <c r="E15" i="2"/>
  <c r="F15" i="2"/>
  <c r="G15" i="2"/>
  <c r="H15" i="2"/>
  <c r="D16" i="2"/>
  <c r="E16" i="2"/>
  <c r="F16" i="2"/>
  <c r="G16" i="2"/>
  <c r="H16" i="2"/>
  <c r="D17" i="2"/>
  <c r="E17" i="2"/>
  <c r="F17" i="2"/>
  <c r="G17" i="2"/>
  <c r="H17" i="2"/>
  <c r="D18" i="2"/>
  <c r="E18" i="2"/>
  <c r="F18" i="2"/>
  <c r="G18" i="2"/>
  <c r="H18" i="2"/>
  <c r="D19" i="2"/>
  <c r="E19" i="2"/>
  <c r="F19" i="2"/>
  <c r="G19" i="2"/>
  <c r="H19" i="2"/>
  <c r="D20" i="2"/>
  <c r="E20" i="2"/>
  <c r="F20" i="2"/>
  <c r="G20" i="2"/>
  <c r="H20" i="2"/>
  <c r="D21" i="2"/>
  <c r="E21" i="2"/>
  <c r="F21" i="2"/>
  <c r="G21" i="2"/>
  <c r="H21" i="2"/>
  <c r="D22" i="2"/>
  <c r="E22" i="2"/>
  <c r="F22" i="2"/>
  <c r="G22" i="2"/>
  <c r="H22" i="2"/>
  <c r="D23" i="2"/>
  <c r="E23" i="2"/>
  <c r="F23" i="2"/>
  <c r="G23" i="2"/>
  <c r="H23" i="2"/>
  <c r="D24" i="2"/>
  <c r="E24" i="2"/>
  <c r="F24" i="2"/>
  <c r="G24" i="2"/>
  <c r="H24" i="2"/>
  <c r="D25" i="2"/>
  <c r="E25" i="2"/>
  <c r="F25" i="2"/>
  <c r="G25" i="2"/>
  <c r="H25" i="2"/>
  <c r="D26" i="2"/>
  <c r="E26" i="2"/>
  <c r="F26" i="2"/>
  <c r="G26" i="2"/>
  <c r="H26" i="2"/>
  <c r="D27" i="2"/>
  <c r="E27" i="2"/>
  <c r="F27" i="2"/>
  <c r="G27" i="2"/>
  <c r="H27" i="2"/>
  <c r="D28" i="2"/>
  <c r="E28" i="2"/>
  <c r="F28" i="2"/>
  <c r="G28" i="2"/>
  <c r="H28" i="2"/>
  <c r="D29" i="2"/>
  <c r="E29" i="2"/>
  <c r="F29" i="2"/>
  <c r="G29" i="2"/>
  <c r="H29" i="2"/>
  <c r="D30" i="2"/>
  <c r="E30" i="2"/>
  <c r="F30" i="2"/>
  <c r="G30" i="2"/>
  <c r="H30" i="2"/>
  <c r="D31" i="2"/>
  <c r="E31" i="2"/>
  <c r="F31" i="2"/>
  <c r="G31" i="2"/>
  <c r="H31" i="2"/>
  <c r="D32" i="2"/>
  <c r="E32" i="2"/>
  <c r="F32" i="2"/>
  <c r="G32" i="2"/>
  <c r="H32" i="2"/>
  <c r="D33" i="2"/>
  <c r="E33" i="2"/>
  <c r="F33" i="2"/>
  <c r="G33" i="2"/>
  <c r="H33" i="2"/>
  <c r="D34" i="2"/>
  <c r="E34" i="2"/>
  <c r="F34" i="2"/>
  <c r="G34" i="2"/>
  <c r="H34" i="2"/>
  <c r="D35" i="2"/>
  <c r="E35" i="2"/>
  <c r="F35" i="2"/>
  <c r="G35" i="2"/>
  <c r="H35" i="2"/>
  <c r="D36" i="2"/>
  <c r="E36" i="2"/>
  <c r="F36" i="2"/>
  <c r="G36" i="2"/>
  <c r="H36" i="2"/>
  <c r="D37" i="2"/>
  <c r="E37" i="2"/>
  <c r="F37" i="2"/>
  <c r="G37" i="2"/>
  <c r="H37" i="2"/>
  <c r="D38" i="2"/>
  <c r="E38" i="2"/>
  <c r="F38" i="2"/>
  <c r="G38" i="2"/>
  <c r="H38" i="2"/>
  <c r="D39" i="2"/>
  <c r="E39" i="2"/>
  <c r="F39" i="2"/>
  <c r="G39" i="2"/>
  <c r="H39" i="2"/>
  <c r="D40" i="2"/>
  <c r="E40" i="2"/>
  <c r="F40" i="2"/>
  <c r="G40" i="2"/>
  <c r="H40" i="2"/>
  <c r="D41" i="2"/>
  <c r="E41" i="2"/>
  <c r="F41" i="2"/>
  <c r="G41" i="2"/>
  <c r="H41" i="2"/>
  <c r="D42" i="2"/>
  <c r="E42" i="2"/>
  <c r="F42" i="2"/>
  <c r="G42" i="2"/>
  <c r="H42" i="2"/>
  <c r="D43" i="2"/>
  <c r="E43" i="2"/>
  <c r="F43" i="2"/>
  <c r="G43" i="2"/>
  <c r="H43" i="2"/>
  <c r="D44" i="2"/>
  <c r="E44" i="2"/>
  <c r="F44" i="2"/>
  <c r="G44" i="2"/>
  <c r="H44" i="2"/>
  <c r="D45" i="2"/>
  <c r="E45" i="2"/>
  <c r="F45" i="2"/>
  <c r="G45" i="2"/>
  <c r="H45" i="2"/>
  <c r="D46" i="2"/>
  <c r="E46" i="2"/>
  <c r="F46" i="2"/>
  <c r="G46" i="2"/>
  <c r="H46" i="2"/>
  <c r="D47" i="2"/>
  <c r="E47" i="2"/>
  <c r="F47" i="2"/>
  <c r="G47" i="2"/>
  <c r="H47" i="2"/>
  <c r="D48" i="2"/>
  <c r="E48" i="2"/>
  <c r="F48" i="2"/>
  <c r="G48" i="2"/>
  <c r="H48" i="2"/>
  <c r="D49" i="2"/>
  <c r="E49" i="2"/>
  <c r="F49" i="2"/>
  <c r="G49" i="2"/>
  <c r="H49" i="2"/>
  <c r="D50" i="2"/>
  <c r="E50" i="2"/>
  <c r="F50" i="2"/>
  <c r="G50" i="2"/>
  <c r="H50" i="2"/>
  <c r="D51" i="2"/>
  <c r="E51" i="2"/>
  <c r="F51" i="2"/>
  <c r="G51" i="2"/>
  <c r="H51" i="2"/>
  <c r="D52" i="2"/>
  <c r="E52" i="2"/>
  <c r="F52" i="2"/>
  <c r="G52" i="2"/>
  <c r="H52" i="2"/>
  <c r="D53" i="2"/>
  <c r="E53" i="2"/>
  <c r="F53" i="2"/>
  <c r="G53" i="2"/>
  <c r="H53" i="2"/>
  <c r="D54" i="2"/>
  <c r="E54" i="2"/>
  <c r="F54" i="2"/>
  <c r="G54" i="2"/>
  <c r="H54" i="2"/>
  <c r="D55" i="2"/>
  <c r="E55" i="2"/>
  <c r="F55" i="2"/>
  <c r="G55" i="2"/>
  <c r="H55" i="2"/>
  <c r="D56" i="2"/>
  <c r="E56" i="2"/>
  <c r="F56" i="2"/>
  <c r="G56" i="2"/>
  <c r="H56" i="2"/>
  <c r="D57" i="2"/>
  <c r="E57" i="2"/>
  <c r="F57" i="2"/>
  <c r="G57" i="2"/>
  <c r="H57" i="2"/>
  <c r="D58" i="2"/>
  <c r="E58" i="2"/>
  <c r="F58" i="2"/>
  <c r="G58" i="2"/>
  <c r="H58" i="2"/>
  <c r="D59" i="2"/>
  <c r="E59" i="2"/>
  <c r="F59" i="2"/>
  <c r="G59" i="2"/>
  <c r="H59" i="2"/>
  <c r="D60" i="2"/>
  <c r="E60" i="2"/>
  <c r="F60" i="2"/>
  <c r="G60" i="2"/>
  <c r="H60" i="2"/>
  <c r="D61" i="2"/>
  <c r="E61" i="2"/>
  <c r="F61" i="2"/>
  <c r="G61" i="2"/>
  <c r="H61" i="2"/>
  <c r="D62" i="2"/>
  <c r="E62" i="2"/>
  <c r="F62" i="2"/>
  <c r="G62" i="2"/>
  <c r="H62" i="2"/>
  <c r="D63" i="2"/>
  <c r="E63" i="2"/>
  <c r="F63" i="2"/>
  <c r="G63" i="2"/>
  <c r="H63"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M60" i="12"/>
  <c r="N60" i="12" s="1"/>
  <c r="M21" i="12"/>
  <c r="M22" i="12"/>
  <c r="O22" i="12" s="1"/>
  <c r="M23" i="12"/>
  <c r="N23" i="12" s="1"/>
  <c r="M24" i="12"/>
  <c r="M25" i="12"/>
  <c r="O25" i="12" s="1"/>
  <c r="M26" i="12"/>
  <c r="O26" i="12" s="1"/>
  <c r="M27" i="12"/>
  <c r="O27" i="12" s="1"/>
  <c r="M28" i="12"/>
  <c r="M29" i="12"/>
  <c r="M30" i="12"/>
  <c r="M31" i="12"/>
  <c r="N31" i="12" s="1"/>
  <c r="M32" i="12"/>
  <c r="M33" i="12"/>
  <c r="M34" i="12"/>
  <c r="O34" i="12" s="1"/>
  <c r="M35" i="12"/>
  <c r="M36" i="12"/>
  <c r="N36" i="12" s="1"/>
  <c r="M37" i="12"/>
  <c r="N37" i="12" s="1"/>
  <c r="M38" i="12"/>
  <c r="O38" i="12" s="1"/>
  <c r="M39" i="12"/>
  <c r="O39" i="12" s="1"/>
  <c r="M59" i="12"/>
  <c r="N59" i="12" s="1"/>
  <c r="I67" i="12"/>
  <c r="M11" i="12"/>
  <c r="N11" i="12" s="1"/>
  <c r="M10" i="12"/>
  <c r="O10" i="12" s="1"/>
  <c r="M58" i="12"/>
  <c r="N58" i="12" s="1"/>
  <c r="M57" i="12"/>
  <c r="O57" i="12" s="1"/>
  <c r="M56" i="12"/>
  <c r="N56" i="12" s="1"/>
  <c r="M55" i="12"/>
  <c r="O55" i="12" s="1"/>
  <c r="M54" i="12"/>
  <c r="N54" i="12" s="1"/>
  <c r="M53" i="12"/>
  <c r="N53" i="12" s="1"/>
  <c r="M52" i="12"/>
  <c r="N52" i="12" s="1"/>
  <c r="M51" i="12"/>
  <c r="N51" i="12" s="1"/>
  <c r="M50" i="12"/>
  <c r="N50" i="12" s="1"/>
  <c r="M49" i="12"/>
  <c r="N49" i="12" s="1"/>
  <c r="M48" i="12"/>
  <c r="N48" i="12" s="1"/>
  <c r="M47" i="12"/>
  <c r="N47" i="12" s="1"/>
  <c r="M46" i="12"/>
  <c r="N46" i="12" s="1"/>
  <c r="M45" i="12"/>
  <c r="O45" i="12" s="1"/>
  <c r="M44" i="12"/>
  <c r="N44" i="12" s="1"/>
  <c r="M43" i="12"/>
  <c r="O43" i="12" s="1"/>
  <c r="M42" i="12"/>
  <c r="N42" i="12" s="1"/>
  <c r="M41" i="12"/>
  <c r="O41" i="12" s="1"/>
  <c r="M40" i="12"/>
  <c r="N40" i="12" s="1"/>
  <c r="M20" i="12"/>
  <c r="N20" i="12" s="1"/>
  <c r="M19" i="12"/>
  <c r="N19" i="12" s="1"/>
  <c r="M18" i="12"/>
  <c r="N18" i="12" s="1"/>
  <c r="M17" i="12"/>
  <c r="N17" i="12" s="1"/>
  <c r="M16" i="12"/>
  <c r="O16" i="12" s="1"/>
  <c r="M15" i="12"/>
  <c r="N15" i="12" s="1"/>
  <c r="M14" i="12"/>
  <c r="O14" i="12" s="1"/>
  <c r="M13" i="12"/>
  <c r="N13" i="12" s="1"/>
  <c r="M12" i="12"/>
  <c r="N12" i="12" s="1"/>
  <c r="E6" i="5"/>
  <c r="C11" i="13"/>
  <c r="B69" i="3"/>
  <c r="B70" i="3"/>
  <c r="B71" i="3"/>
  <c r="B72" i="3"/>
  <c r="B73" i="3"/>
  <c r="B74" i="3"/>
  <c r="B75" i="3"/>
  <c r="B68" i="3"/>
  <c r="B150" i="11"/>
  <c r="H150" i="11" s="1"/>
  <c r="B144" i="11"/>
  <c r="I144" i="11" s="1"/>
  <c r="B145" i="11"/>
  <c r="H145" i="11" s="1"/>
  <c r="B146" i="11"/>
  <c r="I146" i="11" s="1"/>
  <c r="B147" i="11"/>
  <c r="I147" i="11" s="1"/>
  <c r="B148" i="11"/>
  <c r="I148" i="11" s="1"/>
  <c r="B149" i="11"/>
  <c r="H149" i="11" s="1"/>
  <c r="B143" i="11"/>
  <c r="I143" i="11" s="1"/>
  <c r="K81" i="13" l="1"/>
  <c r="J81" i="13"/>
  <c r="E81" i="13"/>
  <c r="J89" i="13"/>
  <c r="K89" i="13"/>
  <c r="C88" i="13"/>
  <c r="L89" i="13"/>
  <c r="E89" i="13"/>
  <c r="F88" i="13"/>
  <c r="G88" i="13"/>
  <c r="H88" i="13"/>
  <c r="I88" i="13"/>
  <c r="J88" i="13"/>
  <c r="K88" i="13"/>
  <c r="H89" i="13"/>
  <c r="C89" i="13"/>
  <c r="D88" i="13"/>
  <c r="E88" i="13"/>
  <c r="D89" i="13"/>
  <c r="F89" i="13"/>
  <c r="G89" i="13"/>
  <c r="I89" i="13"/>
  <c r="L88" i="13"/>
  <c r="H82" i="13"/>
  <c r="I81" i="13"/>
  <c r="G82" i="13"/>
  <c r="J82" i="13"/>
  <c r="F81" i="13"/>
  <c r="D82" i="13"/>
  <c r="H81" i="13"/>
  <c r="E82" i="13"/>
  <c r="I82" i="13"/>
  <c r="C81" i="13"/>
  <c r="G81" i="13"/>
  <c r="C82" i="13"/>
  <c r="F82" i="13"/>
  <c r="D81" i="13"/>
  <c r="K82" i="13"/>
  <c r="L81" i="13"/>
  <c r="L82" i="13"/>
  <c r="C27" i="13"/>
  <c r="C43" i="13" s="1"/>
  <c r="C87" i="13"/>
  <c r="I149" i="11"/>
  <c r="H146" i="11"/>
  <c r="G149" i="11"/>
  <c r="H6" i="5"/>
  <c r="L15" i="14"/>
  <c r="L13" i="14" s="1"/>
  <c r="L67" i="12"/>
  <c r="N1" i="2"/>
  <c r="I84" i="12"/>
  <c r="J25" i="2" s="1"/>
  <c r="I69" i="12"/>
  <c r="R41" i="14"/>
  <c r="AD41" i="14"/>
  <c r="AP41" i="14"/>
  <c r="O45" i="14"/>
  <c r="AA45" i="14"/>
  <c r="AM45" i="14"/>
  <c r="L49" i="14"/>
  <c r="X49" i="14"/>
  <c r="AJ49" i="14"/>
  <c r="AV49" i="14"/>
  <c r="S37" i="14"/>
  <c r="AE37" i="14"/>
  <c r="AQ37" i="14"/>
  <c r="S41" i="14"/>
  <c r="AQ41" i="14"/>
  <c r="P45" i="14"/>
  <c r="AB45" i="14"/>
  <c r="AN45" i="14"/>
  <c r="M49" i="14"/>
  <c r="Y49" i="14"/>
  <c r="AK49" i="14"/>
  <c r="I45" i="14"/>
  <c r="T37" i="14"/>
  <c r="AL49" i="14"/>
  <c r="AS41" i="14"/>
  <c r="O49" i="14"/>
  <c r="AH37" i="14"/>
  <c r="AQ45" i="14"/>
  <c r="AU37" i="14"/>
  <c r="AO49" i="14"/>
  <c r="AV37" i="14"/>
  <c r="U45" i="14"/>
  <c r="AD49" i="14"/>
  <c r="Y37" i="14"/>
  <c r="AE41" i="14"/>
  <c r="T41" i="14"/>
  <c r="AF41" i="14"/>
  <c r="AR41" i="14"/>
  <c r="Q45" i="14"/>
  <c r="AC45" i="14"/>
  <c r="AO45" i="14"/>
  <c r="N49" i="14"/>
  <c r="AG37" i="14"/>
  <c r="AG45" i="14"/>
  <c r="J41" i="14"/>
  <c r="U41" i="14"/>
  <c r="AG41" i="14"/>
  <c r="AA49" i="14"/>
  <c r="AS45" i="14"/>
  <c r="I41" i="14"/>
  <c r="V41" i="14"/>
  <c r="AH41" i="14"/>
  <c r="AT41" i="14"/>
  <c r="W37" i="14"/>
  <c r="K41" i="14"/>
  <c r="W41" i="14"/>
  <c r="AI41" i="14"/>
  <c r="AU41" i="14"/>
  <c r="T45" i="14"/>
  <c r="AF45" i="14"/>
  <c r="L41" i="14"/>
  <c r="M41" i="14"/>
  <c r="Y41" i="14"/>
  <c r="AK41" i="14"/>
  <c r="J45" i="14"/>
  <c r="V45" i="14"/>
  <c r="AH45" i="14"/>
  <c r="AT45" i="14"/>
  <c r="S49" i="14"/>
  <c r="AE49" i="14"/>
  <c r="AQ49" i="14"/>
  <c r="N37" i="14"/>
  <c r="Z37" i="14"/>
  <c r="AL37" i="14"/>
  <c r="AM41" i="14"/>
  <c r="X45" i="14"/>
  <c r="AV45" i="14"/>
  <c r="AG49" i="14"/>
  <c r="AS49" i="14"/>
  <c r="AN37" i="14"/>
  <c r="AI49" i="14"/>
  <c r="AD37" i="14"/>
  <c r="Z49" i="14"/>
  <c r="AS37" i="14"/>
  <c r="AP45" i="14"/>
  <c r="V37" i="14"/>
  <c r="AT37" i="14"/>
  <c r="P49" i="14"/>
  <c r="AI37" i="14"/>
  <c r="AC49" i="14"/>
  <c r="AJ37" i="14"/>
  <c r="AV41" i="14"/>
  <c r="R49" i="14"/>
  <c r="AK37" i="14"/>
  <c r="N41" i="14"/>
  <c r="Z41" i="14"/>
  <c r="AL41" i="14"/>
  <c r="K45" i="14"/>
  <c r="W45" i="14"/>
  <c r="AI45" i="14"/>
  <c r="AU45" i="14"/>
  <c r="T49" i="14"/>
  <c r="AF49" i="14"/>
  <c r="AR49" i="14"/>
  <c r="O37" i="14"/>
  <c r="AA37" i="14"/>
  <c r="AM37" i="14"/>
  <c r="AA41" i="14"/>
  <c r="L45" i="14"/>
  <c r="AJ45" i="14"/>
  <c r="U49" i="14"/>
  <c r="P37" i="14"/>
  <c r="K49" i="14"/>
  <c r="AU49" i="14"/>
  <c r="AF37" i="14"/>
  <c r="I49" i="14"/>
  <c r="AD45" i="14"/>
  <c r="AM49" i="14"/>
  <c r="AE45" i="14"/>
  <c r="AN49" i="14"/>
  <c r="Q49" i="14"/>
  <c r="L37" i="14"/>
  <c r="AJ41" i="14"/>
  <c r="AP49" i="14"/>
  <c r="O41" i="14"/>
  <c r="AB37" i="14"/>
  <c r="AB49" i="14"/>
  <c r="P41" i="14"/>
  <c r="AB41" i="14"/>
  <c r="AN41" i="14"/>
  <c r="M45" i="14"/>
  <c r="Y45" i="14"/>
  <c r="AK45" i="14"/>
  <c r="J49" i="14"/>
  <c r="V49" i="14"/>
  <c r="AH49" i="14"/>
  <c r="AT49" i="14"/>
  <c r="Q37" i="14"/>
  <c r="AC37" i="14"/>
  <c r="AO37" i="14"/>
  <c r="Q41" i="14"/>
  <c r="AC41" i="14"/>
  <c r="AO41" i="14"/>
  <c r="N45" i="14"/>
  <c r="Z45" i="14"/>
  <c r="AL45" i="14"/>
  <c r="W49" i="14"/>
  <c r="R37" i="14"/>
  <c r="AP37" i="14"/>
  <c r="AR37" i="14"/>
  <c r="U37" i="14"/>
  <c r="R45" i="14"/>
  <c r="J37" i="14"/>
  <c r="S45" i="14"/>
  <c r="K37" i="14"/>
  <c r="AR45" i="14"/>
  <c r="X37" i="14"/>
  <c r="X41" i="14"/>
  <c r="M37" i="14"/>
  <c r="I37" i="14"/>
  <c r="I107" i="12"/>
  <c r="J48" i="2" s="1"/>
  <c r="AT94" i="2"/>
  <c r="AF94" i="2"/>
  <c r="AH94" i="2"/>
  <c r="AG94" i="2"/>
  <c r="AS94" i="2"/>
  <c r="U94" i="2"/>
  <c r="AM94" i="2"/>
  <c r="AA94" i="2"/>
  <c r="AP94" i="2"/>
  <c r="AD94" i="2"/>
  <c r="AR94" i="2"/>
  <c r="AO94" i="2"/>
  <c r="AC94" i="2"/>
  <c r="V94" i="2"/>
  <c r="AN94" i="2"/>
  <c r="AB94" i="2"/>
  <c r="AL94" i="2"/>
  <c r="Z94" i="2"/>
  <c r="AW94" i="2"/>
  <c r="AK94" i="2"/>
  <c r="Y94" i="2"/>
  <c r="AV94" i="2"/>
  <c r="AJ94" i="2"/>
  <c r="X94" i="2"/>
  <c r="AU94" i="2"/>
  <c r="AI94" i="2"/>
  <c r="W94" i="2"/>
  <c r="AQ94" i="2"/>
  <c r="AE94" i="2"/>
  <c r="I89" i="12"/>
  <c r="J30" i="2" s="1"/>
  <c r="I120" i="12"/>
  <c r="J61" i="2" s="1"/>
  <c r="I76" i="12"/>
  <c r="J17" i="2" s="1"/>
  <c r="I88" i="12"/>
  <c r="J29" i="2" s="1"/>
  <c r="I100" i="12"/>
  <c r="J41" i="2" s="1"/>
  <c r="I112" i="12"/>
  <c r="J53" i="2" s="1"/>
  <c r="I78" i="12"/>
  <c r="J19" i="2" s="1"/>
  <c r="I90" i="12"/>
  <c r="J31" i="2" s="1"/>
  <c r="I102" i="12"/>
  <c r="J43" i="2" s="1"/>
  <c r="I114" i="12"/>
  <c r="J55" i="2" s="1"/>
  <c r="I79" i="12"/>
  <c r="J20" i="2" s="1"/>
  <c r="I91" i="12"/>
  <c r="J32" i="2" s="1"/>
  <c r="I103" i="12"/>
  <c r="J44" i="2" s="1"/>
  <c r="I115" i="12"/>
  <c r="J56" i="2" s="1"/>
  <c r="I80" i="12"/>
  <c r="J21" i="2" s="1"/>
  <c r="I92" i="12"/>
  <c r="J33" i="2" s="1"/>
  <c r="I104" i="12"/>
  <c r="J45" i="2" s="1"/>
  <c r="I116" i="12"/>
  <c r="J57" i="2" s="1"/>
  <c r="I94" i="12"/>
  <c r="J35" i="2" s="1"/>
  <c r="I118" i="12"/>
  <c r="J59" i="2" s="1"/>
  <c r="I81" i="12"/>
  <c r="J22" i="2" s="1"/>
  <c r="I93" i="12"/>
  <c r="J34" i="2" s="1"/>
  <c r="I105" i="12"/>
  <c r="J46" i="2" s="1"/>
  <c r="I117" i="12"/>
  <c r="J58" i="2" s="1"/>
  <c r="I82" i="12"/>
  <c r="J23" i="2" s="1"/>
  <c r="I106" i="12"/>
  <c r="J47" i="2" s="1"/>
  <c r="I74" i="12"/>
  <c r="J15" i="2" s="1"/>
  <c r="I86" i="12"/>
  <c r="J27" i="2" s="1"/>
  <c r="I98" i="12"/>
  <c r="J39" i="2" s="1"/>
  <c r="I110" i="12"/>
  <c r="J51" i="2" s="1"/>
  <c r="I122" i="12"/>
  <c r="J63" i="2" s="1"/>
  <c r="I75" i="12"/>
  <c r="J16" i="2" s="1"/>
  <c r="I87" i="12"/>
  <c r="J28" i="2" s="1"/>
  <c r="I99" i="12"/>
  <c r="J40" i="2" s="1"/>
  <c r="I111" i="12"/>
  <c r="J52" i="2" s="1"/>
  <c r="I121" i="12"/>
  <c r="J62" i="2" s="1"/>
  <c r="I119" i="12"/>
  <c r="J60" i="2" s="1"/>
  <c r="I83" i="12"/>
  <c r="J24" i="2" s="1"/>
  <c r="I85" i="12"/>
  <c r="J26" i="2" s="1"/>
  <c r="I113" i="12"/>
  <c r="J54" i="2" s="1"/>
  <c r="I77" i="12"/>
  <c r="J18" i="2" s="1"/>
  <c r="N29" i="12"/>
  <c r="O29" i="12"/>
  <c r="I109" i="12"/>
  <c r="J50" i="2" s="1"/>
  <c r="I73" i="12"/>
  <c r="J14" i="2" s="1"/>
  <c r="I108" i="12"/>
  <c r="J49" i="2" s="1"/>
  <c r="I101" i="12"/>
  <c r="J42" i="2" s="1"/>
  <c r="I72" i="12"/>
  <c r="J13" i="2" s="1"/>
  <c r="I97" i="12"/>
  <c r="J38" i="2" s="1"/>
  <c r="I96" i="12"/>
  <c r="J37" i="2" s="1"/>
  <c r="I95" i="12"/>
  <c r="J36" i="2" s="1"/>
  <c r="N21" i="12"/>
  <c r="O21" i="12"/>
  <c r="N22" i="12"/>
  <c r="N24" i="12"/>
  <c r="O24" i="12"/>
  <c r="O31" i="12"/>
  <c r="O28" i="12"/>
  <c r="N28" i="12"/>
  <c r="I127" i="12"/>
  <c r="O37" i="12"/>
  <c r="N27" i="12"/>
  <c r="N26" i="12"/>
  <c r="N25" i="12"/>
  <c r="O36" i="12"/>
  <c r="N39" i="12"/>
  <c r="N38" i="12"/>
  <c r="N35" i="12"/>
  <c r="O35" i="12"/>
  <c r="N32" i="12"/>
  <c r="O32" i="12"/>
  <c r="O30" i="12"/>
  <c r="N30" i="12"/>
  <c r="O23" i="12"/>
  <c r="N33" i="12"/>
  <c r="O33" i="12"/>
  <c r="N34" i="12"/>
  <c r="O60" i="12"/>
  <c r="O59" i="12"/>
  <c r="O48" i="12"/>
  <c r="O40" i="12"/>
  <c r="O52" i="12"/>
  <c r="O56" i="12"/>
  <c r="O13" i="12"/>
  <c r="O44" i="12"/>
  <c r="O17" i="12"/>
  <c r="N10" i="12"/>
  <c r="N45" i="12"/>
  <c r="N57" i="12"/>
  <c r="O18" i="12"/>
  <c r="O49" i="12"/>
  <c r="N16" i="12"/>
  <c r="N43" i="12"/>
  <c r="N55" i="12"/>
  <c r="O12" i="12"/>
  <c r="O20" i="12"/>
  <c r="O47" i="12"/>
  <c r="O51" i="12"/>
  <c r="N14" i="12"/>
  <c r="N41" i="12"/>
  <c r="O53" i="12"/>
  <c r="O11" i="12"/>
  <c r="O19" i="12"/>
  <c r="O46" i="12"/>
  <c r="O50" i="12"/>
  <c r="O58" i="12"/>
  <c r="O15" i="12"/>
  <c r="O42" i="12"/>
  <c r="O54" i="12"/>
  <c r="L143" i="11"/>
  <c r="L151" i="11" s="1"/>
  <c r="G143" i="11"/>
  <c r="M143" i="11"/>
  <c r="M151" i="11" s="1"/>
  <c r="H143" i="11"/>
  <c r="G150" i="11"/>
  <c r="G148" i="11"/>
  <c r="H148" i="11"/>
  <c r="I150" i="11"/>
  <c r="N143" i="11"/>
  <c r="N151" i="11" s="1"/>
  <c r="I145" i="11"/>
  <c r="H144" i="11"/>
  <c r="G147" i="11"/>
  <c r="G144" i="11"/>
  <c r="K143" i="11"/>
  <c r="K151" i="11" s="1"/>
  <c r="J143" i="11"/>
  <c r="J151" i="11" s="1"/>
  <c r="H147" i="11"/>
  <c r="G146" i="11"/>
  <c r="G145" i="11"/>
  <c r="C6" i="8"/>
  <c r="E19" i="9"/>
  <c r="L90" i="13" l="1"/>
  <c r="H90" i="13"/>
  <c r="G90" i="13"/>
  <c r="J90" i="13"/>
  <c r="K90" i="13"/>
  <c r="I90" i="13"/>
  <c r="F90" i="13"/>
  <c r="E90" i="13"/>
  <c r="M88" i="13"/>
  <c r="C90" i="13"/>
  <c r="D90" i="13"/>
  <c r="M89" i="13"/>
  <c r="G151" i="11"/>
  <c r="I151" i="11"/>
  <c r="H151" i="11"/>
  <c r="O146" i="11"/>
  <c r="O149" i="11"/>
  <c r="O148" i="11"/>
  <c r="O1" i="2"/>
  <c r="I6" i="5"/>
  <c r="M15" i="14"/>
  <c r="M13" i="14" s="1"/>
  <c r="M67" i="12"/>
  <c r="AN50" i="14"/>
  <c r="AN90" i="14" s="1"/>
  <c r="AN51" i="14"/>
  <c r="Z42" i="14"/>
  <c r="Z88" i="14" s="1"/>
  <c r="Z43" i="14"/>
  <c r="N38" i="14"/>
  <c r="N39" i="14"/>
  <c r="AL50" i="14"/>
  <c r="AL90" i="14" s="1"/>
  <c r="AL51" i="14"/>
  <c r="K38" i="14"/>
  <c r="K39" i="14"/>
  <c r="AO42" i="14"/>
  <c r="AO88" i="14" s="1"/>
  <c r="AO43" i="14"/>
  <c r="M46" i="14"/>
  <c r="M47" i="14"/>
  <c r="AE46" i="14"/>
  <c r="AE89" i="14" s="1"/>
  <c r="AE47" i="14"/>
  <c r="AM38" i="14"/>
  <c r="AM87" i="14" s="1"/>
  <c r="AM39" i="14"/>
  <c r="AM96" i="14"/>
  <c r="AM82" i="14"/>
  <c r="AM86" i="14"/>
  <c r="AM83" i="14"/>
  <c r="AM93" i="14"/>
  <c r="AM85" i="14"/>
  <c r="AM92" i="14"/>
  <c r="AM95" i="14"/>
  <c r="AM91" i="14"/>
  <c r="AM94" i="14"/>
  <c r="AM84" i="14"/>
  <c r="N42" i="14"/>
  <c r="N43" i="14"/>
  <c r="Z50" i="14"/>
  <c r="Z90" i="14" s="1"/>
  <c r="Z51" i="14"/>
  <c r="AQ50" i="14"/>
  <c r="AQ90" i="14" s="1"/>
  <c r="AQ51" i="14"/>
  <c r="T46" i="14"/>
  <c r="T89" i="14" s="1"/>
  <c r="T47" i="14"/>
  <c r="AG42" i="14"/>
  <c r="AG88" i="14" s="1"/>
  <c r="AG43" i="14"/>
  <c r="AE42" i="14"/>
  <c r="AE88" i="14" s="1"/>
  <c r="AE43" i="14"/>
  <c r="T38" i="14"/>
  <c r="T87" i="14" s="1"/>
  <c r="T91" i="14"/>
  <c r="T92" i="14"/>
  <c r="T86" i="14"/>
  <c r="T39" i="14"/>
  <c r="T82" i="14"/>
  <c r="T95" i="14"/>
  <c r="T85" i="14"/>
  <c r="T96" i="14"/>
  <c r="T93" i="14"/>
  <c r="T84" i="14"/>
  <c r="T94" i="14"/>
  <c r="T83" i="14"/>
  <c r="S38" i="14"/>
  <c r="S87" i="14" s="1"/>
  <c r="S82" i="14"/>
  <c r="S93" i="14"/>
  <c r="S92" i="14"/>
  <c r="S84" i="14"/>
  <c r="S96" i="14"/>
  <c r="S94" i="14"/>
  <c r="S91" i="14"/>
  <c r="S39" i="14"/>
  <c r="S85" i="14"/>
  <c r="S86" i="14"/>
  <c r="S95" i="14"/>
  <c r="S83" i="14"/>
  <c r="N46" i="14"/>
  <c r="N47" i="14"/>
  <c r="AA42" i="14"/>
  <c r="AA88" i="14" s="1"/>
  <c r="AA43" i="14"/>
  <c r="AS38" i="14"/>
  <c r="AS87" i="14" s="1"/>
  <c r="AS39" i="14"/>
  <c r="AS95" i="14"/>
  <c r="AS94" i="14"/>
  <c r="AS92" i="14"/>
  <c r="AS96" i="14"/>
  <c r="AS85" i="14"/>
  <c r="AS84" i="14"/>
  <c r="AS82" i="14"/>
  <c r="AS91" i="14"/>
  <c r="AS93" i="14"/>
  <c r="AS83" i="14"/>
  <c r="AS86" i="14"/>
  <c r="AF46" i="14"/>
  <c r="AF89" i="14" s="1"/>
  <c r="AF47" i="14"/>
  <c r="T42" i="14"/>
  <c r="T88" i="14" s="1"/>
  <c r="T43" i="14"/>
  <c r="AE38" i="14"/>
  <c r="AE87" i="14" s="1"/>
  <c r="AE84" i="14"/>
  <c r="AE86" i="14"/>
  <c r="AE94" i="14"/>
  <c r="AE85" i="14"/>
  <c r="AE92" i="14"/>
  <c r="AE93" i="14"/>
  <c r="AE95" i="14"/>
  <c r="AE91" i="14"/>
  <c r="AE96" i="14"/>
  <c r="AE82" i="14"/>
  <c r="AE39" i="14"/>
  <c r="AE83" i="14"/>
  <c r="S46" i="14"/>
  <c r="S89" i="14" s="1"/>
  <c r="S47" i="14"/>
  <c r="AC42" i="14"/>
  <c r="AC88" i="14" s="1"/>
  <c r="AC43" i="14"/>
  <c r="AN42" i="14"/>
  <c r="AN88" i="14" s="1"/>
  <c r="AN43" i="14"/>
  <c r="AM50" i="14"/>
  <c r="AM90" i="14" s="1"/>
  <c r="AM51" i="14"/>
  <c r="AA38" i="14"/>
  <c r="AA87" i="14" s="1"/>
  <c r="AA93" i="14"/>
  <c r="AA39" i="14"/>
  <c r="AA96" i="14"/>
  <c r="AA84" i="14"/>
  <c r="AA92" i="14"/>
  <c r="AA82" i="14"/>
  <c r="AA86" i="14"/>
  <c r="AA95" i="14"/>
  <c r="AA85" i="14"/>
  <c r="AA91" i="14"/>
  <c r="AA94" i="14"/>
  <c r="AA83" i="14"/>
  <c r="AK38" i="14"/>
  <c r="AK87" i="14" s="1"/>
  <c r="AK39" i="14"/>
  <c r="AK96" i="14"/>
  <c r="AK85" i="14"/>
  <c r="AK91" i="14"/>
  <c r="AK84" i="14"/>
  <c r="AK86" i="14"/>
  <c r="AK82" i="14"/>
  <c r="AK95" i="14"/>
  <c r="AK92" i="14"/>
  <c r="AK94" i="14"/>
  <c r="AK93" i="14"/>
  <c r="AK83" i="14"/>
  <c r="AD38" i="14"/>
  <c r="AD87" i="14" s="1"/>
  <c r="AD94" i="14"/>
  <c r="AD82" i="14"/>
  <c r="AD39" i="14"/>
  <c r="AD91" i="14"/>
  <c r="AD85" i="14"/>
  <c r="AD93" i="14"/>
  <c r="AD95" i="14"/>
  <c r="AD84" i="14"/>
  <c r="AD92" i="14"/>
  <c r="AD86" i="14"/>
  <c r="AD96" i="14"/>
  <c r="AD83" i="14"/>
  <c r="AE50" i="14"/>
  <c r="AE90" i="14" s="1"/>
  <c r="AE51" i="14"/>
  <c r="AU42" i="14"/>
  <c r="AU88" i="14" s="1"/>
  <c r="AU43" i="14"/>
  <c r="U42" i="14"/>
  <c r="U88" i="14" s="1"/>
  <c r="U43" i="14"/>
  <c r="Y38" i="14"/>
  <c r="Y87" i="14" s="1"/>
  <c r="Y39" i="14"/>
  <c r="Y92" i="14"/>
  <c r="Y86" i="14"/>
  <c r="Y82" i="14"/>
  <c r="Y94" i="14"/>
  <c r="Y91" i="14"/>
  <c r="Y95" i="14"/>
  <c r="Y93" i="14"/>
  <c r="Y84" i="14"/>
  <c r="Y96" i="14"/>
  <c r="Y85" i="14"/>
  <c r="Y83" i="14"/>
  <c r="I46" i="14"/>
  <c r="I47" i="14"/>
  <c r="AV50" i="14"/>
  <c r="AV90" i="14" s="1"/>
  <c r="AV51" i="14"/>
  <c r="AR46" i="14"/>
  <c r="AR89" i="14" s="1"/>
  <c r="AR47" i="14"/>
  <c r="Y46" i="14"/>
  <c r="Y89" i="14" s="1"/>
  <c r="Y47" i="14"/>
  <c r="AA50" i="14"/>
  <c r="AA90" i="14" s="1"/>
  <c r="AA51" i="14"/>
  <c r="J38" i="14"/>
  <c r="J39" i="14"/>
  <c r="Q42" i="14"/>
  <c r="Q43" i="14"/>
  <c r="AB42" i="14"/>
  <c r="AB88" i="14" s="1"/>
  <c r="AB43" i="14"/>
  <c r="AD46" i="14"/>
  <c r="AD89" i="14" s="1"/>
  <c r="AD47" i="14"/>
  <c r="O38" i="14"/>
  <c r="O39" i="14"/>
  <c r="R50" i="14"/>
  <c r="R51" i="14"/>
  <c r="AI50" i="14"/>
  <c r="AI90" i="14" s="1"/>
  <c r="AI51" i="14"/>
  <c r="S50" i="14"/>
  <c r="S90" i="14" s="1"/>
  <c r="S51" i="14"/>
  <c r="AI42" i="14"/>
  <c r="AI88" i="14" s="1"/>
  <c r="AI43" i="14"/>
  <c r="J42" i="14"/>
  <c r="J43" i="14"/>
  <c r="AD50" i="14"/>
  <c r="AD90" i="14" s="1"/>
  <c r="AD51" i="14"/>
  <c r="AK50" i="14"/>
  <c r="AK90" i="14" s="1"/>
  <c r="AK51" i="14"/>
  <c r="AJ50" i="14"/>
  <c r="AJ90" i="14" s="1"/>
  <c r="AJ51" i="14"/>
  <c r="R46" i="14"/>
  <c r="R47" i="14"/>
  <c r="AO38" i="14"/>
  <c r="AO87" i="14" s="1"/>
  <c r="AO83" i="14"/>
  <c r="AO96" i="14"/>
  <c r="AO91" i="14"/>
  <c r="AO85" i="14"/>
  <c r="AO95" i="14"/>
  <c r="AO92" i="14"/>
  <c r="AO84" i="14"/>
  <c r="AO94" i="14"/>
  <c r="AO93" i="14"/>
  <c r="AO82" i="14"/>
  <c r="AO39" i="14"/>
  <c r="AO86" i="14"/>
  <c r="P42" i="14"/>
  <c r="P43" i="14"/>
  <c r="I50" i="14"/>
  <c r="I51" i="14"/>
  <c r="AR50" i="14"/>
  <c r="AR90" i="14" s="1"/>
  <c r="AR51" i="14"/>
  <c r="AV42" i="14"/>
  <c r="AV88" i="14" s="1"/>
  <c r="AV43" i="14"/>
  <c r="AN38" i="14"/>
  <c r="AN87" i="14" s="1"/>
  <c r="AN92" i="14"/>
  <c r="AN94" i="14"/>
  <c r="AN84" i="14"/>
  <c r="AN39" i="14"/>
  <c r="AN82" i="14"/>
  <c r="AN91" i="14"/>
  <c r="AN96" i="14"/>
  <c r="AN85" i="14"/>
  <c r="AN86" i="14"/>
  <c r="AN93" i="14"/>
  <c r="AN95" i="14"/>
  <c r="AN83" i="14"/>
  <c r="AT46" i="14"/>
  <c r="AT89" i="14" s="1"/>
  <c r="AT47" i="14"/>
  <c r="W42" i="14"/>
  <c r="W88" i="14" s="1"/>
  <c r="W43" i="14"/>
  <c r="AG46" i="14"/>
  <c r="AG89" i="14" s="1"/>
  <c r="AG47" i="14"/>
  <c r="U46" i="14"/>
  <c r="U89" i="14" s="1"/>
  <c r="U47" i="14"/>
  <c r="Y50" i="14"/>
  <c r="Y90" i="14" s="1"/>
  <c r="Y51" i="14"/>
  <c r="X50" i="14"/>
  <c r="X90" i="14" s="1"/>
  <c r="X51" i="14"/>
  <c r="U38" i="14"/>
  <c r="U87" i="14" s="1"/>
  <c r="U96" i="14"/>
  <c r="U85" i="14"/>
  <c r="U93" i="14"/>
  <c r="U94" i="14"/>
  <c r="U82" i="14"/>
  <c r="U39" i="14"/>
  <c r="U92" i="14"/>
  <c r="U95" i="14"/>
  <c r="U84" i="14"/>
  <c r="U91" i="14"/>
  <c r="U83" i="14"/>
  <c r="U86" i="14"/>
  <c r="AC38" i="14"/>
  <c r="AC87" i="14" s="1"/>
  <c r="AC93" i="14"/>
  <c r="AC92" i="14"/>
  <c r="AC96" i="14"/>
  <c r="AC91" i="14"/>
  <c r="AC86" i="14"/>
  <c r="AC95" i="14"/>
  <c r="AC39" i="14"/>
  <c r="AC82" i="14"/>
  <c r="AC83" i="14"/>
  <c r="AC84" i="14"/>
  <c r="AC94" i="14"/>
  <c r="AC85" i="14"/>
  <c r="AB50" i="14"/>
  <c r="AB90" i="14" s="1"/>
  <c r="AB51" i="14"/>
  <c r="AF38" i="14"/>
  <c r="AF87" i="14" s="1"/>
  <c r="AF96" i="14"/>
  <c r="AF93" i="14"/>
  <c r="AF91" i="14"/>
  <c r="AF92" i="14"/>
  <c r="AF95" i="14"/>
  <c r="AF85" i="14"/>
  <c r="AF94" i="14"/>
  <c r="AF82" i="14"/>
  <c r="AF39" i="14"/>
  <c r="AF84" i="14"/>
  <c r="AF86" i="14"/>
  <c r="AF83" i="14"/>
  <c r="AF50" i="14"/>
  <c r="AF90" i="14" s="1"/>
  <c r="AF51" i="14"/>
  <c r="AJ38" i="14"/>
  <c r="AJ87" i="14" s="1"/>
  <c r="AJ92" i="14"/>
  <c r="AJ39" i="14"/>
  <c r="AJ94" i="14"/>
  <c r="AJ91" i="14"/>
  <c r="AJ82" i="14"/>
  <c r="AJ95" i="14"/>
  <c r="AJ84" i="14"/>
  <c r="AJ85" i="14"/>
  <c r="AJ96" i="14"/>
  <c r="AJ93" i="14"/>
  <c r="AJ83" i="14"/>
  <c r="AJ86" i="14"/>
  <c r="AS50" i="14"/>
  <c r="AS90" i="14" s="1"/>
  <c r="AS51" i="14"/>
  <c r="AH46" i="14"/>
  <c r="AH89" i="14" s="1"/>
  <c r="AH47" i="14"/>
  <c r="K42" i="14"/>
  <c r="K43" i="14"/>
  <c r="AG38" i="14"/>
  <c r="AG87" i="14" s="1"/>
  <c r="AG82" i="14"/>
  <c r="AG39" i="14"/>
  <c r="AG93" i="14"/>
  <c r="AG84" i="14"/>
  <c r="AG85" i="14"/>
  <c r="AG86" i="14"/>
  <c r="AG94" i="14"/>
  <c r="AG95" i="14"/>
  <c r="AG92" i="14"/>
  <c r="AG96" i="14"/>
  <c r="AG91" i="14"/>
  <c r="AG83" i="14"/>
  <c r="AV38" i="14"/>
  <c r="AV87" i="14" s="1"/>
  <c r="AV96" i="14"/>
  <c r="AV85" i="14"/>
  <c r="AV39" i="14"/>
  <c r="AV94" i="14"/>
  <c r="AV91" i="14"/>
  <c r="AV82" i="14"/>
  <c r="AV92" i="14"/>
  <c r="AV95" i="14"/>
  <c r="AV93" i="14"/>
  <c r="AV86" i="14"/>
  <c r="AV84" i="14"/>
  <c r="AV83" i="14"/>
  <c r="M50" i="14"/>
  <c r="M51" i="14"/>
  <c r="L50" i="14"/>
  <c r="L51" i="14"/>
  <c r="AR38" i="14"/>
  <c r="AR87" i="14" s="1"/>
  <c r="AR39" i="14"/>
  <c r="AR91" i="14"/>
  <c r="AR94" i="14"/>
  <c r="AR82" i="14"/>
  <c r="AR95" i="14"/>
  <c r="AR85" i="14"/>
  <c r="AR92" i="14"/>
  <c r="AR96" i="14"/>
  <c r="AR84" i="14"/>
  <c r="AR93" i="14"/>
  <c r="AR86" i="14"/>
  <c r="AR83" i="14"/>
  <c r="Q38" i="14"/>
  <c r="Q39" i="14"/>
  <c r="AB38" i="14"/>
  <c r="AB87" i="14" s="1"/>
  <c r="AB91" i="14"/>
  <c r="AB95" i="14"/>
  <c r="AB39" i="14"/>
  <c r="AB86" i="14"/>
  <c r="AB82" i="14"/>
  <c r="AB94" i="14"/>
  <c r="AB92" i="14"/>
  <c r="AB93" i="14"/>
  <c r="AB96" i="14"/>
  <c r="AB84" i="14"/>
  <c r="AB85" i="14"/>
  <c r="AB83" i="14"/>
  <c r="AU50" i="14"/>
  <c r="AU90" i="14" s="1"/>
  <c r="AU51" i="14"/>
  <c r="T50" i="14"/>
  <c r="T90" i="14" s="1"/>
  <c r="T51" i="14"/>
  <c r="AC50" i="14"/>
  <c r="AC90" i="14" s="1"/>
  <c r="AC51" i="14"/>
  <c r="AG50" i="14"/>
  <c r="AG90" i="14" s="1"/>
  <c r="AG51" i="14"/>
  <c r="V46" i="14"/>
  <c r="V89" i="14" s="1"/>
  <c r="V47" i="14"/>
  <c r="W38" i="14"/>
  <c r="W87" i="14" s="1"/>
  <c r="W94" i="14"/>
  <c r="W39" i="14"/>
  <c r="W82" i="14"/>
  <c r="W93" i="14"/>
  <c r="W91" i="14"/>
  <c r="W86" i="14"/>
  <c r="W92" i="14"/>
  <c r="W96" i="14"/>
  <c r="W85" i="14"/>
  <c r="W95" i="14"/>
  <c r="W84" i="14"/>
  <c r="W83" i="14"/>
  <c r="N50" i="14"/>
  <c r="N51" i="14"/>
  <c r="AO50" i="14"/>
  <c r="AO90" i="14" s="1"/>
  <c r="AO51" i="14"/>
  <c r="AN46" i="14"/>
  <c r="AN89" i="14" s="1"/>
  <c r="AN47" i="14"/>
  <c r="AM46" i="14"/>
  <c r="AM89" i="14" s="1"/>
  <c r="AM47" i="14"/>
  <c r="AP38" i="14"/>
  <c r="AP87" i="14" s="1"/>
  <c r="AP93" i="14"/>
  <c r="AP91" i="14"/>
  <c r="AP95" i="14"/>
  <c r="AP85" i="14"/>
  <c r="AP92" i="14"/>
  <c r="AP96" i="14"/>
  <c r="AP86" i="14"/>
  <c r="AP94" i="14"/>
  <c r="AP82" i="14"/>
  <c r="AP84" i="14"/>
  <c r="AP39" i="14"/>
  <c r="AP83" i="14"/>
  <c r="AT50" i="14"/>
  <c r="AT90" i="14" s="1"/>
  <c r="AT51" i="14"/>
  <c r="O42" i="14"/>
  <c r="O43" i="14"/>
  <c r="K50" i="14"/>
  <c r="K51" i="14"/>
  <c r="AU46" i="14"/>
  <c r="AU89" i="14" s="1"/>
  <c r="AU47" i="14"/>
  <c r="AI38" i="14"/>
  <c r="AI87" i="14" s="1"/>
  <c r="AI39" i="14"/>
  <c r="AI93" i="14"/>
  <c r="AI84" i="14"/>
  <c r="AI94" i="14"/>
  <c r="AI92" i="14"/>
  <c r="AI96" i="14"/>
  <c r="AI95" i="14"/>
  <c r="AI85" i="14"/>
  <c r="AI91" i="14"/>
  <c r="AI82" i="14"/>
  <c r="AI83" i="14"/>
  <c r="AI86" i="14"/>
  <c r="AV46" i="14"/>
  <c r="AV89" i="14" s="1"/>
  <c r="AV47" i="14"/>
  <c r="J46" i="14"/>
  <c r="J47" i="14"/>
  <c r="AT42" i="14"/>
  <c r="AT88" i="14" s="1"/>
  <c r="AT43" i="14"/>
  <c r="AO46" i="14"/>
  <c r="AO89" i="14" s="1"/>
  <c r="AO47" i="14"/>
  <c r="AU38" i="14"/>
  <c r="AU87" i="14" s="1"/>
  <c r="AU93" i="14"/>
  <c r="AU91" i="14"/>
  <c r="AU84" i="14"/>
  <c r="AU39" i="14"/>
  <c r="AU92" i="14"/>
  <c r="AU82" i="14"/>
  <c r="AU94" i="14"/>
  <c r="AU96" i="14"/>
  <c r="AU95" i="14"/>
  <c r="AU86" i="14"/>
  <c r="AU85" i="14"/>
  <c r="AU83" i="14"/>
  <c r="AB46" i="14"/>
  <c r="AB89" i="14" s="1"/>
  <c r="AB47" i="14"/>
  <c r="AA46" i="14"/>
  <c r="AA89" i="14" s="1"/>
  <c r="AA47" i="14"/>
  <c r="I38" i="14"/>
  <c r="I39" i="14"/>
  <c r="R38" i="14"/>
  <c r="R39" i="14"/>
  <c r="AH50" i="14"/>
  <c r="AH90" i="14" s="1"/>
  <c r="AH51" i="14"/>
  <c r="AP50" i="14"/>
  <c r="AP90" i="14" s="1"/>
  <c r="AP51" i="14"/>
  <c r="P38" i="14"/>
  <c r="P39" i="14"/>
  <c r="AI46" i="14"/>
  <c r="AI89" i="14" s="1"/>
  <c r="AI47" i="14"/>
  <c r="P50" i="14"/>
  <c r="P51" i="14"/>
  <c r="X46" i="14"/>
  <c r="X89" i="14" s="1"/>
  <c r="X47" i="14"/>
  <c r="AK42" i="14"/>
  <c r="AK88" i="14" s="1"/>
  <c r="AK43" i="14"/>
  <c r="AH42" i="14"/>
  <c r="AH88" i="14" s="1"/>
  <c r="AH43" i="14"/>
  <c r="AC46" i="14"/>
  <c r="AC89" i="14" s="1"/>
  <c r="AC47" i="14"/>
  <c r="AQ46" i="14"/>
  <c r="AQ89" i="14" s="1"/>
  <c r="AQ47" i="14"/>
  <c r="P46" i="14"/>
  <c r="P47" i="14"/>
  <c r="O46" i="14"/>
  <c r="O47" i="14"/>
  <c r="M38" i="14"/>
  <c r="M39" i="14"/>
  <c r="W50" i="14"/>
  <c r="W90" i="14" s="1"/>
  <c r="W51" i="14"/>
  <c r="V50" i="14"/>
  <c r="V90" i="14" s="1"/>
  <c r="V51" i="14"/>
  <c r="AJ42" i="14"/>
  <c r="AJ88" i="14" s="1"/>
  <c r="AJ43" i="14"/>
  <c r="U50" i="14"/>
  <c r="U90" i="14" s="1"/>
  <c r="U51" i="14"/>
  <c r="W46" i="14"/>
  <c r="W89" i="14" s="1"/>
  <c r="W47" i="14"/>
  <c r="AT38" i="14"/>
  <c r="AT87" i="14" s="1"/>
  <c r="AT91" i="14"/>
  <c r="AT84" i="14"/>
  <c r="AT95" i="14"/>
  <c r="AT86" i="14"/>
  <c r="AT94" i="14"/>
  <c r="AT85" i="14"/>
  <c r="AT93" i="14"/>
  <c r="AT92" i="14"/>
  <c r="AT39" i="14"/>
  <c r="AT96" i="14"/>
  <c r="AT82" i="14"/>
  <c r="AT83" i="14"/>
  <c r="AM42" i="14"/>
  <c r="AM88" i="14" s="1"/>
  <c r="AM43" i="14"/>
  <c r="Y42" i="14"/>
  <c r="Y88" i="14" s="1"/>
  <c r="Y43" i="14"/>
  <c r="V42" i="14"/>
  <c r="V88" i="14" s="1"/>
  <c r="V43" i="14"/>
  <c r="Q46" i="14"/>
  <c r="Q47" i="14"/>
  <c r="AH38" i="14"/>
  <c r="AH87" i="14" s="1"/>
  <c r="AH82" i="14"/>
  <c r="AH93" i="14"/>
  <c r="AH84" i="14"/>
  <c r="AH39" i="14"/>
  <c r="AH95" i="14"/>
  <c r="AH92" i="14"/>
  <c r="AH94" i="14"/>
  <c r="AH96" i="14"/>
  <c r="AH91" i="14"/>
  <c r="AH86" i="14"/>
  <c r="AH85" i="14"/>
  <c r="AH83" i="14"/>
  <c r="AQ42" i="14"/>
  <c r="AQ88" i="14" s="1"/>
  <c r="AQ43" i="14"/>
  <c r="AP42" i="14"/>
  <c r="AP88" i="14" s="1"/>
  <c r="AP43" i="14"/>
  <c r="X42" i="14"/>
  <c r="X88" i="14" s="1"/>
  <c r="X43" i="14"/>
  <c r="AL46" i="14"/>
  <c r="AL89" i="14" s="1"/>
  <c r="AL47" i="14"/>
  <c r="J50" i="14"/>
  <c r="J51" i="14"/>
  <c r="L38" i="14"/>
  <c r="L39" i="14"/>
  <c r="AJ46" i="14"/>
  <c r="AJ89" i="14" s="1"/>
  <c r="AJ47" i="14"/>
  <c r="K46" i="14"/>
  <c r="K47" i="14"/>
  <c r="V38" i="14"/>
  <c r="V87" i="14" s="1"/>
  <c r="V92" i="14"/>
  <c r="V94" i="14"/>
  <c r="V82" i="14"/>
  <c r="V39" i="14"/>
  <c r="V91" i="14"/>
  <c r="V95" i="14"/>
  <c r="V85" i="14"/>
  <c r="V96" i="14"/>
  <c r="V93" i="14"/>
  <c r="V84" i="14"/>
  <c r="V86" i="14"/>
  <c r="V83" i="14"/>
  <c r="AL38" i="14"/>
  <c r="AL87" i="14" s="1"/>
  <c r="AL86" i="14"/>
  <c r="AL94" i="14"/>
  <c r="AL39" i="14"/>
  <c r="AL93" i="14"/>
  <c r="AL92" i="14"/>
  <c r="AL91" i="14"/>
  <c r="AL95" i="14"/>
  <c r="AL84" i="14"/>
  <c r="AL83" i="14"/>
  <c r="AL82" i="14"/>
  <c r="AL96" i="14"/>
  <c r="AL85" i="14"/>
  <c r="M42" i="14"/>
  <c r="M43" i="14"/>
  <c r="I42" i="14"/>
  <c r="I43" i="14"/>
  <c r="AR42" i="14"/>
  <c r="AR88" i="14" s="1"/>
  <c r="AR43" i="14"/>
  <c r="O50" i="14"/>
  <c r="O51" i="14"/>
  <c r="S42" i="14"/>
  <c r="S88" i="14" s="1"/>
  <c r="S43" i="14"/>
  <c r="AD42" i="14"/>
  <c r="AD88" i="14" s="1"/>
  <c r="AD43" i="14"/>
  <c r="X38" i="14"/>
  <c r="X87" i="14" s="1"/>
  <c r="X95" i="14"/>
  <c r="X82" i="14"/>
  <c r="X84" i="14"/>
  <c r="X86" i="14"/>
  <c r="X94" i="14"/>
  <c r="X85" i="14"/>
  <c r="X39" i="14"/>
  <c r="X93" i="14"/>
  <c r="X91" i="14"/>
  <c r="X92" i="14"/>
  <c r="X96" i="14"/>
  <c r="X83" i="14"/>
  <c r="Z46" i="14"/>
  <c r="Z89" i="14" s="1"/>
  <c r="Z47" i="14"/>
  <c r="AK46" i="14"/>
  <c r="AK89" i="14" s="1"/>
  <c r="AK47" i="14"/>
  <c r="Q50" i="14"/>
  <c r="Q51" i="14"/>
  <c r="L46" i="14"/>
  <c r="L47" i="14"/>
  <c r="AL42" i="14"/>
  <c r="AL88" i="14" s="1"/>
  <c r="AL43" i="14"/>
  <c r="AP46" i="14"/>
  <c r="AP89" i="14" s="1"/>
  <c r="AP47" i="14"/>
  <c r="Z38" i="14"/>
  <c r="Z87" i="14" s="1"/>
  <c r="Z95" i="14"/>
  <c r="Z82" i="14"/>
  <c r="Z39" i="14"/>
  <c r="Z94" i="14"/>
  <c r="Z83" i="14"/>
  <c r="Z93" i="14"/>
  <c r="Z92" i="14"/>
  <c r="Z86" i="14"/>
  <c r="Z91" i="14"/>
  <c r="Z84" i="14"/>
  <c r="Z96" i="14"/>
  <c r="Z85" i="14"/>
  <c r="L42" i="14"/>
  <c r="L43" i="14"/>
  <c r="AS46" i="14"/>
  <c r="AS89" i="14" s="1"/>
  <c r="AS47" i="14"/>
  <c r="AF42" i="14"/>
  <c r="AF88" i="14" s="1"/>
  <c r="AF43" i="14"/>
  <c r="AS42" i="14"/>
  <c r="AS88" i="14" s="1"/>
  <c r="AS43" i="14"/>
  <c r="AQ38" i="14"/>
  <c r="AQ87" i="14" s="1"/>
  <c r="AQ91" i="14"/>
  <c r="AQ86" i="14"/>
  <c r="AQ96" i="14"/>
  <c r="AQ82" i="14"/>
  <c r="AQ39" i="14"/>
  <c r="AQ84" i="14"/>
  <c r="AQ94" i="14"/>
  <c r="AQ93" i="14"/>
  <c r="AQ95" i="14"/>
  <c r="AQ92" i="14"/>
  <c r="AQ85" i="14"/>
  <c r="AQ83" i="14"/>
  <c r="R42" i="14"/>
  <c r="R43" i="14"/>
  <c r="J149" i="2"/>
  <c r="D45" i="3" s="1"/>
  <c r="I32" i="14"/>
  <c r="F83" i="13"/>
  <c r="D76" i="13"/>
  <c r="L76" i="13"/>
  <c r="D83" i="13"/>
  <c r="G83" i="13"/>
  <c r="H76" i="13"/>
  <c r="G76" i="13"/>
  <c r="J83" i="13"/>
  <c r="I76" i="13"/>
  <c r="K83" i="13"/>
  <c r="F76" i="13"/>
  <c r="K76" i="13"/>
  <c r="J76" i="13"/>
  <c r="I83" i="13"/>
  <c r="H83" i="13"/>
  <c r="M81" i="13"/>
  <c r="M74" i="13"/>
  <c r="L83" i="13"/>
  <c r="E8" i="5"/>
  <c r="C10" i="13"/>
  <c r="M35" i="13"/>
  <c r="M31" i="13"/>
  <c r="M34" i="13"/>
  <c r="M32" i="13"/>
  <c r="M33" i="13"/>
  <c r="C16" i="13"/>
  <c r="AJ95" i="2"/>
  <c r="AJ150" i="2" s="1"/>
  <c r="AD46" i="3" s="1"/>
  <c r="AV95" i="2"/>
  <c r="Y95" i="2"/>
  <c r="AP95" i="2"/>
  <c r="AD95" i="2"/>
  <c r="AK95" i="2"/>
  <c r="AA95" i="2"/>
  <c r="AA150" i="2" s="1"/>
  <c r="U46" i="3" s="1"/>
  <c r="AR95" i="2"/>
  <c r="AW95" i="2"/>
  <c r="AM95" i="2"/>
  <c r="Z95" i="2"/>
  <c r="Z150" i="2" s="1"/>
  <c r="T46" i="3" s="1"/>
  <c r="U95" i="2"/>
  <c r="AE95" i="2"/>
  <c r="AE150" i="2" s="1"/>
  <c r="Y46" i="3" s="1"/>
  <c r="AL95" i="2"/>
  <c r="AS95" i="2"/>
  <c r="AQ95" i="2"/>
  <c r="AB95" i="2"/>
  <c r="AG95" i="2"/>
  <c r="W95" i="2"/>
  <c r="AN95" i="2"/>
  <c r="AH95" i="2"/>
  <c r="AI95" i="2"/>
  <c r="V95" i="2"/>
  <c r="V150" i="2" s="1"/>
  <c r="P46" i="3" s="1"/>
  <c r="AF95" i="2"/>
  <c r="AU95" i="2"/>
  <c r="AU150" i="2" s="1"/>
  <c r="AO46" i="3" s="1"/>
  <c r="AC95" i="2"/>
  <c r="AT95" i="2"/>
  <c r="X95" i="2"/>
  <c r="AO95" i="2"/>
  <c r="O62" i="12"/>
  <c r="N62" i="12"/>
  <c r="J94" i="2"/>
  <c r="J115" i="12"/>
  <c r="K56" i="2" s="1"/>
  <c r="J73" i="12"/>
  <c r="K14" i="2" s="1"/>
  <c r="J79" i="12"/>
  <c r="K20" i="2" s="1"/>
  <c r="J85" i="12"/>
  <c r="K26" i="2" s="1"/>
  <c r="J91" i="12"/>
  <c r="K32" i="2" s="1"/>
  <c r="J97" i="12"/>
  <c r="K38" i="2" s="1"/>
  <c r="J103" i="12"/>
  <c r="K44" i="2" s="1"/>
  <c r="J109" i="12"/>
  <c r="K50" i="2" s="1"/>
  <c r="J78" i="12"/>
  <c r="K19" i="2" s="1"/>
  <c r="J84" i="12"/>
  <c r="K25" i="2" s="1"/>
  <c r="J90" i="12"/>
  <c r="K31" i="2" s="1"/>
  <c r="J96" i="12"/>
  <c r="K37" i="2" s="1"/>
  <c r="J102" i="12"/>
  <c r="K43" i="2" s="1"/>
  <c r="J108" i="12"/>
  <c r="K49" i="2" s="1"/>
  <c r="J114" i="12"/>
  <c r="K55" i="2" s="1"/>
  <c r="J120" i="12"/>
  <c r="K61" i="2" s="1"/>
  <c r="J88" i="12"/>
  <c r="K29" i="2" s="1"/>
  <c r="J82" i="12"/>
  <c r="K23" i="2" s="1"/>
  <c r="J94" i="12"/>
  <c r="K35" i="2" s="1"/>
  <c r="J100" i="12"/>
  <c r="K41" i="2" s="1"/>
  <c r="J106" i="12"/>
  <c r="K47" i="2" s="1"/>
  <c r="J77" i="12"/>
  <c r="K18" i="2" s="1"/>
  <c r="J83" i="12"/>
  <c r="K24" i="2" s="1"/>
  <c r="J89" i="12"/>
  <c r="K30" i="2" s="1"/>
  <c r="J95" i="12"/>
  <c r="K36" i="2" s="1"/>
  <c r="J101" i="12"/>
  <c r="K42" i="2" s="1"/>
  <c r="J107" i="12"/>
  <c r="K48" i="2" s="1"/>
  <c r="J113" i="12"/>
  <c r="K54" i="2" s="1"/>
  <c r="J119" i="12"/>
  <c r="K60" i="2" s="1"/>
  <c r="J76" i="12"/>
  <c r="K17" i="2" s="1"/>
  <c r="J74" i="12"/>
  <c r="K15" i="2" s="1"/>
  <c r="J80" i="12"/>
  <c r="K21" i="2" s="1"/>
  <c r="J86" i="12"/>
  <c r="K27" i="2" s="1"/>
  <c r="J92" i="12"/>
  <c r="K33" i="2" s="1"/>
  <c r="J98" i="12"/>
  <c r="K39" i="2" s="1"/>
  <c r="J104" i="12"/>
  <c r="K45" i="2" s="1"/>
  <c r="J110" i="12"/>
  <c r="K51" i="2" s="1"/>
  <c r="J116" i="12"/>
  <c r="K57" i="2" s="1"/>
  <c r="J122" i="12"/>
  <c r="K63" i="2" s="1"/>
  <c r="J72" i="12"/>
  <c r="K13" i="2" s="1"/>
  <c r="J118" i="12"/>
  <c r="K59" i="2" s="1"/>
  <c r="J81" i="12"/>
  <c r="K22" i="2" s="1"/>
  <c r="J75" i="12"/>
  <c r="K16" i="2" s="1"/>
  <c r="J105" i="12"/>
  <c r="K46" i="2" s="1"/>
  <c r="J111" i="12"/>
  <c r="K52" i="2" s="1"/>
  <c r="J112" i="12"/>
  <c r="K53" i="2" s="1"/>
  <c r="J99" i="12"/>
  <c r="K40" i="2" s="1"/>
  <c r="J117" i="12"/>
  <c r="K58" i="2" s="1"/>
  <c r="J93" i="12"/>
  <c r="K34" i="2" s="1"/>
  <c r="J87" i="12"/>
  <c r="K28" i="2" s="1"/>
  <c r="J121" i="12"/>
  <c r="K62" i="2" s="1"/>
  <c r="I125" i="12"/>
  <c r="J69" i="12"/>
  <c r="J127" i="12"/>
  <c r="O144" i="11"/>
  <c r="O145" i="11"/>
  <c r="O150" i="11"/>
  <c r="O143" i="11"/>
  <c r="O147" i="11"/>
  <c r="C17" i="8"/>
  <c r="B137" i="11"/>
  <c r="L137" i="11" s="1"/>
  <c r="B138" i="11"/>
  <c r="N138" i="11" s="1"/>
  <c r="B136" i="11"/>
  <c r="H111" i="11"/>
  <c r="I111" i="11"/>
  <c r="J111" i="11"/>
  <c r="K111" i="11"/>
  <c r="L111" i="11"/>
  <c r="M111" i="11"/>
  <c r="N111" i="11"/>
  <c r="G111" i="11"/>
  <c r="M90" i="13" l="1"/>
  <c r="C92" i="13"/>
  <c r="C91" i="13"/>
  <c r="C37" i="13"/>
  <c r="C38" i="13"/>
  <c r="C20" i="13"/>
  <c r="C86" i="13"/>
  <c r="O151" i="11"/>
  <c r="C113" i="11"/>
  <c r="O130" i="11" s="1"/>
  <c r="H133" i="11"/>
  <c r="I133" i="11" s="1"/>
  <c r="J133" i="11" s="1"/>
  <c r="K133" i="11" s="1"/>
  <c r="L133" i="11" s="1"/>
  <c r="M133" i="11" s="1"/>
  <c r="N133" i="11" s="1"/>
  <c r="P1" i="2"/>
  <c r="J6" i="5"/>
  <c r="N15" i="14"/>
  <c r="N13" i="14" s="1"/>
  <c r="N67" i="12"/>
  <c r="AG97" i="14"/>
  <c r="AH97" i="14"/>
  <c r="Z97" i="14"/>
  <c r="AI97" i="14"/>
  <c r="AR97" i="14"/>
  <c r="X97" i="14"/>
  <c r="AU97" i="14"/>
  <c r="AL97" i="14"/>
  <c r="AQ97" i="14"/>
  <c r="AN97" i="14"/>
  <c r="AK97" i="14"/>
  <c r="AS97" i="14"/>
  <c r="S97" i="14"/>
  <c r="V97" i="14"/>
  <c r="AP97" i="14"/>
  <c r="W97" i="14"/>
  <c r="AC97" i="14"/>
  <c r="AB97" i="14"/>
  <c r="AA97" i="14"/>
  <c r="AE97" i="14"/>
  <c r="AT97" i="14"/>
  <c r="AV97" i="14"/>
  <c r="AM97" i="14"/>
  <c r="AJ97" i="14"/>
  <c r="AF97" i="14"/>
  <c r="AD97" i="14"/>
  <c r="U97" i="14"/>
  <c r="AO97" i="14"/>
  <c r="T97" i="14"/>
  <c r="Y97" i="14"/>
  <c r="I33" i="14"/>
  <c r="I86" i="14" s="1"/>
  <c r="I93" i="14"/>
  <c r="I84" i="14"/>
  <c r="I92" i="14"/>
  <c r="I82" i="14"/>
  <c r="I96" i="14"/>
  <c r="I91" i="14"/>
  <c r="I87" i="14"/>
  <c r="I89" i="14"/>
  <c r="I94" i="14"/>
  <c r="I88" i="14"/>
  <c r="I90" i="14"/>
  <c r="I34" i="14"/>
  <c r="I97" i="14" s="1"/>
  <c r="I85" i="14"/>
  <c r="I95" i="14"/>
  <c r="I83" i="14"/>
  <c r="K149" i="2"/>
  <c r="E45" i="3" s="1"/>
  <c r="J32" i="14"/>
  <c r="C52" i="13"/>
  <c r="D16" i="13"/>
  <c r="D17" i="13" s="1"/>
  <c r="C26" i="13"/>
  <c r="C42" i="13" s="1"/>
  <c r="C17" i="13"/>
  <c r="C19" i="13" s="1"/>
  <c r="J95" i="2"/>
  <c r="V96" i="2"/>
  <c r="AS96" i="2"/>
  <c r="AS150" i="2"/>
  <c r="AM46" i="3" s="1"/>
  <c r="AT96" i="2"/>
  <c r="AT150" i="2"/>
  <c r="AN46" i="3" s="1"/>
  <c r="AN96" i="2"/>
  <c r="AN150" i="2"/>
  <c r="AH46" i="3" s="1"/>
  <c r="AV96" i="2"/>
  <c r="AV150" i="2"/>
  <c r="AP46" i="3" s="1"/>
  <c r="W96" i="2"/>
  <c r="W150" i="2"/>
  <c r="Q46" i="3" s="1"/>
  <c r="Y96" i="2"/>
  <c r="Y150" i="2"/>
  <c r="S46" i="3" s="1"/>
  <c r="AH96" i="2"/>
  <c r="AH150" i="2"/>
  <c r="AB46" i="3" s="1"/>
  <c r="AU96" i="2"/>
  <c r="AL96" i="2"/>
  <c r="AL150" i="2"/>
  <c r="AF46" i="3" s="1"/>
  <c r="AW96" i="2"/>
  <c r="AW150" i="2"/>
  <c r="AQ46" i="3" s="1"/>
  <c r="AC96" i="2"/>
  <c r="AC150" i="2"/>
  <c r="W46" i="3" s="1"/>
  <c r="AR96" i="2"/>
  <c r="AR150" i="2"/>
  <c r="AL46" i="3" s="1"/>
  <c r="AF96" i="2"/>
  <c r="AF150" i="2"/>
  <c r="Z46" i="3" s="1"/>
  <c r="AG96" i="2"/>
  <c r="AG150" i="2"/>
  <c r="AA46" i="3" s="1"/>
  <c r="U96" i="2"/>
  <c r="U150" i="2"/>
  <c r="O46" i="3" s="1"/>
  <c r="AK96" i="2"/>
  <c r="AK150" i="2"/>
  <c r="AE46" i="3" s="1"/>
  <c r="AO96" i="2"/>
  <c r="AO150" i="2"/>
  <c r="AI46" i="3" s="1"/>
  <c r="AB96" i="2"/>
  <c r="AB150" i="2"/>
  <c r="V46" i="3" s="1"/>
  <c r="AD96" i="2"/>
  <c r="AD150" i="2"/>
  <c r="X46" i="3" s="1"/>
  <c r="AE96" i="2"/>
  <c r="Z96" i="2"/>
  <c r="X96" i="2"/>
  <c r="X150" i="2"/>
  <c r="R46" i="3" s="1"/>
  <c r="AI96" i="2"/>
  <c r="AI150" i="2"/>
  <c r="AC46" i="3" s="1"/>
  <c r="AQ96" i="2"/>
  <c r="AQ150" i="2"/>
  <c r="AK46" i="3" s="1"/>
  <c r="AM96" i="2"/>
  <c r="AM150" i="2"/>
  <c r="AG46" i="3" s="1"/>
  <c r="AP96" i="2"/>
  <c r="AP150" i="2"/>
  <c r="AJ46" i="3" s="1"/>
  <c r="AJ96" i="2"/>
  <c r="AA96" i="2"/>
  <c r="D24" i="3"/>
  <c r="K94" i="2"/>
  <c r="K74" i="12"/>
  <c r="L15" i="2" s="1"/>
  <c r="K80" i="12"/>
  <c r="L21" i="2" s="1"/>
  <c r="K86" i="12"/>
  <c r="L27" i="2" s="1"/>
  <c r="K92" i="12"/>
  <c r="L33" i="2" s="1"/>
  <c r="K98" i="12"/>
  <c r="L39" i="2" s="1"/>
  <c r="K104" i="12"/>
  <c r="L45" i="2" s="1"/>
  <c r="K110" i="12"/>
  <c r="L51" i="2" s="1"/>
  <c r="K116" i="12"/>
  <c r="L57" i="2" s="1"/>
  <c r="K122" i="12"/>
  <c r="L63" i="2" s="1"/>
  <c r="K72" i="12"/>
  <c r="L13" i="2" s="1"/>
  <c r="K73" i="12"/>
  <c r="L14" i="2" s="1"/>
  <c r="K79" i="12"/>
  <c r="L20" i="2" s="1"/>
  <c r="K85" i="12"/>
  <c r="L26" i="2" s="1"/>
  <c r="K91" i="12"/>
  <c r="L32" i="2" s="1"/>
  <c r="K97" i="12"/>
  <c r="L38" i="2" s="1"/>
  <c r="K103" i="12"/>
  <c r="L44" i="2" s="1"/>
  <c r="K109" i="12"/>
  <c r="L50" i="2" s="1"/>
  <c r="K115" i="12"/>
  <c r="L56" i="2" s="1"/>
  <c r="K121" i="12"/>
  <c r="L62" i="2" s="1"/>
  <c r="K78" i="12"/>
  <c r="L19" i="2" s="1"/>
  <c r="K84" i="12"/>
  <c r="L25" i="2" s="1"/>
  <c r="K90" i="12"/>
  <c r="L31" i="2" s="1"/>
  <c r="K96" i="12"/>
  <c r="L37" i="2" s="1"/>
  <c r="K102" i="12"/>
  <c r="L43" i="2" s="1"/>
  <c r="K108" i="12"/>
  <c r="L49" i="2" s="1"/>
  <c r="K114" i="12"/>
  <c r="L55" i="2" s="1"/>
  <c r="K120" i="12"/>
  <c r="L61" i="2" s="1"/>
  <c r="K83" i="12"/>
  <c r="L24" i="2" s="1"/>
  <c r="K89" i="12"/>
  <c r="L30" i="2" s="1"/>
  <c r="K101" i="12"/>
  <c r="L42" i="2" s="1"/>
  <c r="K113" i="12"/>
  <c r="L54" i="2" s="1"/>
  <c r="K77" i="12"/>
  <c r="L18" i="2" s="1"/>
  <c r="K95" i="12"/>
  <c r="L36" i="2" s="1"/>
  <c r="K107" i="12"/>
  <c r="L48" i="2" s="1"/>
  <c r="K119" i="12"/>
  <c r="L60" i="2" s="1"/>
  <c r="K75" i="12"/>
  <c r="L16" i="2" s="1"/>
  <c r="K81" i="12"/>
  <c r="L22" i="2" s="1"/>
  <c r="K87" i="12"/>
  <c r="L28" i="2" s="1"/>
  <c r="K93" i="12"/>
  <c r="L34" i="2" s="1"/>
  <c r="K99" i="12"/>
  <c r="L40" i="2" s="1"/>
  <c r="K105" i="12"/>
  <c r="L46" i="2" s="1"/>
  <c r="K111" i="12"/>
  <c r="L52" i="2" s="1"/>
  <c r="K117" i="12"/>
  <c r="L58" i="2" s="1"/>
  <c r="K88" i="12"/>
  <c r="L29" i="2" s="1"/>
  <c r="K118" i="12"/>
  <c r="L59" i="2" s="1"/>
  <c r="K82" i="12"/>
  <c r="L23" i="2" s="1"/>
  <c r="K76" i="12"/>
  <c r="L17" i="2" s="1"/>
  <c r="K106" i="12"/>
  <c r="L47" i="2" s="1"/>
  <c r="K112" i="12"/>
  <c r="L53" i="2" s="1"/>
  <c r="K100" i="12"/>
  <c r="L41" i="2" s="1"/>
  <c r="K94" i="12"/>
  <c r="L35" i="2" s="1"/>
  <c r="J125" i="12"/>
  <c r="K127" i="12"/>
  <c r="K69" i="12"/>
  <c r="H136" i="11"/>
  <c r="L138" i="11"/>
  <c r="N137" i="11"/>
  <c r="G137" i="11"/>
  <c r="M138" i="11"/>
  <c r="K138" i="11"/>
  <c r="G136" i="11"/>
  <c r="M137" i="11"/>
  <c r="J138" i="11"/>
  <c r="K136" i="11"/>
  <c r="H137" i="11"/>
  <c r="I138" i="11"/>
  <c r="K137" i="11"/>
  <c r="M136" i="11"/>
  <c r="I137" i="11"/>
  <c r="J136" i="11"/>
  <c r="G138" i="11"/>
  <c r="J137" i="11"/>
  <c r="L136" i="11"/>
  <c r="I136" i="11"/>
  <c r="N136" i="11"/>
  <c r="H138" i="11"/>
  <c r="D91" i="13" l="1"/>
  <c r="D92" i="13"/>
  <c r="C53" i="13"/>
  <c r="C54" i="13"/>
  <c r="O164" i="11"/>
  <c r="O152" i="11"/>
  <c r="Q1" i="2"/>
  <c r="O67" i="12"/>
  <c r="K6" i="5"/>
  <c r="O15" i="14"/>
  <c r="O13" i="14" s="1"/>
  <c r="L149" i="2"/>
  <c r="F45" i="3" s="1"/>
  <c r="K32" i="14"/>
  <c r="J33" i="14"/>
  <c r="J86" i="14" s="1"/>
  <c r="J96" i="14"/>
  <c r="J85" i="14"/>
  <c r="J84" i="14"/>
  <c r="J90" i="14"/>
  <c r="J94" i="14"/>
  <c r="J87" i="14"/>
  <c r="J88" i="14"/>
  <c r="J91" i="14"/>
  <c r="J92" i="14"/>
  <c r="J95" i="14"/>
  <c r="J89" i="14"/>
  <c r="J93" i="14"/>
  <c r="J82" i="14"/>
  <c r="J34" i="14"/>
  <c r="J97" i="14" s="1"/>
  <c r="J83" i="14"/>
  <c r="J150" i="2"/>
  <c r="D46" i="3" s="1"/>
  <c r="D52" i="13"/>
  <c r="D36" i="13"/>
  <c r="C18" i="13"/>
  <c r="D18" i="13"/>
  <c r="D19" i="13"/>
  <c r="J96" i="2"/>
  <c r="E16" i="13"/>
  <c r="E24" i="3"/>
  <c r="K95" i="2"/>
  <c r="L94" i="2"/>
  <c r="L74" i="12"/>
  <c r="M15" i="2" s="1"/>
  <c r="L80" i="12"/>
  <c r="M21" i="2" s="1"/>
  <c r="L86" i="12"/>
  <c r="M27" i="2" s="1"/>
  <c r="L92" i="12"/>
  <c r="M33" i="2" s="1"/>
  <c r="L98" i="12"/>
  <c r="M39" i="2" s="1"/>
  <c r="L104" i="12"/>
  <c r="M45" i="2" s="1"/>
  <c r="L110" i="12"/>
  <c r="M51" i="2" s="1"/>
  <c r="L73" i="12"/>
  <c r="M14" i="2" s="1"/>
  <c r="L79" i="12"/>
  <c r="M20" i="2" s="1"/>
  <c r="L85" i="12"/>
  <c r="M26" i="2" s="1"/>
  <c r="L91" i="12"/>
  <c r="M32" i="2" s="1"/>
  <c r="L97" i="12"/>
  <c r="M38" i="2" s="1"/>
  <c r="L103" i="12"/>
  <c r="M44" i="2" s="1"/>
  <c r="L109" i="12"/>
  <c r="M50" i="2" s="1"/>
  <c r="L115" i="12"/>
  <c r="M56" i="2" s="1"/>
  <c r="L121" i="12"/>
  <c r="M62" i="2" s="1"/>
  <c r="L77" i="12"/>
  <c r="M18" i="2" s="1"/>
  <c r="L78" i="12"/>
  <c r="M19" i="2" s="1"/>
  <c r="L84" i="12"/>
  <c r="M25" i="2" s="1"/>
  <c r="L90" i="12"/>
  <c r="M31" i="2" s="1"/>
  <c r="L96" i="12"/>
  <c r="M37" i="2" s="1"/>
  <c r="L102" i="12"/>
  <c r="M43" i="2" s="1"/>
  <c r="L108" i="12"/>
  <c r="M49" i="2" s="1"/>
  <c r="L114" i="12"/>
  <c r="M55" i="2" s="1"/>
  <c r="L120" i="12"/>
  <c r="M61" i="2" s="1"/>
  <c r="L83" i="12"/>
  <c r="M24" i="2" s="1"/>
  <c r="L89" i="12"/>
  <c r="M30" i="2" s="1"/>
  <c r="L95" i="12"/>
  <c r="M36" i="2" s="1"/>
  <c r="L101" i="12"/>
  <c r="M42" i="2" s="1"/>
  <c r="L107" i="12"/>
  <c r="M48" i="2" s="1"/>
  <c r="L75" i="12"/>
  <c r="M16" i="2" s="1"/>
  <c r="L81" i="12"/>
  <c r="M22" i="2" s="1"/>
  <c r="L87" i="12"/>
  <c r="M28" i="2" s="1"/>
  <c r="L93" i="12"/>
  <c r="M34" i="2" s="1"/>
  <c r="L99" i="12"/>
  <c r="M40" i="2" s="1"/>
  <c r="L105" i="12"/>
  <c r="M46" i="2" s="1"/>
  <c r="L111" i="12"/>
  <c r="M52" i="2" s="1"/>
  <c r="L117" i="12"/>
  <c r="M58" i="2" s="1"/>
  <c r="L88" i="12"/>
  <c r="M29" i="2" s="1"/>
  <c r="L118" i="12"/>
  <c r="M59" i="2" s="1"/>
  <c r="L82" i="12"/>
  <c r="M23" i="2" s="1"/>
  <c r="L122" i="12"/>
  <c r="M63" i="2" s="1"/>
  <c r="L119" i="12"/>
  <c r="M60" i="2" s="1"/>
  <c r="L76" i="12"/>
  <c r="M17" i="2" s="1"/>
  <c r="L106" i="12"/>
  <c r="M47" i="2" s="1"/>
  <c r="L116" i="12"/>
  <c r="M57" i="2" s="1"/>
  <c r="L112" i="12"/>
  <c r="M53" i="2" s="1"/>
  <c r="L100" i="12"/>
  <c r="M41" i="2" s="1"/>
  <c r="L113" i="12"/>
  <c r="M54" i="2" s="1"/>
  <c r="L94" i="12"/>
  <c r="M35" i="2" s="1"/>
  <c r="L72" i="12"/>
  <c r="M13" i="2" s="1"/>
  <c r="L127" i="12"/>
  <c r="L69" i="12"/>
  <c r="O137" i="11"/>
  <c r="O136" i="11"/>
  <c r="O138" i="11"/>
  <c r="L139" i="11"/>
  <c r="L140" i="11" s="1"/>
  <c r="N139" i="11"/>
  <c r="N140" i="11" s="1"/>
  <c r="I139" i="11"/>
  <c r="I140" i="11" s="1"/>
  <c r="H139" i="11"/>
  <c r="H140" i="11" s="1"/>
  <c r="K139" i="11"/>
  <c r="K140" i="11" s="1"/>
  <c r="M139" i="11"/>
  <c r="M140" i="11" s="1"/>
  <c r="G139" i="11"/>
  <c r="G140" i="11" s="1"/>
  <c r="J139" i="11"/>
  <c r="J140" i="11" s="1"/>
  <c r="E92" i="13" l="1"/>
  <c r="E91" i="13"/>
  <c r="E54" i="13"/>
  <c r="E53" i="13"/>
  <c r="D54" i="13"/>
  <c r="D53" i="13"/>
  <c r="D37" i="13"/>
  <c r="D38" i="13"/>
  <c r="O140" i="11"/>
  <c r="O139" i="11"/>
  <c r="P67" i="12"/>
  <c r="R1" i="2"/>
  <c r="P15" i="14"/>
  <c r="P13" i="14" s="1"/>
  <c r="L6" i="5"/>
  <c r="M149" i="2"/>
  <c r="G45" i="3" s="1"/>
  <c r="L32" i="14"/>
  <c r="K33" i="14"/>
  <c r="K86" i="14" s="1"/>
  <c r="K34" i="14"/>
  <c r="K97" i="14" s="1"/>
  <c r="K87" i="14"/>
  <c r="K89" i="14"/>
  <c r="K93" i="14"/>
  <c r="K90" i="14"/>
  <c r="K91" i="14"/>
  <c r="K95" i="14"/>
  <c r="K92" i="14"/>
  <c r="K96" i="14"/>
  <c r="K85" i="14"/>
  <c r="K84" i="14"/>
  <c r="K82" i="14"/>
  <c r="K94" i="14"/>
  <c r="K88" i="14"/>
  <c r="K83" i="14"/>
  <c r="E36" i="13"/>
  <c r="E17" i="13"/>
  <c r="F16" i="13"/>
  <c r="F17" i="13" s="1"/>
  <c r="K96" i="2"/>
  <c r="K150" i="2"/>
  <c r="E46" i="3" s="1"/>
  <c r="F24" i="3"/>
  <c r="M94" i="2"/>
  <c r="M75" i="12"/>
  <c r="N16" i="2" s="1"/>
  <c r="M81" i="12"/>
  <c r="N22" i="2" s="1"/>
  <c r="M87" i="12"/>
  <c r="N28" i="2" s="1"/>
  <c r="M93" i="12"/>
  <c r="N34" i="2" s="1"/>
  <c r="M99" i="12"/>
  <c r="N40" i="2" s="1"/>
  <c r="M105" i="12"/>
  <c r="N46" i="2" s="1"/>
  <c r="M111" i="12"/>
  <c r="N52" i="2" s="1"/>
  <c r="M117" i="12"/>
  <c r="N58" i="2" s="1"/>
  <c r="M74" i="12"/>
  <c r="N15" i="2" s="1"/>
  <c r="M80" i="12"/>
  <c r="N21" i="2" s="1"/>
  <c r="M86" i="12"/>
  <c r="N27" i="2" s="1"/>
  <c r="M92" i="12"/>
  <c r="N33" i="2" s="1"/>
  <c r="M98" i="12"/>
  <c r="N39" i="2" s="1"/>
  <c r="M104" i="12"/>
  <c r="N45" i="2" s="1"/>
  <c r="M110" i="12"/>
  <c r="N51" i="2" s="1"/>
  <c r="M116" i="12"/>
  <c r="N57" i="2" s="1"/>
  <c r="M122" i="12"/>
  <c r="N63" i="2" s="1"/>
  <c r="M72" i="12"/>
  <c r="N13" i="2" s="1"/>
  <c r="M73" i="12"/>
  <c r="N14" i="2" s="1"/>
  <c r="M79" i="12"/>
  <c r="N20" i="2" s="1"/>
  <c r="M85" i="12"/>
  <c r="N26" i="2" s="1"/>
  <c r="M91" i="12"/>
  <c r="N32" i="2" s="1"/>
  <c r="M97" i="12"/>
  <c r="N38" i="2" s="1"/>
  <c r="M103" i="12"/>
  <c r="N44" i="2" s="1"/>
  <c r="M109" i="12"/>
  <c r="N50" i="2" s="1"/>
  <c r="M115" i="12"/>
  <c r="N56" i="2" s="1"/>
  <c r="M121" i="12"/>
  <c r="N62" i="2" s="1"/>
  <c r="M78" i="12"/>
  <c r="N19" i="2" s="1"/>
  <c r="M84" i="12"/>
  <c r="N25" i="2" s="1"/>
  <c r="M96" i="12"/>
  <c r="N37" i="2" s="1"/>
  <c r="M108" i="12"/>
  <c r="N49" i="2" s="1"/>
  <c r="M120" i="12"/>
  <c r="N61" i="2" s="1"/>
  <c r="M90" i="12"/>
  <c r="N31" i="2" s="1"/>
  <c r="M102" i="12"/>
  <c r="N43" i="2" s="1"/>
  <c r="M114" i="12"/>
  <c r="N55" i="2" s="1"/>
  <c r="M76" i="12"/>
  <c r="N17" i="2" s="1"/>
  <c r="M82" i="12"/>
  <c r="N23" i="2" s="1"/>
  <c r="M88" i="12"/>
  <c r="N29" i="2" s="1"/>
  <c r="M94" i="12"/>
  <c r="N35" i="2" s="1"/>
  <c r="M100" i="12"/>
  <c r="N41" i="2" s="1"/>
  <c r="M106" i="12"/>
  <c r="N47" i="2" s="1"/>
  <c r="M112" i="12"/>
  <c r="N53" i="2" s="1"/>
  <c r="M118" i="12"/>
  <c r="N59" i="2" s="1"/>
  <c r="M95" i="12"/>
  <c r="N36" i="2" s="1"/>
  <c r="M89" i="12"/>
  <c r="N30" i="2" s="1"/>
  <c r="M83" i="12"/>
  <c r="N24" i="2" s="1"/>
  <c r="M119" i="12"/>
  <c r="N60" i="2" s="1"/>
  <c r="M77" i="12"/>
  <c r="N18" i="2" s="1"/>
  <c r="M101" i="12"/>
  <c r="N42" i="2" s="1"/>
  <c r="M107" i="12"/>
  <c r="N48" i="2" s="1"/>
  <c r="M113" i="12"/>
  <c r="N54" i="2" s="1"/>
  <c r="K125" i="12"/>
  <c r="L95" i="2" s="1"/>
  <c r="L150" i="2" s="1"/>
  <c r="F46" i="3" s="1"/>
  <c r="M127" i="12"/>
  <c r="M69" i="12"/>
  <c r="F92" i="13" l="1"/>
  <c r="F91" i="13"/>
  <c r="E37" i="13"/>
  <c r="E38" i="13"/>
  <c r="Q15" i="14"/>
  <c r="Q13" i="14" s="1"/>
  <c r="Q67" i="12"/>
  <c r="S1" i="2"/>
  <c r="M6" i="5"/>
  <c r="N149" i="2"/>
  <c r="H45" i="3" s="1"/>
  <c r="M32" i="14"/>
  <c r="L33" i="14"/>
  <c r="L86" i="14" s="1"/>
  <c r="L95" i="14"/>
  <c r="L82" i="14"/>
  <c r="L88" i="14"/>
  <c r="L85" i="14"/>
  <c r="L89" i="14"/>
  <c r="L90" i="14"/>
  <c r="L87" i="14"/>
  <c r="L94" i="14"/>
  <c r="L92" i="14"/>
  <c r="L96" i="14"/>
  <c r="L34" i="14"/>
  <c r="L97" i="14" s="1"/>
  <c r="L93" i="14"/>
  <c r="L84" i="14"/>
  <c r="L91" i="14"/>
  <c r="L83" i="14"/>
  <c r="F36" i="13"/>
  <c r="F52" i="13"/>
  <c r="G16" i="13"/>
  <c r="F18" i="13"/>
  <c r="F19" i="13"/>
  <c r="E18" i="13"/>
  <c r="E19" i="13"/>
  <c r="L96" i="2"/>
  <c r="G24" i="3"/>
  <c r="N94" i="2"/>
  <c r="N111" i="12"/>
  <c r="O52" i="2" s="1"/>
  <c r="N75" i="12"/>
  <c r="O16" i="2" s="1"/>
  <c r="N81" i="12"/>
  <c r="O22" i="2" s="1"/>
  <c r="N87" i="12"/>
  <c r="O28" i="2" s="1"/>
  <c r="N93" i="12"/>
  <c r="O34" i="2" s="1"/>
  <c r="N99" i="12"/>
  <c r="O40" i="2" s="1"/>
  <c r="N105" i="12"/>
  <c r="O46" i="2" s="1"/>
  <c r="N74" i="12"/>
  <c r="O15" i="2" s="1"/>
  <c r="N80" i="12"/>
  <c r="O21" i="2" s="1"/>
  <c r="N86" i="12"/>
  <c r="O27" i="2" s="1"/>
  <c r="N92" i="12"/>
  <c r="O33" i="2" s="1"/>
  <c r="N98" i="12"/>
  <c r="O39" i="2" s="1"/>
  <c r="N104" i="12"/>
  <c r="O45" i="2" s="1"/>
  <c r="N110" i="12"/>
  <c r="O51" i="2" s="1"/>
  <c r="N116" i="12"/>
  <c r="O57" i="2" s="1"/>
  <c r="N122" i="12"/>
  <c r="O63" i="2" s="1"/>
  <c r="N72" i="12"/>
  <c r="O13" i="2" s="1"/>
  <c r="N78" i="12"/>
  <c r="O19" i="2" s="1"/>
  <c r="N84" i="12"/>
  <c r="O25" i="2" s="1"/>
  <c r="N90" i="12"/>
  <c r="O31" i="2" s="1"/>
  <c r="N96" i="12"/>
  <c r="O37" i="2" s="1"/>
  <c r="N102" i="12"/>
  <c r="O43" i="2" s="1"/>
  <c r="N73" i="12"/>
  <c r="O14" i="2" s="1"/>
  <c r="N79" i="12"/>
  <c r="O20" i="2" s="1"/>
  <c r="N85" i="12"/>
  <c r="O26" i="2" s="1"/>
  <c r="N91" i="12"/>
  <c r="O32" i="2" s="1"/>
  <c r="N97" i="12"/>
  <c r="O38" i="2" s="1"/>
  <c r="N103" i="12"/>
  <c r="O44" i="2" s="1"/>
  <c r="N109" i="12"/>
  <c r="O50" i="2" s="1"/>
  <c r="N115" i="12"/>
  <c r="O56" i="2" s="1"/>
  <c r="N121" i="12"/>
  <c r="O62" i="2" s="1"/>
  <c r="N108" i="12"/>
  <c r="O49" i="2" s="1"/>
  <c r="N76" i="12"/>
  <c r="O17" i="2" s="1"/>
  <c r="N82" i="12"/>
  <c r="O23" i="2" s="1"/>
  <c r="N88" i="12"/>
  <c r="O29" i="2" s="1"/>
  <c r="N94" i="12"/>
  <c r="O35" i="2" s="1"/>
  <c r="N100" i="12"/>
  <c r="O41" i="2" s="1"/>
  <c r="N106" i="12"/>
  <c r="O47" i="2" s="1"/>
  <c r="N112" i="12"/>
  <c r="O53" i="2" s="1"/>
  <c r="N118" i="12"/>
  <c r="O59" i="2" s="1"/>
  <c r="N113" i="12"/>
  <c r="O54" i="2" s="1"/>
  <c r="N95" i="12"/>
  <c r="O36" i="2" s="1"/>
  <c r="N114" i="12"/>
  <c r="O55" i="2" s="1"/>
  <c r="N89" i="12"/>
  <c r="O30" i="2" s="1"/>
  <c r="N83" i="12"/>
  <c r="O24" i="2" s="1"/>
  <c r="N119" i="12"/>
  <c r="O60" i="2" s="1"/>
  <c r="N77" i="12"/>
  <c r="O18" i="2" s="1"/>
  <c r="N120" i="12"/>
  <c r="O61" i="2" s="1"/>
  <c r="N107" i="12"/>
  <c r="O48" i="2" s="1"/>
  <c r="N101" i="12"/>
  <c r="O42" i="2" s="1"/>
  <c r="N117" i="12"/>
  <c r="O58" i="2" s="1"/>
  <c r="L125" i="12"/>
  <c r="M95" i="2" s="1"/>
  <c r="N127" i="12"/>
  <c r="N69" i="12"/>
  <c r="G91" i="13" l="1"/>
  <c r="G92" i="13"/>
  <c r="F54" i="13"/>
  <c r="F53" i="13"/>
  <c r="F37" i="13"/>
  <c r="F38" i="13"/>
  <c r="T1" i="2"/>
  <c r="R15" i="14"/>
  <c r="R13" i="14" s="1"/>
  <c r="R67" i="12"/>
  <c r="N6" i="5"/>
  <c r="O149" i="2"/>
  <c r="I45" i="3" s="1"/>
  <c r="N32" i="14"/>
  <c r="M33" i="14"/>
  <c r="M86" i="14" s="1"/>
  <c r="M34" i="14"/>
  <c r="M97" i="14" s="1"/>
  <c r="M84" i="14"/>
  <c r="M94" i="14"/>
  <c r="M88" i="14"/>
  <c r="M96" i="14"/>
  <c r="M89" i="14"/>
  <c r="M82" i="14"/>
  <c r="M90" i="14"/>
  <c r="M87" i="14"/>
  <c r="M91" i="14"/>
  <c r="M95" i="14"/>
  <c r="M92" i="14"/>
  <c r="M85" i="14"/>
  <c r="M93" i="14"/>
  <c r="M83" i="14"/>
  <c r="G36" i="13"/>
  <c r="G52" i="13"/>
  <c r="H16" i="13"/>
  <c r="H17" i="13" s="1"/>
  <c r="G17" i="13"/>
  <c r="M96" i="2"/>
  <c r="M150" i="2"/>
  <c r="G46" i="3" s="1"/>
  <c r="H24" i="3"/>
  <c r="O94" i="2"/>
  <c r="O76" i="12"/>
  <c r="P17" i="2" s="1"/>
  <c r="O82" i="12"/>
  <c r="P23" i="2" s="1"/>
  <c r="O88" i="12"/>
  <c r="P29" i="2" s="1"/>
  <c r="O94" i="12"/>
  <c r="P35" i="2" s="1"/>
  <c r="O100" i="12"/>
  <c r="P41" i="2" s="1"/>
  <c r="O106" i="12"/>
  <c r="P47" i="2" s="1"/>
  <c r="O112" i="12"/>
  <c r="P53" i="2" s="1"/>
  <c r="O118" i="12"/>
  <c r="P59" i="2" s="1"/>
  <c r="O75" i="12"/>
  <c r="P16" i="2" s="1"/>
  <c r="O81" i="12"/>
  <c r="P22" i="2" s="1"/>
  <c r="O87" i="12"/>
  <c r="P28" i="2" s="1"/>
  <c r="O93" i="12"/>
  <c r="P34" i="2" s="1"/>
  <c r="O99" i="12"/>
  <c r="P40" i="2" s="1"/>
  <c r="O105" i="12"/>
  <c r="P46" i="2" s="1"/>
  <c r="O111" i="12"/>
  <c r="P52" i="2" s="1"/>
  <c r="O117" i="12"/>
  <c r="P58" i="2" s="1"/>
  <c r="O74" i="12"/>
  <c r="P15" i="2" s="1"/>
  <c r="O80" i="12"/>
  <c r="P21" i="2" s="1"/>
  <c r="O86" i="12"/>
  <c r="P27" i="2" s="1"/>
  <c r="O92" i="12"/>
  <c r="P33" i="2" s="1"/>
  <c r="O98" i="12"/>
  <c r="P39" i="2" s="1"/>
  <c r="O104" i="12"/>
  <c r="P45" i="2" s="1"/>
  <c r="O110" i="12"/>
  <c r="P51" i="2" s="1"/>
  <c r="O116" i="12"/>
  <c r="P57" i="2" s="1"/>
  <c r="O122" i="12"/>
  <c r="P63" i="2" s="1"/>
  <c r="O72" i="12"/>
  <c r="P13" i="2" s="1"/>
  <c r="O91" i="12"/>
  <c r="P32" i="2" s="1"/>
  <c r="O103" i="12"/>
  <c r="P44" i="2" s="1"/>
  <c r="O115" i="12"/>
  <c r="P56" i="2" s="1"/>
  <c r="O73" i="12"/>
  <c r="P14" i="2" s="1"/>
  <c r="O79" i="12"/>
  <c r="P20" i="2" s="1"/>
  <c r="O85" i="12"/>
  <c r="P26" i="2" s="1"/>
  <c r="O97" i="12"/>
  <c r="P38" i="2" s="1"/>
  <c r="O109" i="12"/>
  <c r="P50" i="2" s="1"/>
  <c r="O121" i="12"/>
  <c r="P62" i="2" s="1"/>
  <c r="O77" i="12"/>
  <c r="P18" i="2" s="1"/>
  <c r="O83" i="12"/>
  <c r="P24" i="2" s="1"/>
  <c r="O89" i="12"/>
  <c r="P30" i="2" s="1"/>
  <c r="O95" i="12"/>
  <c r="P36" i="2" s="1"/>
  <c r="O101" i="12"/>
  <c r="P42" i="2" s="1"/>
  <c r="O107" i="12"/>
  <c r="P48" i="2" s="1"/>
  <c r="O113" i="12"/>
  <c r="P54" i="2" s="1"/>
  <c r="O119" i="12"/>
  <c r="P60" i="2" s="1"/>
  <c r="O102" i="12"/>
  <c r="P43" i="2" s="1"/>
  <c r="O96" i="12"/>
  <c r="P37" i="2" s="1"/>
  <c r="O114" i="12"/>
  <c r="P55" i="2" s="1"/>
  <c r="O90" i="12"/>
  <c r="P31" i="2" s="1"/>
  <c r="O84" i="12"/>
  <c r="P25" i="2" s="1"/>
  <c r="O108" i="12"/>
  <c r="P49" i="2" s="1"/>
  <c r="O78" i="12"/>
  <c r="P19" i="2" s="1"/>
  <c r="O120" i="12"/>
  <c r="P61" i="2" s="1"/>
  <c r="M125" i="12"/>
  <c r="N95" i="2" s="1"/>
  <c r="O127" i="12"/>
  <c r="O69" i="12"/>
  <c r="H91" i="13" l="1"/>
  <c r="H92" i="13"/>
  <c r="H53" i="13"/>
  <c r="H54" i="13"/>
  <c r="G54" i="13"/>
  <c r="G53" i="13"/>
  <c r="G37" i="13"/>
  <c r="G38" i="13"/>
  <c r="U1" i="2"/>
  <c r="O6" i="5"/>
  <c r="S15" i="14"/>
  <c r="S13" i="14" s="1"/>
  <c r="N33" i="14"/>
  <c r="N86" i="14" s="1"/>
  <c r="N93" i="14"/>
  <c r="N85" i="14"/>
  <c r="N96" i="14"/>
  <c r="N88" i="14"/>
  <c r="N90" i="14"/>
  <c r="N82" i="14"/>
  <c r="N87" i="14"/>
  <c r="N84" i="14"/>
  <c r="N91" i="14"/>
  <c r="N34" i="14"/>
  <c r="N97" i="14" s="1"/>
  <c r="N94" i="14"/>
  <c r="N89" i="14"/>
  <c r="N92" i="14"/>
  <c r="N83" i="14"/>
  <c r="N95" i="14"/>
  <c r="P149" i="2"/>
  <c r="J45" i="3" s="1"/>
  <c r="O32" i="14"/>
  <c r="H36" i="13"/>
  <c r="G18" i="13"/>
  <c r="G19" i="13"/>
  <c r="H18" i="13"/>
  <c r="H19" i="13"/>
  <c r="I16" i="13"/>
  <c r="N96" i="2"/>
  <c r="N150" i="2"/>
  <c r="H46" i="3" s="1"/>
  <c r="I24" i="3"/>
  <c r="P94" i="2"/>
  <c r="P76" i="12"/>
  <c r="Q17" i="2" s="1"/>
  <c r="P82" i="12"/>
  <c r="Q23" i="2" s="1"/>
  <c r="P88" i="12"/>
  <c r="Q29" i="2" s="1"/>
  <c r="P94" i="12"/>
  <c r="Q35" i="2" s="1"/>
  <c r="P100" i="12"/>
  <c r="Q41" i="2" s="1"/>
  <c r="P106" i="12"/>
  <c r="Q47" i="2" s="1"/>
  <c r="P75" i="12"/>
  <c r="Q16" i="2" s="1"/>
  <c r="P81" i="12"/>
  <c r="Q22" i="2" s="1"/>
  <c r="P87" i="12"/>
  <c r="Q28" i="2" s="1"/>
  <c r="P93" i="12"/>
  <c r="Q34" i="2" s="1"/>
  <c r="P99" i="12"/>
  <c r="Q40" i="2" s="1"/>
  <c r="P105" i="12"/>
  <c r="Q46" i="2" s="1"/>
  <c r="P111" i="12"/>
  <c r="Q52" i="2" s="1"/>
  <c r="P117" i="12"/>
  <c r="Q58" i="2" s="1"/>
  <c r="P97" i="12"/>
  <c r="Q38" i="2" s="1"/>
  <c r="P73" i="12"/>
  <c r="Q14" i="2" s="1"/>
  <c r="P79" i="12"/>
  <c r="Q20" i="2" s="1"/>
  <c r="P91" i="12"/>
  <c r="Q32" i="2" s="1"/>
  <c r="P74" i="12"/>
  <c r="Q15" i="2" s="1"/>
  <c r="P80" i="12"/>
  <c r="Q21" i="2" s="1"/>
  <c r="P86" i="12"/>
  <c r="Q27" i="2" s="1"/>
  <c r="P92" i="12"/>
  <c r="Q33" i="2" s="1"/>
  <c r="P98" i="12"/>
  <c r="Q39" i="2" s="1"/>
  <c r="P104" i="12"/>
  <c r="Q45" i="2" s="1"/>
  <c r="P110" i="12"/>
  <c r="Q51" i="2" s="1"/>
  <c r="P116" i="12"/>
  <c r="Q57" i="2" s="1"/>
  <c r="P122" i="12"/>
  <c r="Q63" i="2" s="1"/>
  <c r="P72" i="12"/>
  <c r="Q13" i="2" s="1"/>
  <c r="P85" i="12"/>
  <c r="Q26" i="2" s="1"/>
  <c r="P103" i="12"/>
  <c r="Q44" i="2" s="1"/>
  <c r="P77" i="12"/>
  <c r="Q18" i="2" s="1"/>
  <c r="P83" i="12"/>
  <c r="Q24" i="2" s="1"/>
  <c r="P89" i="12"/>
  <c r="Q30" i="2" s="1"/>
  <c r="P95" i="12"/>
  <c r="Q36" i="2" s="1"/>
  <c r="P101" i="12"/>
  <c r="Q42" i="2" s="1"/>
  <c r="P107" i="12"/>
  <c r="Q48" i="2" s="1"/>
  <c r="P113" i="12"/>
  <c r="Q54" i="2" s="1"/>
  <c r="P119" i="12"/>
  <c r="Q60" i="2" s="1"/>
  <c r="P109" i="12"/>
  <c r="Q50" i="2" s="1"/>
  <c r="P121" i="12"/>
  <c r="Q62" i="2" s="1"/>
  <c r="P102" i="12"/>
  <c r="Q43" i="2" s="1"/>
  <c r="P96" i="12"/>
  <c r="Q37" i="2" s="1"/>
  <c r="P114" i="12"/>
  <c r="Q55" i="2" s="1"/>
  <c r="P118" i="12"/>
  <c r="Q59" i="2" s="1"/>
  <c r="P115" i="12"/>
  <c r="Q56" i="2" s="1"/>
  <c r="P90" i="12"/>
  <c r="Q31" i="2" s="1"/>
  <c r="P84" i="12"/>
  <c r="Q25" i="2" s="1"/>
  <c r="P120" i="12"/>
  <c r="Q61" i="2" s="1"/>
  <c r="P78" i="12"/>
  <c r="Q19" i="2" s="1"/>
  <c r="P112" i="12"/>
  <c r="Q53" i="2" s="1"/>
  <c r="P108" i="12"/>
  <c r="Q49" i="2" s="1"/>
  <c r="N125" i="12"/>
  <c r="O95" i="2" s="1"/>
  <c r="P127" i="12"/>
  <c r="P69" i="12"/>
  <c r="I92" i="13" l="1"/>
  <c r="I91" i="13"/>
  <c r="I54" i="13"/>
  <c r="I53" i="13"/>
  <c r="H38" i="13"/>
  <c r="H37" i="13"/>
  <c r="V1" i="2"/>
  <c r="P6" i="5"/>
  <c r="T15" i="14"/>
  <c r="T13" i="14" s="1"/>
  <c r="U3" i="2"/>
  <c r="Q149" i="2"/>
  <c r="K45" i="3" s="1"/>
  <c r="P32" i="14"/>
  <c r="O33" i="14"/>
  <c r="O86" i="14" s="1"/>
  <c r="O89" i="14"/>
  <c r="O91" i="14"/>
  <c r="O87" i="14"/>
  <c r="O92" i="14"/>
  <c r="O82" i="14"/>
  <c r="O94" i="14"/>
  <c r="O34" i="14"/>
  <c r="O97" i="14" s="1"/>
  <c r="O95" i="14"/>
  <c r="O83" i="14"/>
  <c r="O85" i="14"/>
  <c r="O96" i="14"/>
  <c r="O84" i="14"/>
  <c r="O93" i="14"/>
  <c r="O88" i="14"/>
  <c r="O90" i="14"/>
  <c r="I36" i="13"/>
  <c r="I17" i="13"/>
  <c r="J16" i="13"/>
  <c r="J17" i="13" s="1"/>
  <c r="O96" i="2"/>
  <c r="O150" i="2"/>
  <c r="I46" i="3" s="1"/>
  <c r="J24" i="3"/>
  <c r="Q94" i="2"/>
  <c r="Q77" i="12"/>
  <c r="R18" i="2" s="1"/>
  <c r="Q83" i="12"/>
  <c r="R24" i="2" s="1"/>
  <c r="Q89" i="12"/>
  <c r="R30" i="2" s="1"/>
  <c r="Q95" i="12"/>
  <c r="R36" i="2" s="1"/>
  <c r="Q101" i="12"/>
  <c r="R42" i="2" s="1"/>
  <c r="Q107" i="12"/>
  <c r="R48" i="2" s="1"/>
  <c r="Q113" i="12"/>
  <c r="R54" i="2" s="1"/>
  <c r="Q119" i="12"/>
  <c r="R60" i="2" s="1"/>
  <c r="Q76" i="12"/>
  <c r="R17" i="2" s="1"/>
  <c r="Q82" i="12"/>
  <c r="R23" i="2" s="1"/>
  <c r="Q88" i="12"/>
  <c r="R29" i="2" s="1"/>
  <c r="Q94" i="12"/>
  <c r="R35" i="2" s="1"/>
  <c r="Q100" i="12"/>
  <c r="R41" i="2" s="1"/>
  <c r="Q106" i="12"/>
  <c r="R47" i="2" s="1"/>
  <c r="Q112" i="12"/>
  <c r="R53" i="2" s="1"/>
  <c r="Q118" i="12"/>
  <c r="R59" i="2" s="1"/>
  <c r="Q75" i="12"/>
  <c r="R16" i="2" s="1"/>
  <c r="Q81" i="12"/>
  <c r="R22" i="2" s="1"/>
  <c r="Q87" i="12"/>
  <c r="R28" i="2" s="1"/>
  <c r="Q93" i="12"/>
  <c r="R34" i="2" s="1"/>
  <c r="Q99" i="12"/>
  <c r="R40" i="2" s="1"/>
  <c r="Q105" i="12"/>
  <c r="R46" i="2" s="1"/>
  <c r="Q111" i="12"/>
  <c r="R52" i="2" s="1"/>
  <c r="Q117" i="12"/>
  <c r="R58" i="2" s="1"/>
  <c r="Q74" i="12"/>
  <c r="R15" i="2" s="1"/>
  <c r="Q80" i="12"/>
  <c r="R21" i="2" s="1"/>
  <c r="Q86" i="12"/>
  <c r="R27" i="2" s="1"/>
  <c r="Q98" i="12"/>
  <c r="R39" i="2" s="1"/>
  <c r="Q110" i="12"/>
  <c r="R51" i="2" s="1"/>
  <c r="Q122" i="12"/>
  <c r="R63" i="2" s="1"/>
  <c r="Q92" i="12"/>
  <c r="R33" i="2" s="1"/>
  <c r="Q104" i="12"/>
  <c r="R45" i="2" s="1"/>
  <c r="Q116" i="12"/>
  <c r="R57" i="2" s="1"/>
  <c r="Q72" i="12"/>
  <c r="R13" i="2" s="1"/>
  <c r="Q78" i="12"/>
  <c r="R19" i="2" s="1"/>
  <c r="Q84" i="12"/>
  <c r="R25" i="2" s="1"/>
  <c r="Q90" i="12"/>
  <c r="R31" i="2" s="1"/>
  <c r="Q96" i="12"/>
  <c r="R37" i="2" s="1"/>
  <c r="Q102" i="12"/>
  <c r="R43" i="2" s="1"/>
  <c r="Q108" i="12"/>
  <c r="R49" i="2" s="1"/>
  <c r="Q114" i="12"/>
  <c r="R55" i="2" s="1"/>
  <c r="Q120" i="12"/>
  <c r="R61" i="2" s="1"/>
  <c r="Q73" i="12"/>
  <c r="R14" i="2" s="1"/>
  <c r="Q109" i="12"/>
  <c r="R50" i="2" s="1"/>
  <c r="Q121" i="12"/>
  <c r="R62" i="2" s="1"/>
  <c r="Q103" i="12"/>
  <c r="R44" i="2" s="1"/>
  <c r="Q97" i="12"/>
  <c r="R38" i="2" s="1"/>
  <c r="Q115" i="12"/>
  <c r="R56" i="2" s="1"/>
  <c r="Q91" i="12"/>
  <c r="R32" i="2" s="1"/>
  <c r="Q85" i="12"/>
  <c r="R26" i="2" s="1"/>
  <c r="Q79" i="12"/>
  <c r="R20" i="2" s="1"/>
  <c r="O125" i="12"/>
  <c r="P95" i="2" s="1"/>
  <c r="Q127" i="12"/>
  <c r="Q69" i="12"/>
  <c r="J92" i="13" l="1"/>
  <c r="J91" i="13"/>
  <c r="J53" i="13"/>
  <c r="J54" i="13"/>
  <c r="I38" i="13"/>
  <c r="I37" i="13"/>
  <c r="W1" i="2"/>
  <c r="U15" i="14"/>
  <c r="U13" i="14" s="1"/>
  <c r="Q6" i="5"/>
  <c r="V3" i="2"/>
  <c r="R149" i="2"/>
  <c r="L45" i="3" s="1"/>
  <c r="Q32" i="14"/>
  <c r="P33" i="14"/>
  <c r="P86" i="14" s="1"/>
  <c r="P95" i="14"/>
  <c r="P88" i="14"/>
  <c r="P85" i="14"/>
  <c r="P93" i="14"/>
  <c r="P90" i="14"/>
  <c r="P34" i="14"/>
  <c r="P97" i="14" s="1"/>
  <c r="P87" i="14"/>
  <c r="P91" i="14"/>
  <c r="P92" i="14"/>
  <c r="P96" i="14"/>
  <c r="P84" i="14"/>
  <c r="P89" i="14"/>
  <c r="P94" i="14"/>
  <c r="P82" i="14"/>
  <c r="P83" i="14"/>
  <c r="J36" i="13"/>
  <c r="J18" i="13"/>
  <c r="J19" i="13"/>
  <c r="K16" i="13"/>
  <c r="I18" i="13"/>
  <c r="I19" i="13"/>
  <c r="P96" i="2"/>
  <c r="P150" i="2"/>
  <c r="J46" i="3" s="1"/>
  <c r="K24" i="3"/>
  <c r="R94" i="2"/>
  <c r="R113" i="12"/>
  <c r="S54" i="2" s="1"/>
  <c r="AY54" i="2" s="1"/>
  <c r="R77" i="12"/>
  <c r="S18" i="2" s="1"/>
  <c r="AY18" i="2" s="1"/>
  <c r="R83" i="12"/>
  <c r="S24" i="2" s="1"/>
  <c r="AY24" i="2" s="1"/>
  <c r="R89" i="12"/>
  <c r="S30" i="2" s="1"/>
  <c r="AY30" i="2" s="1"/>
  <c r="R95" i="12"/>
  <c r="S36" i="2" s="1"/>
  <c r="AY36" i="2" s="1"/>
  <c r="R101" i="12"/>
  <c r="S42" i="2" s="1"/>
  <c r="AY42" i="2" s="1"/>
  <c r="R107" i="12"/>
  <c r="S48" i="2" s="1"/>
  <c r="AY48" i="2" s="1"/>
  <c r="R76" i="12"/>
  <c r="S17" i="2" s="1"/>
  <c r="AY17" i="2" s="1"/>
  <c r="R82" i="12"/>
  <c r="S23" i="2" s="1"/>
  <c r="AY23" i="2" s="1"/>
  <c r="R88" i="12"/>
  <c r="S29" i="2" s="1"/>
  <c r="AY29" i="2" s="1"/>
  <c r="R94" i="12"/>
  <c r="S35" i="2" s="1"/>
  <c r="AY35" i="2" s="1"/>
  <c r="R100" i="12"/>
  <c r="S41" i="2" s="1"/>
  <c r="AY41" i="2" s="1"/>
  <c r="R106" i="12"/>
  <c r="S47" i="2" s="1"/>
  <c r="AY47" i="2" s="1"/>
  <c r="R112" i="12"/>
  <c r="S53" i="2" s="1"/>
  <c r="AY53" i="2" s="1"/>
  <c r="R118" i="12"/>
  <c r="S59" i="2" s="1"/>
  <c r="AY59" i="2" s="1"/>
  <c r="R74" i="12"/>
  <c r="S15" i="2" s="1"/>
  <c r="AY15" i="2" s="1"/>
  <c r="R104" i="12"/>
  <c r="S45" i="2" s="1"/>
  <c r="AY45" i="2" s="1"/>
  <c r="R80" i="12"/>
  <c r="S21" i="2" s="1"/>
  <c r="AY21" i="2" s="1"/>
  <c r="R86" i="12"/>
  <c r="S27" i="2" s="1"/>
  <c r="AY27" i="2" s="1"/>
  <c r="R75" i="12"/>
  <c r="S16" i="2" s="1"/>
  <c r="AY16" i="2" s="1"/>
  <c r="R81" i="12"/>
  <c r="S22" i="2" s="1"/>
  <c r="AY22" i="2" s="1"/>
  <c r="R87" i="12"/>
  <c r="S28" i="2" s="1"/>
  <c r="AY28" i="2" s="1"/>
  <c r="R93" i="12"/>
  <c r="S34" i="2" s="1"/>
  <c r="AY34" i="2" s="1"/>
  <c r="R99" i="12"/>
  <c r="S40" i="2" s="1"/>
  <c r="AY40" i="2" s="1"/>
  <c r="R105" i="12"/>
  <c r="S46" i="2" s="1"/>
  <c r="AY46" i="2" s="1"/>
  <c r="R111" i="12"/>
  <c r="S52" i="2" s="1"/>
  <c r="AY52" i="2" s="1"/>
  <c r="R117" i="12"/>
  <c r="S58" i="2" s="1"/>
  <c r="AY58" i="2" s="1"/>
  <c r="R92" i="12"/>
  <c r="S33" i="2" s="1"/>
  <c r="AY33" i="2" s="1"/>
  <c r="R98" i="12"/>
  <c r="S39" i="2" s="1"/>
  <c r="AY39" i="2" s="1"/>
  <c r="R78" i="12"/>
  <c r="S19" i="2" s="1"/>
  <c r="AY19" i="2" s="1"/>
  <c r="R84" i="12"/>
  <c r="S25" i="2" s="1"/>
  <c r="AY25" i="2" s="1"/>
  <c r="R90" i="12"/>
  <c r="S31" i="2" s="1"/>
  <c r="AY31" i="2" s="1"/>
  <c r="R96" i="12"/>
  <c r="S37" i="2" s="1"/>
  <c r="AY37" i="2" s="1"/>
  <c r="R102" i="12"/>
  <c r="S43" i="2" s="1"/>
  <c r="AY43" i="2" s="1"/>
  <c r="R108" i="12"/>
  <c r="S49" i="2" s="1"/>
  <c r="AY49" i="2" s="1"/>
  <c r="R114" i="12"/>
  <c r="S55" i="2" s="1"/>
  <c r="AY55" i="2" s="1"/>
  <c r="R120" i="12"/>
  <c r="S61" i="2" s="1"/>
  <c r="AY61" i="2" s="1"/>
  <c r="R72" i="12"/>
  <c r="S13" i="2" s="1"/>
  <c r="R73" i="12"/>
  <c r="S14" i="2" s="1"/>
  <c r="AY14" i="2" s="1"/>
  <c r="R109" i="12"/>
  <c r="S50" i="2" s="1"/>
  <c r="AY50" i="2" s="1"/>
  <c r="R121" i="12"/>
  <c r="S62" i="2" s="1"/>
  <c r="AY62" i="2" s="1"/>
  <c r="R103" i="12"/>
  <c r="S44" i="2" s="1"/>
  <c r="AY44" i="2" s="1"/>
  <c r="R110" i="12"/>
  <c r="S51" i="2" s="1"/>
  <c r="AY51" i="2" s="1"/>
  <c r="R122" i="12"/>
  <c r="S63" i="2" s="1"/>
  <c r="AY63" i="2" s="1"/>
  <c r="R97" i="12"/>
  <c r="S38" i="2" s="1"/>
  <c r="AY38" i="2" s="1"/>
  <c r="R115" i="12"/>
  <c r="S56" i="2" s="1"/>
  <c r="AY56" i="2" s="1"/>
  <c r="R91" i="12"/>
  <c r="S32" i="2" s="1"/>
  <c r="AY32" i="2" s="1"/>
  <c r="R119" i="12"/>
  <c r="S60" i="2" s="1"/>
  <c r="AY60" i="2" s="1"/>
  <c r="R116" i="12"/>
  <c r="S57" i="2" s="1"/>
  <c r="AY57" i="2" s="1"/>
  <c r="R85" i="12"/>
  <c r="S26" i="2" s="1"/>
  <c r="AY26" i="2" s="1"/>
  <c r="R79" i="12"/>
  <c r="S20" i="2" s="1"/>
  <c r="AY20" i="2" s="1"/>
  <c r="P125" i="12"/>
  <c r="Q95" i="2" s="1"/>
  <c r="Q150" i="2" s="1"/>
  <c r="K46" i="3" s="1"/>
  <c r="R127" i="12"/>
  <c r="R69" i="12"/>
  <c r="K37" i="13" l="1"/>
  <c r="K38" i="13"/>
  <c r="K91" i="13"/>
  <c r="K92" i="13"/>
  <c r="J38" i="13"/>
  <c r="J37" i="13"/>
  <c r="M45" i="13"/>
  <c r="M29" i="13"/>
  <c r="M47" i="13"/>
  <c r="X1" i="2"/>
  <c r="V15" i="14"/>
  <c r="V13" i="14" s="1"/>
  <c r="R6" i="5"/>
  <c r="W3" i="2"/>
  <c r="S149" i="2"/>
  <c r="M45" i="3" s="1"/>
  <c r="R32" i="14"/>
  <c r="Q33" i="14"/>
  <c r="Q86" i="14" s="1"/>
  <c r="Q89" i="14"/>
  <c r="Q94" i="14"/>
  <c r="Q92" i="14"/>
  <c r="Q95" i="14"/>
  <c r="Q96" i="14"/>
  <c r="Q88" i="14"/>
  <c r="Q91" i="14"/>
  <c r="Q93" i="14"/>
  <c r="Q84" i="14"/>
  <c r="Q34" i="14"/>
  <c r="Q97" i="14" s="1"/>
  <c r="Q83" i="14"/>
  <c r="Q87" i="14"/>
  <c r="Q85" i="14"/>
  <c r="Q82" i="14"/>
  <c r="Q90" i="14"/>
  <c r="M44" i="13"/>
  <c r="AY13" i="2"/>
  <c r="E83" i="13"/>
  <c r="E76" i="13"/>
  <c r="K52" i="13"/>
  <c r="M49" i="13"/>
  <c r="M51" i="13"/>
  <c r="M50" i="13"/>
  <c r="M48" i="13"/>
  <c r="M30" i="13"/>
  <c r="M46" i="13"/>
  <c r="L16" i="13"/>
  <c r="K19" i="13"/>
  <c r="K18" i="13"/>
  <c r="Q96" i="2"/>
  <c r="L24" i="3"/>
  <c r="S94" i="2"/>
  <c r="Q125" i="12"/>
  <c r="R95" i="2" s="1"/>
  <c r="R125" i="12"/>
  <c r="G127" i="12"/>
  <c r="AL138" i="2"/>
  <c r="AM138" i="2"/>
  <c r="AN138" i="2"/>
  <c r="AO138" i="2"/>
  <c r="AP138" i="2"/>
  <c r="AQ138" i="2"/>
  <c r="AR138" i="2"/>
  <c r="AS138" i="2"/>
  <c r="AT138" i="2"/>
  <c r="AU138" i="2"/>
  <c r="AV138" i="2"/>
  <c r="AW138" i="2"/>
  <c r="C5" i="8"/>
  <c r="C8" i="8"/>
  <c r="D21" i="3"/>
  <c r="D42" i="3" s="1"/>
  <c r="E42" i="3" s="1"/>
  <c r="F42" i="3" s="1"/>
  <c r="G42" i="3" s="1"/>
  <c r="H42" i="3" s="1"/>
  <c r="I42" i="3" s="1"/>
  <c r="J42" i="3" s="1"/>
  <c r="K42" i="3" s="1"/>
  <c r="L42" i="3" s="1"/>
  <c r="M42" i="3" s="1"/>
  <c r="N42" i="3" s="1"/>
  <c r="O42" i="3" s="1"/>
  <c r="P42" i="3" s="1"/>
  <c r="Q42" i="3" s="1"/>
  <c r="R42" i="3" s="1"/>
  <c r="S42" i="3" s="1"/>
  <c r="T42" i="3" s="1"/>
  <c r="U42" i="3" s="1"/>
  <c r="V42" i="3" s="1"/>
  <c r="W42" i="3" s="1"/>
  <c r="X42" i="3" s="1"/>
  <c r="Y42" i="3" s="1"/>
  <c r="Z42" i="3" s="1"/>
  <c r="AA42" i="3" s="1"/>
  <c r="AB42" i="3" s="1"/>
  <c r="AC42" i="3" s="1"/>
  <c r="AD42" i="3" s="1"/>
  <c r="AE42" i="3" s="1"/>
  <c r="AF42" i="3" s="1"/>
  <c r="AG42" i="3" s="1"/>
  <c r="AH42" i="3" s="1"/>
  <c r="AI42" i="3" s="1"/>
  <c r="AJ42" i="3" s="1"/>
  <c r="AK42" i="3" s="1"/>
  <c r="AL42" i="3" s="1"/>
  <c r="AM42" i="3" s="1"/>
  <c r="AN42" i="3" s="1"/>
  <c r="AO42" i="3" s="1"/>
  <c r="AP42" i="3" s="1"/>
  <c r="AQ42" i="3" s="1"/>
  <c r="L92" i="13" l="1"/>
  <c r="L91" i="13"/>
  <c r="K53" i="13"/>
  <c r="K54" i="13"/>
  <c r="Y1" i="2"/>
  <c r="W15" i="14"/>
  <c r="W13" i="14" s="1"/>
  <c r="S6" i="5"/>
  <c r="X3" i="2"/>
  <c r="R33" i="14"/>
  <c r="R86" i="14" s="1"/>
  <c r="C86" i="14" s="1"/>
  <c r="R84" i="14"/>
  <c r="C84" i="14" s="1"/>
  <c r="R94" i="14"/>
  <c r="C94" i="14" s="1"/>
  <c r="R87" i="14"/>
  <c r="C87" i="14" s="1"/>
  <c r="R91" i="14"/>
  <c r="C91" i="14" s="1"/>
  <c r="R95" i="14"/>
  <c r="C95" i="14" s="1"/>
  <c r="R34" i="14"/>
  <c r="R97" i="14" s="1"/>
  <c r="C97" i="14" s="1"/>
  <c r="R92" i="14"/>
  <c r="C92" i="14" s="1"/>
  <c r="R89" i="14"/>
  <c r="C89" i="14" s="1"/>
  <c r="R90" i="14"/>
  <c r="C90" i="14" s="1"/>
  <c r="R82" i="14"/>
  <c r="C82" i="14" s="1"/>
  <c r="R88" i="14"/>
  <c r="C88" i="14" s="1"/>
  <c r="R85" i="14"/>
  <c r="C85" i="14" s="1"/>
  <c r="R96" i="14"/>
  <c r="C96" i="14" s="1"/>
  <c r="R93" i="14"/>
  <c r="C93" i="14" s="1"/>
  <c r="R83" i="14"/>
  <c r="C83" i="14" s="1"/>
  <c r="AT148" i="2"/>
  <c r="AN44" i="3" s="1"/>
  <c r="AM148" i="2"/>
  <c r="AG44" i="3" s="1"/>
  <c r="AL148" i="2"/>
  <c r="AF44" i="3" s="1"/>
  <c r="AU148" i="2"/>
  <c r="AO44" i="3" s="1"/>
  <c r="AS148" i="2"/>
  <c r="AM44" i="3" s="1"/>
  <c r="AQ148" i="2"/>
  <c r="AK44" i="3" s="1"/>
  <c r="AW148" i="2"/>
  <c r="AQ44" i="3" s="1"/>
  <c r="AV148" i="2"/>
  <c r="AP44" i="3" s="1"/>
  <c r="AR148" i="2"/>
  <c r="AL44" i="3" s="1"/>
  <c r="AO148" i="2"/>
  <c r="AI44" i="3" s="1"/>
  <c r="AP148" i="2"/>
  <c r="AJ44" i="3" s="1"/>
  <c r="AN148" i="2"/>
  <c r="AH44" i="3" s="1"/>
  <c r="L52" i="13"/>
  <c r="L17" i="13"/>
  <c r="M17" i="13" s="1"/>
  <c r="M16" i="13"/>
  <c r="L36" i="13"/>
  <c r="M28" i="13"/>
  <c r="R96" i="2"/>
  <c r="R150" i="2"/>
  <c r="L46" i="3" s="1"/>
  <c r="M24" i="3"/>
  <c r="I32" i="3" s="1"/>
  <c r="S95" i="2"/>
  <c r="T94" i="2"/>
  <c r="G125" i="12"/>
  <c r="D17" i="8"/>
  <c r="E17" i="8" s="1"/>
  <c r="F17" i="8" s="1"/>
  <c r="G17" i="8" s="1"/>
  <c r="H17" i="8" s="1"/>
  <c r="I17" i="8" s="1"/>
  <c r="J17" i="8" s="1"/>
  <c r="K17" i="8" s="1"/>
  <c r="L17" i="8" s="1"/>
  <c r="M17" i="8" s="1"/>
  <c r="N17" i="8" s="1"/>
  <c r="O17" i="8" s="1"/>
  <c r="P17" i="8" s="1"/>
  <c r="Q17" i="8" s="1"/>
  <c r="R17" i="8" s="1"/>
  <c r="S17" i="8" s="1"/>
  <c r="T17" i="8" s="1"/>
  <c r="U17" i="8" s="1"/>
  <c r="V17" i="8" s="1"/>
  <c r="W17" i="8" s="1"/>
  <c r="X17" i="8" s="1"/>
  <c r="Y17" i="8" s="1"/>
  <c r="Z17" i="8" s="1"/>
  <c r="AA17" i="8" s="1"/>
  <c r="AB17" i="8" s="1"/>
  <c r="AC17" i="8" s="1"/>
  <c r="AD17" i="8" s="1"/>
  <c r="AE17" i="8" s="1"/>
  <c r="AF17" i="8" s="1"/>
  <c r="AG17" i="8" s="1"/>
  <c r="AH17" i="8" s="1"/>
  <c r="AI17" i="8" s="1"/>
  <c r="AJ17" i="8" s="1"/>
  <c r="AK17" i="8" s="1"/>
  <c r="AL17" i="8" s="1"/>
  <c r="AM17" i="8" s="1"/>
  <c r="AN17" i="8" s="1"/>
  <c r="AO17" i="8" s="1"/>
  <c r="AP17" i="8" s="1"/>
  <c r="AQ17" i="8" s="1"/>
  <c r="AR17" i="8" s="1"/>
  <c r="AS17" i="8" s="1"/>
  <c r="AT17" i="8" s="1"/>
  <c r="AU17" i="8" s="1"/>
  <c r="AV17" i="8" s="1"/>
  <c r="AW17" i="8" s="1"/>
  <c r="AX17" i="8" s="1"/>
  <c r="AY17" i="8" s="1"/>
  <c r="AZ17" i="8" s="1"/>
  <c r="AM120" i="2"/>
  <c r="AT120" i="2"/>
  <c r="AO120" i="2"/>
  <c r="AL120" i="2"/>
  <c r="AU120" i="2"/>
  <c r="AP120" i="2"/>
  <c r="AN120" i="2"/>
  <c r="AV120" i="2"/>
  <c r="AW120" i="2"/>
  <c r="AS120" i="2"/>
  <c r="AQ120" i="2"/>
  <c r="AR120" i="2"/>
  <c r="AY94" i="2" l="1"/>
  <c r="M91" i="13" s="1"/>
  <c r="L54" i="13"/>
  <c r="L53" i="13"/>
  <c r="L38" i="13"/>
  <c r="L37" i="13"/>
  <c r="M36" i="13"/>
  <c r="M52" i="13"/>
  <c r="M61" i="13"/>
  <c r="E67" i="13"/>
  <c r="K67" i="13"/>
  <c r="L67" i="13"/>
  <c r="F67" i="13"/>
  <c r="M60" i="13"/>
  <c r="D67" i="13"/>
  <c r="M65" i="13"/>
  <c r="M63" i="13"/>
  <c r="G67" i="13"/>
  <c r="J67" i="13"/>
  <c r="M66" i="13"/>
  <c r="M62" i="13"/>
  <c r="H67" i="13"/>
  <c r="M64" i="13"/>
  <c r="I67" i="13"/>
  <c r="Z1" i="2"/>
  <c r="T6" i="5"/>
  <c r="X15" i="14"/>
  <c r="X13" i="14" s="1"/>
  <c r="Y3" i="2"/>
  <c r="J32" i="3"/>
  <c r="D32" i="3"/>
  <c r="M32" i="3"/>
  <c r="E32" i="3"/>
  <c r="G32" i="3"/>
  <c r="K32" i="3"/>
  <c r="F32" i="3"/>
  <c r="H32" i="3"/>
  <c r="L32" i="3"/>
  <c r="D93" i="14"/>
  <c r="D94" i="14"/>
  <c r="D96" i="14"/>
  <c r="D84" i="14"/>
  <c r="D86" i="14"/>
  <c r="D85" i="14"/>
  <c r="D88" i="14"/>
  <c r="D97" i="14"/>
  <c r="D89" i="14"/>
  <c r="D95" i="14"/>
  <c r="D90" i="14"/>
  <c r="D92" i="14"/>
  <c r="D91" i="14"/>
  <c r="D83" i="14"/>
  <c r="D87" i="14"/>
  <c r="M75" i="13"/>
  <c r="C76" i="13"/>
  <c r="M76" i="13" s="1"/>
  <c r="M77" i="13" s="1"/>
  <c r="M82" i="13"/>
  <c r="C83" i="13"/>
  <c r="C67" i="13"/>
  <c r="M59" i="13"/>
  <c r="T95" i="2"/>
  <c r="L18" i="13"/>
  <c r="L19" i="13"/>
  <c r="AM151" i="2"/>
  <c r="AR151" i="2"/>
  <c r="AQ151" i="2"/>
  <c r="AS151" i="2"/>
  <c r="AW151" i="2"/>
  <c r="AV151" i="2"/>
  <c r="AN151" i="2"/>
  <c r="AP151" i="2"/>
  <c r="AU151" i="2"/>
  <c r="S96" i="2"/>
  <c r="S150" i="2"/>
  <c r="M46" i="3" s="1"/>
  <c r="AL151" i="2"/>
  <c r="AO151" i="2"/>
  <c r="AT151" i="2"/>
  <c r="M53" i="13" l="1"/>
  <c r="M37" i="13"/>
  <c r="M83" i="13"/>
  <c r="M84" i="13" s="1"/>
  <c r="M67" i="13"/>
  <c r="M68" i="13" s="1"/>
  <c r="AV152" i="2"/>
  <c r="AP47" i="3"/>
  <c r="AW152" i="2"/>
  <c r="AQ47" i="3"/>
  <c r="AU152" i="2"/>
  <c r="AO47" i="3"/>
  <c r="AP152" i="2"/>
  <c r="AJ47" i="3"/>
  <c r="AS152" i="2"/>
  <c r="AM47" i="3"/>
  <c r="AT152" i="2"/>
  <c r="AN47" i="3"/>
  <c r="AR152" i="2"/>
  <c r="AL47" i="3"/>
  <c r="AN152" i="2"/>
  <c r="AH47" i="3"/>
  <c r="AQ152" i="2"/>
  <c r="AK47" i="3"/>
  <c r="AO152" i="2"/>
  <c r="AI47" i="3"/>
  <c r="AM152" i="2"/>
  <c r="AG47" i="3"/>
  <c r="AL152" i="2"/>
  <c r="AF47" i="3"/>
  <c r="AA1" i="2"/>
  <c r="Y15" i="14"/>
  <c r="Y13" i="14" s="1"/>
  <c r="U6" i="5"/>
  <c r="Z3" i="2"/>
  <c r="F68" i="3"/>
  <c r="T150" i="2"/>
  <c r="N46" i="3" s="1"/>
  <c r="E2" i="9" s="1"/>
  <c r="E20" i="9" s="1"/>
  <c r="F74" i="3"/>
  <c r="F75" i="3"/>
  <c r="F69" i="3"/>
  <c r="F71" i="3"/>
  <c r="F73" i="3"/>
  <c r="F72" i="3"/>
  <c r="F70" i="3"/>
  <c r="T96" i="2"/>
  <c r="AB1" i="2" l="1"/>
  <c r="Z15" i="14"/>
  <c r="Z13" i="14" s="1"/>
  <c r="V6" i="5"/>
  <c r="AA3" i="2"/>
  <c r="D78" i="3"/>
  <c r="AC1" i="2" l="1"/>
  <c r="AA15" i="14"/>
  <c r="AA13" i="14" s="1"/>
  <c r="W6" i="5"/>
  <c r="AB3" i="2"/>
  <c r="AD1" i="2" l="1"/>
  <c r="AC3" i="2"/>
  <c r="AB15" i="14"/>
  <c r="AB13" i="14" s="1"/>
  <c r="X6" i="5"/>
  <c r="AE1" i="2" l="1"/>
  <c r="AD3" i="2"/>
  <c r="AC15" i="14"/>
  <c r="AC13" i="14" s="1"/>
  <c r="Y6" i="5"/>
  <c r="AF1" i="2" l="1"/>
  <c r="AE3" i="2"/>
  <c r="AD15" i="14"/>
  <c r="AD13" i="14" s="1"/>
  <c r="Z6" i="5"/>
  <c r="AG1" i="2" l="1"/>
  <c r="AE15" i="14"/>
  <c r="AE13" i="14" s="1"/>
  <c r="AA6" i="5"/>
  <c r="AF3" i="2"/>
  <c r="AH1" i="2" l="1"/>
  <c r="AF15" i="14"/>
  <c r="AF13" i="14" s="1"/>
  <c r="AB6" i="5"/>
  <c r="AG3" i="2"/>
  <c r="AI1" i="2" l="1"/>
  <c r="AG15" i="14"/>
  <c r="AG13" i="14" s="1"/>
  <c r="AC6" i="5"/>
  <c r="AH3" i="2"/>
  <c r="AJ1" i="2" l="1"/>
  <c r="AH15" i="14"/>
  <c r="AH13" i="14" s="1"/>
  <c r="AD6" i="5"/>
  <c r="AI3" i="2"/>
  <c r="AK1" i="2" l="1"/>
  <c r="AI15" i="14"/>
  <c r="AI13" i="14" s="1"/>
  <c r="AE6" i="5"/>
  <c r="AJ3" i="2"/>
  <c r="AL1" i="2" l="1"/>
  <c r="AJ15" i="14"/>
  <c r="AJ13" i="14" s="1"/>
  <c r="AF6" i="5"/>
  <c r="AK3" i="2"/>
  <c r="AM1" i="2" l="1"/>
  <c r="AK15" i="14"/>
  <c r="AK13" i="14" s="1"/>
  <c r="AG6" i="5"/>
  <c r="AL3" i="2"/>
  <c r="AN1" i="2" l="1"/>
  <c r="AL15" i="14"/>
  <c r="AL13" i="14" s="1"/>
  <c r="AH6" i="5"/>
  <c r="AM3" i="2"/>
  <c r="AO1" i="2" l="1"/>
  <c r="AM15" i="14"/>
  <c r="AM13" i="14" s="1"/>
  <c r="AI6" i="5"/>
  <c r="AN3" i="2"/>
  <c r="AP1" i="2" l="1"/>
  <c r="AO3" i="2"/>
  <c r="AN15" i="14"/>
  <c r="AN13" i="14" s="1"/>
  <c r="AJ6" i="5"/>
  <c r="AQ1" i="2" l="1"/>
  <c r="AP3" i="2"/>
  <c r="AO15" i="14"/>
  <c r="AO13" i="14" s="1"/>
  <c r="AK6" i="5"/>
  <c r="AR1" i="2" l="1"/>
  <c r="AQ3" i="2"/>
  <c r="AL6" i="5"/>
  <c r="AP15" i="14"/>
  <c r="AP13" i="14" s="1"/>
  <c r="AS1" i="2" l="1"/>
  <c r="AQ15" i="14"/>
  <c r="AQ13" i="14" s="1"/>
  <c r="AM6" i="5"/>
  <c r="AR3" i="2"/>
  <c r="AT1" i="2" l="1"/>
  <c r="AR15" i="14"/>
  <c r="AR13" i="14" s="1"/>
  <c r="AN6" i="5"/>
  <c r="AS3" i="2"/>
  <c r="AU1" i="2" l="1"/>
  <c r="AS15" i="14"/>
  <c r="AS13" i="14" s="1"/>
  <c r="AO6" i="5"/>
  <c r="AT3" i="2"/>
  <c r="AV1" i="2" l="1"/>
  <c r="AT15" i="14"/>
  <c r="AT13" i="14" s="1"/>
  <c r="AP6" i="5"/>
  <c r="AU3" i="2"/>
  <c r="AW1" i="2" l="1"/>
  <c r="AU15" i="14"/>
  <c r="AU13" i="14" s="1"/>
  <c r="AQ6" i="5"/>
  <c r="AV3" i="2"/>
  <c r="AV15" i="14" l="1"/>
  <c r="AV13" i="14" s="1"/>
  <c r="AR6" i="5"/>
  <c r="AW3" i="2"/>
  <c r="E21" i="3" l="1"/>
  <c r="F21" i="3" s="1"/>
  <c r="G21" i="3" s="1"/>
  <c r="H21" i="3" s="1"/>
  <c r="I21" i="3" s="1"/>
  <c r="J21" i="3" s="1"/>
  <c r="K21" i="3" s="1"/>
  <c r="L21" i="3" s="1"/>
  <c r="M21" i="3" s="1"/>
  <c r="Q138" i="2"/>
  <c r="R138" i="2"/>
  <c r="S138" i="2"/>
  <c r="T138" i="2"/>
  <c r="U138" i="2"/>
  <c r="V138" i="2"/>
  <c r="W138" i="2"/>
  <c r="X138" i="2"/>
  <c r="Y138" i="2"/>
  <c r="Z138" i="2"/>
  <c r="AA138" i="2"/>
  <c r="AB138" i="2"/>
  <c r="AC138" i="2"/>
  <c r="AD138" i="2"/>
  <c r="AE138" i="2"/>
  <c r="AF138" i="2"/>
  <c r="AG138" i="2"/>
  <c r="AH138" i="2"/>
  <c r="AI138" i="2"/>
  <c r="AJ138" i="2"/>
  <c r="AK138" i="2"/>
  <c r="E12" i="5" l="1"/>
  <c r="F12" i="5"/>
  <c r="G12" i="5"/>
  <c r="H12" i="5"/>
  <c r="I12" i="5"/>
  <c r="J12" i="5"/>
  <c r="K12" i="5"/>
  <c r="L12" i="5"/>
  <c r="M12" i="5"/>
  <c r="N12" i="5"/>
  <c r="O12" i="5"/>
  <c r="P12" i="5"/>
  <c r="Q12" i="5"/>
  <c r="R12" i="5"/>
  <c r="S12" i="5"/>
  <c r="T12" i="5"/>
  <c r="U12" i="5"/>
  <c r="V12" i="5"/>
  <c r="W12" i="5"/>
  <c r="X12" i="5"/>
  <c r="Y12" i="5"/>
  <c r="Z12" i="5"/>
  <c r="AA12" i="5"/>
  <c r="AB12" i="5"/>
  <c r="AC12" i="5"/>
  <c r="AD12" i="5"/>
  <c r="AE12" i="5"/>
  <c r="AF12" i="5"/>
  <c r="AG12" i="5"/>
  <c r="AH12" i="5"/>
  <c r="AI12" i="5"/>
  <c r="AJ12" i="5"/>
  <c r="AK12" i="5"/>
  <c r="AL12" i="5"/>
  <c r="AM12" i="5"/>
  <c r="AN12" i="5"/>
  <c r="AO12" i="5"/>
  <c r="AP12" i="5"/>
  <c r="AQ12" i="5"/>
  <c r="AR12" i="5"/>
  <c r="U148" i="2"/>
  <c r="O44" i="3" s="1"/>
  <c r="T148" i="2"/>
  <c r="N44" i="3" s="1"/>
  <c r="W148" i="2"/>
  <c r="Q44" i="3" s="1"/>
  <c r="S148" i="2"/>
  <c r="M44" i="3" s="1"/>
  <c r="AC148" i="2"/>
  <c r="W44" i="3" s="1"/>
  <c r="AI148" i="2"/>
  <c r="AC44" i="3" s="1"/>
  <c r="AH148" i="2"/>
  <c r="AB44" i="3" s="1"/>
  <c r="V148" i="2"/>
  <c r="P44" i="3" s="1"/>
  <c r="AG148" i="2"/>
  <c r="AA44" i="3" s="1"/>
  <c r="AF148" i="2"/>
  <c r="Z44" i="3" s="1"/>
  <c r="AE148" i="2"/>
  <c r="Y44" i="3" s="1"/>
  <c r="AD148" i="2"/>
  <c r="X44" i="3" s="1"/>
  <c r="R148" i="2"/>
  <c r="L44" i="3" s="1"/>
  <c r="Q148" i="2"/>
  <c r="K44" i="3" s="1"/>
  <c r="AB148" i="2"/>
  <c r="V44" i="3" s="1"/>
  <c r="AA148" i="2"/>
  <c r="U44" i="3" s="1"/>
  <c r="Z148" i="2"/>
  <c r="T44" i="3" s="1"/>
  <c r="AK148" i="2"/>
  <c r="AE44" i="3" s="1"/>
  <c r="Y148" i="2"/>
  <c r="S44" i="3" s="1"/>
  <c r="AJ148" i="2"/>
  <c r="AD44" i="3" s="1"/>
  <c r="X148" i="2"/>
  <c r="R44" i="3" s="1"/>
  <c r="D22" i="3"/>
  <c r="D25" i="3" s="1"/>
  <c r="D26" i="3" s="1"/>
  <c r="AD120" i="2"/>
  <c r="AA120" i="2"/>
  <c r="AC120" i="2"/>
  <c r="AB120" i="2"/>
  <c r="Z120" i="2"/>
  <c r="AF120" i="2"/>
  <c r="AE120" i="2"/>
  <c r="AK120" i="2"/>
  <c r="AJ120" i="2"/>
  <c r="AI120" i="2"/>
  <c r="K120" i="2"/>
  <c r="AH120" i="2"/>
  <c r="Y120" i="2"/>
  <c r="AG120" i="2"/>
  <c r="J120" i="2"/>
  <c r="J151" i="2" s="1"/>
  <c r="D47" i="3" s="1"/>
  <c r="D43" i="3" l="1"/>
  <c r="AJ151" i="2"/>
  <c r="AF151" i="2"/>
  <c r="AA151" i="2"/>
  <c r="K151" i="2"/>
  <c r="E47" i="3" s="1"/>
  <c r="AK151" i="2"/>
  <c r="AD151" i="2"/>
  <c r="AI151" i="2"/>
  <c r="AG151" i="2"/>
  <c r="Y151" i="2"/>
  <c r="AH151" i="2"/>
  <c r="AE151" i="2"/>
  <c r="Z151" i="2"/>
  <c r="AB151" i="2"/>
  <c r="AC151" i="2"/>
  <c r="K138" i="2"/>
  <c r="J138" i="2"/>
  <c r="L138" i="2"/>
  <c r="N138" i="2"/>
  <c r="P138" i="2"/>
  <c r="O138" i="2"/>
  <c r="M138" i="2"/>
  <c r="AG152" i="2" l="1"/>
  <c r="AA47" i="3"/>
  <c r="AI152" i="2"/>
  <c r="AC47" i="3"/>
  <c r="AK152" i="2"/>
  <c r="AE47" i="3"/>
  <c r="AH152" i="2"/>
  <c r="AB47" i="3"/>
  <c r="AA152" i="2"/>
  <c r="U47" i="3"/>
  <c r="AC152" i="2"/>
  <c r="W47" i="3"/>
  <c r="AF152" i="2"/>
  <c r="Z47" i="3"/>
  <c r="AB152" i="2"/>
  <c r="V47" i="3"/>
  <c r="Z152" i="2"/>
  <c r="T47" i="3"/>
  <c r="AE152" i="2"/>
  <c r="Y47" i="3"/>
  <c r="Y152" i="2"/>
  <c r="S47" i="3"/>
  <c r="AD152" i="2"/>
  <c r="X47" i="3"/>
  <c r="AJ152" i="2"/>
  <c r="AD47" i="3"/>
  <c r="N148" i="2"/>
  <c r="H44" i="3" s="1"/>
  <c r="M148" i="2"/>
  <c r="G44" i="3" s="1"/>
  <c r="O148" i="2"/>
  <c r="I44" i="3" s="1"/>
  <c r="P148" i="2"/>
  <c r="J44" i="3" s="1"/>
  <c r="L148" i="2"/>
  <c r="F44" i="3" s="1"/>
  <c r="J148" i="2"/>
  <c r="K148" i="2"/>
  <c r="L120" i="2"/>
  <c r="C9" i="8"/>
  <c r="K152" i="2" l="1"/>
  <c r="E44" i="3"/>
  <c r="E48" i="3" s="1"/>
  <c r="J152" i="2"/>
  <c r="D44" i="3"/>
  <c r="D48" i="3" s="1"/>
  <c r="L151" i="2"/>
  <c r="C18" i="8"/>
  <c r="C20" i="8" s="1"/>
  <c r="D53" i="3" l="1"/>
  <c r="L152" i="2"/>
  <c r="F47" i="3"/>
  <c r="F48" i="3" s="1"/>
  <c r="F53" i="3" s="1"/>
  <c r="E53" i="3"/>
  <c r="D18" i="8"/>
  <c r="M120" i="2"/>
  <c r="M151" i="2" s="1"/>
  <c r="M152" i="2" l="1"/>
  <c r="G47" i="3"/>
  <c r="G48" i="3" s="1"/>
  <c r="D20" i="8"/>
  <c r="E18" i="8"/>
  <c r="N120" i="2"/>
  <c r="N151" i="2" s="1"/>
  <c r="N152" i="2" l="1"/>
  <c r="H47" i="3"/>
  <c r="H48" i="3" s="1"/>
  <c r="H53" i="3" s="1"/>
  <c r="G53" i="3"/>
  <c r="F18" i="8"/>
  <c r="E20" i="8"/>
  <c r="O120" i="2"/>
  <c r="O151" i="2" s="1"/>
  <c r="O152" i="2" l="1"/>
  <c r="I47" i="3"/>
  <c r="I48" i="3" s="1"/>
  <c r="I53" i="3" s="1"/>
  <c r="G18" i="8"/>
  <c r="F20" i="8"/>
  <c r="P120" i="2"/>
  <c r="P151" i="2" s="1"/>
  <c r="P152" i="2" l="1"/>
  <c r="J47" i="3"/>
  <c r="J48" i="3" s="1"/>
  <c r="G20" i="8"/>
  <c r="H18" i="8"/>
  <c r="I18" i="8"/>
  <c r="Q120" i="2"/>
  <c r="Q151" i="2" s="1"/>
  <c r="Q152" i="2" l="1"/>
  <c r="K47" i="3"/>
  <c r="K48" i="3" s="1"/>
  <c r="K53" i="3" s="1"/>
  <c r="J53" i="3"/>
  <c r="H20" i="8"/>
  <c r="I20" i="8"/>
  <c r="R120" i="2"/>
  <c r="R151" i="2" s="1"/>
  <c r="R152" i="2" l="1"/>
  <c r="L47" i="3"/>
  <c r="L48" i="3" s="1"/>
  <c r="L53" i="3" s="1"/>
  <c r="J18" i="8"/>
  <c r="S120" i="2"/>
  <c r="S151" i="2" s="1"/>
  <c r="S152" i="2" l="1"/>
  <c r="M47" i="3"/>
  <c r="M48" i="3" s="1"/>
  <c r="K18" i="8"/>
  <c r="J20" i="8"/>
  <c r="L18" i="8"/>
  <c r="T120" i="2"/>
  <c r="T151" i="2" s="1"/>
  <c r="M53" i="3" l="1"/>
  <c r="T152" i="2"/>
  <c r="N47" i="3"/>
  <c r="N48" i="3" s="1"/>
  <c r="N53" i="3" s="1"/>
  <c r="F76" i="3"/>
  <c r="K20" i="8"/>
  <c r="M18" i="8"/>
  <c r="L20" i="8"/>
  <c r="U120" i="2"/>
  <c r="U151" i="2" s="1"/>
  <c r="U152" i="2" l="1"/>
  <c r="O47" i="3"/>
  <c r="O48" i="3"/>
  <c r="M20" i="8"/>
  <c r="N18" i="8"/>
  <c r="V120" i="2"/>
  <c r="V151" i="2" s="1"/>
  <c r="O53" i="3" l="1"/>
  <c r="V152" i="2"/>
  <c r="P47" i="3"/>
  <c r="P48" i="3" s="1"/>
  <c r="P53" i="3" s="1"/>
  <c r="N20" i="8"/>
  <c r="O18" i="8"/>
  <c r="W120" i="2"/>
  <c r="W151" i="2" s="1"/>
  <c r="W152" i="2" l="1"/>
  <c r="Q47" i="3"/>
  <c r="Q48" i="3" s="1"/>
  <c r="Q53" i="3" s="1"/>
  <c r="S48" i="3"/>
  <c r="S53" i="3" s="1"/>
  <c r="O20" i="8"/>
  <c r="P18" i="8"/>
  <c r="X120" i="2"/>
  <c r="X151" i="2" s="1"/>
  <c r="X152" i="2" l="1"/>
  <c r="R47" i="3"/>
  <c r="R48" i="3" s="1"/>
  <c r="T48" i="3"/>
  <c r="T53" i="3" s="1"/>
  <c r="Q18" i="8"/>
  <c r="R53" i="3" l="1"/>
  <c r="U48" i="3"/>
  <c r="U53" i="3" s="1"/>
  <c r="P20" i="8"/>
  <c r="R18" i="8"/>
  <c r="Q20" i="8"/>
  <c r="V48" i="3" l="1"/>
  <c r="V53" i="3" l="1"/>
  <c r="W48" i="3"/>
  <c r="W53" i="3" s="1"/>
  <c r="R20" i="8"/>
  <c r="S18" i="8"/>
  <c r="T18" i="8"/>
  <c r="X48" i="3" l="1"/>
  <c r="S20" i="8"/>
  <c r="U18" i="8"/>
  <c r="X53" i="3" l="1"/>
  <c r="Y48" i="3"/>
  <c r="Y53" i="3" s="1"/>
  <c r="T20" i="8"/>
  <c r="Z48" i="3" l="1"/>
  <c r="Z53" i="3" s="1"/>
  <c r="U20" i="8"/>
  <c r="V18" i="8"/>
  <c r="W18" i="8"/>
  <c r="AA48" i="3" l="1"/>
  <c r="AA53" i="3" s="1"/>
  <c r="V20" i="8"/>
  <c r="AB48" i="3" l="1"/>
  <c r="AB53" i="3" s="1"/>
  <c r="W20" i="8"/>
  <c r="X18" i="8"/>
  <c r="Y18" i="8"/>
  <c r="AC48" i="3" l="1"/>
  <c r="AC53" i="3" s="1"/>
  <c r="X20" i="8"/>
  <c r="AD48" i="3" l="1"/>
  <c r="AD53" i="3" s="1"/>
  <c r="AA18" i="8"/>
  <c r="Y20" i="8"/>
  <c r="Z18" i="8"/>
  <c r="AE48" i="3" l="1"/>
  <c r="AE53" i="3" s="1"/>
  <c r="Z20" i="8"/>
  <c r="AF48" i="3" l="1"/>
  <c r="AF53" i="3" s="1"/>
  <c r="AA20" i="8"/>
  <c r="AB18" i="8"/>
  <c r="AG48" i="3" l="1"/>
  <c r="AG53" i="3" s="1"/>
  <c r="AB20" i="8"/>
  <c r="AC18" i="8"/>
  <c r="AD18" i="8"/>
  <c r="AH48" i="3" l="1"/>
  <c r="AH53" i="3" s="1"/>
  <c r="AC20" i="8"/>
  <c r="AI48" i="3" l="1"/>
  <c r="AI53" i="3" s="1"/>
  <c r="AD20" i="8"/>
  <c r="AE18" i="8"/>
  <c r="AJ48" i="3" l="1"/>
  <c r="AJ53" i="3" s="1"/>
  <c r="AE20" i="8"/>
  <c r="AF18" i="8"/>
  <c r="AK48" i="3" l="1"/>
  <c r="AK53" i="3" s="1"/>
  <c r="AF20" i="8"/>
  <c r="AG18" i="8"/>
  <c r="AL48" i="3" l="1"/>
  <c r="AL53" i="3" s="1"/>
  <c r="AG20" i="8"/>
  <c r="AH18" i="8"/>
  <c r="AM48" i="3" l="1"/>
  <c r="AM53" i="3" s="1"/>
  <c r="AH20" i="8"/>
  <c r="AI18" i="8"/>
  <c r="AN48" i="3" l="1"/>
  <c r="AN53" i="3" s="1"/>
  <c r="AI20" i="8"/>
  <c r="AJ18" i="8"/>
  <c r="AK18" i="8"/>
  <c r="AO48" i="3" l="1"/>
  <c r="AO53" i="3" s="1"/>
  <c r="AJ20" i="8"/>
  <c r="AK20" i="8"/>
  <c r="AP48" i="3" l="1"/>
  <c r="AP53" i="3" s="1"/>
  <c r="AM18" i="8"/>
  <c r="AL18" i="8"/>
  <c r="AQ48" i="3" l="1"/>
  <c r="AL20" i="8"/>
  <c r="AM20" i="8"/>
  <c r="D49" i="3" l="1"/>
  <c r="D13" i="3" s="1"/>
  <c r="D50" i="3"/>
  <c r="AQ53" i="3"/>
  <c r="AO18" i="8"/>
  <c r="AN18" i="8"/>
  <c r="AN20" i="8" l="1"/>
  <c r="AO20" i="8"/>
  <c r="AP18" i="8"/>
  <c r="AP20" i="8" l="1"/>
  <c r="AQ18" i="8" l="1"/>
  <c r="AQ20" i="8" l="1"/>
  <c r="AR18" i="8"/>
  <c r="AR20" i="8" l="1"/>
  <c r="AS18" i="8"/>
  <c r="AT18" i="8"/>
  <c r="AS20" i="8" l="1"/>
  <c r="AT20" i="8"/>
  <c r="AU18" i="8" l="1"/>
  <c r="AU20" i="8" l="1"/>
  <c r="AV18" i="8"/>
  <c r="AW18" i="8" l="1"/>
  <c r="AV20" i="8"/>
  <c r="AX18" i="8"/>
  <c r="C14" i="8" l="1"/>
  <c r="C12" i="8"/>
  <c r="AW20" i="8"/>
  <c r="AY18" i="8"/>
  <c r="AX20" i="8"/>
  <c r="AY20" i="8" l="1"/>
  <c r="AZ18" i="8" l="1"/>
  <c r="AZ20" i="8" l="1"/>
  <c r="AV21" i="8" l="1"/>
  <c r="AH21" i="8"/>
  <c r="AL21" i="8"/>
  <c r="Z21" i="8"/>
  <c r="X21" i="8"/>
  <c r="AI21" i="8"/>
  <c r="N21" i="8"/>
  <c r="AK21" i="8"/>
  <c r="AJ21" i="8"/>
  <c r="AX21" i="8"/>
  <c r="Y21" i="8"/>
  <c r="AW21" i="8"/>
  <c r="M21" i="8"/>
  <c r="AU21" i="8"/>
  <c r="W21" i="8"/>
  <c r="AT21" i="8"/>
  <c r="U21" i="8"/>
  <c r="AR21" i="8"/>
  <c r="AE21" i="8"/>
  <c r="S21" i="8"/>
  <c r="AY21" i="8"/>
  <c r="AN21" i="8"/>
  <c r="AB21" i="8"/>
  <c r="P21" i="8"/>
  <c r="AM21" i="8"/>
  <c r="AA21" i="8"/>
  <c r="O21" i="8"/>
  <c r="K21" i="8" l="1"/>
  <c r="L21" i="8"/>
  <c r="J21" i="8"/>
  <c r="I21" i="8"/>
  <c r="AC21" i="8"/>
  <c r="AG21" i="8"/>
  <c r="AS21" i="8"/>
  <c r="R21" i="8"/>
  <c r="AQ21" i="8"/>
  <c r="AO21" i="8"/>
  <c r="AZ21" i="8"/>
  <c r="AF21" i="8"/>
  <c r="V21" i="8"/>
  <c r="AD21" i="8"/>
  <c r="H21" i="8"/>
  <c r="Q21" i="8"/>
  <c r="T21" i="8"/>
  <c r="AP21" i="8"/>
  <c r="D11" i="13"/>
  <c r="K3" i="2"/>
  <c r="D10" i="13" s="1"/>
  <c r="D86" i="13" s="1"/>
  <c r="D27" i="13" l="1"/>
  <c r="D43" i="13" s="1"/>
  <c r="D87" i="13"/>
  <c r="L2" i="2"/>
  <c r="D26" i="13"/>
  <c r="D42" i="13" s="1"/>
  <c r="D20" i="13"/>
  <c r="F8" i="5"/>
  <c r="E22" i="3"/>
  <c r="E25" i="3" s="1"/>
  <c r="E26" i="3" s="1"/>
  <c r="L3" i="2"/>
  <c r="E11" i="13"/>
  <c r="E27" i="13" l="1"/>
  <c r="E43" i="13" s="1"/>
  <c r="E87" i="13"/>
  <c r="M2" i="2"/>
  <c r="L14" i="14" s="1"/>
  <c r="K68" i="12"/>
  <c r="G7" i="5"/>
  <c r="K14" i="14"/>
  <c r="E43" i="3"/>
  <c r="F11" i="13"/>
  <c r="M3" i="2"/>
  <c r="G8" i="5"/>
  <c r="E10" i="13"/>
  <c r="E86" i="13" s="1"/>
  <c r="F22" i="3"/>
  <c r="F25" i="3" s="1"/>
  <c r="F26" i="3" s="1"/>
  <c r="F27" i="13" l="1"/>
  <c r="F43" i="13" s="1"/>
  <c r="F87" i="13"/>
  <c r="L68" i="12"/>
  <c r="H7" i="5"/>
  <c r="F43" i="3"/>
  <c r="E26" i="13"/>
  <c r="E42" i="13" s="1"/>
  <c r="E20" i="13"/>
  <c r="G11" i="13"/>
  <c r="N3" i="2"/>
  <c r="H8" i="5"/>
  <c r="G22" i="3"/>
  <c r="G25" i="3" s="1"/>
  <c r="G26" i="3" s="1"/>
  <c r="F10" i="13"/>
  <c r="F86" i="13" s="1"/>
  <c r="N2" i="2"/>
  <c r="G27" i="13" l="1"/>
  <c r="G43" i="13" s="1"/>
  <c r="G87" i="13"/>
  <c r="I7" i="5"/>
  <c r="M14" i="14"/>
  <c r="M68" i="12"/>
  <c r="I8" i="5"/>
  <c r="G10" i="13"/>
  <c r="H22" i="3"/>
  <c r="H25" i="3" s="1"/>
  <c r="H26" i="3" s="1"/>
  <c r="G43" i="3"/>
  <c r="O3" i="2"/>
  <c r="H11" i="13"/>
  <c r="O2" i="2"/>
  <c r="F26" i="13"/>
  <c r="F42" i="13" s="1"/>
  <c r="F20" i="13"/>
  <c r="H27" i="13" l="1"/>
  <c r="H43" i="13" s="1"/>
  <c r="H87" i="13"/>
  <c r="G20" i="13"/>
  <c r="G86" i="13"/>
  <c r="H29" i="3"/>
  <c r="H28" i="3"/>
  <c r="P2" i="2"/>
  <c r="N14" i="14"/>
  <c r="N68" i="12"/>
  <c r="J7" i="5"/>
  <c r="I11" i="13"/>
  <c r="P3" i="2"/>
  <c r="J8" i="5"/>
  <c r="H10" i="13"/>
  <c r="H86" i="13" s="1"/>
  <c r="I22" i="3"/>
  <c r="F21" i="8"/>
  <c r="H43" i="3"/>
  <c r="G26" i="13"/>
  <c r="G42" i="13" s="1"/>
  <c r="I27" i="13" l="1"/>
  <c r="I43" i="13" s="1"/>
  <c r="I87" i="13"/>
  <c r="I29" i="3"/>
  <c r="I33" i="3" s="1"/>
  <c r="I54" i="3" s="1"/>
  <c r="I55" i="3" s="1"/>
  <c r="I25" i="3"/>
  <c r="I26" i="3" s="1"/>
  <c r="G21" i="8"/>
  <c r="O68" i="12"/>
  <c r="K7" i="5"/>
  <c r="O14" i="14"/>
  <c r="I43" i="3"/>
  <c r="H26" i="13"/>
  <c r="H42" i="13" s="1"/>
  <c r="H20" i="13"/>
  <c r="J11" i="13"/>
  <c r="Q3" i="2"/>
  <c r="K8" i="5"/>
  <c r="J22" i="3"/>
  <c r="I10" i="13"/>
  <c r="I86" i="13" s="1"/>
  <c r="Q2" i="2"/>
  <c r="J27" i="13" l="1"/>
  <c r="J43" i="13" s="1"/>
  <c r="J87" i="13"/>
  <c r="J29" i="3"/>
  <c r="J33" i="3" s="1"/>
  <c r="J25" i="3"/>
  <c r="J26" i="3" s="1"/>
  <c r="L7" i="5"/>
  <c r="P14" i="14"/>
  <c r="P68" i="12"/>
  <c r="R3" i="2"/>
  <c r="K11" i="13"/>
  <c r="L8" i="5"/>
  <c r="J10" i="13"/>
  <c r="J86" i="13" s="1"/>
  <c r="K22" i="3"/>
  <c r="R2" i="2"/>
  <c r="I26" i="13"/>
  <c r="I42" i="13" s="1"/>
  <c r="I20" i="13"/>
  <c r="J43" i="3"/>
  <c r="K27" i="13" l="1"/>
  <c r="K43" i="13" s="1"/>
  <c r="K87" i="13"/>
  <c r="K29" i="3"/>
  <c r="K33" i="3" s="1"/>
  <c r="K54" i="3" s="1"/>
  <c r="K55" i="3" s="1"/>
  <c r="K25" i="3"/>
  <c r="K26" i="3" s="1"/>
  <c r="S2" i="2"/>
  <c r="Q14" i="14"/>
  <c r="M7" i="5"/>
  <c r="Q68" i="12"/>
  <c r="J54" i="3"/>
  <c r="J55" i="3" s="1"/>
  <c r="K43" i="3"/>
  <c r="J26" i="13"/>
  <c r="J42" i="13" s="1"/>
  <c r="J20" i="13"/>
  <c r="L11" i="13"/>
  <c r="S3" i="2"/>
  <c r="M8" i="5"/>
  <c r="L22" i="3"/>
  <c r="K10" i="13"/>
  <c r="K86" i="13" s="1"/>
  <c r="L27" i="13" l="1"/>
  <c r="L43" i="13" s="1"/>
  <c r="L87" i="13"/>
  <c r="L29" i="3"/>
  <c r="L33" i="3" s="1"/>
  <c r="L54" i="3" s="1"/>
  <c r="L55" i="3" s="1"/>
  <c r="L25" i="3"/>
  <c r="L26" i="3" s="1"/>
  <c r="T2" i="2"/>
  <c r="S14" i="14" s="1"/>
  <c r="R14" i="14"/>
  <c r="N7" i="5"/>
  <c r="R68" i="12"/>
  <c r="N8" i="5"/>
  <c r="L10" i="13"/>
  <c r="L86" i="13" s="1"/>
  <c r="M22" i="3"/>
  <c r="T3" i="2"/>
  <c r="K20" i="13"/>
  <c r="K26" i="13"/>
  <c r="K42" i="13" s="1"/>
  <c r="L43" i="3"/>
  <c r="M29" i="3" l="1"/>
  <c r="M25" i="3"/>
  <c r="M26" i="3" s="1"/>
  <c r="C28" i="3" s="1"/>
  <c r="D8" i="3" s="1"/>
  <c r="U2" i="2"/>
  <c r="V2" i="2" s="1"/>
  <c r="O7" i="5"/>
  <c r="O8" i="5"/>
  <c r="M43" i="3"/>
  <c r="L26" i="13"/>
  <c r="L42" i="13" s="1"/>
  <c r="L20" i="13"/>
  <c r="E33" i="3" l="1"/>
  <c r="G33" i="3"/>
  <c r="G54" i="3" s="1"/>
  <c r="G55" i="3" s="1"/>
  <c r="F33" i="3"/>
  <c r="H33" i="3"/>
  <c r="H54" i="3" s="1"/>
  <c r="H55" i="3" s="1"/>
  <c r="D33" i="3"/>
  <c r="D65" i="3"/>
  <c r="T14" i="14"/>
  <c r="P7" i="5"/>
  <c r="M33" i="3"/>
  <c r="M54" i="3" s="1"/>
  <c r="M55" i="3" s="1"/>
  <c r="W2" i="2"/>
  <c r="Q7" i="5"/>
  <c r="U14" i="14"/>
  <c r="P8" i="5"/>
  <c r="N43" i="3"/>
  <c r="N54" i="3"/>
  <c r="N55" i="3" s="1"/>
  <c r="D54" i="3" l="1"/>
  <c r="D55" i="3" s="1"/>
  <c r="C21" i="8"/>
  <c r="E21" i="8"/>
  <c r="F54" i="3"/>
  <c r="F55" i="3" s="1"/>
  <c r="D21" i="8"/>
  <c r="E54" i="3"/>
  <c r="E55" i="3" s="1"/>
  <c r="X2" i="2"/>
  <c r="R7" i="5"/>
  <c r="V14" i="14"/>
  <c r="Q8" i="5"/>
  <c r="O43" i="3"/>
  <c r="O54" i="3"/>
  <c r="O55" i="3" s="1"/>
  <c r="Y2" i="2" l="1"/>
  <c r="W14" i="14"/>
  <c r="S7" i="5"/>
  <c r="R8" i="5"/>
  <c r="P43" i="3"/>
  <c r="P54" i="3"/>
  <c r="P55" i="3" s="1"/>
  <c r="Z2" i="2" l="1"/>
  <c r="X14" i="14"/>
  <c r="T7" i="5"/>
  <c r="Q54" i="3"/>
  <c r="Q55" i="3" s="1"/>
  <c r="Q43" i="3"/>
  <c r="S8" i="5"/>
  <c r="AA2" i="2" l="1"/>
  <c r="U7" i="5"/>
  <c r="Y14" i="14"/>
  <c r="R54" i="3"/>
  <c r="R55" i="3" s="1"/>
  <c r="R43" i="3"/>
  <c r="T8" i="5"/>
  <c r="AB2" i="2" l="1"/>
  <c r="Z14" i="14"/>
  <c r="V7" i="5"/>
  <c r="S54" i="3"/>
  <c r="S55" i="3" s="1"/>
  <c r="S43" i="3"/>
  <c r="U8" i="5"/>
  <c r="AC2" i="2" l="1"/>
  <c r="AA14" i="14"/>
  <c r="W7" i="5"/>
  <c r="V8" i="5"/>
  <c r="T43" i="3"/>
  <c r="T54" i="3"/>
  <c r="T55" i="3" s="1"/>
  <c r="AD2" i="2" l="1"/>
  <c r="AB14" i="14"/>
  <c r="X7" i="5"/>
  <c r="W8" i="5"/>
  <c r="U43" i="3"/>
  <c r="U54" i="3"/>
  <c r="U55" i="3" s="1"/>
  <c r="AE2" i="2" l="1"/>
  <c r="Y7" i="5"/>
  <c r="AC14" i="14"/>
  <c r="X8" i="5"/>
  <c r="V43" i="3"/>
  <c r="V54" i="3"/>
  <c r="V55" i="3" s="1"/>
  <c r="AF2" i="2" l="1"/>
  <c r="AD14" i="14"/>
  <c r="Z7" i="5"/>
  <c r="W43" i="3"/>
  <c r="W54" i="3"/>
  <c r="W55" i="3" s="1"/>
  <c r="Y8" i="5"/>
  <c r="AG2" i="2" l="1"/>
  <c r="AE14" i="14"/>
  <c r="AA7" i="5"/>
  <c r="Z8" i="5"/>
  <c r="X54" i="3"/>
  <c r="X55" i="3" s="1"/>
  <c r="X43" i="3"/>
  <c r="AH2" i="2" l="1"/>
  <c r="AB7" i="5"/>
  <c r="AF14" i="14"/>
  <c r="Y54" i="3"/>
  <c r="Y55" i="3" s="1"/>
  <c r="Y43" i="3"/>
  <c r="AA8" i="5"/>
  <c r="AI2" i="2" l="1"/>
  <c r="AG14" i="14"/>
  <c r="AC7" i="5"/>
  <c r="Z43" i="3"/>
  <c r="Z54" i="3"/>
  <c r="Z55" i="3" s="1"/>
  <c r="AB8" i="5"/>
  <c r="AJ2" i="2" l="1"/>
  <c r="AD7" i="5"/>
  <c r="AH14" i="14"/>
  <c r="AC8" i="5"/>
  <c r="AA43" i="3"/>
  <c r="AA54" i="3"/>
  <c r="AA55" i="3" s="1"/>
  <c r="AK2" i="2" l="1"/>
  <c r="AE7" i="5"/>
  <c r="AI14" i="14"/>
  <c r="AD8" i="5"/>
  <c r="AB54" i="3"/>
  <c r="AB55" i="3" s="1"/>
  <c r="AB43" i="3"/>
  <c r="AL2" i="2" l="1"/>
  <c r="AF7" i="5"/>
  <c r="AJ14" i="14"/>
  <c r="AE8" i="5"/>
  <c r="AC54" i="3"/>
  <c r="AC55" i="3" s="1"/>
  <c r="AC43" i="3"/>
  <c r="AM2" i="2" l="1"/>
  <c r="AG7" i="5"/>
  <c r="AK14" i="14"/>
  <c r="AD54" i="3"/>
  <c r="AD55" i="3" s="1"/>
  <c r="AD43" i="3"/>
  <c r="AF8" i="5"/>
  <c r="AN2" i="2" l="1"/>
  <c r="AL14" i="14"/>
  <c r="AH7" i="5"/>
  <c r="AE54" i="3"/>
  <c r="AE55" i="3" s="1"/>
  <c r="AE43" i="3"/>
  <c r="AG8" i="5"/>
  <c r="AO2" i="2" l="1"/>
  <c r="AM14" i="14"/>
  <c r="AI7" i="5"/>
  <c r="AF43" i="3"/>
  <c r="AF54" i="3"/>
  <c r="AF55" i="3" s="1"/>
  <c r="AH8" i="5"/>
  <c r="AP2" i="2" l="1"/>
  <c r="AN14" i="14"/>
  <c r="AJ7" i="5"/>
  <c r="AG43" i="3"/>
  <c r="AG54" i="3"/>
  <c r="AG55" i="3" s="1"/>
  <c r="AI8" i="5"/>
  <c r="AQ2" i="2" l="1"/>
  <c r="AK7" i="5"/>
  <c r="AO14" i="14"/>
  <c r="AH54" i="3"/>
  <c r="AH55" i="3" s="1"/>
  <c r="AH43" i="3"/>
  <c r="AJ8" i="5"/>
  <c r="AR2" i="2" l="1"/>
  <c r="AL7" i="5"/>
  <c r="AP14" i="14"/>
  <c r="AI43" i="3"/>
  <c r="AI54" i="3"/>
  <c r="AI55" i="3" s="1"/>
  <c r="AK8" i="5"/>
  <c r="AS2" i="2" l="1"/>
  <c r="AQ14" i="14"/>
  <c r="AM7" i="5"/>
  <c r="AJ43" i="3"/>
  <c r="AJ54" i="3"/>
  <c r="AJ55" i="3" s="1"/>
  <c r="AL8" i="5"/>
  <c r="AT2" i="2" l="1"/>
  <c r="AN7" i="5"/>
  <c r="AR14" i="14"/>
  <c r="AM8" i="5"/>
  <c r="AK54" i="3"/>
  <c r="AK55" i="3" s="1"/>
  <c r="AK43" i="3"/>
  <c r="AU2" i="2" l="1"/>
  <c r="AO7" i="5"/>
  <c r="AS14" i="14"/>
  <c r="AL54" i="3"/>
  <c r="AL55" i="3" s="1"/>
  <c r="AL43" i="3"/>
  <c r="AN8" i="5"/>
  <c r="AV2" i="2" l="1"/>
  <c r="AP7" i="5"/>
  <c r="AT14" i="14"/>
  <c r="AM43" i="3"/>
  <c r="AM54" i="3"/>
  <c r="AM55" i="3" s="1"/>
  <c r="AO8" i="5"/>
  <c r="AW2" i="2" l="1"/>
  <c r="AU14" i="14"/>
  <c r="AQ7" i="5"/>
  <c r="AN54" i="3"/>
  <c r="AN55" i="3" s="1"/>
  <c r="AN43" i="3"/>
  <c r="AP8" i="5"/>
  <c r="AV14" i="14" l="1"/>
  <c r="AR7" i="5"/>
  <c r="AQ8" i="5"/>
  <c r="AO43" i="3"/>
  <c r="AO54" i="3"/>
  <c r="AO55" i="3" s="1"/>
  <c r="AR8" i="5" l="1"/>
  <c r="AP43" i="3"/>
  <c r="AP54" i="3"/>
  <c r="AP55" i="3" s="1"/>
  <c r="AQ43" i="3" l="1"/>
  <c r="D11" i="3" l="1"/>
  <c r="C10" i="8"/>
  <c r="AQ54" i="3"/>
  <c r="AQ55" i="3" s="1"/>
  <c r="D57" i="3" s="1"/>
  <c r="D34" i="3"/>
  <c r="C11" i="8" l="1"/>
  <c r="E34" i="3"/>
  <c r="D56" i="3"/>
  <c r="D14" i="3" s="1"/>
  <c r="C13" i="8" s="1"/>
  <c r="C15" i="8"/>
  <c r="E73" i="3"/>
  <c r="E68" i="3"/>
  <c r="E72" i="3"/>
  <c r="E70" i="3"/>
  <c r="E75" i="3"/>
  <c r="E71" i="3"/>
  <c r="E74" i="3"/>
  <c r="E69" i="3"/>
  <c r="E76"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K. Berre</author>
  </authors>
  <commentList>
    <comment ref="B9" authorId="0" shapeId="0" xr:uid="{A3C2D0F6-8BB4-4C8A-B3F1-EC0951C64119}">
      <text>
        <r>
          <rPr>
            <b/>
            <sz val="9"/>
            <color indexed="81"/>
            <rFont val="Tahoma"/>
            <family val="2"/>
          </rPr>
          <t>Martin K. Berre:</t>
        </r>
        <r>
          <rPr>
            <sz val="9"/>
            <color indexed="81"/>
            <rFont val="Tahoma"/>
            <family val="2"/>
          </rPr>
          <t xml:space="preserve">
Merk! Les kolonne-overskrifter godt.</t>
        </r>
      </text>
    </comment>
    <comment ref="D9" authorId="0" shapeId="0" xr:uid="{71145E1A-F101-49B8-8240-75D7EE0690F2}">
      <text>
        <r>
          <rPr>
            <b/>
            <sz val="9"/>
            <color indexed="81"/>
            <rFont val="Tahoma"/>
            <family val="2"/>
          </rPr>
          <t>Martin K. Berre:</t>
        </r>
        <r>
          <rPr>
            <sz val="9"/>
            <color indexed="81"/>
            <rFont val="Tahoma"/>
            <family val="2"/>
          </rPr>
          <t xml:space="preserve">
Majoriteten av kostnadsbildet i et pilotprosjekt vil være Maskiner, utstyr og materiell som avskrives. Fyll ut videre info om kostnaden, og dersom verdien av investeringen/eiendelen vurderes til å være verdiløs/0 etter prosjektet, sett total levetid og ant. år avskrivning til det samme antall år som prosjektets levetid.</t>
        </r>
      </text>
    </comment>
    <comment ref="F9" authorId="0" shapeId="0" xr:uid="{36303608-4F54-4867-99F0-3BC55C6E8DE2}">
      <text>
        <r>
          <rPr>
            <b/>
            <sz val="9"/>
            <color indexed="81"/>
            <rFont val="Tahoma"/>
            <family val="2"/>
          </rPr>
          <t xml:space="preserve">Martin K. Berre
</t>
        </r>
        <r>
          <rPr>
            <sz val="9"/>
            <color indexed="81"/>
            <rFont val="Tahoma"/>
            <family val="2"/>
          </rPr>
          <t>Se arbeidspakke under arket "LES MEG".</t>
        </r>
      </text>
    </comment>
    <comment ref="G9" authorId="0" shapeId="0" xr:uid="{BF046BC3-D2AD-4131-848E-4519FEACBC70}">
      <text>
        <r>
          <rPr>
            <b/>
            <sz val="9"/>
            <color indexed="81"/>
            <rFont val="Tahoma"/>
            <family val="2"/>
          </rPr>
          <t>Martin K. Berre:</t>
        </r>
        <r>
          <rPr>
            <sz val="9"/>
            <color indexed="81"/>
            <rFont val="Tahoma"/>
            <family val="2"/>
          </rPr>
          <t xml:space="preserve">
Se konsortiedeltakere under arket "LES MEG".</t>
        </r>
      </text>
    </comment>
    <comment ref="I9" authorId="0" shapeId="0" xr:uid="{06BFE6AE-1170-499D-9CDA-727D811CE740}">
      <text>
        <r>
          <rPr>
            <b/>
            <sz val="9"/>
            <color indexed="81"/>
            <rFont val="Tahoma"/>
            <family val="2"/>
          </rPr>
          <t>Martin K. Berre:</t>
        </r>
        <r>
          <rPr>
            <sz val="9"/>
            <color indexed="81"/>
            <rFont val="Tahoma"/>
            <family val="2"/>
          </rPr>
          <t xml:space="preserve">
Årstall.</t>
        </r>
      </text>
    </comment>
    <comment ref="J9" authorId="0" shapeId="0" xr:uid="{243FBA8B-2F4C-4EAD-9985-EA0C4063CA66}">
      <text>
        <r>
          <rPr>
            <b/>
            <sz val="9"/>
            <color indexed="81"/>
            <rFont val="Tahoma"/>
            <family val="2"/>
          </rPr>
          <t xml:space="preserve">Martin K. Berre
</t>
        </r>
        <r>
          <rPr>
            <sz val="9"/>
            <color indexed="81"/>
            <rFont val="Tahoma"/>
            <family val="2"/>
          </rPr>
          <t>Total kjøpskostnad.</t>
        </r>
      </text>
    </comment>
    <comment ref="K9" authorId="0" shapeId="0" xr:uid="{C335D790-53CA-4646-A3FE-6D8547BFE7B3}">
      <text>
        <r>
          <rPr>
            <b/>
            <sz val="9"/>
            <color indexed="81"/>
            <rFont val="Tahoma"/>
            <family val="2"/>
          </rPr>
          <t>Martin K. Berre:</t>
        </r>
        <r>
          <rPr>
            <sz val="9"/>
            <color indexed="81"/>
            <rFont val="Tahoma"/>
            <family val="2"/>
          </rPr>
          <t xml:space="preserve">
Antall år med avskrivning under pilotprosjektet.</t>
        </r>
      </text>
    </comment>
    <comment ref="L9" authorId="0" shapeId="0" xr:uid="{83A51B2F-62B8-45D5-A7F4-9911972448A3}">
      <text>
        <r>
          <rPr>
            <b/>
            <sz val="9"/>
            <color indexed="81"/>
            <rFont val="Tahoma"/>
            <family val="2"/>
          </rPr>
          <t>Martin K. Berre:</t>
        </r>
        <r>
          <rPr>
            <sz val="9"/>
            <color indexed="81"/>
            <rFont val="Tahoma"/>
            <family val="2"/>
          </rPr>
          <t xml:space="preserve">
Eiendelens levetid (kan vare ut over prosjektets varighet).</t>
        </r>
      </text>
    </comment>
    <comment ref="N9" authorId="0" shapeId="0" xr:uid="{E254AA8B-3E79-4A3A-BD65-1AF267B9DBB1}">
      <text>
        <r>
          <rPr>
            <b/>
            <sz val="9"/>
            <color indexed="81"/>
            <rFont val="Tahoma"/>
            <family val="2"/>
          </rPr>
          <t>Martin K. Berre:</t>
        </r>
        <r>
          <rPr>
            <sz val="9"/>
            <color indexed="81"/>
            <rFont val="Tahoma"/>
            <family val="2"/>
          </rPr>
          <t xml:space="preserve">
Total avskrivning i løpet av prosjektet.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K. Berre</author>
  </authors>
  <commentList>
    <comment ref="E11" authorId="0" shapeId="0" xr:uid="{7895F0E4-741C-458A-A45D-197F3D4AFD45}">
      <text>
        <r>
          <rPr>
            <b/>
            <sz val="9"/>
            <color indexed="81"/>
            <rFont val="Tahoma"/>
            <family val="2"/>
          </rPr>
          <t>Martin K. Berre:</t>
        </r>
        <r>
          <rPr>
            <sz val="9"/>
            <color indexed="81"/>
            <rFont val="Tahoma"/>
            <family val="2"/>
          </rPr>
          <t xml:space="preserve">
Ikke utømmelig liste. Her kan f.eks. volum og pris per år fylles inn for å synliggjøre forutsetningene som ligger til grunn for budsjettpostene.</t>
        </r>
      </text>
    </comment>
    <comment ref="B12" authorId="0" shapeId="0" xr:uid="{F383C0A6-BF4F-4976-A3A9-C9650B6EE51D}">
      <text>
        <r>
          <rPr>
            <b/>
            <sz val="9"/>
            <color indexed="81"/>
            <rFont val="Tahoma"/>
            <family val="2"/>
          </rPr>
          <t xml:space="preserve">
</t>
        </r>
        <r>
          <rPr>
            <sz val="9"/>
            <color indexed="81"/>
            <rFont val="Tahoma"/>
            <family val="2"/>
          </rPr>
          <t>Velg relevant karbonprisbane (kilde: regjeringen.no, 20.12.2024).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K. Berre</author>
  </authors>
  <commentList>
    <comment ref="B20" authorId="0" shapeId="0" xr:uid="{675E5763-DCB5-4253-BF66-0B851F3644DD}">
      <text>
        <r>
          <rPr>
            <b/>
            <sz val="9"/>
            <color indexed="81"/>
            <rFont val="Tahoma"/>
            <family val="2"/>
          </rPr>
          <t>Martin K. Berre:</t>
        </r>
        <r>
          <rPr>
            <sz val="9"/>
            <color indexed="81"/>
            <rFont val="Tahoma"/>
            <family val="2"/>
          </rPr>
          <t xml:space="preserve">
Kontrollerer at kostnadsgrunnlag ikke er inkludert etter at pilotprosjektet er ferdig.</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K. Berre</author>
  </authors>
  <commentList>
    <comment ref="B2" authorId="0" shapeId="0" xr:uid="{B5D261ED-BC63-4D46-B21D-9DE3F73482A6}">
      <text>
        <r>
          <rPr>
            <b/>
            <sz val="9"/>
            <color indexed="81"/>
            <rFont val="Tahoma"/>
            <family val="2"/>
          </rPr>
          <t>Martin K. Berre:</t>
        </r>
        <r>
          <rPr>
            <sz val="9"/>
            <color indexed="81"/>
            <rFont val="Tahoma"/>
            <family val="2"/>
          </rPr>
          <t xml:space="preserve">
Beregnes fra de totale kostnadene per år i løpet av pilotprosjektet. Avskrivninger er holdt utenfor.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K. Berre</author>
  </authors>
  <commentList>
    <comment ref="B2" authorId="0" shapeId="0" xr:uid="{7EA3B69E-466B-40EE-A369-6F8B94302D9A}">
      <text>
        <r>
          <rPr>
            <b/>
            <sz val="9"/>
            <color indexed="81"/>
            <rFont val="Tahoma"/>
            <family val="2"/>
          </rPr>
          <t>Martin K. Berre:</t>
        </r>
        <r>
          <rPr>
            <sz val="9"/>
            <color indexed="81"/>
            <rFont val="Tahoma"/>
            <family val="2"/>
          </rPr>
          <t xml:space="preserve">
Denne kan defineres av programansvarlig etter behov.
</t>
        </r>
      </text>
    </comment>
    <comment ref="E3" authorId="0" shapeId="0" xr:uid="{218DA41F-2E09-4927-93A5-FC6AC6363E3C}">
      <text>
        <r>
          <rPr>
            <b/>
            <sz val="9"/>
            <color indexed="81"/>
            <rFont val="Tahoma"/>
            <family val="2"/>
          </rPr>
          <t>Martin K. Berre:</t>
        </r>
        <r>
          <rPr>
            <sz val="9"/>
            <color indexed="81"/>
            <rFont val="Tahoma"/>
            <family val="2"/>
          </rPr>
          <t xml:space="preserve">
Egen liste.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K. Berre</author>
  </authors>
  <commentList>
    <comment ref="C13" authorId="0" shapeId="0" xr:uid="{854B2E7A-7C0E-4505-8376-EE23B1ED2F52}">
      <text>
        <r>
          <rPr>
            <b/>
            <sz val="9"/>
            <color indexed="81"/>
            <rFont val="Tahoma"/>
            <family val="2"/>
          </rPr>
          <t>Martin K. Berre:</t>
        </r>
        <r>
          <rPr>
            <sz val="9"/>
            <color indexed="81"/>
            <rFont val="Tahoma"/>
            <family val="2"/>
          </rPr>
          <t xml:space="preserve">
Samtlige inputs må fylles ut ifm. søknad.</t>
        </r>
      </text>
    </comment>
    <comment ref="C39" authorId="0" shapeId="0" xr:uid="{E826B974-4B6A-40D4-8C12-0329F0B23407}">
      <text>
        <r>
          <rPr>
            <b/>
            <sz val="9"/>
            <color indexed="81"/>
            <rFont val="Tahoma"/>
            <family val="2"/>
          </rPr>
          <t>Martin K. Berre:</t>
        </r>
        <r>
          <rPr>
            <sz val="9"/>
            <color indexed="81"/>
            <rFont val="Tahoma"/>
            <family val="2"/>
          </rPr>
          <t xml:space="preserve">
Må legges inn for å få korrekt oppsummering.</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<sst xmlns="http://schemas.openxmlformats.org/spreadsheetml/2006/main" count="890" uniqueCount="414">
  <si>
    <t>Totale driftsinntekter</t>
  </si>
  <si>
    <t>År</t>
  </si>
  <si>
    <t>Totale driftskostnader</t>
  </si>
  <si>
    <t>Totale investeringskostnader</t>
  </si>
  <si>
    <t>Kontantstrøm</t>
  </si>
  <si>
    <t>Avkastningskrav</t>
  </si>
  <si>
    <t>Nåverdi inkl. støtte</t>
  </si>
  <si>
    <t>Omsøkt støttebeløp</t>
  </si>
  <si>
    <t>Kommentar</t>
  </si>
  <si>
    <t>Nåverdi (uten støtte)</t>
  </si>
  <si>
    <t>Nåverdi (med omsøkt støtte)</t>
  </si>
  <si>
    <t>Verdi</t>
  </si>
  <si>
    <t>Enhet</t>
  </si>
  <si>
    <t>NOK</t>
  </si>
  <si>
    <t>Alternativ investeringskostnad (hvis relevant)</t>
  </si>
  <si>
    <t>Omsøkt støtte</t>
  </si>
  <si>
    <t>Merkostnad (hvis relevant)</t>
  </si>
  <si>
    <t>Hentes fra ark (2)</t>
  </si>
  <si>
    <t>Hentes fra ark (1)</t>
  </si>
  <si>
    <t>Verdier som kan hentes ut til ERS</t>
  </si>
  <si>
    <t>Prosent</t>
  </si>
  <si>
    <t>Input</t>
  </si>
  <si>
    <t>Årstall</t>
  </si>
  <si>
    <t>Tekst</t>
  </si>
  <si>
    <t>Antall år</t>
  </si>
  <si>
    <t>Søkers selskapsnavn</t>
  </si>
  <si>
    <t>Nøkkeltall</t>
  </si>
  <si>
    <t>, input-celler som søker fyller ut i tråd med prosjektets økonomi og krav til beskrivelser.</t>
  </si>
  <si>
    <t>Fyll inn initiell informasjon om prosjektet.</t>
  </si>
  <si>
    <t>Støtteberettigede investeringskostnader</t>
  </si>
  <si>
    <t>IRR inkl. støtte</t>
  </si>
  <si>
    <t>IRR (uten støtte)</t>
  </si>
  <si>
    <t>IRR (med omsøkt støtte)</t>
  </si>
  <si>
    <t>Ark (3) Forutsetninger prosjekt</t>
  </si>
  <si>
    <t>t =</t>
  </si>
  <si>
    <t>Prosjekttittel</t>
  </si>
  <si>
    <t>Første investeringsår (årstall)</t>
  </si>
  <si>
    <t>Enova</t>
  </si>
  <si>
    <t>Banklån</t>
  </si>
  <si>
    <t>Egenkapital (tilgjengelig)</t>
  </si>
  <si>
    <t>Egenkapital (kapitalforhøyelse)</t>
  </si>
  <si>
    <t>Annen soft-funding (lån)</t>
  </si>
  <si>
    <t>Beløp</t>
  </si>
  <si>
    <t>Finansieringskilde (drop-down)</t>
  </si>
  <si>
    <t>Beskrivelse av kilde/investor</t>
  </si>
  <si>
    <t>Total prosjektfinansiering</t>
  </si>
  <si>
    <t>Liste: Finansieringskilde</t>
  </si>
  <si>
    <t>Liste: programspesifikke poster</t>
  </si>
  <si>
    <t>Navn på forutsetning</t>
  </si>
  <si>
    <t>Innkjøp av tjenester</t>
  </si>
  <si>
    <t>Egne personalkostnader</t>
  </si>
  <si>
    <t>Velg type (drop-down)</t>
  </si>
  <si>
    <t>Første investeringsår</t>
  </si>
  <si>
    <t>Check:</t>
  </si>
  <si>
    <t>Dato</t>
  </si>
  <si>
    <t>Versjon</t>
  </si>
  <si>
    <t>Nåverdi ekskl. støtte</t>
  </si>
  <si>
    <t>Totalkostnad</t>
  </si>
  <si>
    <t>Kjøpsår</t>
  </si>
  <si>
    <t>Totalt</t>
  </si>
  <si>
    <t>Budsjett for pilotprosjekt</t>
  </si>
  <si>
    <t>Liste: Kategori forskning</t>
  </si>
  <si>
    <t>Industriell forskning</t>
  </si>
  <si>
    <t>Eksperimentell utvikling</t>
  </si>
  <si>
    <t>Maskiner, utstyr og materialer som avskrives</t>
  </si>
  <si>
    <t>Andre FoU-kostnader</t>
  </si>
  <si>
    <t>Forskningstype (drop-down)</t>
  </si>
  <si>
    <t>Total levetid</t>
  </si>
  <si>
    <t>Antall år med pilot</t>
  </si>
  <si>
    <t>Antall år med drift etter pilot</t>
  </si>
  <si>
    <t>Ikke fungerende pt. Uklart hvilken verdi vi ønsker her for pilot.</t>
  </si>
  <si>
    <t>Kontantstrøm inkl. støtte</t>
  </si>
  <si>
    <t>Godkjente kostnader</t>
  </si>
  <si>
    <t>Støtteintensitet (% av godkjente kostnader)</t>
  </si>
  <si>
    <t>Annen soft-funding (tilskudd)</t>
  </si>
  <si>
    <t>FORUTSETNINGER</t>
  </si>
  <si>
    <t>Navn på inntektspost</t>
  </si>
  <si>
    <t>Navn kostnadspost</t>
  </si>
  <si>
    <t>Liste: kategori driftsinntekt etter pilot</t>
  </si>
  <si>
    <t>Inntekter produktsalg</t>
  </si>
  <si>
    <t>Restverdi</t>
  </si>
  <si>
    <t>Liste: kategori driftskostnad etter pilot</t>
  </si>
  <si>
    <t>Drifts- og vedlikeholdskostnader</t>
  </si>
  <si>
    <t>Andre kostnader</t>
  </si>
  <si>
    <t>Andre driftskostnader</t>
  </si>
  <si>
    <t>Første prosjektår (årstall)</t>
  </si>
  <si>
    <t>Siste prosjektår (årstall)</t>
  </si>
  <si>
    <t>2. Informasjon fra søker</t>
  </si>
  <si>
    <t>Liste: Utredningsprosjekt</t>
  </si>
  <si>
    <t>Spesifikasjon av utregningskostnader i NOK</t>
  </si>
  <si>
    <t>Kostnadstype (drop-down)</t>
  </si>
  <si>
    <t>Totale utredningskostnader</t>
  </si>
  <si>
    <t>Total støtte</t>
  </si>
  <si>
    <t>Støtte Enova (hensyntatt omsøkt støtteintensitet)</t>
  </si>
  <si>
    <t>Kontantstrøm ekskl. støtte</t>
  </si>
  <si>
    <t>IRR ekskl. støtte</t>
  </si>
  <si>
    <t>Ved behov for flere rader å fylle ut kostnader (ev. inntekter) på, er det mulig å høyreklikke til venstre langs radtallene og legge til en ny rad.</t>
  </si>
  <si>
    <t>Beskrivelse og kilde for kostnadspost</t>
  </si>
  <si>
    <t>Beskrivelse og kilde for budsjettpost</t>
  </si>
  <si>
    <t>Beskrivelse og kilde for inntektspost</t>
  </si>
  <si>
    <t>8.0</t>
  </si>
  <si>
    <t>8.1</t>
  </si>
  <si>
    <t>8.2</t>
  </si>
  <si>
    <t>Konsortiedeltaker (selskapsnavn):</t>
  </si>
  <si>
    <t>Arbeidspakker inndeling:</t>
  </si>
  <si>
    <t>Arbeidspakke (drop-down)</t>
  </si>
  <si>
    <t>Konsortiedeltaker (drop-down)</t>
  </si>
  <si>
    <t>Deltaker (drop-down)</t>
  </si>
  <si>
    <t>Avkastningskrav (%)</t>
  </si>
  <si>
    <t>3. Konsortiedeltakere og arbeidspakker</t>
  </si>
  <si>
    <t>LES MEG</t>
  </si>
  <si>
    <t>-</t>
  </si>
  <si>
    <t>Første året med pilot (året første kostnader tas).</t>
  </si>
  <si>
    <t>Godkjente kostnader og omsøkt støtte</t>
  </si>
  <si>
    <t>Kontantstrøm og nåverdi</t>
  </si>
  <si>
    <t/>
  </si>
  <si>
    <t>Konsortiedeltaker (hvis EK)</t>
  </si>
  <si>
    <t>Verdier (kWh, liter, timer, NOK, NOK/time etc.)</t>
  </si>
  <si>
    <t>Beskrivelse og kilde for forutsetning og enhet</t>
  </si>
  <si>
    <t>Antall år med pilotprosjekt</t>
  </si>
  <si>
    <t>Antall år totalt (inkl. ev. drift etter pilotprosjekt)</t>
  </si>
  <si>
    <t>Liste: Annet kostnadsgrunnlag</t>
  </si>
  <si>
    <t>Liste: Avskrivningskostnader</t>
  </si>
  <si>
    <t>Maskiner, utstyr og materialer som kostnadsføres</t>
  </si>
  <si>
    <t>I understående lister defineres pilotprosjektets konsortiedeltakere og arbeidspakker hvis relevant.</t>
  </si>
  <si>
    <t>Prosjektfase</t>
  </si>
  <si>
    <t>Deltaker</t>
  </si>
  <si>
    <t>Kontrolltabeller</t>
  </si>
  <si>
    <t>Vektet snitt støttesats</t>
  </si>
  <si>
    <t>Total</t>
  </si>
  <si>
    <t>Beregning støttefordeling konsortiedeltakere</t>
  </si>
  <si>
    <t>Støtteintensitet</t>
  </si>
  <si>
    <t>Godkjente kostnader totalt</t>
  </si>
  <si>
    <t>For prosjekt med flere deltakere (konsortium) følger det en tabell nederst i arket hvor ulik støttegrad kan beregnes til de ulike deltakerne.</t>
  </si>
  <si>
    <t>Kostnad energi (unntatt drivstoff)</t>
  </si>
  <si>
    <t>Personellkostnader</t>
  </si>
  <si>
    <t>CO2-avgift/-kvoter</t>
  </si>
  <si>
    <t>Kostnad drivstoff eller råvare (unntatt CO2-avgift)</t>
  </si>
  <si>
    <t>Andre inntekter</t>
  </si>
  <si>
    <t>Andre forutsetninger/beregninger</t>
  </si>
  <si>
    <t>Ant. år avskrivning i pilotprosjekt</t>
  </si>
  <si>
    <t>Årlig avskrivning</t>
  </si>
  <si>
    <t>Total avskrivning</t>
  </si>
  <si>
    <t>t=</t>
  </si>
  <si>
    <t>Kostnadsgrunnlag pilotprosjekt</t>
  </si>
  <si>
    <t>Totalkostnad per år (inkl. i kontantstrøm)</t>
  </si>
  <si>
    <t>Avskrivning per år (inkl. i kostnadsgrunnlag)</t>
  </si>
  <si>
    <t>Totalt kostnadsgrunnlag</t>
  </si>
  <si>
    <t>Trykk + i venstre marg for å se oppsummering av avskrivningskostnadene inkludert i kostnadsgrunnlaget.</t>
  </si>
  <si>
    <t>Estimert restverdi</t>
  </si>
  <si>
    <t>Inntekter og restverdi</t>
  </si>
  <si>
    <t>Driftskostnader etter pilotprosjektet</t>
  </si>
  <si>
    <t>1. Veileder til utfylling (del I)</t>
  </si>
  <si>
    <t>Antall år med bygging og pilotering.</t>
  </si>
  <si>
    <t>0</t>
  </si>
  <si>
    <t>Forutsetninger for prosjektet</t>
  </si>
  <si>
    <t>Dette arket skal angi forutsetningene som ligger til grunn for kostnad- og inntektspostene.</t>
  </si>
  <si>
    <t>Understående tabell kan fylles inn for å framstille forbruk, prisbaner etc. årsvis. Alternativt kan andre beregninger fremstilles lengre ned i arket.</t>
  </si>
  <si>
    <t xml:space="preserve">Regjeringens karbonprisbane ligger inne i tabellen automatisk og benyttes i tilfeller </t>
  </si>
  <si>
    <t>Området under kan brukes for å vise beregninger, forutsetninger og annen dokumentasjon knyttet til prosjektets budsjettposter.</t>
  </si>
  <si>
    <t>Hvorav kostnader som kostnadsføres</t>
  </si>
  <si>
    <t>Hvorav avskrivningskostnader</t>
  </si>
  <si>
    <t>Kontantstrømoppstilling</t>
  </si>
  <si>
    <t>Kostnader som kostnadsføres</t>
  </si>
  <si>
    <t>Oppstilling av kostnader som avskrives (per år og prosjektfase)</t>
  </si>
  <si>
    <t>Check (periodisering av kostnader)</t>
  </si>
  <si>
    <t>Check (totalbeløp)</t>
  </si>
  <si>
    <t>Avvik (blank hvis 0)</t>
  </si>
  <si>
    <t>Arbeidspakke per år</t>
  </si>
  <si>
    <t>Konsortiedeltakere per år</t>
  </si>
  <si>
    <t>Kostnader pilotprosjekt per år</t>
  </si>
  <si>
    <t>Arbeidspakke per konsortiedeltaker</t>
  </si>
  <si>
    <t>Arbeidspakke</t>
  </si>
  <si>
    <t>Konsortiedeltaker</t>
  </si>
  <si>
    <t>Denne oversikten kan brukes til å kontrollere de årlige kostnadene og avskrivningene, men skal ikke fylles inn.</t>
  </si>
  <si>
    <t>Kostnader som avskrives (kjøpskostnad per år)</t>
  </si>
  <si>
    <t>Andel av kostnader</t>
  </si>
  <si>
    <t>PROSJEKTFASE</t>
  </si>
  <si>
    <t>Denne kalkulatoren kan benyttes for å beregne hvor mye støtte prosjektet totalt kan motta i de tilfeller ulike aktører kvalifiserer til ulik støttesats</t>
  </si>
  <si>
    <t xml:space="preserve">  Avkastningskravet skal være prosjektets reelle avkastningskrav før skatt. Eventuelle føringer og dokumentasjonskrav vil beskrives under programmets "Vilkår for støtte".</t>
  </si>
  <si>
    <t xml:space="preserve">  Prosentvis andel av godkjente kostnader som søkes i støtte fra Enova - for inndeling mellom konsortiedeltakere, se bunnen av arket. Kan ikke overgå støttesatser angitt i Vilkår for støtte.</t>
  </si>
  <si>
    <t xml:space="preserve">  Funksjon av godkjente kostnader totalt og støtteintensitet.</t>
  </si>
  <si>
    <t>Forskningstype</t>
  </si>
  <si>
    <t>**</t>
  </si>
  <si>
    <t>Sensitiviteter budsjett</t>
  </si>
  <si>
    <t>Default</t>
  </si>
  <si>
    <t>Justert</t>
  </si>
  <si>
    <t>Endring %</t>
  </si>
  <si>
    <t>Nåverdi uten støtte</t>
  </si>
  <si>
    <t>Scenario</t>
  </si>
  <si>
    <t>Sensitivitet</t>
  </si>
  <si>
    <t>Ingen</t>
  </si>
  <si>
    <t>Egentilpasset</t>
  </si>
  <si>
    <t>Understående tabeller kan benyttes for å få en oversikt over/eller kontrollere kostnadsgrunnlaget i søknaden på tvers av kostnadsposter, konsortiedeltakere og arbeidspakker.</t>
  </si>
  <si>
    <t>Endring nåverdi</t>
  </si>
  <si>
    <t>Endring i %</t>
  </si>
  <si>
    <t>Trykk + over kolonne AW for å se kontantstrøm for de ulike kostnadspostene.</t>
  </si>
  <si>
    <t>Trykk + over kolonne AW for å se kontantstrøm for de ulike sensitivitetene.</t>
  </si>
  <si>
    <t xml:space="preserve">Egentilpasset-rader (grønne felt) lar brukeren prosentvis korrigere flere kostnadsposter, for å se effekten de endringene til sammen gir til prosjektets nåverdi. </t>
  </si>
  <si>
    <r>
      <t xml:space="preserve">Justert-rader (gult felt) lar brukeren prosentvis korrigere </t>
    </r>
    <r>
      <rPr>
        <i/>
        <sz val="11"/>
        <color theme="1"/>
        <rFont val="Calibri"/>
        <family val="2"/>
        <scheme val="minor"/>
      </rPr>
      <t>en enkelt</t>
    </r>
    <r>
      <rPr>
        <sz val="11"/>
        <color theme="1"/>
        <rFont val="Calibri"/>
        <family val="2"/>
        <scheme val="minor"/>
      </rPr>
      <t xml:space="preserve"> kostnadspost, for å se endringen det gir til prosjektets nåverdi. Se hvordan endring på de ulike kostnadspostene utspiller seg i tabell nederst i arket eller i den grafiske fremstillingen.</t>
    </r>
  </si>
  <si>
    <t>Justert-endring (%)</t>
  </si>
  <si>
    <t>Egentilpasset-endring (%)</t>
  </si>
  <si>
    <t>I oversikten under kan prosjektets sensitiviteter testes.</t>
  </si>
  <si>
    <t>Se hvordan endringer på de ulike kostnadspostene utspiller seg i tabell nederst i arket eller i den grafiske fremstillingen.</t>
  </si>
  <si>
    <t>(benytt blå felter under)</t>
  </si>
  <si>
    <t>(kan også tilpasses hver for seg i hvite "prosentbokser" under)</t>
  </si>
  <si>
    <t>Inntekter under pilot</t>
  </si>
  <si>
    <t>Andel av kostnadsgrunnlag</t>
  </si>
  <si>
    <t>Kostnadsgrunnlag for pilot</t>
  </si>
  <si>
    <t>Budsjett del I</t>
  </si>
  <si>
    <t>4. Fargekoder</t>
  </si>
  <si>
    <t>5. Veileder til utfylling (del II)</t>
  </si>
  <si>
    <r>
      <t xml:space="preserve">I dette arket skal pilotprosjektets </t>
    </r>
    <r>
      <rPr>
        <b/>
        <sz val="11"/>
        <rFont val="Calibri"/>
        <family val="2"/>
        <scheme val="minor"/>
      </rPr>
      <t>maskiner, utstyr og materialer som avskrives</t>
    </r>
    <r>
      <rPr>
        <sz val="11"/>
        <rFont val="Calibri"/>
        <family val="2"/>
        <scheme val="minor"/>
      </rPr>
      <t xml:space="preserve"> fylles inn.</t>
    </r>
  </si>
  <si>
    <t>Budsjett del II</t>
  </si>
  <si>
    <t>Trykk + i venstre marg for å se avskrivningskostnadene inkludert i kostnadsgrunnlaget - hentes fra arket "(1) Budsjett del I".</t>
  </si>
  <si>
    <t>For å fylle ut malen korrekt er det viktig å gjøre seg kjent med understående veiledningstekst, samt fylle inn gjeldende informasjon om prosjektet.</t>
  </si>
  <si>
    <t>Ved bruk av karbonpriser, skal regjeringen.no sine anslag ligge til grunn, som er forhåndsutfylt gjennom nedtrekksmenyen (se første rad under "Forutsetninger for prosjektet").</t>
  </si>
  <si>
    <t>Arket "Støtteberegning + NNV" inneholder en oppsummering av prosjektets økonomi, herunder nåverdiberegning og støtteutmåling.</t>
  </si>
  <si>
    <t>Videre så kan Enova støtte en prosentvis andel av disse godkjente kostnadene. Les derfor Vilkår for støtte/programkriteriene nøye, for å sikre kjennskap til hvor mye støtte som kan gis i det relevante støtteprogrammet.</t>
  </si>
  <si>
    <t>Ark (4) Støtteberegning + NNV</t>
  </si>
  <si>
    <t>Benyttes for å se til at prosjektets kostnader er fylt inn korrekt mht. periodisering og kategorier.</t>
  </si>
  <si>
    <t>Ark (5) Finansiering</t>
  </si>
  <si>
    <t>Ark (2) Budsjett del II</t>
  </si>
  <si>
    <t>Ark (1) Budsjett del I</t>
  </si>
  <si>
    <t>Ark Kontrolltabeller</t>
  </si>
  <si>
    <t>Ark (6) Utredningsprosjekt</t>
  </si>
  <si>
    <t>Les meg</t>
  </si>
  <si>
    <t>Informasjon fra søker</t>
  </si>
  <si>
    <t>Konsortiedeltakere og arbeidspakker</t>
  </si>
  <si>
    <t>Fyll inn prosjektets budsjett.</t>
  </si>
  <si>
    <t>Kostnader</t>
  </si>
  <si>
    <t>Kostnadspost per år</t>
  </si>
  <si>
    <t>Deltaker per år</t>
  </si>
  <si>
    <t>Arbeidspakke per deltaker</t>
  </si>
  <si>
    <t>Totalt finansieringsbehov</t>
  </si>
  <si>
    <t>I understående lister skal pilotprosjektets konsortiedeltakere og arbeidspakker fylles inn.</t>
  </si>
  <si>
    <t>Verdiene som fylles inn i feltene skaper nedtrekksmenyer for videre bruk ved utfylling av budsjett.</t>
  </si>
  <si>
    <t>Inntekter</t>
  </si>
  <si>
    <t>Understående oversikt kan benyttes for å kontrollere prosjektets likviditet- og finansieringsbehov, samt lønnsomhet.</t>
  </si>
  <si>
    <t>Gjelder inntekter og besparelser under pilotprosjektet. Eventuelle inntekter etter pilotprosjektet skal også inkluderes her.</t>
  </si>
  <si>
    <t>Relevant dersom fasilitetene og eiendelene skal benyttes etter pilotprosjektets slutt. Kun årene etter pilotprosjektets slutt skal fylles inn.</t>
  </si>
  <si>
    <t>I dette arket skal overskriftene "Kostnadsgrunnlag pilotprosjekt", "Driftskostnader etter pilotprosjektet" (hvis relevant) og "Inntekter" fylles ut.</t>
  </si>
  <si>
    <t>Kostnader som avskrives (totalkostnad i kjøpsår)</t>
  </si>
  <si>
    <t>Antall år med bygging og pilotering + eventuelt videre drift.</t>
  </si>
  <si>
    <r>
      <t xml:space="preserve">Ark (1) skal kun angi investeringskostnadene og de tilknyttede kostnadene ved aktivitetene som </t>
    </r>
    <r>
      <rPr>
        <i/>
        <sz val="11"/>
        <color theme="1"/>
        <rFont val="Calibri"/>
        <family val="2"/>
        <scheme val="minor"/>
      </rPr>
      <t>avskrives</t>
    </r>
    <r>
      <rPr>
        <sz val="11"/>
        <color theme="1"/>
        <rFont val="Calibri"/>
        <family val="2"/>
        <scheme val="minor"/>
      </rPr>
      <t>.</t>
    </r>
  </si>
  <si>
    <t>Ved behov for flere rader å fylle ut kostnader på, er det mulig å høyreklikke til venstre langs radtallene og legge til en ny rad.</t>
  </si>
  <si>
    <t xml:space="preserve">Prosjektets nåverdi (med og uten støtte) beregnes i dette arket, så et relevant avkastningskrav må fylles inn. Fra Enovas side benyttes nåverdi i pilotprosjekt til avkorte den estimerte støtten i de tilfeller prosjekt viser seg å bli for lønnsomme (positiv nåverdi). </t>
  </si>
  <si>
    <t>Brukerveiledning står beskrevet i arket.</t>
  </si>
  <si>
    <t>Feilmeldinger eller avvik innad i kostnadsgrunnlaget må ettergås. Vanlig rotårsak er for eksempel at kategoriene tilknyttet kostnadspostene ikke er fylt ut eller at årstall mangler.</t>
  </si>
  <si>
    <t>I tilfeller hvor arbeidspakker og/eller konsortiedeltakere ikke er definert under "LES MEG", vil de relevante kontrollene ikke kunne gjennomføres.</t>
  </si>
  <si>
    <t>I dette dokumentet skal celler angitt i stil med cellene vist under fylles inn. I tillegg, for å beregne, beskrive eller dokumentere budsjettpostene så kan "..Forutsetninger" benyttes.</t>
  </si>
  <si>
    <t>*Les støtteprogrammets Vilkår for støtte for gjeldende støttesatser.</t>
  </si>
  <si>
    <t>Søker må fylle inn samtlige blå infokolonner (nedtrekksmenyer og tekstbokser) tilknyttet hver enkelt kostnadspost for å sikre at informasjon om levetid, asvkrivninger og periodisering blir korrekt.</t>
  </si>
  <si>
    <r>
      <t xml:space="preserve">Alle de relevante pilotprosjektkostnadene som </t>
    </r>
    <r>
      <rPr>
        <i/>
        <sz val="11"/>
        <color theme="1"/>
        <rFont val="Calibri"/>
        <family val="2"/>
        <scheme val="minor"/>
      </rPr>
      <t>kostnadsføres</t>
    </r>
    <r>
      <rPr>
        <sz val="11"/>
        <color theme="1"/>
        <rFont val="Calibri"/>
        <family val="2"/>
        <scheme val="minor"/>
      </rPr>
      <t xml:space="preserve"> skal angis først i dette arket. For eksempel materialer, personalkostnader mv. med en kortere levetid. </t>
    </r>
  </si>
  <si>
    <t>Ingen kostnader skal føres under "Driftskostnader.." i løpet av pilotprosjektets varighet.</t>
  </si>
  <si>
    <t>Tabellen "Inntekter" skal angi de forventede inntektene underveis pilotprosjektet, samt inkludere eventuelle inntekter i de tilfeller pilotprosjektets aktiviteter og eiendeler skal videreføres og benyttes etter pilotprosjektets slutt.</t>
  </si>
  <si>
    <t>Søker behøver ikke å inkludere inntektstypen restverdi (fra nedtrekksmeny), da denne tas i bruk av Enova ved tilfeller av usikkerhet knyttet til avskrivningsprinsipp og/eller eiendelens verdi ved prosjektslutt.</t>
  </si>
  <si>
    <t>Ark (3) gir søker mulighet til å synliggjøre forutsetninger, beregninger og annen dokumentasjon som ligger til grunn for budsjettet.</t>
  </si>
  <si>
    <t>Søker skal fylle inn og synliggjøre forutsetniger og formler som ligger til grunn for budsjettpostene, som for eksempel volum, timer, priser m.v.</t>
  </si>
  <si>
    <t>Dersom prosjektet har flere deltakere (konsortium), skal de ulike konsortiedeltakerne defineres under "Konsortiedeltakere og arbeidspakker".</t>
  </si>
  <si>
    <r>
      <t>Prosjektets kostnader/budsjett fylles inn under "Kostnader". Husk å spesifiser kostnadspostnadene godt, og gjerne etter arbeidspakker. I tillegg skal en kostnadstype (</t>
    </r>
    <r>
      <rPr>
        <i/>
        <sz val="11"/>
        <color theme="1"/>
        <rFont val="Calibri"/>
        <family val="2"/>
        <scheme val="minor"/>
      </rPr>
      <t xml:space="preserve">Egne personalkostnader, Innkjøp av tjenester </t>
    </r>
    <r>
      <rPr>
        <sz val="11"/>
        <color theme="1"/>
        <rFont val="Calibri"/>
        <family val="2"/>
        <scheme val="minor"/>
      </rPr>
      <t>eller</t>
    </r>
    <r>
      <rPr>
        <i/>
        <sz val="11"/>
        <color theme="1"/>
        <rFont val="Calibri"/>
        <family val="2"/>
        <scheme val="minor"/>
      </rPr>
      <t xml:space="preserve"> Andre kostnader</t>
    </r>
    <r>
      <rPr>
        <sz val="11"/>
        <color theme="1"/>
        <rFont val="Calibri"/>
        <family val="2"/>
        <scheme val="minor"/>
      </rPr>
      <t>) tildeles hver enkelt kostnadspost.</t>
    </r>
  </si>
  <si>
    <t>Korrekt kostnadsberegning i denne kalkulatoren forutsetter at alle budsjettposter i ark (1) og (2) har fått tildelt konsortiedeltaker.</t>
  </si>
  <si>
    <t>Dvs. støttesatsen det i kan søkes på hensyntatt konsortiedeltakernes individuelle støtteintensitet og kostnadspådrag i pilotprosjektet.</t>
  </si>
  <si>
    <t xml:space="preserve">Oppstillingen under viser prosjektets kontantstrøm. Her inkluderes den totale kjøpskostnaden av de avskrivbare kostnadene, mens avskrivningene holdes utenfor. </t>
  </si>
  <si>
    <t>8.3</t>
  </si>
  <si>
    <t>Ny karbonprisbane per 2025 (regjeringen.no).</t>
  </si>
  <si>
    <t>Versjon 8.4, dato 19.04.2026</t>
  </si>
  <si>
    <t>8.4</t>
  </si>
  <si>
    <t>Ny karbonprisbane, fikset bugs</t>
  </si>
  <si>
    <t>I dette arket må informasjon under punkt 2 fylles ut korrekt. Manglende/feil utfylling vil kunne gi følgefeil til budsjettet. Eventuelle konsortiedeltakere må defineres under punkt 3.</t>
  </si>
  <si>
    <t>Videre i arket er det satt av en egen tabell som heter "Driftskostnader etter pilotprosjektet". Denne oversikten fylles ut i de tilfeller pilotprosjektets aktiviteter og eiendeler skal videreføres og benyttes etter pilotprosjektets slutt.</t>
  </si>
  <si>
    <t>Som nevnt er det godkjente kostnadsgrunnlaget for et pilotprosjekt de påløpte kostnadene for og underveis i pilotprosjektet, fratrukket eventuelle besparelser og inntekter underveis i pilotprosjektet.</t>
  </si>
  <si>
    <t>Ark (4) skal synliggjøre hvilke finansieringskilder -og parter som innvolveres for å finansiere prosjektet. Prosjektets kapitalbehov må dekkes for å sikre tilstrekkelig likviditet til å foreta de nødvendige investeringene.</t>
  </si>
  <si>
    <t>Kapitalbehovet skal minst tilsvare summen av pilotprosjektets kostnader.</t>
  </si>
  <si>
    <t>I pilotprosjekt danner ofte avskrivningskostnadene påløpt gjennom pilotprosjektet store deler av kostnadsgrunnlaget det bes om støtte på bakgrunn av. Fullstendig info om kostnadspostene må fylles inn i tabellen for å sikre korrekt beregningsgrunnlag.</t>
  </si>
  <si>
    <t>Kostnadsgrunnlag i pilotprosjektet som skal kostnadsføres fremfor å avskrives føres opp under arket (2) Budsjett del II, overskrift "Kostnadsgrunnlag pilotprosjekt".</t>
  </si>
  <si>
    <t>.</t>
  </si>
  <si>
    <t xml:space="preserve">I de blå rutene skal kostnader som kostnadsføres (fremfor å avskrives) angis. Tabellen inkluderer også de årlige avskrivningskostnadene anført i foregående ark (ligger skjult ). </t>
  </si>
  <si>
    <t>Utredningsprosjekt skal kun fylle ut dette arket. Første steg er å fylle ut informasjon om prosjektet under "Informasjon fra søker".</t>
  </si>
  <si>
    <t>Unngå bruk av personopplysninger.</t>
  </si>
  <si>
    <t>Under budsjettet er det lagt inn kontrolltabeller ved behov for å kontrollere kostnadsfordeling etter ulike kategorier. Tallstørrelsene må være reelle, altså ikke inflasjonsjusterte. Budsjettpostene skal være eks. mva. i de tilfeller søker er mva.-pliktig.</t>
  </si>
  <si>
    <t>Tallstørrelsene må være reelle, altså ikke inflasjonsjusterte. Budsjettpostene skal være eks. mva. i de tilfeller søker er mva.-pliktig.</t>
  </si>
  <si>
    <t>(3) Petroleums-</t>
  </si>
  <si>
    <t>virksomhet på</t>
  </si>
  <si>
    <t>sokkelen</t>
  </si>
  <si>
    <t>(4) Opptak</t>
  </si>
  <si>
    <t>og utslipp fra skog,</t>
  </si>
  <si>
    <t>og arealbruk og arealbruksendringer</t>
  </si>
  <si>
    <t>(1) Kvotepliktig utslipp (unntatt petroleum og innsatsfordelingen)</t>
  </si>
  <si>
    <t>(2) Utslipp under innsatsfordelingen</t>
  </si>
  <si>
    <t>(3) Petroleumsvirksomhet på sokkelen</t>
  </si>
  <si>
    <t>(4) Opptak og utslipp fra skog og arealbruk og arealbruksendringer</t>
  </si>
  <si>
    <t>Regjeringens karbonprisbane per 2026</t>
  </si>
  <si>
    <t xml:space="preserve">I blå celler under skal avkastningskrav som legges til grunn i prosjektet og støtteandel fylles inn. For nærmere beskrivelse, se tekst ved cellene. </t>
  </si>
  <si>
    <t>Oppstillingen under viser prosjektets godkjente kostnadsgrunnlag, som er pilotprosjektets kostnader fratrukket inntekter underveis i pilotprosjektet.</t>
  </si>
  <si>
    <t>Driftskostnader er ikke inkludert i denne framstillingen da de ikke skal oppføres før eventuelt etter pilotprosjektets slutt.</t>
  </si>
  <si>
    <t>f.eks energiforbruk</t>
  </si>
  <si>
    <t>Elektrisitet [kWh/år] fra Energiforbruk-fanen</t>
  </si>
  <si>
    <t>Hydrogen [kWh/år] fra Energiforbruk-fanen</t>
  </si>
  <si>
    <t>f.eks pris på energi [kr/kWh]</t>
  </si>
  <si>
    <t>Driftsprofil og forbruk</t>
  </si>
  <si>
    <t>Dette arket er laget som en hjelp for å regne ut forbruk og utslipp i prosjektet, og sammenlikne resultatet med alternativ teknologi</t>
  </si>
  <si>
    <t>Arket skal brukes hvis det er er mulig. I de tilfeller hvor arket ikke passer med prosjektets art må søkere selv lage et ark som viser</t>
  </si>
  <si>
    <t>Nederst i arket finnes resultater som kan brukes i Enovas søknadssenter og i prosjektbeskrivelsen</t>
  </si>
  <si>
    <t xml:space="preserve">Bruk kolonne N for kort å forklare antakelser og beregninger. Se kolonne P for hjelp til utfylling. Ekspander kolonner med [+] </t>
  </si>
  <si>
    <t>Driftsmoduser</t>
  </si>
  <si>
    <t>Søkers kommentar</t>
  </si>
  <si>
    <t>Hjelp</t>
  </si>
  <si>
    <t>Betegnelse</t>
  </si>
  <si>
    <t>Modus 1</t>
  </si>
  <si>
    <t>Modus 2</t>
  </si>
  <si>
    <t>Modus 3</t>
  </si>
  <si>
    <t>Modus 4</t>
  </si>
  <si>
    <t>Modus 5</t>
  </si>
  <si>
    <t>Modus 6</t>
  </si>
  <si>
    <t>Modus 7</t>
  </si>
  <si>
    <t>Modus 8</t>
  </si>
  <si>
    <t>Legg inn ulike driftsmoduser slik at vi får en forståelse for driftsmoduset til fartøyet</t>
  </si>
  <si>
    <t>Timer per år</t>
  </si>
  <si>
    <t>Dette må samlet sett bli 8760 timer, altså alle timer i et normalt år</t>
  </si>
  <si>
    <t>% per år</t>
  </si>
  <si>
    <t>Forbrukstall for konvensjonell teknologi (alternativt scenario) per time</t>
  </si>
  <si>
    <t>Drivstoff - fossilt</t>
  </si>
  <si>
    <t>Diesel/MGO</t>
  </si>
  <si>
    <t>Drivstofforbruk</t>
  </si>
  <si>
    <t>kg/h</t>
  </si>
  <si>
    <t xml:space="preserve">Drivstofforbruk i et konvensjonelt skip. Effektivisering som ikke støttes ingår som reduksjon av dette tallet. </t>
  </si>
  <si>
    <t>Energiforbruk - fossilt drivstoff</t>
  </si>
  <si>
    <t>kWh/h</t>
  </si>
  <si>
    <t>Energiforbruk - elektrisitet fra land</t>
  </si>
  <si>
    <t>Fylles kun ut for skip som henter strøm fra land</t>
  </si>
  <si>
    <t>Energiforbruk - totalt</t>
  </si>
  <si>
    <t>Virkningsgrad motor</t>
  </si>
  <si>
    <t>%</t>
  </si>
  <si>
    <t>Dette er normalt virkningsgraden til en forbrenningsmotor</t>
  </si>
  <si>
    <t>Virkningsgrad elektrisk system</t>
  </si>
  <si>
    <t>Dette er virkningsgraden for den elektriske drivlinjen hvis dette inngår i et konvensjonelt skip</t>
  </si>
  <si>
    <t>Energibehov for prosess og fremdrift</t>
  </si>
  <si>
    <t>Dette tallet viser hva som trengs av energi for fremdrift eller for å drive en prosess</t>
  </si>
  <si>
    <t>Effektiviserings- og forbrukstall for banebrytende teknologi per time</t>
  </si>
  <si>
    <t>Denne seksjonen regner ut hva behovet er etter effektiviseringstiltak og hvordan disse dekkes</t>
  </si>
  <si>
    <t>Energieffektiviseringstiltakene reduserer behovet for tilført energi til fartøyet</t>
  </si>
  <si>
    <t>Energieffektivisering - Seil</t>
  </si>
  <si>
    <t>Kun energieffektiviseringstiltak som støttes inkluderes</t>
  </si>
  <si>
    <t>Energieffektivisering - Hydrofoil</t>
  </si>
  <si>
    <t>Energieffektivisering - teknologi 3</t>
  </si>
  <si>
    <t>Energieffektivisering - teknologi 4</t>
  </si>
  <si>
    <t>Energieffektivisering - teknologi 5</t>
  </si>
  <si>
    <t>Behov etter effektivisering</t>
  </si>
  <si>
    <t>Dette tallet viser hva som trengs av energi for fremdrift eller for å drive en prosess etter effektivisering</t>
  </si>
  <si>
    <t>Grønn energibærer 1</t>
  </si>
  <si>
    <t>Ammoniakk</t>
  </si>
  <si>
    <t>Fyll ut kun for relevante energibærere</t>
  </si>
  <si>
    <t>Andel av energibehov</t>
  </si>
  <si>
    <t>Hvor mye av energibehovet dekkes av denne energibæreren. Summen av andeler må bli 100% i hver modus</t>
  </si>
  <si>
    <t>Virkningsgrad</t>
  </si>
  <si>
    <t>Virkningsgrad fra drivstoff til aksling/nyttbar kraft</t>
  </si>
  <si>
    <t>Energiforbruk "på tank"</t>
  </si>
  <si>
    <t>Grønn energibærer 2</t>
  </si>
  <si>
    <t>Elektrisitet</t>
  </si>
  <si>
    <t>Fossil energibærer 1</t>
  </si>
  <si>
    <t>Fossil energibærer 2</t>
  </si>
  <si>
    <t>Naturgass/LNG</t>
  </si>
  <si>
    <t>Forbrukstall for konvensjonell teknologi (alternativt scenario) per år</t>
  </si>
  <si>
    <t>Dette brukes til utregning av energi- og klimaresultat</t>
  </si>
  <si>
    <t>kWh/år</t>
  </si>
  <si>
    <t>kg/år</t>
  </si>
  <si>
    <t>Elektrisitet - alternativet</t>
  </si>
  <si>
    <t xml:space="preserve">Totalt energiforbruk </t>
  </si>
  <si>
    <t>Forbrukstall for banebrytende teknologi per år</t>
  </si>
  <si>
    <t>Nytt energibehov</t>
  </si>
  <si>
    <t>Reduksjon av energibruk</t>
  </si>
  <si>
    <t>Totalt energiforbruk</t>
  </si>
  <si>
    <t xml:space="preserve">Resultater for rapportering (Direkte energi- og klimaresultat) </t>
  </si>
  <si>
    <t>Konvertering</t>
  </si>
  <si>
    <t>Dette tallet kan brukes i Energi-fanen i søknadssenteret</t>
  </si>
  <si>
    <t>Reduksjon</t>
  </si>
  <si>
    <t>Energiresultat</t>
  </si>
  <si>
    <t>Klimaresultat</t>
  </si>
  <si>
    <r>
      <t>kgCO</t>
    </r>
    <r>
      <rPr>
        <b/>
        <vertAlign val="subscript"/>
        <sz val="11"/>
        <color theme="1"/>
        <rFont val="Calibri"/>
        <family val="2"/>
        <scheme val="minor"/>
      </rPr>
      <t>2e</t>
    </r>
    <r>
      <rPr>
        <b/>
        <sz val="11"/>
        <color theme="1"/>
        <rFont val="Calibri"/>
        <family val="2"/>
        <scheme val="minor"/>
      </rPr>
      <t>/år</t>
    </r>
  </si>
  <si>
    <t>Hentes fra enovas omregningskalkulator eller oppgi kilde</t>
  </si>
  <si>
    <t>Energibærere</t>
  </si>
  <si>
    <t>kWh/L</t>
  </si>
  <si>
    <t>kWh/kg</t>
  </si>
  <si>
    <t>kgCO2/L</t>
  </si>
  <si>
    <t>kgCO2/kg</t>
  </si>
  <si>
    <t>Kilde</t>
  </si>
  <si>
    <t>*</t>
  </si>
  <si>
    <t>Hydrogen</t>
  </si>
  <si>
    <t>Metanol</t>
  </si>
  <si>
    <t>* Avhengig av trykk og temperatur</t>
  </si>
  <si>
    <t>Fremtidig konkurransekraft</t>
  </si>
  <si>
    <t>Dette arket er laget som en hjelp for å illustrere fremtidig konkurransekraft og kan brukes i prosjektbeskrivelsen</t>
  </si>
  <si>
    <t>Investeringskostnader</t>
  </si>
  <si>
    <t>Endring innen 2030</t>
  </si>
  <si>
    <t>Endring innen 2050</t>
  </si>
  <si>
    <t>Kostnad i 2030</t>
  </si>
  <si>
    <t>Kostnad i 2050</t>
  </si>
  <si>
    <t>Kostnadskomponent</t>
  </si>
  <si>
    <t>Lav</t>
  </si>
  <si>
    <t>Forventet</t>
  </si>
  <si>
    <t>Høy</t>
  </si>
  <si>
    <t>Begrunnelse</t>
  </si>
  <si>
    <t>f.eks. produktoptimering</t>
  </si>
  <si>
    <t>f.eks. skalafordeler</t>
  </si>
  <si>
    <t>Driftskostnader</t>
  </si>
  <si>
    <t>f.eks større etterspørsel etter strøm</t>
  </si>
  <si>
    <t>f.eks høy etterspørsel og dyre kilder</t>
  </si>
  <si>
    <t>Driftsinntekter</t>
  </si>
  <si>
    <t>f.eks økt interesse for "grønn premium"</t>
  </si>
  <si>
    <t>f.eks høyere etterspørsel etter vare</t>
  </si>
  <si>
    <t xml:space="preserve">tydelig hvordan energibruken fremkommer. </t>
  </si>
  <si>
    <t>virkningsgrad fra drivstoff til aksling/nyttbar kraft</t>
  </si>
  <si>
    <t>Hentet fra Enovas hjemmeside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</si>
</sst>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numFmt numFmtId="165" formatCode="_-* #,##0_-;\-* #,##0_-;_-* &quot;-&quot;??_-;_-@_-"/>
    <numFmt numFmtId="166" formatCode="_-* #,##0.00_-;\-* #,##0.00_-;_-* &quot;-&quot;??_-;_-@_-"/>
    <numFmt numFmtId="167" formatCode="0.0\ %"/>
    <numFmt numFmtId="168" formatCode="#,##0_ ;\-#,##0\ "/>
  </numFmts>
  <fonts count="36" x14ac:knownFonts="1">
    <font>
      <sz val="11"/>
      <color theme="1"/>
      <name val="Calibri"/>
      <family val="2"/>
      <scheme val="minor"/>
    </font>
    <font>
      <b/>
      <sz val="11"/>
      <color theme="0"/>
      <name val="Calibri"/>
      <family val="2"/>
      <scheme val="minor"/>
    </font>
    <font>
      <b/>
      <sz val="11"/>
      <color theme="1"/>
      <name val="Calibri"/>
      <family val="2"/>
      <scheme val="minor"/>
    </font>
    <font>
      <sz val="8"/>
      <name val="Calibri"/>
      <family val="2"/>
      <scheme val="minor"/>
    </font>
    <font>
      <i/>
      <sz val="11"/>
      <color theme="1"/>
      <name val="Calibri"/>
      <family val="2"/>
      <scheme val="minor"/>
    </font>
    <font>
      <sz val="11"/>
      <color theme="1"/>
      <name val="Calibri"/>
      <family val="2"/>
      <scheme val="minor"/>
    </font>
    <font>
      <sz val="14"/>
      <color theme="1"/>
      <name val="Calibri"/>
      <family val="2"/>
      <scheme val="minor"/>
    </font>
    <font>
      <sz val="9"/>
      <color indexed="81"/>
      <name val="Tahoma"/>
      <family val="2"/>
    </font>
    <font>
      <b/>
      <sz val="9"/>
      <color indexed="81"/>
      <name val="Tahoma"/>
      <family val="2"/>
    </font>
    <font>
      <sz val="11"/>
      <color rgb="FF002060"/>
      <name val="Calibri"/>
      <family val="2"/>
      <scheme val="minor"/>
    </font>
    <font>
      <b/>
      <i/>
      <sz val="11"/>
      <color theme="1"/>
      <name val="Calibri"/>
      <family val="2"/>
      <scheme val="minor"/>
    </font>
    <font>
      <i/>
      <sz val="9"/>
      <color theme="1"/>
      <name val="Calibri"/>
      <family val="2"/>
      <scheme val="minor"/>
    </font>
    <font>
      <sz val="11"/>
      <name val="Calibri"/>
      <family val="2"/>
      <scheme val="minor"/>
    </font>
    <font>
      <b/>
      <u/>
      <sz val="11"/>
      <color theme="1"/>
      <name val="Calibri"/>
      <family val="2"/>
      <scheme val="minor"/>
    </font>
    <font>
      <b/>
      <sz val="14"/>
      <color theme="1"/>
      <name val="Calibri"/>
      <family val="2"/>
      <scheme val="minor"/>
    </font>
    <font>
      <sz val="11"/>
      <color theme="0"/>
      <name val="Calibri"/>
      <family val="2"/>
      <scheme val="minor"/>
    </font>
    <font>
      <b/>
      <sz val="11"/>
      <name val="Calibri"/>
      <family val="2"/>
      <scheme val="minor"/>
    </font>
    <font>
      <i/>
      <sz val="8"/>
      <color theme="1"/>
      <name val="Calibri"/>
      <family val="2"/>
      <scheme val="minor"/>
    </font>
    <font>
      <i/>
      <sz val="11"/>
      <color rgb="FF002060"/>
      <name val="Calibri"/>
      <family val="2"/>
      <scheme val="minor"/>
    </font>
    <font>
      <b/>
      <sz val="14"/>
      <color theme="0"/>
      <name val="Calibri"/>
      <family val="2"/>
      <scheme val="minor"/>
    </font>
    <font>
      <sz val="11"/>
      <color rgb="FF000000"/>
      <name val="Calibri"/>
      <family val="2"/>
      <scheme val="minor"/>
    </font>
    <font>
      <sz val="14"/>
      <color theme="0"/>
      <name val="Calibri"/>
      <family val="2"/>
      <scheme val="minor"/>
    </font>
    <font>
      <sz val="8"/>
      <color rgb="FF333333"/>
      <name val="Arial"/>
      <family val="2"/>
    </font>
    <font>
      <u/>
      <sz val="11"/>
      <color theme="10"/>
      <name val="Calibri"/>
      <family val="2"/>
      <scheme val="minor"/>
    </font>
    <font>
      <b/>
      <sz val="16"/>
      <color theme="1"/>
      <name val="Calibri"/>
      <family val="2"/>
      <scheme val="minor"/>
    </font>
    <font>
      <sz val="11"/>
      <color theme="0" tint="-0.499984740745262"/>
      <name val="Calibri"/>
      <family val="2"/>
      <scheme val="minor"/>
    </font>
    <font>
      <b/>
      <sz val="11"/>
      <color theme="0" tint="-0.499984740745262"/>
      <name val="Calibri"/>
      <family val="2"/>
      <scheme val="minor"/>
    </font>
    <font>
      <sz val="11"/>
      <color rgb="FF000000"/>
      <name val="Calibri"/>
      <family val="2"/>
    </font>
    <font>
      <sz val="11"/>
      <name val="Calibri"/>
      <family val="2"/>
    </font>
    <font>
      <sz val="11"/>
      <color rgb="FF002060"/>
      <name val="Calibri"/>
      <family val="2"/>
    </font>
    <font>
      <b/>
      <sz val="11"/>
      <color rgb="FF002060"/>
      <name val="Calibri"/>
      <family val="2"/>
      <scheme val="minor"/>
    </font>
    <font>
      <b/>
      <vertAlign val="subscript"/>
      <sz val="11"/>
      <color theme="1"/>
      <name val="Calibri"/>
      <family val="2"/>
      <scheme val="minor"/>
    </font>
    <font>
      <sz val="9"/>
      <color theme="9" tint="-0.499984740745262"/>
      <name val="Century Gothic"/>
      <family val="2"/>
    </font>
    <font>
      <sz val="11"/>
      <color theme="9" tint="-0.499984740745262"/>
      <name val="Calibri"/>
      <family val="2"/>
      <scheme val="minor"/>
    </font>
    <font>
      <sz val="9"/>
      <color rgb="FF002060"/>
      <name val="Century Gothic"/>
      <family val="2"/>
    </font>
    <font>
      <sz val="9"/>
      <color rgb="FF000000"/>
      <name val="Century Gothic"/>
      <family val="2"/>
    </font>
  </fonts>
  <fills count="12">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rgb="FF002060"/>
        <bgColor indexed="64"/>
      </patternFill>
    </fill>
    <fill>
      <patternFill patternType="solid">
        <fgColor rgb="FFFF0000"/>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rgb="FFFFFFFF"/>
        <bgColor indexed="64"/>
      </patternFill>
    </fill>
    <fill>
      <patternFill patternType="solid">
        <fgColor theme="0" tint="-4.9989318521683403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theme="1"/>
      </bottom>
      <diagonal/>
    </border>
    <border>
      <left/>
      <right/>
      <top style="thin">
        <color indexed="64"/>
      </top>
      <bottom/>
      <diagonal/>
    </border>
    <border>
      <left style="thin">
        <color theme="1"/>
      </left>
      <right style="thin">
        <color theme="1"/>
      </right>
      <top style="thin">
        <color theme="1"/>
      </top>
      <bottom style="thin">
        <color theme="1"/>
      </bottom>
      <diagonal/>
    </border>
    <border>
      <left/>
      <right style="thin">
        <color theme="1"/>
      </right>
      <top/>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theme="1"/>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rgb="FF7F7F7F"/>
      </right>
      <top style="thin">
        <color rgb="FF7F7F7F"/>
      </top>
      <bottom style="thin">
        <color rgb="FF7F7F7F"/>
      </bottom>
      <diagonal/>
    </border>
    <border>
      <left style="thin">
        <color indexed="64"/>
      </left>
      <right/>
      <top/>
      <bottom/>
      <diagonal/>
    </border>
    <border>
      <left style="thin">
        <color indexed="64"/>
      </left>
      <right/>
      <top/>
      <bottom style="thin">
        <color indexed="64"/>
      </bottom>
      <diagonal/>
    </border>
    <border>
      <left style="thin">
        <color rgb="FF7F7F7F"/>
      </left>
      <right style="thin">
        <color rgb="FF7F7F7F"/>
      </right>
      <top style="thin">
        <color rgb="FF7F7F7F"/>
      </top>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top/>
      <bottom style="medium">
        <color theme="1"/>
      </bottom>
      <diagonal/>
    </border>
    <border>
      <left/>
      <right/>
      <top style="thin">
        <color theme="1"/>
      </top>
      <bottom style="medium">
        <color theme="1"/>
      </bottom>
      <diagonal/>
    </border>
    <border>
      <left style="thin">
        <color indexed="64"/>
      </left>
      <right style="thin">
        <color indexed="64"/>
      </right>
      <top/>
      <bottom style="medium">
        <color indexed="64"/>
      </bottom>
      <diagonal/>
    </border>
    <border>
      <left/>
      <right/>
      <top/>
      <bottom style="medium">
        <color rgb="FFEDEDED"/>
      </bottom>
      <diagonal/>
    </border>
    <border>
      <left/>
      <right/>
      <top/>
      <bottom style="medium">
        <color rgb="FF000000"/>
      </bottom>
      <diagonal/>
    </border>
  </borders>
  <cellStyleXfs count="5">
    <xf numFmtId="0" fontId="0" fillId="0" borderId="0"/>
    <xf numFmtId="9" fontId="5" fillId="0" borderId="0" applyFont="0" applyFill="0" applyBorder="0" applyAlignment="0" applyProtection="0"/>
    <xf numFmtId="0" fontId="5" fillId="2" borderId="2" applyNumberFormat="0" applyAlignment="0" applyProtection="0"/>
    <xf numFmtId="0" fontId="23" fillId="0" borderId="0" applyNumberFormat="0" applyFill="0" applyBorder="0" applyAlignment="0" applyProtection="0"/>
    <xf numFmtId="166" fontId="5" fillId="0" borderId="0" applyFont="0" applyFill="0" applyBorder="0" applyAlignment="0" applyProtection="0"/>
  </cellStyleXfs>
  <cellXfs count="252">
    <xf numFmtId="0" fontId="0" fillId="0" borderId="0" xfId="0"/>
    <xf numFmtId="0" fontId="4" fillId="0" borderId="0" xfId="0" applyFont="1"/>
    <xf numFmtId="0" fontId="0" fillId="0" borderId="1" xfId="0" applyBorder="1"/>
    <xf numFmtId="3" fontId="0" fillId="0" borderId="1" xfId="0" applyNumberFormat="1" applyBorder="1"/>
    <xf numFmtId="3" fontId="0" fillId="0" borderId="0" xfId="0" applyNumberFormat="1"/>
    <xf numFmtId="0" fontId="2" fillId="0" borderId="0" xfId="0" applyFont="1"/>
    <xf numFmtId="0" fontId="4" fillId="0" borderId="0" xfId="0" quotePrefix="1" applyFont="1"/>
    <xf numFmtId="3" fontId="4" fillId="0" borderId="0" xfId="0" applyNumberFormat="1" applyFont="1"/>
    <xf numFmtId="0" fontId="0" fillId="0" borderId="5" xfId="0" applyBorder="1"/>
    <xf numFmtId="0" fontId="0" fillId="0" borderId="8" xfId="0" applyBorder="1"/>
    <xf numFmtId="1" fontId="0" fillId="0" borderId="9" xfId="0" applyNumberFormat="1" applyBorder="1"/>
    <xf numFmtId="0" fontId="0" fillId="0" borderId="10" xfId="0" applyBorder="1"/>
    <xf numFmtId="10" fontId="0" fillId="0" borderId="10" xfId="0" applyNumberFormat="1" applyBorder="1"/>
    <xf numFmtId="3" fontId="0" fillId="0" borderId="10" xfId="0" applyNumberFormat="1" applyBorder="1"/>
    <xf numFmtId="0" fontId="0" fillId="0" borderId="9" xfId="0" applyBorder="1"/>
    <xf numFmtId="0" fontId="0" fillId="0" borderId="7" xfId="0" applyBorder="1"/>
    <xf numFmtId="0" fontId="0" fillId="0" borderId="11" xfId="0" applyBorder="1"/>
    <xf numFmtId="3" fontId="0" fillId="0" borderId="11" xfId="0" applyNumberFormat="1" applyBorder="1"/>
    <xf numFmtId="0" fontId="4" fillId="0" borderId="10" xfId="0" applyFont="1" applyBorder="1"/>
    <xf numFmtId="3" fontId="4" fillId="0" borderId="10" xfId="0" applyNumberFormat="1" applyFont="1" applyBorder="1"/>
    <xf numFmtId="0" fontId="9" fillId="3" borderId="2" xfId="2" applyFont="1" applyFill="1"/>
    <xf numFmtId="0" fontId="4" fillId="0" borderId="0" xfId="0" applyFont="1" applyAlignment="1">
      <alignment horizontal="left"/>
    </xf>
    <xf numFmtId="0" fontId="0" fillId="0" borderId="0" xfId="0" applyAlignment="1">
      <alignment horizontal="left"/>
    </xf>
    <xf numFmtId="3" fontId="2" fillId="0" borderId="0" xfId="0" applyNumberFormat="1" applyFont="1"/>
    <xf numFmtId="0" fontId="9" fillId="3" borderId="2" xfId="2" applyFont="1" applyFill="1" applyProtection="1">
      <protection locked="0"/>
    </xf>
    <xf numFmtId="3" fontId="9" fillId="3" borderId="2" xfId="2" applyNumberFormat="1" applyFont="1" applyFill="1" applyProtection="1">
      <protection locked="0"/>
    </xf>
    <xf numFmtId="0" fontId="0" fillId="0" borderId="0" xfId="0" applyAlignment="1">
      <alignment horizontal="right"/>
    </xf>
    <xf numFmtId="0" fontId="0" fillId="0" borderId="0" xfId="0" quotePrefix="1" applyAlignment="1">
      <alignment horizontal="right"/>
    </xf>
    <xf numFmtId="0" fontId="0" fillId="0" borderId="12" xfId="0" applyBorder="1"/>
    <xf numFmtId="3" fontId="0" fillId="0" borderId="12" xfId="0" applyNumberFormat="1" applyBorder="1"/>
    <xf numFmtId="0" fontId="2" fillId="0" borderId="12" xfId="0" applyFont="1" applyBorder="1"/>
    <xf numFmtId="10" fontId="0" fillId="0" borderId="0" xfId="0" applyNumberFormat="1"/>
    <xf numFmtId="0" fontId="0" fillId="0" borderId="13" xfId="0" applyBorder="1"/>
    <xf numFmtId="3" fontId="0" fillId="0" borderId="15" xfId="0" applyNumberFormat="1" applyBorder="1"/>
    <xf numFmtId="3" fontId="0" fillId="0" borderId="14" xfId="0" applyNumberFormat="1" applyBorder="1"/>
    <xf numFmtId="0" fontId="0" fillId="0" borderId="15" xfId="0" applyBorder="1"/>
    <xf numFmtId="0" fontId="0" fillId="0" borderId="14" xfId="0" applyBorder="1"/>
    <xf numFmtId="0" fontId="0" fillId="0" borderId="16" xfId="0" applyBorder="1"/>
    <xf numFmtId="0" fontId="13" fillId="0" borderId="0" xfId="0" applyFont="1"/>
    <xf numFmtId="0" fontId="0" fillId="0" borderId="0" xfId="0" quotePrefix="1" applyAlignment="1">
      <alignment horizontal="left" indent="2"/>
    </xf>
    <xf numFmtId="0" fontId="0" fillId="0" borderId="0" xfId="0" applyAlignment="1">
      <alignment horizontal="left" indent="2"/>
    </xf>
    <xf numFmtId="0" fontId="0" fillId="0" borderId="4" xfId="0" applyBorder="1"/>
    <xf numFmtId="3" fontId="0" fillId="0" borderId="20" xfId="0" applyNumberFormat="1" applyBorder="1"/>
    <xf numFmtId="10" fontId="9" fillId="3" borderId="1" xfId="1" applyNumberFormat="1" applyFont="1" applyFill="1" applyBorder="1" applyProtection="1">
      <protection locked="0"/>
    </xf>
    <xf numFmtId="3" fontId="0" fillId="0" borderId="13" xfId="0" applyNumberFormat="1" applyBorder="1"/>
    <xf numFmtId="0" fontId="14" fillId="0" borderId="0" xfId="0" applyFont="1"/>
    <xf numFmtId="14" fontId="2" fillId="0" borderId="0" xfId="0" applyNumberFormat="1" applyFont="1"/>
    <xf numFmtId="0" fontId="2" fillId="0" borderId="0" xfId="0" applyFont="1" applyAlignment="1">
      <alignment horizontal="center"/>
    </xf>
    <xf numFmtId="0" fontId="12" fillId="0" borderId="0" xfId="0" applyFont="1"/>
    <xf numFmtId="0" fontId="15" fillId="5" borderId="0" xfId="0" applyFont="1" applyFill="1"/>
    <xf numFmtId="0" fontId="14" fillId="0" borderId="12" xfId="0" applyFont="1" applyBorder="1"/>
    <xf numFmtId="0" fontId="0" fillId="0" borderId="24" xfId="0" applyBorder="1"/>
    <xf numFmtId="0" fontId="0" fillId="0" borderId="25" xfId="0" applyBorder="1"/>
    <xf numFmtId="3" fontId="0" fillId="0" borderId="16" xfId="0" applyNumberFormat="1" applyBorder="1"/>
    <xf numFmtId="0" fontId="0" fillId="6" borderId="10" xfId="0" applyFill="1" applyBorder="1"/>
    <xf numFmtId="3" fontId="0" fillId="6" borderId="10" xfId="0" applyNumberFormat="1" applyFill="1" applyBorder="1"/>
    <xf numFmtId="0" fontId="0" fillId="6" borderId="8" xfId="0" applyFill="1" applyBorder="1"/>
    <xf numFmtId="3" fontId="9" fillId="3" borderId="23" xfId="2" applyNumberFormat="1" applyFont="1" applyFill="1" applyBorder="1" applyProtection="1">
      <protection locked="0"/>
    </xf>
    <xf numFmtId="3" fontId="0" fillId="0" borderId="19" xfId="0" applyNumberFormat="1" applyBorder="1"/>
    <xf numFmtId="0" fontId="9" fillId="3" borderId="26" xfId="2" applyFont="1" applyFill="1" applyBorder="1" applyProtection="1">
      <protection locked="0"/>
    </xf>
    <xf numFmtId="0" fontId="6" fillId="0" borderId="0" xfId="0" applyFont="1" applyAlignment="1">
      <alignment horizontal="right"/>
    </xf>
    <xf numFmtId="0" fontId="6" fillId="0" borderId="0" xfId="0" applyFont="1" applyAlignment="1">
      <alignment horizontal="center"/>
    </xf>
    <xf numFmtId="0" fontId="4" fillId="0" borderId="0" xfId="0" applyFont="1" applyAlignment="1">
      <alignment horizontal="center"/>
    </xf>
    <xf numFmtId="0" fontId="1" fillId="0" borderId="0" xfId="0" applyFont="1"/>
    <xf numFmtId="0" fontId="16" fillId="0" borderId="0" xfId="0" applyFont="1"/>
    <xf numFmtId="0" fontId="12" fillId="0" borderId="2" xfId="2" applyFont="1" applyFill="1" applyProtection="1"/>
    <xf numFmtId="0" fontId="12" fillId="4" borderId="0" xfId="2" applyFont="1" applyFill="1" applyBorder="1" applyProtection="1"/>
    <xf numFmtId="0" fontId="12" fillId="0" borderId="0" xfId="2" applyFont="1" applyFill="1" applyBorder="1" applyProtection="1"/>
    <xf numFmtId="3" fontId="9" fillId="0" borderId="2" xfId="2" applyNumberFormat="1" applyFont="1" applyFill="1" applyProtection="1"/>
    <xf numFmtId="0" fontId="9" fillId="4" borderId="0" xfId="2" applyFont="1" applyFill="1" applyBorder="1" applyProtection="1"/>
    <xf numFmtId="0" fontId="9" fillId="0" borderId="0" xfId="2" applyFont="1" applyFill="1" applyBorder="1" applyProtection="1"/>
    <xf numFmtId="0" fontId="0" fillId="0" borderId="3" xfId="0" applyBorder="1"/>
    <xf numFmtId="3" fontId="2" fillId="0" borderId="1" xfId="0" applyNumberFormat="1" applyFont="1" applyBorder="1"/>
    <xf numFmtId="0" fontId="2" fillId="0" borderId="3" xfId="0" applyFont="1" applyBorder="1"/>
    <xf numFmtId="0" fontId="2" fillId="0" borderId="3" xfId="0" applyFont="1" applyBorder="1" applyAlignment="1">
      <alignment horizontal="center"/>
    </xf>
    <xf numFmtId="0" fontId="2" fillId="0" borderId="18" xfId="0" applyFont="1" applyBorder="1"/>
    <xf numFmtId="3" fontId="2" fillId="0" borderId="18" xfId="0" applyNumberFormat="1" applyFont="1" applyBorder="1"/>
    <xf numFmtId="0" fontId="10" fillId="0" borderId="0" xfId="0" applyFont="1"/>
    <xf numFmtId="0" fontId="0" fillId="0" borderId="18" xfId="0" applyBorder="1"/>
    <xf numFmtId="3" fontId="0" fillId="0" borderId="18" xfId="0" applyNumberFormat="1" applyBorder="1"/>
    <xf numFmtId="3" fontId="2" fillId="0" borderId="12" xfId="0" applyNumberFormat="1" applyFont="1" applyBorder="1"/>
    <xf numFmtId="0" fontId="2" fillId="0" borderId="20" xfId="0" applyFont="1" applyBorder="1" applyAlignment="1">
      <alignment horizontal="right"/>
    </xf>
    <xf numFmtId="0" fontId="6" fillId="0" borderId="0" xfId="0" applyFont="1" applyAlignment="1">
      <alignment horizontal="left"/>
    </xf>
    <xf numFmtId="0" fontId="0" fillId="0" borderId="21" xfId="0" applyBorder="1"/>
    <xf numFmtId="0" fontId="0" fillId="0" borderId="6" xfId="0" applyBorder="1"/>
    <xf numFmtId="3" fontId="0" fillId="0" borderId="6" xfId="0" applyNumberFormat="1" applyBorder="1"/>
    <xf numFmtId="0" fontId="11" fillId="0" borderId="0" xfId="0" applyFont="1" applyAlignment="1">
      <alignment horizontal="center"/>
    </xf>
    <xf numFmtId="0" fontId="11" fillId="0" borderId="0" xfId="0" applyFont="1"/>
    <xf numFmtId="3" fontId="11" fillId="0" borderId="0" xfId="0" applyNumberFormat="1" applyFont="1"/>
    <xf numFmtId="10" fontId="5" fillId="0" borderId="0" xfId="1" applyNumberFormat="1" applyFont="1" applyFill="1" applyBorder="1" applyProtection="1"/>
    <xf numFmtId="0" fontId="0" fillId="0" borderId="0" xfId="0" quotePrefix="1"/>
    <xf numFmtId="3" fontId="4" fillId="0" borderId="3" xfId="0" applyNumberFormat="1" applyFont="1" applyBorder="1"/>
    <xf numFmtId="0" fontId="0" fillId="0" borderId="0" xfId="0" applyAlignment="1">
      <alignment horizontal="center"/>
    </xf>
    <xf numFmtId="3" fontId="0" fillId="0" borderId="3" xfId="0" applyNumberFormat="1" applyBorder="1"/>
    <xf numFmtId="3" fontId="5" fillId="0" borderId="12" xfId="2" applyNumberFormat="1" applyFill="1" applyBorder="1" applyProtection="1"/>
    <xf numFmtId="9" fontId="0" fillId="0" borderId="0" xfId="0" applyNumberFormat="1"/>
    <xf numFmtId="2" fontId="2" fillId="0" borderId="0" xfId="0" quotePrefix="1" applyNumberFormat="1" applyFont="1" applyAlignment="1">
      <alignment horizontal="center"/>
    </xf>
    <xf numFmtId="0" fontId="2" fillId="0" borderId="27" xfId="0" applyFont="1" applyBorder="1"/>
    <xf numFmtId="3" fontId="2" fillId="0" borderId="27" xfId="0" applyNumberFormat="1" applyFont="1" applyBorder="1"/>
    <xf numFmtId="164" fontId="9" fillId="3" borderId="2" xfId="2" applyNumberFormat="1" applyFont="1" applyFill="1" applyProtection="1">
      <protection locked="0"/>
    </xf>
    <xf numFmtId="10" fontId="0" fillId="0" borderId="0" xfId="1" applyNumberFormat="1" applyFont="1" applyBorder="1"/>
    <xf numFmtId="10" fontId="5" fillId="0" borderId="0" xfId="1" applyNumberFormat="1" applyFont="1"/>
    <xf numFmtId="3" fontId="17" fillId="0" borderId="0" xfId="0" applyNumberFormat="1" applyFont="1"/>
    <xf numFmtId="0" fontId="14" fillId="0" borderId="5" xfId="0" applyFont="1" applyBorder="1"/>
    <xf numFmtId="10" fontId="0" fillId="0" borderId="14" xfId="1" applyNumberFormat="1" applyFont="1" applyBorder="1"/>
    <xf numFmtId="10" fontId="0" fillId="0" borderId="17" xfId="1" applyNumberFormat="1" applyFont="1" applyBorder="1"/>
    <xf numFmtId="3" fontId="2" fillId="0" borderId="20" xfId="0" applyNumberFormat="1" applyFont="1" applyBorder="1"/>
    <xf numFmtId="0" fontId="9" fillId="0" borderId="14" xfId="2" applyFont="1" applyFill="1" applyBorder="1" applyProtection="1"/>
    <xf numFmtId="0" fontId="4" fillId="0" borderId="12" xfId="0" applyFont="1" applyBorder="1"/>
    <xf numFmtId="3" fontId="0" fillId="0" borderId="28" xfId="0" applyNumberFormat="1" applyBorder="1"/>
    <xf numFmtId="0" fontId="11" fillId="0" borderId="6" xfId="0" applyFont="1" applyBorder="1"/>
    <xf numFmtId="0" fontId="11" fillId="0" borderId="12" xfId="0" applyFont="1" applyBorder="1"/>
    <xf numFmtId="0" fontId="0" fillId="0" borderId="22" xfId="0" applyBorder="1"/>
    <xf numFmtId="0" fontId="0" fillId="0" borderId="17" xfId="0" applyBorder="1"/>
    <xf numFmtId="0" fontId="11" fillId="0" borderId="22" xfId="0" applyFont="1" applyBorder="1"/>
    <xf numFmtId="0" fontId="11" fillId="0" borderId="14" xfId="0" applyFont="1" applyBorder="1"/>
    <xf numFmtId="0" fontId="11" fillId="0" borderId="17" xfId="0" applyFont="1" applyBorder="1"/>
    <xf numFmtId="0" fontId="2" fillId="0" borderId="0" xfId="0" quotePrefix="1" applyFont="1" applyAlignment="1">
      <alignment horizontal="right"/>
    </xf>
    <xf numFmtId="0" fontId="2" fillId="0" borderId="12" xfId="0" applyFont="1" applyBorder="1" applyAlignment="1">
      <alignment horizontal="right"/>
    </xf>
    <xf numFmtId="3" fontId="4" fillId="0" borderId="0" xfId="0" applyNumberFormat="1" applyFont="1" applyAlignment="1">
      <alignment horizontal="right"/>
    </xf>
    <xf numFmtId="10" fontId="0" fillId="0" borderId="0" xfId="1" applyNumberFormat="1" applyFont="1"/>
    <xf numFmtId="10" fontId="9" fillId="3" borderId="16" xfId="1" applyNumberFormat="1" applyFont="1" applyFill="1" applyBorder="1" applyProtection="1">
      <protection locked="0"/>
    </xf>
    <xf numFmtId="0" fontId="0" fillId="0" borderId="19" xfId="0" applyBorder="1" applyAlignment="1">
      <alignment horizontal="right"/>
    </xf>
    <xf numFmtId="10" fontId="0" fillId="0" borderId="3" xfId="0" applyNumberFormat="1" applyBorder="1"/>
    <xf numFmtId="0" fontId="6" fillId="0" borderId="0" xfId="0" applyFont="1"/>
    <xf numFmtId="0" fontId="4" fillId="0" borderId="0" xfId="0" quotePrefix="1" applyFont="1" applyAlignment="1">
      <alignment horizontal="center"/>
    </xf>
    <xf numFmtId="0" fontId="18" fillId="4" borderId="0" xfId="2" applyFont="1" applyFill="1" applyBorder="1" applyProtection="1"/>
    <xf numFmtId="0" fontId="18" fillId="0" borderId="0" xfId="2" applyFont="1" applyFill="1" applyBorder="1" applyProtection="1"/>
    <xf numFmtId="3" fontId="10" fillId="0" borderId="0" xfId="0" applyNumberFormat="1" applyFont="1"/>
    <xf numFmtId="0" fontId="0" fillId="0" borderId="1" xfId="0" applyBorder="1" applyAlignment="1">
      <alignment horizontal="right"/>
    </xf>
    <xf numFmtId="0" fontId="19" fillId="5" borderId="0" xfId="0" applyFont="1" applyFill="1"/>
    <xf numFmtId="0" fontId="1" fillId="5" borderId="0" xfId="0" applyFont="1" applyFill="1"/>
    <xf numFmtId="10" fontId="0" fillId="0" borderId="1" xfId="1" applyNumberFormat="1" applyFont="1" applyBorder="1"/>
    <xf numFmtId="0" fontId="1" fillId="5" borderId="4" xfId="0" applyFont="1" applyFill="1" applyBorder="1"/>
    <xf numFmtId="0" fontId="1" fillId="5" borderId="3" xfId="0" applyFont="1" applyFill="1" applyBorder="1"/>
    <xf numFmtId="0" fontId="1" fillId="5" borderId="20" xfId="0" applyFont="1" applyFill="1" applyBorder="1"/>
    <xf numFmtId="0" fontId="1" fillId="5" borderId="4" xfId="0" applyFont="1" applyFill="1" applyBorder="1" applyAlignment="1">
      <alignment horizontal="center"/>
    </xf>
    <xf numFmtId="0" fontId="1" fillId="5" borderId="3" xfId="0" applyFont="1" applyFill="1" applyBorder="1" applyAlignment="1">
      <alignment horizontal="center"/>
    </xf>
    <xf numFmtId="0" fontId="1" fillId="5" borderId="20" xfId="0" applyFont="1" applyFill="1" applyBorder="1" applyAlignment="1">
      <alignment horizontal="center"/>
    </xf>
    <xf numFmtId="0" fontId="1" fillId="0" borderId="0" xfId="0" applyFont="1" applyAlignment="1">
      <alignment horizontal="center"/>
    </xf>
    <xf numFmtId="3" fontId="2" fillId="0" borderId="19" xfId="0" applyNumberFormat="1" applyFont="1" applyBorder="1"/>
    <xf numFmtId="3" fontId="2" fillId="0" borderId="13" xfId="0" applyNumberFormat="1" applyFont="1" applyBorder="1"/>
    <xf numFmtId="3" fontId="2" fillId="0" borderId="16" xfId="0" applyNumberFormat="1" applyFont="1" applyBorder="1"/>
    <xf numFmtId="0" fontId="2" fillId="0" borderId="0" xfId="0" applyFont="1" applyAlignment="1">
      <alignment horizontal="right"/>
    </xf>
    <xf numFmtId="0" fontId="0" fillId="0" borderId="3" xfId="0" applyBorder="1" applyAlignment="1">
      <alignment horizontal="right"/>
    </xf>
    <xf numFmtId="3" fontId="9" fillId="0" borderId="0" xfId="2" applyNumberFormat="1" applyFont="1" applyFill="1" applyBorder="1" applyProtection="1">
      <protection locked="0"/>
    </xf>
    <xf numFmtId="3" fontId="0" fillId="0" borderId="9" xfId="0" applyNumberFormat="1" applyBorder="1"/>
    <xf numFmtId="0" fontId="1" fillId="5" borderId="29" xfId="0" applyFont="1" applyFill="1" applyBorder="1" applyAlignment="1">
      <alignment horizontal="center"/>
    </xf>
    <xf numFmtId="0" fontId="1" fillId="5" borderId="30" xfId="0" applyFont="1" applyFill="1" applyBorder="1" applyAlignment="1">
      <alignment horizontal="center"/>
    </xf>
    <xf numFmtId="0" fontId="0" fillId="0" borderId="5" xfId="0" applyBorder="1" applyAlignment="1">
      <alignment horizontal="center"/>
    </xf>
    <xf numFmtId="0" fontId="0" fillId="2" borderId="0" xfId="0" applyFill="1"/>
    <xf numFmtId="0" fontId="1" fillId="5" borderId="3" xfId="0" applyFont="1" applyFill="1" applyBorder="1" applyAlignment="1">
      <alignment horizontal="right"/>
    </xf>
    <xf numFmtId="0" fontId="2" fillId="0" borderId="31" xfId="0" applyFont="1" applyBorder="1"/>
    <xf numFmtId="0" fontId="0" fillId="0" borderId="31" xfId="0" applyBorder="1"/>
    <xf numFmtId="0" fontId="0" fillId="7" borderId="0" xfId="0" applyFill="1"/>
    <xf numFmtId="0" fontId="0" fillId="7" borderId="7" xfId="0" applyFill="1" applyBorder="1"/>
    <xf numFmtId="3" fontId="0" fillId="0" borderId="7" xfId="0" applyNumberFormat="1" applyBorder="1"/>
    <xf numFmtId="0" fontId="2" fillId="8" borderId="0" xfId="0" applyFont="1" applyFill="1"/>
    <xf numFmtId="0" fontId="0" fillId="2" borderId="7" xfId="0" applyFill="1" applyBorder="1"/>
    <xf numFmtId="0" fontId="0" fillId="9" borderId="7" xfId="0" applyFill="1" applyBorder="1"/>
    <xf numFmtId="0" fontId="0" fillId="0" borderId="5" xfId="0" applyBorder="1" applyAlignment="1">
      <alignment horizontal="left"/>
    </xf>
    <xf numFmtId="37" fontId="0" fillId="0" borderId="0" xfId="0" applyNumberFormat="1"/>
    <xf numFmtId="9" fontId="0" fillId="0" borderId="0" xfId="1" applyFont="1" applyFill="1"/>
    <xf numFmtId="0" fontId="0" fillId="0" borderId="0" xfId="0" applyAlignment="1">
      <alignment horizontal="left" indent="5"/>
    </xf>
    <xf numFmtId="0" fontId="0" fillId="0" borderId="5" xfId="0" applyBorder="1" applyAlignment="1">
      <alignment horizontal="left" indent="5"/>
    </xf>
    <xf numFmtId="0" fontId="2" fillId="0" borderId="31" xfId="0" applyFont="1" applyBorder="1" applyAlignment="1">
      <alignment horizontal="right"/>
    </xf>
    <xf numFmtId="9" fontId="0" fillId="0" borderId="0" xfId="0" applyNumberFormat="1" applyAlignment="1">
      <alignment horizontal="right"/>
    </xf>
    <xf numFmtId="9" fontId="0" fillId="0" borderId="0" xfId="1" applyFont="1" applyFill="1" applyBorder="1" applyAlignment="1">
      <alignment horizontal="right"/>
    </xf>
    <xf numFmtId="37" fontId="0" fillId="0" borderId="0" xfId="0" applyNumberFormat="1" applyAlignment="1">
      <alignment horizontal="right"/>
    </xf>
    <xf numFmtId="10" fontId="4" fillId="0" borderId="0" xfId="0" applyNumberFormat="1" applyFont="1"/>
    <xf numFmtId="0" fontId="1" fillId="0" borderId="0" xfId="0" applyFont="1" applyAlignment="1">
      <alignment horizontal="right"/>
    </xf>
    <xf numFmtId="3" fontId="5" fillId="0" borderId="0" xfId="2" applyNumberFormat="1" applyFill="1" applyBorder="1" applyProtection="1"/>
    <xf numFmtId="3" fontId="5" fillId="0" borderId="5" xfId="2" applyNumberFormat="1" applyFill="1" applyBorder="1" applyProtection="1"/>
    <xf numFmtId="0" fontId="0" fillId="0" borderId="32" xfId="0" applyBorder="1"/>
    <xf numFmtId="3" fontId="0" fillId="0" borderId="32" xfId="0" applyNumberFormat="1" applyBorder="1"/>
    <xf numFmtId="10" fontId="0" fillId="3" borderId="7" xfId="0" applyNumberFormat="1" applyFill="1" applyBorder="1" applyProtection="1">
      <protection locked="0"/>
    </xf>
    <xf numFmtId="10" fontId="0" fillId="0" borderId="11" xfId="1" applyNumberFormat="1" applyFont="1" applyFill="1" applyBorder="1" applyProtection="1">
      <protection locked="0"/>
    </xf>
    <xf numFmtId="10" fontId="0" fillId="3" borderId="7" xfId="1" applyNumberFormat="1" applyFont="1" applyFill="1" applyBorder="1" applyProtection="1">
      <protection locked="0"/>
    </xf>
    <xf numFmtId="0" fontId="4" fillId="0" borderId="0" xfId="0" quotePrefix="1" applyFont="1" applyAlignment="1">
      <alignment horizontal="left" indent="2"/>
    </xf>
    <xf numFmtId="0" fontId="4" fillId="0" borderId="0" xfId="0" applyFont="1" applyAlignment="1">
      <alignment horizontal="left" indent="2"/>
    </xf>
    <xf numFmtId="0" fontId="20" fillId="0" borderId="0" xfId="0" applyFont="1" applyAlignment="1">
      <alignment horizontal="left" indent="2"/>
    </xf>
    <xf numFmtId="0" fontId="1" fillId="5" borderId="0" xfId="0" applyFont="1" applyFill="1" applyAlignment="1">
      <alignment horizontal="center"/>
    </xf>
    <xf numFmtId="0" fontId="0" fillId="0" borderId="27" xfId="0" applyBorder="1"/>
    <xf numFmtId="3" fontId="0" fillId="0" borderId="27" xfId="0" applyNumberFormat="1" applyBorder="1"/>
    <xf numFmtId="3" fontId="0" fillId="0" borderId="33" xfId="0" applyNumberFormat="1" applyBorder="1"/>
    <xf numFmtId="3" fontId="11" fillId="0" borderId="0" xfId="0" applyNumberFormat="1" applyFont="1" applyAlignment="1">
      <alignment horizontal="center"/>
    </xf>
    <xf numFmtId="0" fontId="21" fillId="5" borderId="12" xfId="0" applyFont="1" applyFill="1" applyBorder="1" applyAlignment="1">
      <alignment horizontal="left"/>
    </xf>
    <xf numFmtId="0" fontId="21" fillId="5" borderId="12" xfId="0" applyFont="1" applyFill="1" applyBorder="1" applyAlignment="1">
      <alignment horizontal="center"/>
    </xf>
    <xf numFmtId="3" fontId="0" fillId="0" borderId="0" xfId="0" applyNumberFormat="1" applyAlignment="1">
      <alignment horizontal="right"/>
    </xf>
    <xf numFmtId="3" fontId="0" fillId="0" borderId="21" xfId="0" applyNumberFormat="1" applyBorder="1"/>
    <xf numFmtId="3" fontId="0" fillId="0" borderId="22" xfId="0" applyNumberFormat="1" applyBorder="1"/>
    <xf numFmtId="3" fontId="0" fillId="0" borderId="24" xfId="0" applyNumberFormat="1" applyBorder="1"/>
    <xf numFmtId="3" fontId="0" fillId="0" borderId="25" xfId="0" applyNumberFormat="1" applyBorder="1"/>
    <xf numFmtId="3" fontId="0" fillId="0" borderId="17" xfId="0" applyNumberFormat="1" applyBorder="1"/>
    <xf numFmtId="3" fontId="0" fillId="0" borderId="19" xfId="0" applyNumberFormat="1" applyBorder="1" applyAlignment="1">
      <alignment horizontal="right"/>
    </xf>
    <xf numFmtId="3" fontId="0" fillId="0" borderId="13" xfId="0" applyNumberFormat="1" applyBorder="1" applyAlignment="1">
      <alignment horizontal="right"/>
    </xf>
    <xf numFmtId="3" fontId="0" fillId="0" borderId="16" xfId="0" applyNumberFormat="1" applyBorder="1" applyAlignment="1">
      <alignment horizontal="right"/>
    </xf>
    <xf numFmtId="3" fontId="0" fillId="0" borderId="6" xfId="0" applyNumberFormat="1" applyBorder="1" applyAlignment="1">
      <alignment horizontal="right"/>
    </xf>
    <xf numFmtId="3" fontId="0" fillId="0" borderId="12" xfId="0" applyNumberFormat="1" applyBorder="1" applyAlignment="1">
      <alignment horizontal="right"/>
    </xf>
    <xf numFmtId="3" fontId="0" fillId="0" borderId="22" xfId="0" applyNumberFormat="1" applyBorder="1" applyAlignment="1">
      <alignment horizontal="right"/>
    </xf>
    <xf numFmtId="3" fontId="0" fillId="0" borderId="14" xfId="0" applyNumberFormat="1" applyBorder="1" applyAlignment="1">
      <alignment horizontal="right"/>
    </xf>
    <xf numFmtId="3" fontId="0" fillId="0" borderId="17" xfId="0" applyNumberFormat="1" applyBorder="1" applyAlignment="1">
      <alignment horizontal="right"/>
    </xf>
    <xf numFmtId="0" fontId="21" fillId="5" borderId="12" xfId="0" applyFont="1" applyFill="1" applyBorder="1" applyAlignment="1">
      <alignment horizontal="right"/>
    </xf>
    <xf numFmtId="0" fontId="22" fillId="10" borderId="34" xfId="0" applyFont="1" applyFill="1" applyBorder="1" applyAlignment="1">
      <alignment vertical="center" wrapText="1"/>
    </xf>
    <xf numFmtId="0" fontId="22" fillId="10" borderId="35" xfId="0" applyFont="1" applyFill="1" applyBorder="1" applyAlignment="1">
      <alignment vertical="center" wrapText="1"/>
    </xf>
    <xf numFmtId="0" fontId="24" fillId="0" borderId="12" xfId="0" applyFont="1" applyBorder="1"/>
    <xf numFmtId="0" fontId="25" fillId="0" borderId="0" xfId="0" applyFont="1"/>
    <xf numFmtId="14" fontId="12" fillId="0" borderId="0" xfId="0" applyNumberFormat="1" applyFont="1"/>
    <xf numFmtId="0" fontId="26" fillId="0" borderId="12" xfId="0" applyFont="1" applyBorder="1"/>
    <xf numFmtId="0" fontId="0" fillId="3" borderId="1" xfId="0" applyFill="1" applyBorder="1" applyProtection="1">
      <protection locked="0"/>
    </xf>
    <xf numFmtId="165" fontId="0" fillId="0" borderId="0" xfId="0" applyNumberFormat="1"/>
    <xf numFmtId="0" fontId="27" fillId="0" borderId="0" xfId="0" applyFont="1" applyAlignment="1">
      <alignment vertical="center" wrapText="1"/>
    </xf>
    <xf numFmtId="0" fontId="28" fillId="0" borderId="0" xfId="0" applyFont="1" applyAlignment="1">
      <alignment vertical="center" wrapText="1"/>
    </xf>
    <xf numFmtId="165" fontId="2" fillId="0" borderId="0" xfId="0" applyNumberFormat="1" applyFont="1"/>
    <xf numFmtId="165" fontId="29" fillId="3" borderId="19" xfId="4" applyNumberFormat="1" applyFont="1" applyFill="1" applyBorder="1" applyAlignment="1" applyProtection="1">
      <alignment vertical="center"/>
      <protection locked="0"/>
    </xf>
    <xf numFmtId="9" fontId="2" fillId="0" borderId="0" xfId="1" applyFont="1" applyFill="1" applyBorder="1"/>
    <xf numFmtId="9" fontId="27" fillId="0" borderId="6" xfId="1" applyFont="1" applyFill="1" applyBorder="1" applyAlignment="1">
      <alignment vertical="center"/>
    </xf>
    <xf numFmtId="0" fontId="2" fillId="11" borderId="1" xfId="0" applyFont="1" applyFill="1" applyBorder="1" applyProtection="1">
      <protection locked="0"/>
    </xf>
    <xf numFmtId="0" fontId="12" fillId="0" borderId="0" xfId="0" applyFont="1" applyAlignment="1">
      <alignment wrapText="1"/>
    </xf>
    <xf numFmtId="0" fontId="0" fillId="0" borderId="0" xfId="0" applyAlignment="1">
      <alignment wrapText="1"/>
    </xf>
    <xf numFmtId="3" fontId="0" fillId="11" borderId="19" xfId="0" applyNumberFormat="1" applyFill="1" applyBorder="1" applyProtection="1">
      <protection locked="0"/>
    </xf>
    <xf numFmtId="0" fontId="0" fillId="11" borderId="1" xfId="0" applyFill="1" applyBorder="1" applyProtection="1">
      <protection locked="0"/>
    </xf>
    <xf numFmtId="3" fontId="0" fillId="11" borderId="13" xfId="0" applyNumberFormat="1" applyFill="1" applyBorder="1" applyProtection="1">
      <protection locked="0"/>
    </xf>
    <xf numFmtId="167" fontId="0" fillId="11" borderId="16" xfId="1" applyNumberFormat="1" applyFont="1" applyFill="1" applyBorder="1" applyProtection="1">
      <protection locked="0"/>
    </xf>
    <xf numFmtId="9" fontId="0" fillId="11" borderId="16" xfId="1" applyFont="1" applyFill="1" applyBorder="1" applyProtection="1">
      <protection locked="0"/>
    </xf>
    <xf numFmtId="9" fontId="0" fillId="11" borderId="1" xfId="1" applyFont="1" applyFill="1" applyBorder="1" applyProtection="1">
      <protection locked="0"/>
    </xf>
    <xf numFmtId="9" fontId="9" fillId="3" borderId="1" xfId="1" applyFont="1" applyFill="1" applyBorder="1" applyProtection="1">
      <protection locked="0"/>
    </xf>
    <xf numFmtId="9" fontId="9" fillId="3" borderId="19" xfId="1" applyFont="1" applyFill="1" applyBorder="1" applyProtection="1">
      <protection locked="0"/>
    </xf>
    <xf numFmtId="0" fontId="30" fillId="3" borderId="1" xfId="0" applyFont="1" applyFill="1" applyBorder="1" applyProtection="1">
      <protection locked="0"/>
    </xf>
    <xf numFmtId="9" fontId="2" fillId="0" borderId="0" xfId="1" applyFont="1" applyFill="1"/>
    <xf numFmtId="1" fontId="2" fillId="0" borderId="0" xfId="0" applyNumberFormat="1" applyFont="1"/>
    <xf numFmtId="1" fontId="0" fillId="0" borderId="0" xfId="0" applyNumberFormat="1"/>
    <xf numFmtId="0" fontId="30" fillId="3" borderId="19" xfId="0" applyFont="1" applyFill="1" applyBorder="1" applyProtection="1">
      <protection locked="0"/>
    </xf>
    <xf numFmtId="9" fontId="0" fillId="0" borderId="0" xfId="1" applyFont="1"/>
    <xf numFmtId="165" fontId="16" fillId="0" borderId="0" xfId="0" applyNumberFormat="1" applyFont="1"/>
    <xf numFmtId="168" fontId="0" fillId="0" borderId="0" xfId="0" applyNumberFormat="1"/>
    <xf numFmtId="0" fontId="23" fillId="0" borderId="0" xfId="3"/>
    <xf numFmtId="0" fontId="0" fillId="3" borderId="1" xfId="0" quotePrefix="1" applyFill="1" applyBorder="1" applyAlignment="1" applyProtection="1">
      <alignment horizontal="center"/>
      <protection locked="0"/>
    </xf>
    <xf numFmtId="0" fontId="0" fillId="3" borderId="4" xfId="0" applyFill="1" applyBorder="1" applyProtection="1">
      <protection locked="0"/>
    </xf>
    <xf numFmtId="0" fontId="0" fillId="3" borderId="3" xfId="0" applyFill="1" applyBorder="1" applyProtection="1">
      <protection locked="0"/>
    </xf>
    <xf numFmtId="0" fontId="0" fillId="3" borderId="20" xfId="0" applyFill="1" applyBorder="1" applyProtection="1">
      <protection locked="0"/>
    </xf>
    <xf numFmtId="0" fontId="16" fillId="0" borderId="0" xfId="0" applyFont="1" applyAlignment="1">
      <alignment vertical="center" wrapText="1"/>
    </xf>
    <xf numFmtId="9" fontId="32" fillId="7" borderId="1" xfId="1" applyFont="1" applyFill="1" applyBorder="1" applyAlignment="1" applyProtection="1">
      <alignment vertical="center" wrapText="1"/>
      <protection locked="0"/>
    </xf>
    <xf numFmtId="0" fontId="33" fillId="7" borderId="1" xfId="2" applyFont="1" applyFill="1" applyBorder="1" applyProtection="1">
      <protection locked="0"/>
    </xf>
    <xf numFmtId="9" fontId="34" fillId="3" borderId="1" xfId="1" applyFont="1" applyFill="1" applyBorder="1" applyAlignment="1" applyProtection="1">
      <alignment vertical="center" wrapText="1"/>
      <protection locked="0"/>
    </xf>
    <xf numFmtId="0" fontId="9" fillId="3" borderId="1" xfId="2" applyFont="1" applyFill="1" applyBorder="1" applyProtection="1">
      <protection locked="0"/>
    </xf>
    <xf numFmtId="3" fontId="35" fillId="4" borderId="0" xfId="0" applyNumberFormat="1" applyFont="1" applyFill="1" applyAlignment="1">
      <alignment vertical="center" wrapText="1"/>
    </xf>
    <xf numFmtId="9" fontId="33" fillId="7" borderId="1" xfId="1" applyFont="1" applyFill="1" applyBorder="1" applyProtection="1">
      <protection locked="0"/>
    </xf>
    <xf numFmtId="9" fontId="0" fillId="7" borderId="1" xfId="1" applyFont="1" applyFill="1" applyBorder="1" applyProtection="1">
      <protection locked="0"/>
    </xf>
    <xf numFmtId="9" fontId="0" fillId="3" borderId="1" xfId="1" applyFont="1" applyFill="1" applyBorder="1" applyProtection="1">
      <protection locked="0"/>
    </xf>
    <xf numFmtId="0" fontId="24" fillId="0" borderId="0" xfId="0" applyFont="1"/>
    <xf numFmtId="0" fontId="23" fillId="3" borderId="2" xfId="3" applyFill="1" applyBorder="1" applyProtection="1">
      <protection locked="0"/>
    </xf>
  </cellXfs>
  <cellStyles count="5">
    <cellStyle name="Comma 2" xfId="4" xr:uid="{A8333527-4E5A-43ED-94C3-CB0BCFB25DCB}"/>
    <cellStyle name="Hyperkobling" xfId="3" builtinId="8"/>
    <cellStyle name="Inndata" xfId="2" builtinId="20" customBuiltin="1"/>
    <cellStyle name="Normal" xfId="0" builtinId="0"/>
    <cellStyle name="Prosent" xfId="1" builtinId="5"/>
  </cellStyles>
  <dxfs count="14">
    <dxf>
      <font>
        <color rgb="FFFF0000"/>
      </font>
    </dxf>
    <dxf>
      <font>
        <color rgb="FFFF0000"/>
      </font>
    </dxf>
    <dxf>
      <font>
        <color rgb="FFFF0000"/>
      </font>
    </dxf>
    <dxf>
      <font>
        <color rgb="FFFF0000"/>
      </font>
    </dxf>
    <dxf>
      <fill>
        <patternFill>
          <bgColor rgb="FFE2B2B2"/>
        </patternFill>
      </fill>
    </dxf>
    <dxf>
      <fill>
        <patternFill>
          <bgColor theme="9" tint="0.79998168889431442"/>
        </patternFill>
      </fill>
    </dxf>
    <dxf>
      <font>
        <color rgb="FF9C0006"/>
      </font>
      <fill>
        <patternFill>
          <bgColor rgb="FFFFC7CE"/>
        </patternFill>
      </fill>
    </dxf>
    <dxf>
      <numFmt numFmtId="3" formatCode="#,##0"/>
      <border diagonalUp="0" diagonalDown="0">
        <left style="thin">
          <color theme="1"/>
        </left>
        <right style="thin">
          <color theme="1"/>
        </right>
        <top/>
        <bottom/>
        <vertical/>
        <horizontal/>
      </border>
    </dxf>
    <dxf>
      <border outline="0">
        <bottom style="thin">
          <color theme="1"/>
        </bottom>
      </border>
    </dxf>
    <dxf>
      <numFmt numFmtId="3" formatCode="#,##0"/>
      <border diagonalUp="0" diagonalDown="0">
        <left style="thin">
          <color indexed="64"/>
        </left>
        <right style="thin">
          <color indexed="64"/>
        </right>
        <top/>
        <bottom/>
        <vertical/>
        <horizontal/>
      </border>
    </dxf>
    <dxf>
      <border outline="0">
        <bottom style="thin">
          <color indexed="64"/>
        </bottom>
      </border>
    </dxf>
    <dxf>
      <font>
        <b/>
        <i val="0"/>
        <strike val="0"/>
        <condense val="0"/>
        <extend val="0"/>
        <outline val="0"/>
        <shadow val="0"/>
        <u val="none"/>
        <vertAlign val="baseline"/>
        <sz val="11"/>
        <color theme="1"/>
        <name val="Calibri"/>
        <family val="2"/>
        <scheme val="minor"/>
      </font>
      <numFmt numFmtId="3" formatCode="#,##0"/>
      <border diagonalUp="0" diagonalDown="0">
        <left style="thin">
          <color indexed="64"/>
        </left>
        <right style="thin">
          <color indexed="64"/>
        </right>
        <top/>
        <bottom/>
        <vertical/>
        <horizontal/>
      </border>
    </dxf>
    <dxf>
      <border outline="0">
        <bottom style="thin">
          <color indexed="64"/>
        </bottom>
      </border>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colors>
    <mruColors>
      <color rgb="FFE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b" anchorCtr="0"/>
          <a:lstStyle/>
          <a:p>
            <a:pPr lvl="0" algn="ctr" rtl="0">
              <a:defRPr sz="1800" b="0" i="0" u="none" strike="noStrike" kern="1200" spc="0" baseline="0">
                <a:solidFill>
                  <a:sysClr val="windowText" lastClr="000000">
                    <a:lumMod val="65000"/>
                    <a:lumOff val="35000"/>
                  </a:sysClr>
                </a:solidFill>
                <a:latin typeface="+mn-lt"/>
                <a:ea typeface="+mn-ea"/>
                <a:cs typeface="+mn-cs"/>
              </a:defRPr>
            </a:pPr>
            <a:r>
              <a:rPr lang="en-US" sz="1800" b="0">
                <a:solidFill>
                  <a:schemeClr val="tx1"/>
                </a:solidFill>
                <a:latin typeface="Calibri" panose="020F0502020204030204" pitchFamily="34" charset="0"/>
                <a:ea typeface="Calibri" panose="020F0502020204030204" pitchFamily="34" charset="0"/>
                <a:cs typeface="Calibri" panose="020F0502020204030204" pitchFamily="34" charset="0"/>
              </a:rPr>
              <a:t>Sensitivitet på budsjettposter</a:t>
            </a:r>
          </a:p>
        </c:rich>
      </c:tx>
      <c:layout>
        <c:manualLayout>
          <c:xMode val="edge"/>
          <c:yMode val="edge"/>
          <c:x val="0.37563809637545931"/>
          <c:y val="1.6216463819982489E-2"/>
        </c:manualLayout>
      </c:layout>
      <c:overlay val="0"/>
      <c:spPr>
        <a:noFill/>
        <a:ln>
          <a:noFill/>
        </a:ln>
        <a:effectLst/>
      </c:spPr>
      <c:txPr>
        <a:bodyPr rot="0" spcFirstLastPara="1" vertOverflow="ellipsis" vert="horz" wrap="square" anchor="b" anchorCtr="0"/>
        <a:lstStyle/>
        <a:p>
          <a:pPr lvl="0" algn="ctr" rtl="0">
            <a:defRPr sz="1800" b="0" i="0" u="none" strike="noStrike" kern="1200" spc="0" baseline="0">
              <a:solidFill>
                <a:sysClr val="windowText" lastClr="000000">
                  <a:lumMod val="65000"/>
                  <a:lumOff val="35000"/>
                </a:sysClr>
              </a:solidFill>
              <a:latin typeface="+mn-lt"/>
              <a:ea typeface="+mn-ea"/>
              <a:cs typeface="+mn-cs"/>
            </a:defRPr>
          </a:pPr>
          <a:endParaRPr lang="nb-NO"/>
        </a:p>
      </c:txPr>
    </c:title>
    <c:autoTitleDeleted val="0"/>
    <c:plotArea>
      <c:layout>
        <c:manualLayout>
          <c:layoutTarget val="inner"/>
          <c:xMode val="edge"/>
          <c:yMode val="edge"/>
          <c:x val="4.6098655200604272E-2"/>
          <c:y val="0.1442567939878413"/>
          <c:w val="0.91303966636977307"/>
          <c:h val="0.81359879176562777"/>
        </c:manualLayout>
      </c:layout>
      <c:barChart>
        <c:barDir val="bar"/>
        <c:grouping val="clustered"/>
        <c:varyColors val="0"/>
        <c:ser>
          <c:idx val="0"/>
          <c:order val="0"/>
          <c:tx>
            <c:strRef>
              <c:f>Sensitiviteter!$D$81:$D$82</c:f>
              <c:strCache>
                <c:ptCount val="2"/>
                <c:pt idx="0">
                  <c:v>Endring nåverdi</c:v>
                </c:pt>
              </c:strCache>
            </c:strRef>
          </c:tx>
          <c:spPr>
            <a:solidFill>
              <a:schemeClr val="accent4">
                <a:lumMod val="20000"/>
                <a:lumOff val="80000"/>
              </a:schemeClr>
            </a:solidFill>
            <a:ln>
              <a:solidFill>
                <a:schemeClr val="accent4">
                  <a:lumMod val="20000"/>
                  <a:lumOff val="80000"/>
                </a:schemeClr>
              </a:solidFill>
            </a:ln>
            <a:effectLst/>
          </c:spPr>
          <c:invertIfNegative val="0"/>
          <c:dPt>
            <c:idx val="14"/>
            <c:invertIfNegative val="0"/>
            <c:bubble3D val="0"/>
            <c:spPr>
              <a:solidFill>
                <a:schemeClr val="accent6">
                  <a:lumMod val="20000"/>
                  <a:lumOff val="80000"/>
                </a:schemeClr>
              </a:solidFill>
              <a:ln>
                <a:solidFill>
                  <a:schemeClr val="accent6">
                    <a:lumMod val="20000"/>
                    <a:lumOff val="80000"/>
                  </a:schemeClr>
                </a:solidFill>
              </a:ln>
              <a:effectLst/>
            </c:spPr>
            <c:extLst>
              <c:ext xmlns:c16="http://schemas.microsoft.com/office/drawing/2014/chart" uri="{C3380CC4-5D6E-409C-BE32-E72D297353CC}">
                <c16:uniqueId val="{00000001-ADFC-4AB5-81E9-EAB372E488EF}"/>
              </c:ext>
            </c:extLst>
          </c:dPt>
          <c:cat>
            <c:strRef>
              <c:f>Sensitiviteter!$B$83:$B$97</c:f>
              <c:strCache>
                <c:ptCount val="15"/>
                <c:pt idx="0">
                  <c:v>Inntekter produktsalg</c:v>
                </c:pt>
                <c:pt idx="1">
                  <c:v>Restverdi</c:v>
                </c:pt>
                <c:pt idx="2">
                  <c:v>Andre inntekter</c:v>
                </c:pt>
                <c:pt idx="3">
                  <c:v>Maskiner, utstyr og materialer som avskrives</c:v>
                </c:pt>
                <c:pt idx="4">
                  <c:v>Innkjøp av tjenester</c:v>
                </c:pt>
                <c:pt idx="5">
                  <c:v>Egne personalkostnader</c:v>
                </c:pt>
                <c:pt idx="6">
                  <c:v>Andre FoU-kostnader</c:v>
                </c:pt>
                <c:pt idx="7">
                  <c:v>Maskiner, utstyr og materialer som kostnadsføres</c:v>
                </c:pt>
                <c:pt idx="8">
                  <c:v>Kostnad energi (unntatt drivstoff)</c:v>
                </c:pt>
                <c:pt idx="9">
                  <c:v>Kostnad drivstoff eller råvare (unntatt CO2-avgift)</c:v>
                </c:pt>
                <c:pt idx="10">
                  <c:v>Drifts- og vedlikeholdskostnader</c:v>
                </c:pt>
                <c:pt idx="11">
                  <c:v>Personellkostnader</c:v>
                </c:pt>
                <c:pt idx="12">
                  <c:v>CO2-avgift/-kvoter</c:v>
                </c:pt>
                <c:pt idx="13">
                  <c:v>Andre driftskostnader</c:v>
                </c:pt>
                <c:pt idx="14">
                  <c:v>Egentilpasset</c:v>
                </c:pt>
              </c:strCache>
            </c:strRef>
          </c:cat>
          <c:val>
            <c:numRef>
              <c:f>Sensitiviteter!$D$83:$D$97</c:f>
              <c:numCache>
                <c:formatCode>#,##0_);\(#,##0\)</c:formatCode>
                <c:ptCount val="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ADFC-4AB5-81E9-EAB372E488EF}"/>
            </c:ext>
          </c:extLst>
        </c:ser>
        <c:dLbls>
          <c:showLegendKey val="0"/>
          <c:showVal val="0"/>
          <c:showCatName val="0"/>
          <c:showSerName val="0"/>
          <c:showPercent val="0"/>
          <c:showBubbleSize val="0"/>
        </c:dLbls>
        <c:gapWidth val="38"/>
        <c:overlap val="-100"/>
        <c:axId val="805387919"/>
        <c:axId val="805385759"/>
      </c:barChart>
      <c:catAx>
        <c:axId val="805387919"/>
        <c:scaling>
          <c:orientation val="minMax"/>
        </c:scaling>
        <c:delete val="0"/>
        <c:axPos val="l"/>
        <c:numFmt formatCode="#\ ##0;#\ ##0"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nb-NO"/>
          </a:p>
        </c:txPr>
        <c:crossAx val="805385759"/>
        <c:crosses val="autoZero"/>
        <c:auto val="1"/>
        <c:lblAlgn val="ctr"/>
        <c:lblOffset val="100"/>
        <c:noMultiLvlLbl val="0"/>
      </c:catAx>
      <c:valAx>
        <c:axId val="805385759"/>
        <c:scaling>
          <c:orientation val="minMax"/>
        </c:scaling>
        <c:delete val="0"/>
        <c:axPos val="b"/>
        <c:majorGridlines>
          <c:spPr>
            <a:ln w="9525" cap="flat" cmpd="sng" algn="ctr">
              <a:solidFill>
                <a:schemeClr val="bg2">
                  <a:alpha val="38000"/>
                </a:schemeClr>
              </a:solidFill>
              <a:round/>
            </a:ln>
            <a:effectLst/>
          </c:spPr>
        </c:majorGridlines>
        <c:numFmt formatCode="#,##0_);\(#,##0\)"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Calibri" panose="020F0502020204030204" pitchFamily="34" charset="0"/>
                <a:ea typeface="Calibri" panose="020F0502020204030204" pitchFamily="34" charset="0"/>
                <a:cs typeface="Calibri" panose="020F0502020204030204" pitchFamily="34" charset="0"/>
              </a:defRPr>
            </a:pPr>
            <a:endParaRPr lang="nb-NO"/>
          </a:p>
        </c:txPr>
        <c:crossAx val="80538791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b-NO"/>
              <a:t>Driftsmodus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tx>
            <c:strRef>
              <c:f>'(6) Energiforbruk'!$E$9</c:f>
              <c:strCache>
                <c:ptCount val="1"/>
                <c:pt idx="0">
                  <c:v>Driftsmoduser</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98E-4210-ADC5-A874A9131AA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98E-4210-ADC5-A874A9131AA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98E-4210-ADC5-A874A9131AA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98E-4210-ADC5-A874A9131AA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998E-4210-ADC5-A874A9131AA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998E-4210-ADC5-A874A9131AA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998E-4210-ADC5-A874A9131AA0}"/>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998E-4210-ADC5-A874A9131AA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'(6) Energiforbruk'!$E$11:$L$11</c:f>
              <c:strCache>
                <c:ptCount val="8"/>
                <c:pt idx="0">
                  <c:v>Modus 1</c:v>
                </c:pt>
                <c:pt idx="1">
                  <c:v>Modus 2</c:v>
                </c:pt>
                <c:pt idx="2">
                  <c:v>Modus 3</c:v>
                </c:pt>
                <c:pt idx="3">
                  <c:v>Modus 4</c:v>
                </c:pt>
                <c:pt idx="4">
                  <c:v>Modus 5</c:v>
                </c:pt>
                <c:pt idx="5">
                  <c:v>Modus 6</c:v>
                </c:pt>
                <c:pt idx="6">
                  <c:v>Modus 7</c:v>
                </c:pt>
                <c:pt idx="7">
                  <c:v>Modus 8</c:v>
                </c:pt>
              </c:strCache>
            </c:strRef>
          </c:cat>
          <c:val>
            <c:numRef>
              <c:f>'(6) Energiforbruk'!$E$12:$L$12</c:f>
              <c:numCache>
                <c:formatCode>_-* #\ ##0_-;\-* #\ ##0_-;_-* "-"??_-;_-@_-</c:formatCode>
                <c:ptCount val="8"/>
              </c:numCache>
            </c:numRef>
          </c:val>
          <c:extLst>
            <c:ext xmlns:c16="http://schemas.microsoft.com/office/drawing/2014/chart" uri="{C3380CC4-5D6E-409C-BE32-E72D297353CC}">
              <c16:uniqueId val="{00000010-998E-4210-ADC5-A874A9131AA0}"/>
            </c:ext>
          </c:extLst>
        </c:ser>
        <c:dLbls>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b-NO"/>
              <a:t>Forbruk per modus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'(6) Energiforbruk'!$B$58</c:f>
              <c:strCache>
                <c:ptCount val="1"/>
                <c:pt idx="0">
                  <c:v>Diesel/MGO - alternativet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 Energiforbruk'!$E$11:$L$11</c:f>
              <c:strCache>
                <c:ptCount val="8"/>
                <c:pt idx="0">
                  <c:v>Modus 1</c:v>
                </c:pt>
                <c:pt idx="1">
                  <c:v>Modus 2</c:v>
                </c:pt>
                <c:pt idx="2">
                  <c:v>Modus 3</c:v>
                </c:pt>
                <c:pt idx="3">
                  <c:v>Modus 4</c:v>
                </c:pt>
                <c:pt idx="4">
                  <c:v>Modus 5</c:v>
                </c:pt>
                <c:pt idx="5">
                  <c:v>Modus 6</c:v>
                </c:pt>
                <c:pt idx="6">
                  <c:v>Modus 7</c:v>
                </c:pt>
                <c:pt idx="7">
                  <c:v>Modus 8</c:v>
                </c:pt>
              </c:strCache>
            </c:strRef>
          </c:cat>
          <c:val>
            <c:numRef>
              <c:f>'(6) Energiforbruk'!$E$58:$L$58</c:f>
              <c:numCache>
                <c:formatCode>#\ ##0_ ;\-#\ ##0\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1319-44FC-A654-4C75B46F0E72}"/>
            </c:ext>
          </c:extLst>
        </c:ser>
        <c:ser>
          <c:idx val="1"/>
          <c:order val="1"/>
          <c:tx>
            <c:strRef>
              <c:f>'(6) Energiforbruk'!$B$60</c:f>
              <c:strCache>
                <c:ptCount val="1"/>
                <c:pt idx="0">
                  <c:v>Elektrisitet - alternativet</c:v>
                </c:pt>
              </c:strCache>
            </c:strRef>
          </c:tx>
          <c:spPr>
            <a:solidFill>
              <a:schemeClr val="accent1">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 Energiforbruk'!$E$11:$L$11</c:f>
              <c:strCache>
                <c:ptCount val="8"/>
                <c:pt idx="0">
                  <c:v>Modus 1</c:v>
                </c:pt>
                <c:pt idx="1">
                  <c:v>Modus 2</c:v>
                </c:pt>
                <c:pt idx="2">
                  <c:v>Modus 3</c:v>
                </c:pt>
                <c:pt idx="3">
                  <c:v>Modus 4</c:v>
                </c:pt>
                <c:pt idx="4">
                  <c:v>Modus 5</c:v>
                </c:pt>
                <c:pt idx="5">
                  <c:v>Modus 6</c:v>
                </c:pt>
                <c:pt idx="6">
                  <c:v>Modus 7</c:v>
                </c:pt>
                <c:pt idx="7">
                  <c:v>Modus 8</c:v>
                </c:pt>
              </c:strCache>
            </c:strRef>
          </c:cat>
          <c:val>
            <c:numRef>
              <c:f>'(6) Energiforbruk'!$E$60:$L$60</c:f>
              <c:numCache>
                <c:formatCode>#\ ##0_ ;\-#\ ##0\ </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1319-44FC-A654-4C75B46F0E72}"/>
            </c:ext>
          </c:extLst>
        </c:ser>
        <c:ser>
          <c:idx val="2"/>
          <c:order val="2"/>
          <c:tx>
            <c:strRef>
              <c:f>'(6) Energiforbruk'!$B$67</c:f>
              <c:strCache>
                <c:ptCount val="1"/>
                <c:pt idx="0">
                  <c:v>Ammoniakk</c:v>
                </c:pt>
              </c:strCache>
            </c:strRef>
          </c:tx>
          <c:spPr>
            <a:solidFill>
              <a:schemeClr val="accent6">
                <a:lumMod val="50000"/>
              </a:schemeClr>
            </a:solidFill>
            <a:ln>
              <a:noFill/>
            </a:ln>
            <a:effectLst/>
          </c:spPr>
          <c:invertIfNegative val="0"/>
          <c:cat>
            <c:strRef>
              <c:f>'(6) Energiforbruk'!$E$11:$L$11</c:f>
              <c:strCache>
                <c:ptCount val="8"/>
                <c:pt idx="0">
                  <c:v>Modus 1</c:v>
                </c:pt>
                <c:pt idx="1">
                  <c:v>Modus 2</c:v>
                </c:pt>
                <c:pt idx="2">
                  <c:v>Modus 3</c:v>
                </c:pt>
                <c:pt idx="3">
                  <c:v>Modus 4</c:v>
                </c:pt>
                <c:pt idx="4">
                  <c:v>Modus 5</c:v>
                </c:pt>
                <c:pt idx="5">
                  <c:v>Modus 6</c:v>
                </c:pt>
                <c:pt idx="6">
                  <c:v>Modus 7</c:v>
                </c:pt>
                <c:pt idx="7">
                  <c:v>Modus 8</c:v>
                </c:pt>
              </c:strCache>
            </c:strRef>
          </c:cat>
          <c:val>
            <c:numRef>
              <c:f>'(6) Energiforbruk'!$E$68:$L$68</c:f>
              <c:numCache>
                <c:formatCode>General</c:formatCode>
                <c:ptCount val="8"/>
                <c:pt idx="0" formatCode="#,##0">
                  <c:v>0</c:v>
                </c:pt>
                <c:pt idx="1">
                  <c:v>0</c:v>
                </c:pt>
                <c:pt idx="2" formatCode="#,##0">
                  <c:v>0</c:v>
                </c:pt>
                <c:pt idx="3" formatCode="#,##0">
                  <c:v>0</c:v>
                </c:pt>
                <c:pt idx="4" formatCode="#,##0">
                  <c:v>0</c:v>
                </c:pt>
                <c:pt idx="5" formatCode="#,##0">
                  <c:v>0</c:v>
                </c:pt>
                <c:pt idx="6" formatCode="#,##0">
                  <c:v>0</c:v>
                </c:pt>
                <c:pt idx="7" formatCode="#,##0">
                  <c:v>0</c:v>
                </c:pt>
              </c:numCache>
            </c:numRef>
          </c:val>
          <c:extLst>
            <c:ext xmlns:c16="http://schemas.microsoft.com/office/drawing/2014/chart" uri="{C3380CC4-5D6E-409C-BE32-E72D297353CC}">
              <c16:uniqueId val="{00000002-1319-44FC-A654-4C75B46F0E72}"/>
            </c:ext>
          </c:extLst>
        </c:ser>
        <c:ser>
          <c:idx val="3"/>
          <c:order val="3"/>
          <c:tx>
            <c:strRef>
              <c:f>'(6) Energiforbruk'!$B$75</c:f>
              <c:strCache>
                <c:ptCount val="1"/>
                <c:pt idx="0">
                  <c:v>Diesel/MGO</c:v>
                </c:pt>
              </c:strCache>
            </c:strRef>
          </c:tx>
          <c:spPr>
            <a:solidFill>
              <a:schemeClr val="accent6">
                <a:lumMod val="75000"/>
              </a:schemeClr>
            </a:solidFill>
            <a:ln>
              <a:noFill/>
            </a:ln>
            <a:effectLst/>
          </c:spPr>
          <c:invertIfNegative val="0"/>
          <c:cat>
            <c:strRef>
              <c:f>'(6) Energiforbruk'!$E$11:$L$11</c:f>
              <c:strCache>
                <c:ptCount val="8"/>
                <c:pt idx="0">
                  <c:v>Modus 1</c:v>
                </c:pt>
                <c:pt idx="1">
                  <c:v>Modus 2</c:v>
                </c:pt>
                <c:pt idx="2">
                  <c:v>Modus 3</c:v>
                </c:pt>
                <c:pt idx="3">
                  <c:v>Modus 4</c:v>
                </c:pt>
                <c:pt idx="4">
                  <c:v>Modus 5</c:v>
                </c:pt>
                <c:pt idx="5">
                  <c:v>Modus 6</c:v>
                </c:pt>
                <c:pt idx="6">
                  <c:v>Modus 7</c:v>
                </c:pt>
                <c:pt idx="7">
                  <c:v>Modus 8</c:v>
                </c:pt>
              </c:strCache>
            </c:strRef>
          </c:cat>
          <c:val>
            <c:numRef>
              <c:f>'(6) Energiforbruk'!$E$76:$L$76</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3-1319-44FC-A654-4C75B46F0E72}"/>
            </c:ext>
          </c:extLst>
        </c:ser>
        <c:ser>
          <c:idx val="4"/>
          <c:order val="4"/>
          <c:tx>
            <c:strRef>
              <c:f>'(6) Energiforbruk'!$B$71</c:f>
              <c:strCache>
                <c:ptCount val="1"/>
                <c:pt idx="0">
                  <c:v>Elektrisitet</c:v>
                </c:pt>
              </c:strCache>
            </c:strRef>
          </c:tx>
          <c:spPr>
            <a:solidFill>
              <a:schemeClr val="accent6">
                <a:lumMod val="60000"/>
                <a:lumOff val="40000"/>
              </a:schemeClr>
            </a:solidFill>
            <a:ln>
              <a:noFill/>
            </a:ln>
            <a:effectLst/>
          </c:spPr>
          <c:invertIfNegative val="0"/>
          <c:cat>
            <c:strRef>
              <c:f>'(6) Energiforbruk'!$E$11:$L$11</c:f>
              <c:strCache>
                <c:ptCount val="8"/>
                <c:pt idx="0">
                  <c:v>Modus 1</c:v>
                </c:pt>
                <c:pt idx="1">
                  <c:v>Modus 2</c:v>
                </c:pt>
                <c:pt idx="2">
                  <c:v>Modus 3</c:v>
                </c:pt>
                <c:pt idx="3">
                  <c:v>Modus 4</c:v>
                </c:pt>
                <c:pt idx="4">
                  <c:v>Modus 5</c:v>
                </c:pt>
                <c:pt idx="5">
                  <c:v>Modus 6</c:v>
                </c:pt>
                <c:pt idx="6">
                  <c:v>Modus 7</c:v>
                </c:pt>
                <c:pt idx="7">
                  <c:v>Modus 8</c:v>
                </c:pt>
              </c:strCache>
            </c:strRef>
          </c:cat>
          <c:val>
            <c:numRef>
              <c:f>'(6) Energiforbruk'!$E$72:$L$72</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4-1319-44FC-A654-4C75B46F0E72}"/>
            </c:ext>
          </c:extLst>
        </c:ser>
        <c:ser>
          <c:idx val="5"/>
          <c:order val="5"/>
          <c:tx>
            <c:strRef>
              <c:f>'(6) Energiforbruk'!$B$80</c:f>
              <c:strCache>
                <c:ptCount val="1"/>
                <c:pt idx="0">
                  <c:v>Naturgass/LNG</c:v>
                </c:pt>
              </c:strCache>
            </c:strRef>
          </c:tx>
          <c:spPr>
            <a:solidFill>
              <a:schemeClr val="accent6"/>
            </a:solidFill>
            <a:ln>
              <a:noFill/>
            </a:ln>
            <a:effectLst/>
          </c:spPr>
          <c:invertIfNegative val="0"/>
          <c:cat>
            <c:strRef>
              <c:f>'(6) Energiforbruk'!$E$11:$L$11</c:f>
              <c:strCache>
                <c:ptCount val="8"/>
                <c:pt idx="0">
                  <c:v>Modus 1</c:v>
                </c:pt>
                <c:pt idx="1">
                  <c:v>Modus 2</c:v>
                </c:pt>
                <c:pt idx="2">
                  <c:v>Modus 3</c:v>
                </c:pt>
                <c:pt idx="3">
                  <c:v>Modus 4</c:v>
                </c:pt>
                <c:pt idx="4">
                  <c:v>Modus 5</c:v>
                </c:pt>
                <c:pt idx="5">
                  <c:v>Modus 6</c:v>
                </c:pt>
                <c:pt idx="6">
                  <c:v>Modus 7</c:v>
                </c:pt>
                <c:pt idx="7">
                  <c:v>Modus 8</c:v>
                </c:pt>
              </c:strCache>
            </c:strRef>
          </c:cat>
          <c:val>
            <c:numRef>
              <c:f>'(6) Energiforbruk'!$E$81:$L$81</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5-1319-44FC-A654-4C75B46F0E72}"/>
            </c:ext>
          </c:extLst>
        </c:ser>
        <c:dLbls>
          <c:showLegendKey val="0"/>
          <c:showVal val="0"/>
          <c:showCatName val="0"/>
          <c:showSerName val="0"/>
          <c:showPercent val="0"/>
          <c:showBubbleSize val="0"/>
        </c:dLbls>
        <c:gapWidth val="75"/>
        <c:axId val="493882984"/>
        <c:axId val="493889872"/>
      </c:barChart>
      <c:catAx>
        <c:axId val="493882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7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3889872"/>
        <c:crosses val="autoZero"/>
        <c:auto val="1"/>
        <c:lblAlgn val="ctr"/>
        <c:lblOffset val="100"/>
        <c:noMultiLvlLbl val="0"/>
      </c:catAx>
      <c:valAx>
        <c:axId val="493889872"/>
        <c:scaling>
          <c:orientation val="minMax"/>
        </c:scaling>
        <c:delete val="0"/>
        <c:axPos val="l"/>
        <c:majorGridlines>
          <c:spPr>
            <a:ln w="9525" cap="flat" cmpd="sng" algn="ctr">
              <a:solidFill>
                <a:schemeClr val="tx1">
                  <a:lumMod val="15000"/>
                  <a:lumOff val="85000"/>
                </a:schemeClr>
              </a:solidFill>
              <a:round/>
            </a:ln>
            <a:effectLst/>
          </c:spPr>
        </c:majorGridlines>
        <c:numFmt formatCode="#\ ##0_ ;\-#\ ##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938829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306917</xdr:colOff>
      <xdr:row>65</xdr:row>
      <xdr:rowOff>66674</xdr:rowOff>
    </xdr:from>
    <xdr:to>
      <xdr:col>11</xdr:col>
      <xdr:colOff>1059</xdr:colOff>
      <xdr:row>73</xdr:row>
      <xdr:rowOff>142875</xdr:rowOff>
    </xdr:to>
    <xdr:sp macro="" textlink="">
      <xdr:nvSpPr>
        <xdr:cNvPr id="2" name="TextBox 1">
          <a:extLst>
            <a:ext uri="{FF2B5EF4-FFF2-40B4-BE49-F238E27FC236}">
              <a16:creationId xmlns:a16="http://schemas.microsoft.com/office/drawing/2014/main" id="{AA776B6B-F236-B5A9-986C-D1D84AC60FE6}"/>
            </a:ext>
          </a:extLst>
        </xdr:cNvPr>
        <xdr:cNvSpPr txBox="1"/>
      </xdr:nvSpPr>
      <xdr:spPr>
        <a:xfrm>
          <a:off x="306917" y="11991974"/>
          <a:ext cx="9581092" cy="1524001"/>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b="1"/>
            <a:t>Om godkjente kostnader</a:t>
          </a:r>
          <a:r>
            <a:rPr lang="nb-NO" sz="1100" b="1" baseline="0"/>
            <a:t> og utmåling av støtte i pilotprosjekt</a:t>
          </a:r>
          <a:endParaRPr lang="nb-NO" sz="1100" b="1"/>
        </a:p>
        <a:p>
          <a:pPr marL="0" marR="0" lvl="0" indent="0" defTabSz="914400" eaLnBrk="1" fontAlgn="auto" latinLnBrk="0" hangingPunct="1">
            <a:lnSpc>
              <a:spcPct val="100000"/>
            </a:lnSpc>
            <a:spcBef>
              <a:spcPts val="0"/>
            </a:spcBef>
            <a:spcAft>
              <a:spcPts val="0"/>
            </a:spcAft>
            <a:buClrTx/>
            <a:buSzTx/>
            <a:buFontTx/>
            <a:buNone/>
            <a:tabLst/>
            <a:defRPr/>
          </a:pPr>
          <a:r>
            <a:rPr lang="nb-NO" sz="1100" baseline="0"/>
            <a:t>Enova kan støtte kostnader som pådras i forbindelse med pilotprosjektets aktiviteter og som påløper underveis i pilotprosjektet. </a:t>
          </a:r>
          <a:r>
            <a:rPr lang="nb-NO" sz="1100" baseline="0">
              <a:solidFill>
                <a:schemeClr val="dk1"/>
              </a:solidFill>
              <a:effectLst/>
              <a:latin typeface="+mn-lt"/>
              <a:ea typeface="+mn-ea"/>
              <a:cs typeface="+mn-cs"/>
            </a:rPr>
            <a:t>Inntekter påløpt underveis i pilotprosjektet trekkes ifra disse kostnadene for å danne det godkjente kostnadsgrunnlaget ved pilotprosjektet, som Enova kan støtte en prosentvis* andel av.</a:t>
          </a:r>
        </a:p>
        <a:p>
          <a:pPr marL="0" marR="0" lvl="0" indent="0" defTabSz="914400" eaLnBrk="1" fontAlgn="auto" latinLnBrk="0" hangingPunct="1">
            <a:lnSpc>
              <a:spcPct val="100000"/>
            </a:lnSpc>
            <a:spcBef>
              <a:spcPts val="0"/>
            </a:spcBef>
            <a:spcAft>
              <a:spcPts val="0"/>
            </a:spcAft>
            <a:buClrTx/>
            <a:buSzTx/>
            <a:buFontTx/>
            <a:buNone/>
            <a:tabLst/>
            <a:defRPr/>
          </a:pPr>
          <a:endParaRPr lang="nb-NO">
            <a:effectLst/>
          </a:endParaRPr>
        </a:p>
        <a:p>
          <a:r>
            <a:rPr lang="nb-NO" sz="1100" baseline="0"/>
            <a:t>For å estimere kostnadene som skal ligge til grunn, må det etter gjeldende regelverk skilles etter kostnader som avskrives og kostnader som kostnadsføres. For kostnader som avskrives (eiendeler, investeringer og tilhørende med en lengre levetid), kan Enova støtte avskrivningskostnaden (verditapet) påløpt gjennom pilotprosjektet. For de kostnadene som kostnadsføres, kan Enova støtte en prosentvis andel av hele kostnaden, så fram til at kostnaden påløper i løpet av pilotprosjektet. Kostnader som ikke gjelder pilotprosjekts aktiviteter kan ikke inkluderes.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48</xdr:col>
      <xdr:colOff>673719</xdr:colOff>
      <xdr:row>13</xdr:row>
      <xdr:rowOff>47339</xdr:rowOff>
    </xdr:from>
    <xdr:to>
      <xdr:col>60</xdr:col>
      <xdr:colOff>278087</xdr:colOff>
      <xdr:row>56</xdr:row>
      <xdr:rowOff>102696</xdr:rowOff>
    </xdr:to>
    <xdr:graphicFrame macro="">
      <xdr:nvGraphicFramePr>
        <xdr:cNvPr id="5" name="Chart 4">
          <a:extLst>
            <a:ext uri="{FF2B5EF4-FFF2-40B4-BE49-F238E27FC236}">
              <a16:creationId xmlns:a16="http://schemas.microsoft.com/office/drawing/2014/main" id="{3DDF5B0C-8FB8-0D85-31F3-DD39B228D85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654326</xdr:colOff>
      <xdr:row>105</xdr:row>
      <xdr:rowOff>140804</xdr:rowOff>
    </xdr:from>
    <xdr:to>
      <xdr:col>11</xdr:col>
      <xdr:colOff>707222</xdr:colOff>
      <xdr:row>127</xdr:row>
      <xdr:rowOff>140244</xdr:rowOff>
    </xdr:to>
    <xdr:graphicFrame macro="">
      <xdr:nvGraphicFramePr>
        <xdr:cNvPr id="2" name="Diagram 1">
          <a:extLst>
            <a:ext uri="{FF2B5EF4-FFF2-40B4-BE49-F238E27FC236}">
              <a16:creationId xmlns:a16="http://schemas.microsoft.com/office/drawing/2014/main" id="{E787415D-E779-446C-9BBA-DBC5C81613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662607</xdr:colOff>
      <xdr:row>130</xdr:row>
      <xdr:rowOff>91109</xdr:rowOff>
    </xdr:from>
    <xdr:to>
      <xdr:col>11</xdr:col>
      <xdr:colOff>753717</xdr:colOff>
      <xdr:row>153</xdr:row>
      <xdr:rowOff>66261</xdr:rowOff>
    </xdr:to>
    <xdr:graphicFrame macro="">
      <xdr:nvGraphicFramePr>
        <xdr:cNvPr id="3" name="Diagram 2">
          <a:extLst>
            <a:ext uri="{FF2B5EF4-FFF2-40B4-BE49-F238E27FC236}">
              <a16:creationId xmlns:a16="http://schemas.microsoft.com/office/drawing/2014/main" id="{57C80AC5-C414-4395-8537-E06218ACA0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enovasf.sharepoint.com/sites/VMMaritimtransport/Shared%20Documents/VM%20Banebrytende%20maritim%20teknologi/BMT%202024-/Virkemiddel/Oppdaterte%20dokumenter/8.%20L&#248;nnsomhet%20og%20utslipp/Vedlegg%2002_Budsjett%20og%20netto%20n&#229;verdianalyse_mal_investeringsprosjekt.xlsx" TargetMode="External"/><Relationship Id="rId2" Type="http://schemas.microsoft.com/office/2019/04/relationships/externalLinkLongPath" Target="Vedlegg%2002_Budsjett%20og%20netto%20n&#229;verdianalyse_mal_investeringsprosjekt.xlsx?6D8E0B20" TargetMode="External"/><Relationship Id="rId1" Type="http://schemas.openxmlformats.org/officeDocument/2006/relationships/externalLinkPath" Target="file:///\\6D8E0B20\Vedlegg%2002_Budsjett%20og%20netto%20n&#229;verdianalyse_mal_investeringsprosjek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VERDIER TIL ERS (skjules)"/>
      <sheetName val="LES MEG"/>
      <sheetName val="(1) Detaljerte budsjetter"/>
      <sheetName val="(2) Forutsetninger prosjekt"/>
      <sheetName val="Kontrolltabeller"/>
      <sheetName val="(3) Støtteberegning og NNV"/>
      <sheetName val="(4) Finansieringsplan"/>
      <sheetName val="(5) Energiforbruk"/>
      <sheetName val="(6) Fremtidig konkurransekraft"/>
      <sheetName val="Sensitivitet"/>
      <sheetName val="Lister (skjules)"/>
      <sheetName val="Forutsetninger ENOVA (skjules)"/>
    </sheetNames>
    <sheetDataSet>
      <sheetData sheetId="0" refreshError="1"/>
      <sheetData sheetId="1" refreshError="1"/>
      <sheetData sheetId="2">
        <row r="6">
          <cell r="C6" t="str">
            <v>f.eks oppdragsinntekter</v>
          </cell>
        </row>
        <row r="20">
          <cell r="C20" t="str">
            <v>f.eks Landstrøm</v>
          </cell>
        </row>
        <row r="44">
          <cell r="C44" t="str">
            <v>f.eks nedfellbart rotorseil</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row>
        <row r="45">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row>
        <row r="46">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row>
        <row r="47">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row>
        <row r="48">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row>
        <row r="49">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row>
        <row r="50">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row>
        <row r="51">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row>
        <row r="52">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row>
        <row r="53">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row>
        <row r="54">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row>
        <row r="55">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row>
        <row r="56">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row>
        <row r="57">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row>
        <row r="58">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row>
        <row r="59">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row>
        <row r="60">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row>
        <row r="61">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row>
        <row r="62">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4CB998-8E8D-430D-8EE4-5092B793D486}" name="Table1" displayName="Table1" ref="AY12:AY93" totalsRowShown="0" dataDxfId="13" tableBorderDxfId="12">
  <autoFilter ref="AY12:AY93" xr:uid="{2C4CB998-8E8D-430D-8EE4-5092B793D486}"/>
  <tableColumns count="1">
    <tableColumn id="1" xr3:uid="{7D08617A-B130-43A1-9A96-D93E22DAE25A}" name="." dataDxfId="11">
      <calculatedColumnFormula>SUM(J13:AW13)</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37DF340-05F1-4611-8271-1856A7B7707F}" name="Table2" displayName="Table2" ref="AY102:AY119" totalsRowShown="0" tableBorderDxfId="10">
  <autoFilter ref="AY102:AY119" xr:uid="{937DF340-05F1-4611-8271-1856A7B7707F}"/>
  <tableColumns count="1">
    <tableColumn id="1" xr3:uid="{D03E887C-D118-4083-B4F4-543A8190713D}" name="." dataDxfId="9">
      <calculatedColumnFormula>SUM(J103:AW103)</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B6FA448-CB93-434E-B2F4-93F6860C8740}" name="Table3" displayName="Table3" ref="AY126:AY137" totalsRowShown="0" tableBorderDxfId="8">
  <autoFilter ref="AY126:AY137" xr:uid="{5B6FA448-CB93-434E-B2F4-93F6860C8740}"/>
  <tableColumns count="1">
    <tableColumn id="1" xr3:uid="{9D25E24E-8031-4678-AB8D-6F82B699F9E8}" name="." dataDxfId="7">
      <calculatedColumnFormula>SUM(J127:AW127)</calculatedColumnFormula>
    </tableColumn>
  </tableColumns>
  <tableStyleInfo showFirstColumn="0" showLastColumn="0" showRowStripes="1" showColumnStripes="0"/>
</table>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karbonpris.kalkulator.enova.no/conversion_calculato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enova.no/nb/bedrift/sokerinformasjon/aktuelt-om-sokerinformasjon/prisforutsetninger" TargetMode="Externa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7EEDE-937D-45C2-B7A2-80DBA2EBF2A5}">
  <sheetPr codeName="Sheet1"/>
  <dimension ref="B2:EX21"/>
  <sheetViews>
    <sheetView showGridLines="0" workbookViewId="0">
      <selection activeCell="C15" sqref="C15"/>
    </sheetView>
  </sheetViews>
  <sheetFormatPr baseColWidth="10" defaultColWidth="11.44140625" defaultRowHeight="14.4" x14ac:dyDescent="0.3"/>
  <cols>
    <col min="1" max="1" width="6.88671875" customWidth="1"/>
    <col min="2" max="2" width="42.5546875" bestFit="1" customWidth="1"/>
    <col min="3" max="3" width="15" customWidth="1"/>
    <col min="5" max="5" width="16.33203125" bestFit="1" customWidth="1"/>
  </cols>
  <sheetData>
    <row r="2" spans="2:6" x14ac:dyDescent="0.3">
      <c r="B2" s="5" t="s">
        <v>19</v>
      </c>
    </row>
    <row r="4" spans="2:6" x14ac:dyDescent="0.3">
      <c r="B4" s="15"/>
      <c r="C4" s="15" t="s">
        <v>11</v>
      </c>
      <c r="D4" s="15" t="s">
        <v>12</v>
      </c>
      <c r="E4" s="15" t="s">
        <v>8</v>
      </c>
    </row>
    <row r="5" spans="2:6" x14ac:dyDescent="0.3">
      <c r="B5" s="11" t="s">
        <v>52</v>
      </c>
      <c r="C5" s="10">
        <f>'LES MEG'!C22</f>
        <v>0</v>
      </c>
      <c r="D5" s="14" t="s">
        <v>1</v>
      </c>
      <c r="E5" s="9" t="s">
        <v>18</v>
      </c>
    </row>
    <row r="6" spans="2:6" x14ac:dyDescent="0.3">
      <c r="B6" s="11" t="s">
        <v>68</v>
      </c>
      <c r="C6" s="11">
        <f>'LES MEG'!C23</f>
        <v>0</v>
      </c>
      <c r="D6" s="11" t="s">
        <v>1</v>
      </c>
      <c r="E6" s="9" t="s">
        <v>18</v>
      </c>
    </row>
    <row r="7" spans="2:6" x14ac:dyDescent="0.3">
      <c r="B7" s="11" t="s">
        <v>69</v>
      </c>
      <c r="C7" s="11">
        <f>'LES MEG'!C24-'LES MEG'!C23</f>
        <v>0</v>
      </c>
      <c r="D7" s="11" t="s">
        <v>1</v>
      </c>
      <c r="E7" s="9" t="s">
        <v>18</v>
      </c>
    </row>
    <row r="8" spans="2:6" x14ac:dyDescent="0.3">
      <c r="B8" s="11" t="s">
        <v>5</v>
      </c>
      <c r="C8" s="12">
        <f>'(4) Støtteberegning + NNV'!D6</f>
        <v>0</v>
      </c>
      <c r="D8" s="11" t="s">
        <v>20</v>
      </c>
      <c r="E8" s="9" t="s">
        <v>17</v>
      </c>
    </row>
    <row r="9" spans="2:6" x14ac:dyDescent="0.3">
      <c r="B9" s="54" t="s">
        <v>3</v>
      </c>
      <c r="C9" s="55" t="e">
        <f>'(4) Støtteberegning + NNV'!#REF!</f>
        <v>#REF!</v>
      </c>
      <c r="D9" s="54" t="s">
        <v>13</v>
      </c>
      <c r="E9" s="56" t="s">
        <v>17</v>
      </c>
      <c r="F9" s="56" t="s">
        <v>70</v>
      </c>
    </row>
    <row r="10" spans="2:6" x14ac:dyDescent="0.3">
      <c r="B10" s="11" t="s">
        <v>72</v>
      </c>
      <c r="C10" s="4">
        <f>'(4) Støtteberegning + NNV'!D8</f>
        <v>0</v>
      </c>
      <c r="D10" s="35" t="s">
        <v>13</v>
      </c>
      <c r="E10" s="9" t="s">
        <v>17</v>
      </c>
    </row>
    <row r="11" spans="2:6" x14ac:dyDescent="0.3">
      <c r="B11" s="11" t="s">
        <v>7</v>
      </c>
      <c r="C11" s="33">
        <f>'(4) Støtteberegning + NNV'!D11</f>
        <v>0</v>
      </c>
      <c r="D11" s="36" t="s">
        <v>13</v>
      </c>
      <c r="E11" s="9" t="s">
        <v>17</v>
      </c>
    </row>
    <row r="12" spans="2:6" x14ac:dyDescent="0.3">
      <c r="B12" s="11" t="s">
        <v>9</v>
      </c>
      <c r="C12" s="33">
        <f>'(4) Støtteberegning + NNV'!$D$13</f>
        <v>0</v>
      </c>
      <c r="D12" s="36" t="s">
        <v>13</v>
      </c>
      <c r="E12" s="32" t="s">
        <v>17</v>
      </c>
    </row>
    <row r="13" spans="2:6" x14ac:dyDescent="0.3">
      <c r="B13" s="32" t="s">
        <v>10</v>
      </c>
      <c r="C13" s="34" t="e">
        <f>'(4) Støtteberegning + NNV'!$D$14</f>
        <v>#DIV/0!</v>
      </c>
      <c r="D13" s="36" t="s">
        <v>13</v>
      </c>
      <c r="E13" s="32" t="s">
        <v>17</v>
      </c>
    </row>
    <row r="14" spans="2:6" x14ac:dyDescent="0.3">
      <c r="B14" s="32" t="s">
        <v>31</v>
      </c>
      <c r="C14" s="104" t="e">
        <f>'(4) Støtteberegning + NNV'!$D$50</f>
        <v>#NUM!</v>
      </c>
      <c r="D14" s="36" t="s">
        <v>20</v>
      </c>
      <c r="E14" s="32" t="s">
        <v>17</v>
      </c>
    </row>
    <row r="15" spans="2:6" x14ac:dyDescent="0.3">
      <c r="B15" s="37" t="s">
        <v>32</v>
      </c>
      <c r="C15" s="105" t="e">
        <f>'(4) Støtteberegning + NNV'!$D$57</f>
        <v>#VALUE!</v>
      </c>
      <c r="D15" s="37" t="s">
        <v>20</v>
      </c>
      <c r="E15" s="37" t="s">
        <v>17</v>
      </c>
    </row>
    <row r="17" spans="2:154" x14ac:dyDescent="0.3">
      <c r="B17" s="15" t="s">
        <v>1</v>
      </c>
      <c r="C17" s="15">
        <f>'LES MEG'!C22</f>
        <v>0</v>
      </c>
      <c r="D17" s="15" t="str">
        <f>IFERROR(IF($C$6+$C$5&gt;C17+1,C17+1,""),"")</f>
        <v/>
      </c>
      <c r="E17" s="15" t="str">
        <f t="shared" ref="E17:AZ17" si="0">IFERROR(IF($C$6+$C$5&gt;D17+1,D17+1,""),"")</f>
        <v/>
      </c>
      <c r="F17" s="15" t="str">
        <f t="shared" si="0"/>
        <v/>
      </c>
      <c r="G17" s="15" t="str">
        <f t="shared" si="0"/>
        <v/>
      </c>
      <c r="H17" s="15" t="str">
        <f t="shared" si="0"/>
        <v/>
      </c>
      <c r="I17" s="15" t="str">
        <f t="shared" si="0"/>
        <v/>
      </c>
      <c r="J17" s="15" t="str">
        <f t="shared" si="0"/>
        <v/>
      </c>
      <c r="K17" s="15" t="str">
        <f t="shared" si="0"/>
        <v/>
      </c>
      <c r="L17" s="15" t="str">
        <f t="shared" si="0"/>
        <v/>
      </c>
      <c r="M17" s="15" t="str">
        <f t="shared" si="0"/>
        <v/>
      </c>
      <c r="N17" s="15" t="str">
        <f t="shared" si="0"/>
        <v/>
      </c>
      <c r="O17" s="15" t="str">
        <f t="shared" si="0"/>
        <v/>
      </c>
      <c r="P17" s="15" t="str">
        <f t="shared" si="0"/>
        <v/>
      </c>
      <c r="Q17" s="15" t="str">
        <f t="shared" si="0"/>
        <v/>
      </c>
      <c r="R17" s="15" t="str">
        <f t="shared" si="0"/>
        <v/>
      </c>
      <c r="S17" s="15" t="str">
        <f t="shared" si="0"/>
        <v/>
      </c>
      <c r="T17" s="15" t="str">
        <f t="shared" si="0"/>
        <v/>
      </c>
      <c r="U17" s="15" t="str">
        <f t="shared" si="0"/>
        <v/>
      </c>
      <c r="V17" s="15" t="str">
        <f t="shared" si="0"/>
        <v/>
      </c>
      <c r="W17" s="15" t="str">
        <f t="shared" si="0"/>
        <v/>
      </c>
      <c r="X17" s="15" t="str">
        <f t="shared" si="0"/>
        <v/>
      </c>
      <c r="Y17" s="15" t="str">
        <f t="shared" si="0"/>
        <v/>
      </c>
      <c r="Z17" s="15" t="str">
        <f t="shared" si="0"/>
        <v/>
      </c>
      <c r="AA17" s="15" t="str">
        <f t="shared" si="0"/>
        <v/>
      </c>
      <c r="AB17" s="15" t="str">
        <f t="shared" si="0"/>
        <v/>
      </c>
      <c r="AC17" s="15" t="str">
        <f t="shared" si="0"/>
        <v/>
      </c>
      <c r="AD17" s="15" t="str">
        <f t="shared" si="0"/>
        <v/>
      </c>
      <c r="AE17" s="15" t="str">
        <f t="shared" si="0"/>
        <v/>
      </c>
      <c r="AF17" s="15" t="str">
        <f t="shared" si="0"/>
        <v/>
      </c>
      <c r="AG17" s="15" t="str">
        <f t="shared" si="0"/>
        <v/>
      </c>
      <c r="AH17" s="15" t="str">
        <f t="shared" si="0"/>
        <v/>
      </c>
      <c r="AI17" s="15" t="str">
        <f t="shared" si="0"/>
        <v/>
      </c>
      <c r="AJ17" s="15" t="str">
        <f t="shared" si="0"/>
        <v/>
      </c>
      <c r="AK17" s="15" t="str">
        <f t="shared" si="0"/>
        <v/>
      </c>
      <c r="AL17" s="15" t="str">
        <f t="shared" si="0"/>
        <v/>
      </c>
      <c r="AM17" s="15" t="str">
        <f t="shared" si="0"/>
        <v/>
      </c>
      <c r="AN17" s="15" t="str">
        <f t="shared" si="0"/>
        <v/>
      </c>
      <c r="AO17" s="15" t="str">
        <f t="shared" si="0"/>
        <v/>
      </c>
      <c r="AP17" s="15" t="str">
        <f t="shared" si="0"/>
        <v/>
      </c>
      <c r="AQ17" s="15" t="str">
        <f t="shared" si="0"/>
        <v/>
      </c>
      <c r="AR17" s="15" t="str">
        <f t="shared" si="0"/>
        <v/>
      </c>
      <c r="AS17" s="15" t="str">
        <f t="shared" si="0"/>
        <v/>
      </c>
      <c r="AT17" s="15" t="str">
        <f t="shared" si="0"/>
        <v/>
      </c>
      <c r="AU17" s="15" t="str">
        <f t="shared" si="0"/>
        <v/>
      </c>
      <c r="AV17" s="15" t="str">
        <f t="shared" si="0"/>
        <v/>
      </c>
      <c r="AW17" s="15" t="str">
        <f t="shared" si="0"/>
        <v/>
      </c>
      <c r="AX17" s="15" t="str">
        <f t="shared" si="0"/>
        <v/>
      </c>
      <c r="AY17" s="15" t="str">
        <f t="shared" si="0"/>
        <v/>
      </c>
      <c r="AZ17" s="15" t="str">
        <f t="shared" si="0"/>
        <v/>
      </c>
    </row>
    <row r="18" spans="2:154" x14ac:dyDescent="0.3">
      <c r="B18" s="11" t="s">
        <v>29</v>
      </c>
      <c r="C18" s="13" t="e">
        <f>IF(C17&lt;&gt;"",'(4) Støtteberegning + NNV'!#REF!,0)</f>
        <v>#REF!</v>
      </c>
      <c r="D18" s="13">
        <f>IF(D17&lt;&gt;"",'(4) Støtteberegning + NNV'!#REF!,0)</f>
        <v>0</v>
      </c>
      <c r="E18" s="13">
        <f>IF(E17&lt;&gt;"",'(4) Støtteberegning + NNV'!#REF!,0)</f>
        <v>0</v>
      </c>
      <c r="F18" s="13">
        <f>IF(F17&lt;&gt;"",'(4) Støtteberegning + NNV'!#REF!,0)</f>
        <v>0</v>
      </c>
      <c r="G18" s="13">
        <f>IF(G17&lt;&gt;"",'(4) Støtteberegning + NNV'!#REF!,0)</f>
        <v>0</v>
      </c>
      <c r="H18" s="13">
        <f>IF(H17&lt;&gt;"",'(4) Støtteberegning + NNV'!#REF!,0)</f>
        <v>0</v>
      </c>
      <c r="I18" s="13">
        <f>IF(I17&lt;&gt;"",'(4) Støtteberegning + NNV'!#REF!,0)</f>
        <v>0</v>
      </c>
      <c r="J18" s="13">
        <f>IF(J17&lt;&gt;"",'(4) Støtteberegning + NNV'!#REF!,0)</f>
        <v>0</v>
      </c>
      <c r="K18" s="13">
        <f>IF(K17&lt;&gt;"",'(4) Støtteberegning + NNV'!#REF!,0)</f>
        <v>0</v>
      </c>
      <c r="L18" s="13">
        <f>IF(L17&lt;&gt;"",'(4) Støtteberegning + NNV'!#REF!,0)</f>
        <v>0</v>
      </c>
      <c r="M18" s="13">
        <f>IF(M17&lt;&gt;"",'(4) Støtteberegning + NNV'!#REF!,0)</f>
        <v>0</v>
      </c>
      <c r="N18" s="13">
        <f>IF(N17&lt;&gt;"",'(4) Støtteberegning + NNV'!#REF!,0)</f>
        <v>0</v>
      </c>
      <c r="O18" s="13">
        <f>IF(O17&lt;&gt;"",'(4) Støtteberegning + NNV'!#REF!,0)</f>
        <v>0</v>
      </c>
      <c r="P18" s="13">
        <f>IF(P17&lt;&gt;"",'(4) Støtteberegning + NNV'!#REF!,0)</f>
        <v>0</v>
      </c>
      <c r="Q18" s="13">
        <f>IF(Q17&lt;&gt;"",'(4) Støtteberegning + NNV'!#REF!,0)</f>
        <v>0</v>
      </c>
      <c r="R18" s="13">
        <f>IF(R17&lt;&gt;"",'(4) Støtteberegning + NNV'!#REF!,0)</f>
        <v>0</v>
      </c>
      <c r="S18" s="13">
        <f>IF(S17&lt;&gt;"",'(4) Støtteberegning + NNV'!#REF!,0)</f>
        <v>0</v>
      </c>
      <c r="T18" s="13">
        <f>IF(T17&lt;&gt;"",'(4) Støtteberegning + NNV'!#REF!,0)</f>
        <v>0</v>
      </c>
      <c r="U18" s="13">
        <f>IF(U17&lt;&gt;"",'(4) Støtteberegning + NNV'!#REF!,0)</f>
        <v>0</v>
      </c>
      <c r="V18" s="13">
        <f>IF(V17&lt;&gt;"",'(4) Støtteberegning + NNV'!#REF!,0)</f>
        <v>0</v>
      </c>
      <c r="W18" s="13">
        <f>IF(W17&lt;&gt;"",'(4) Støtteberegning + NNV'!#REF!,0)</f>
        <v>0</v>
      </c>
      <c r="X18" s="13">
        <f>IF(X17&lt;&gt;"",'(4) Støtteberegning + NNV'!#REF!,0)</f>
        <v>0</v>
      </c>
      <c r="Y18" s="13">
        <f>IF(Y17&lt;&gt;"",'(4) Støtteberegning + NNV'!#REF!,0)</f>
        <v>0</v>
      </c>
      <c r="Z18" s="13">
        <f>IF(Z17&lt;&gt;"",'(4) Støtteberegning + NNV'!#REF!,0)</f>
        <v>0</v>
      </c>
      <c r="AA18" s="13">
        <f>IF(AA17&lt;&gt;"",'(4) Støtteberegning + NNV'!#REF!,0)</f>
        <v>0</v>
      </c>
      <c r="AB18" s="13">
        <f>IF(AB17&lt;&gt;"",'(4) Støtteberegning + NNV'!#REF!,0)</f>
        <v>0</v>
      </c>
      <c r="AC18" s="13">
        <f>IF(AC17&lt;&gt;"",'(4) Støtteberegning + NNV'!#REF!,0)</f>
        <v>0</v>
      </c>
      <c r="AD18" s="13">
        <f>IF(AD17&lt;&gt;"",'(4) Støtteberegning + NNV'!#REF!,0)</f>
        <v>0</v>
      </c>
      <c r="AE18" s="13">
        <f>IF(AE17&lt;&gt;"",'(4) Støtteberegning + NNV'!#REF!,0)</f>
        <v>0</v>
      </c>
      <c r="AF18" s="13">
        <f>IF(AF17&lt;&gt;"",'(4) Støtteberegning + NNV'!#REF!,0)</f>
        <v>0</v>
      </c>
      <c r="AG18" s="13">
        <f>IF(AG17&lt;&gt;"",'(4) Støtteberegning + NNV'!#REF!,0)</f>
        <v>0</v>
      </c>
      <c r="AH18" s="13">
        <f>IF(AH17&lt;&gt;"",'(4) Støtteberegning + NNV'!#REF!,0)</f>
        <v>0</v>
      </c>
      <c r="AI18" s="13">
        <f>IF(AI17&lt;&gt;"",'(4) Støtteberegning + NNV'!#REF!,0)</f>
        <v>0</v>
      </c>
      <c r="AJ18" s="13">
        <f>IF(AJ17&lt;&gt;"",'(4) Støtteberegning + NNV'!#REF!,0)</f>
        <v>0</v>
      </c>
      <c r="AK18" s="13">
        <f>IF(AK17&lt;&gt;"",'(4) Støtteberegning + NNV'!#REF!,0)</f>
        <v>0</v>
      </c>
      <c r="AL18" s="13">
        <f>IF(AL17&lt;&gt;"",'(4) Støtteberegning + NNV'!#REF!,0)</f>
        <v>0</v>
      </c>
      <c r="AM18" s="13">
        <f>IF(AM17&lt;&gt;"",'(4) Støtteberegning + NNV'!#REF!,0)</f>
        <v>0</v>
      </c>
      <c r="AN18" s="13">
        <f>IF(AN17&lt;&gt;"",'(4) Støtteberegning + NNV'!#REF!,0)</f>
        <v>0</v>
      </c>
      <c r="AO18" s="13">
        <f>IF(AO17&lt;&gt;"",'(4) Støtteberegning + NNV'!#REF!,0)</f>
        <v>0</v>
      </c>
      <c r="AP18" s="13">
        <f>IF(AP17&lt;&gt;"",'(4) Støtteberegning + NNV'!#REF!,0)</f>
        <v>0</v>
      </c>
      <c r="AQ18" s="13">
        <f>IF(AQ17&lt;&gt;"",'(4) Støtteberegning + NNV'!#REF!,0)</f>
        <v>0</v>
      </c>
      <c r="AR18" s="13">
        <f>IF(AR17&lt;&gt;"",'(4) Støtteberegning + NNV'!#REF!,0)</f>
        <v>0</v>
      </c>
      <c r="AS18" s="13">
        <f>IF(AS17&lt;&gt;"",'(4) Støtteberegning + NNV'!#REF!,0)</f>
        <v>0</v>
      </c>
      <c r="AT18" s="13">
        <f>IF(AT17&lt;&gt;"",'(4) Støtteberegning + NNV'!#REF!,0)</f>
        <v>0</v>
      </c>
      <c r="AU18" s="13">
        <f>IF(AU17&lt;&gt;"",'(4) Støtteberegning + NNV'!#REF!,0)</f>
        <v>0</v>
      </c>
      <c r="AV18" s="13">
        <f>IF(AV17&lt;&gt;"",'(4) Støtteberegning + NNV'!#REF!,0)</f>
        <v>0</v>
      </c>
      <c r="AW18" s="13">
        <f>IF(AW17&lt;&gt;"",'(4) Støtteberegning + NNV'!#REF!,0)</f>
        <v>0</v>
      </c>
      <c r="AX18" s="13">
        <f>IF(AX17&lt;&gt;"",'(4) Støtteberegning + NNV'!#REF!,0)</f>
        <v>0</v>
      </c>
      <c r="AY18" s="13">
        <f>IF(AY17&lt;&gt;"",'(4) Støtteberegning + NNV'!#REF!,0)</f>
        <v>0</v>
      </c>
      <c r="AZ18" s="13">
        <f>IF(AZ17&lt;&gt;"",'(4) Støtteberegning + NNV'!#REF!,0)</f>
        <v>0</v>
      </c>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row>
    <row r="19" spans="2:154" x14ac:dyDescent="0.3">
      <c r="B19" s="18" t="s">
        <v>14</v>
      </c>
      <c r="C19" s="19">
        <v>0</v>
      </c>
      <c r="D19" s="19">
        <v>0</v>
      </c>
      <c r="E19" s="19">
        <v>0</v>
      </c>
      <c r="F19" s="19">
        <v>0</v>
      </c>
      <c r="G19" s="19">
        <v>0</v>
      </c>
      <c r="H19" s="19">
        <v>0</v>
      </c>
      <c r="I19" s="19">
        <v>0</v>
      </c>
      <c r="J19" s="19">
        <v>0</v>
      </c>
      <c r="K19" s="19">
        <v>0</v>
      </c>
      <c r="L19" s="19">
        <v>0</v>
      </c>
      <c r="M19" s="19">
        <v>0</v>
      </c>
      <c r="N19" s="19">
        <v>0</v>
      </c>
      <c r="O19" s="19">
        <v>0</v>
      </c>
      <c r="P19" s="19">
        <v>0</v>
      </c>
      <c r="Q19" s="19">
        <v>0</v>
      </c>
      <c r="R19" s="19">
        <v>0</v>
      </c>
      <c r="S19" s="19">
        <v>0</v>
      </c>
      <c r="T19" s="19">
        <v>0</v>
      </c>
      <c r="U19" s="19">
        <v>0</v>
      </c>
      <c r="V19" s="19">
        <v>0</v>
      </c>
      <c r="W19" s="19">
        <v>0</v>
      </c>
      <c r="X19" s="19">
        <v>0</v>
      </c>
      <c r="Y19" s="19">
        <v>0</v>
      </c>
      <c r="Z19" s="19">
        <v>0</v>
      </c>
      <c r="AA19" s="19">
        <v>0</v>
      </c>
      <c r="AB19" s="19">
        <v>0</v>
      </c>
      <c r="AC19" s="19">
        <v>0</v>
      </c>
      <c r="AD19" s="19">
        <v>0</v>
      </c>
      <c r="AE19" s="19">
        <v>0</v>
      </c>
      <c r="AF19" s="19">
        <v>0</v>
      </c>
      <c r="AG19" s="19">
        <v>0</v>
      </c>
      <c r="AH19" s="19">
        <v>0</v>
      </c>
      <c r="AI19" s="19">
        <v>0</v>
      </c>
      <c r="AJ19" s="19">
        <v>0</v>
      </c>
      <c r="AK19" s="19">
        <v>0</v>
      </c>
      <c r="AL19" s="19">
        <v>0</v>
      </c>
      <c r="AM19" s="19">
        <v>0</v>
      </c>
      <c r="AN19" s="19">
        <v>0</v>
      </c>
      <c r="AO19" s="19">
        <v>0</v>
      </c>
      <c r="AP19" s="19">
        <v>0</v>
      </c>
      <c r="AQ19" s="19">
        <v>0</v>
      </c>
      <c r="AR19" s="19">
        <v>0</v>
      </c>
      <c r="AS19" s="19">
        <v>0</v>
      </c>
      <c r="AT19" s="19">
        <v>0</v>
      </c>
      <c r="AU19" s="19">
        <v>0</v>
      </c>
      <c r="AV19" s="19">
        <v>0</v>
      </c>
      <c r="AW19" s="19">
        <v>0</v>
      </c>
      <c r="AX19" s="19">
        <v>0</v>
      </c>
      <c r="AY19" s="19">
        <v>0</v>
      </c>
      <c r="AZ19" s="19">
        <v>0</v>
      </c>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row>
    <row r="20" spans="2:154" x14ac:dyDescent="0.3">
      <c r="B20" s="18" t="s">
        <v>16</v>
      </c>
      <c r="C20" s="19" t="e">
        <f>C18-C19</f>
        <v>#REF!</v>
      </c>
      <c r="D20" s="19">
        <f>D18-D19</f>
        <v>0</v>
      </c>
      <c r="E20" s="19">
        <f t="shared" ref="E20:AZ20" si="1">E18-E19</f>
        <v>0</v>
      </c>
      <c r="F20" s="19">
        <f t="shared" si="1"/>
        <v>0</v>
      </c>
      <c r="G20" s="19">
        <f t="shared" si="1"/>
        <v>0</v>
      </c>
      <c r="H20" s="19">
        <f t="shared" si="1"/>
        <v>0</v>
      </c>
      <c r="I20" s="19">
        <f t="shared" si="1"/>
        <v>0</v>
      </c>
      <c r="J20" s="19">
        <f t="shared" si="1"/>
        <v>0</v>
      </c>
      <c r="K20" s="19">
        <f t="shared" si="1"/>
        <v>0</v>
      </c>
      <c r="L20" s="19">
        <f t="shared" si="1"/>
        <v>0</v>
      </c>
      <c r="M20" s="19">
        <f t="shared" si="1"/>
        <v>0</v>
      </c>
      <c r="N20" s="19">
        <f t="shared" si="1"/>
        <v>0</v>
      </c>
      <c r="O20" s="19">
        <f t="shared" si="1"/>
        <v>0</v>
      </c>
      <c r="P20" s="19">
        <f t="shared" si="1"/>
        <v>0</v>
      </c>
      <c r="Q20" s="19">
        <f t="shared" si="1"/>
        <v>0</v>
      </c>
      <c r="R20" s="19">
        <f t="shared" si="1"/>
        <v>0</v>
      </c>
      <c r="S20" s="19">
        <f t="shared" si="1"/>
        <v>0</v>
      </c>
      <c r="T20" s="19">
        <f t="shared" si="1"/>
        <v>0</v>
      </c>
      <c r="U20" s="19">
        <f t="shared" si="1"/>
        <v>0</v>
      </c>
      <c r="V20" s="19">
        <f t="shared" si="1"/>
        <v>0</v>
      </c>
      <c r="W20" s="19">
        <f t="shared" si="1"/>
        <v>0</v>
      </c>
      <c r="X20" s="19">
        <f t="shared" si="1"/>
        <v>0</v>
      </c>
      <c r="Y20" s="19">
        <f t="shared" si="1"/>
        <v>0</v>
      </c>
      <c r="Z20" s="19">
        <f t="shared" si="1"/>
        <v>0</v>
      </c>
      <c r="AA20" s="19">
        <f t="shared" si="1"/>
        <v>0</v>
      </c>
      <c r="AB20" s="19">
        <f t="shared" si="1"/>
        <v>0</v>
      </c>
      <c r="AC20" s="19">
        <f t="shared" si="1"/>
        <v>0</v>
      </c>
      <c r="AD20" s="19">
        <f t="shared" si="1"/>
        <v>0</v>
      </c>
      <c r="AE20" s="19">
        <f t="shared" si="1"/>
        <v>0</v>
      </c>
      <c r="AF20" s="19">
        <f t="shared" si="1"/>
        <v>0</v>
      </c>
      <c r="AG20" s="19">
        <f t="shared" si="1"/>
        <v>0</v>
      </c>
      <c r="AH20" s="19">
        <f t="shared" si="1"/>
        <v>0</v>
      </c>
      <c r="AI20" s="19">
        <f t="shared" si="1"/>
        <v>0</v>
      </c>
      <c r="AJ20" s="19">
        <f t="shared" si="1"/>
        <v>0</v>
      </c>
      <c r="AK20" s="19">
        <f t="shared" si="1"/>
        <v>0</v>
      </c>
      <c r="AL20" s="19">
        <f t="shared" si="1"/>
        <v>0</v>
      </c>
      <c r="AM20" s="19">
        <f t="shared" si="1"/>
        <v>0</v>
      </c>
      <c r="AN20" s="19">
        <f t="shared" si="1"/>
        <v>0</v>
      </c>
      <c r="AO20" s="19">
        <f t="shared" si="1"/>
        <v>0</v>
      </c>
      <c r="AP20" s="19">
        <f t="shared" si="1"/>
        <v>0</v>
      </c>
      <c r="AQ20" s="19">
        <f t="shared" si="1"/>
        <v>0</v>
      </c>
      <c r="AR20" s="19">
        <f t="shared" si="1"/>
        <v>0</v>
      </c>
      <c r="AS20" s="19">
        <f t="shared" si="1"/>
        <v>0</v>
      </c>
      <c r="AT20" s="19">
        <f t="shared" si="1"/>
        <v>0</v>
      </c>
      <c r="AU20" s="19">
        <f t="shared" si="1"/>
        <v>0</v>
      </c>
      <c r="AV20" s="19">
        <f t="shared" si="1"/>
        <v>0</v>
      </c>
      <c r="AW20" s="19">
        <f t="shared" si="1"/>
        <v>0</v>
      </c>
      <c r="AX20" s="19">
        <f t="shared" si="1"/>
        <v>0</v>
      </c>
      <c r="AY20" s="19">
        <f t="shared" si="1"/>
        <v>0</v>
      </c>
      <c r="AZ20" s="19">
        <f t="shared" si="1"/>
        <v>0</v>
      </c>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row>
    <row r="21" spans="2:154" x14ac:dyDescent="0.3">
      <c r="B21" s="16" t="s">
        <v>15</v>
      </c>
      <c r="C21" s="17" t="e">
        <f>IF(C17&lt;&gt;"",'(4) Støtteberegning + NNV'!D33,0)</f>
        <v>#DIV/0!</v>
      </c>
      <c r="D21" s="17">
        <f>IF(D17&lt;&gt;"",'(4) Støtteberegning + NNV'!E33,0)</f>
        <v>0</v>
      </c>
      <c r="E21" s="17">
        <f>IF(E17&lt;&gt;"",'(4) Støtteberegning + NNV'!F33,0)</f>
        <v>0</v>
      </c>
      <c r="F21" s="17">
        <f>IF(F17&lt;&gt;"",'(4) Støtteberegning + NNV'!G33,0)</f>
        <v>0</v>
      </c>
      <c r="G21" s="17">
        <f>IF(G17&lt;&gt;"",'(4) Støtteberegning + NNV'!H33,0)</f>
        <v>0</v>
      </c>
      <c r="H21" s="17">
        <f>IF(H17&lt;&gt;"",'(4) Støtteberegning + NNV'!I33,0)</f>
        <v>0</v>
      </c>
      <c r="I21" s="17">
        <f>IF(I17&lt;&gt;"",'(4) Støtteberegning + NNV'!J33,0)</f>
        <v>0</v>
      </c>
      <c r="J21" s="17">
        <f>IF(J17&lt;&gt;"",'(4) Støtteberegning + NNV'!K33,0)</f>
        <v>0</v>
      </c>
      <c r="K21" s="17">
        <f>IF(K17&lt;&gt;"",'(4) Støtteberegning + NNV'!L33,0)</f>
        <v>0</v>
      </c>
      <c r="L21" s="17">
        <f>IF(L17&lt;&gt;"",'(4) Støtteberegning + NNV'!M33,0)</f>
        <v>0</v>
      </c>
      <c r="M21" s="17">
        <f>IF(M17&lt;&gt;"",'(4) Støtteberegning + NNV'!N33,0)</f>
        <v>0</v>
      </c>
      <c r="N21" s="17">
        <f>IF(N17&lt;&gt;"",'(4) Støtteberegning + NNV'!O33,0)</f>
        <v>0</v>
      </c>
      <c r="O21" s="17">
        <f>IF(O17&lt;&gt;"",'(4) Støtteberegning + NNV'!P33,0)</f>
        <v>0</v>
      </c>
      <c r="P21" s="17">
        <f>IF(P17&lt;&gt;"",'(4) Støtteberegning + NNV'!Q33,0)</f>
        <v>0</v>
      </c>
      <c r="Q21" s="17">
        <f>IF(Q17&lt;&gt;"",'(4) Støtteberegning + NNV'!R33,0)</f>
        <v>0</v>
      </c>
      <c r="R21" s="17">
        <f>IF(R17&lt;&gt;"",'(4) Støtteberegning + NNV'!S33,0)</f>
        <v>0</v>
      </c>
      <c r="S21" s="17">
        <f>IF(S17&lt;&gt;"",'(4) Støtteberegning + NNV'!T33,0)</f>
        <v>0</v>
      </c>
      <c r="T21" s="17">
        <f>IF(T17&lt;&gt;"",'(4) Støtteberegning + NNV'!U33,0)</f>
        <v>0</v>
      </c>
      <c r="U21" s="17">
        <f>IF(U17&lt;&gt;"",'(4) Støtteberegning + NNV'!V33,0)</f>
        <v>0</v>
      </c>
      <c r="V21" s="17">
        <f>IF(V17&lt;&gt;"",'(4) Støtteberegning + NNV'!W33,0)</f>
        <v>0</v>
      </c>
      <c r="W21" s="17">
        <f>IF(W17&lt;&gt;"",'(4) Støtteberegning + NNV'!X33,0)</f>
        <v>0</v>
      </c>
      <c r="X21" s="17">
        <f>IF(X17&lt;&gt;"",'(4) Støtteberegning + NNV'!Y33,0)</f>
        <v>0</v>
      </c>
      <c r="Y21" s="17">
        <f>IF(Y17&lt;&gt;"",'(4) Støtteberegning + NNV'!Z33,0)</f>
        <v>0</v>
      </c>
      <c r="Z21" s="17">
        <f>IF(Z17&lt;&gt;"",'(4) Støtteberegning + NNV'!AA33,0)</f>
        <v>0</v>
      </c>
      <c r="AA21" s="17">
        <f>IF(AA17&lt;&gt;"",'(4) Støtteberegning + NNV'!AB33,0)</f>
        <v>0</v>
      </c>
      <c r="AB21" s="17">
        <f>IF(AB17&lt;&gt;"",'(4) Støtteberegning + NNV'!AC33,0)</f>
        <v>0</v>
      </c>
      <c r="AC21" s="17">
        <f>IF(AC17&lt;&gt;"",'(4) Støtteberegning + NNV'!AD33,0)</f>
        <v>0</v>
      </c>
      <c r="AD21" s="17">
        <f>IF(AD17&lt;&gt;"",'(4) Støtteberegning + NNV'!AE33,0)</f>
        <v>0</v>
      </c>
      <c r="AE21" s="17">
        <f>IF(AE17&lt;&gt;"",'(4) Støtteberegning + NNV'!AF33,0)</f>
        <v>0</v>
      </c>
      <c r="AF21" s="17">
        <f>IF(AF17&lt;&gt;"",'(4) Støtteberegning + NNV'!AG33,0)</f>
        <v>0</v>
      </c>
      <c r="AG21" s="17">
        <f>IF(AG17&lt;&gt;"",'(4) Støtteberegning + NNV'!AH33,0)</f>
        <v>0</v>
      </c>
      <c r="AH21" s="17">
        <f>IF(AH17&lt;&gt;"",'(4) Støtteberegning + NNV'!AI33,0)</f>
        <v>0</v>
      </c>
      <c r="AI21" s="17">
        <f>IF(AI17&lt;&gt;"",'(4) Støtteberegning + NNV'!AJ33,0)</f>
        <v>0</v>
      </c>
      <c r="AJ21" s="17">
        <f>IF(AJ17&lt;&gt;"",'(4) Støtteberegning + NNV'!AK33,0)</f>
        <v>0</v>
      </c>
      <c r="AK21" s="17">
        <f>IF(AK17&lt;&gt;"",'(4) Støtteberegning + NNV'!AL33,0)</f>
        <v>0</v>
      </c>
      <c r="AL21" s="17">
        <f>IF(AL17&lt;&gt;"",'(4) Støtteberegning + NNV'!AM33,0)</f>
        <v>0</v>
      </c>
      <c r="AM21" s="17">
        <f>IF(AM17&lt;&gt;"",'(4) Støtteberegning + NNV'!AN33,0)</f>
        <v>0</v>
      </c>
      <c r="AN21" s="17">
        <f>IF(AN17&lt;&gt;"",'(4) Støtteberegning + NNV'!AO33,0)</f>
        <v>0</v>
      </c>
      <c r="AO21" s="17">
        <f>IF(AO17&lt;&gt;"",'(4) Støtteberegning + NNV'!AP33,0)</f>
        <v>0</v>
      </c>
      <c r="AP21" s="17">
        <f>IF(AP17&lt;&gt;"",'(4) Støtteberegning + NNV'!AQ33,0)</f>
        <v>0</v>
      </c>
      <c r="AQ21" s="17">
        <f>IF(AQ17&lt;&gt;"",'(4) Støtteberegning + NNV'!#REF!,0)</f>
        <v>0</v>
      </c>
      <c r="AR21" s="17">
        <f>IF(AR17&lt;&gt;"",'(4) Støtteberegning + NNV'!#REF!,0)</f>
        <v>0</v>
      </c>
      <c r="AS21" s="17">
        <f>IF(AS17&lt;&gt;"",'(4) Støtteberegning + NNV'!#REF!,0)</f>
        <v>0</v>
      </c>
      <c r="AT21" s="17">
        <f>IF(AT17&lt;&gt;"",'(4) Støtteberegning + NNV'!#REF!,0)</f>
        <v>0</v>
      </c>
      <c r="AU21" s="17">
        <f>IF(AU17&lt;&gt;"",'(4) Støtteberegning + NNV'!#REF!,0)</f>
        <v>0</v>
      </c>
      <c r="AV21" s="17">
        <f>IF(AV17&lt;&gt;"",'(4) Støtteberegning + NNV'!#REF!,0)</f>
        <v>0</v>
      </c>
      <c r="AW21" s="17">
        <f>IF(AW17&lt;&gt;"",'(4) Støtteberegning + NNV'!#REF!,0)</f>
        <v>0</v>
      </c>
      <c r="AX21" s="17">
        <f>IF(AX17&lt;&gt;"",'(4) Støtteberegning + NNV'!#REF!,0)</f>
        <v>0</v>
      </c>
      <c r="AY21" s="17">
        <f>IF(AY17&lt;&gt;"",'(4) Støtteberegning + NNV'!#REF!,0)</f>
        <v>0</v>
      </c>
      <c r="AZ21" s="17">
        <f>IF(AZ17&lt;&gt;"",'(4) Støtteberegning + NNV'!#REF!,0)</f>
        <v>0</v>
      </c>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row>
  </sheetData>
  <sheetProtection algorithmName="SHA-512" hashValue="22FftxAMsnfdG3GXbeFgjwh+kCs7Kqh0DJCDB3WeY7kKI1MbOkDWFehfECf9/WNxTIlQwot6Lw3itP5tOGmXfg==" saltValue="7h2VwnxWwZKB/gbUlj8kGQ==" spinCount="100000" sheet="1" objects="1" scenarios="1"/>
  <phoneticPr fontId="3"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269DD-0D9D-412D-B9CB-036A5725CFE4}">
  <sheetPr>
    <tabColor theme="0" tint="-4.9989318521683403E-2"/>
  </sheetPr>
  <dimension ref="B2:AW97"/>
  <sheetViews>
    <sheetView showGridLines="0" showZeros="0" zoomScaleNormal="100" workbookViewId="0"/>
  </sheetViews>
  <sheetFormatPr baseColWidth="10" defaultColWidth="10.88671875" defaultRowHeight="14.4" outlineLevelCol="1" x14ac:dyDescent="0.3"/>
  <cols>
    <col min="2" max="2" width="43.88671875" bestFit="1" customWidth="1"/>
    <col min="3" max="3" width="18.33203125" customWidth="1"/>
    <col min="4" max="4" width="20.88671875" customWidth="1"/>
    <col min="5" max="5" width="14.33203125" customWidth="1"/>
    <col min="8" max="8" width="6.44140625" customWidth="1"/>
    <col min="9" max="48" width="15.5546875" hidden="1" customWidth="1" outlineLevel="1"/>
    <col min="49" max="49" width="10.88671875" collapsed="1"/>
  </cols>
  <sheetData>
    <row r="2" spans="2:48" ht="18" x14ac:dyDescent="0.35">
      <c r="B2" s="45" t="s">
        <v>184</v>
      </c>
    </row>
    <row r="3" spans="2:48" x14ac:dyDescent="0.3">
      <c r="B3" t="s">
        <v>202</v>
      </c>
    </row>
    <row r="4" spans="2:48" x14ac:dyDescent="0.3">
      <c r="B4" t="s">
        <v>199</v>
      </c>
    </row>
    <row r="5" spans="2:48" x14ac:dyDescent="0.3">
      <c r="B5" t="s">
        <v>198</v>
      </c>
    </row>
    <row r="8" spans="2:48" ht="14.1" customHeight="1" x14ac:dyDescent="0.3">
      <c r="B8" s="1" t="s">
        <v>203</v>
      </c>
    </row>
    <row r="9" spans="2:48" ht="14.1" customHeight="1" x14ac:dyDescent="0.35">
      <c r="B9" s="45"/>
    </row>
    <row r="10" spans="2:48" x14ac:dyDescent="0.3">
      <c r="B10" t="s">
        <v>108</v>
      </c>
      <c r="C10" s="175"/>
    </row>
    <row r="11" spans="2:48" x14ac:dyDescent="0.3">
      <c r="B11" t="s">
        <v>200</v>
      </c>
      <c r="C11" s="175">
        <v>0.2</v>
      </c>
      <c r="D11" s="169" t="s">
        <v>205</v>
      </c>
    </row>
    <row r="12" spans="2:48" x14ac:dyDescent="0.3">
      <c r="B12" t="s">
        <v>201</v>
      </c>
      <c r="C12" s="92" t="s">
        <v>111</v>
      </c>
      <c r="D12" s="169" t="s">
        <v>204</v>
      </c>
    </row>
    <row r="13" spans="2:48" ht="18" x14ac:dyDescent="0.35">
      <c r="B13" s="60"/>
      <c r="C13" s="60"/>
      <c r="D13" s="60"/>
      <c r="E13" s="60"/>
      <c r="F13" s="60"/>
      <c r="G13" s="60"/>
      <c r="H13" s="60"/>
      <c r="I13" s="61">
        <f>'LES MEG'!C22</f>
        <v>0</v>
      </c>
      <c r="J13" s="61">
        <f>IF(I13+1&lt;$I$13+'LES MEG'!$C$24,IF(J15="",,I13+1),)</f>
        <v>0</v>
      </c>
      <c r="K13" s="61">
        <f>IF(J13+1&lt;$I$13+'LES MEG'!$C$24,IF(K15="",,J13+1),)</f>
        <v>0</v>
      </c>
      <c r="L13" s="61">
        <f>IF(K13+1&lt;$I$13+'LES MEG'!$C$24,IF(L15="",,K13+1),)</f>
        <v>0</v>
      </c>
      <c r="M13" s="61">
        <f>IF(L13+1&lt;$I$13+'LES MEG'!$C$24,IF(M15="",,L13+1),)</f>
        <v>0</v>
      </c>
      <c r="N13" s="61">
        <f>IF(M13+1&lt;$I$13+'LES MEG'!$C$24,IF(N15="",,M13+1),)</f>
        <v>0</v>
      </c>
      <c r="O13" s="61">
        <f>IF(N13+1&lt;$I$13+'LES MEG'!$C$24,IF(O15="",,N13+1),)</f>
        <v>0</v>
      </c>
      <c r="P13" s="61">
        <f>IF(O13+1&lt;$I$13+'LES MEG'!$C$24,IF(P15="",,O13+1),)</f>
        <v>0</v>
      </c>
      <c r="Q13" s="61">
        <f>IF(P13+1&lt;$I$13+'LES MEG'!$C$24,IF(Q15="",,P13+1),)</f>
        <v>0</v>
      </c>
      <c r="R13" s="61">
        <f>IF(Q13+1&lt;$I$13+'LES MEG'!$C$24,IF(R15="",,Q13+1),)</f>
        <v>0</v>
      </c>
      <c r="S13" s="61">
        <f>IF(R13+1&lt;$I$13+'LES MEG'!$C$24,IF(S15="",,R13+1),)</f>
        <v>0</v>
      </c>
      <c r="T13" s="61">
        <f>IF(S13+1&lt;$I$13+'LES MEG'!$C$24,IF(T15="",,S13+1),)</f>
        <v>0</v>
      </c>
      <c r="U13" s="61">
        <f>IF(T13+1&lt;$I$13+'LES MEG'!$C$24,IF(U15="",,T13+1),)</f>
        <v>0</v>
      </c>
      <c r="V13" s="61">
        <f>IF(U13+1&lt;$I$13+'LES MEG'!$C$24,IF(V15="",,U13+1),)</f>
        <v>0</v>
      </c>
      <c r="W13" s="61">
        <f>IF(V13+1&lt;$I$13+'LES MEG'!$C$24,IF(W15="",,V13+1),)</f>
        <v>0</v>
      </c>
      <c r="X13" s="61">
        <f>IF(W13+1&lt;$I$13+'LES MEG'!$C$24,IF(X15="",,W13+1),)</f>
        <v>0</v>
      </c>
      <c r="Y13" s="61">
        <f>IF(X13+1&lt;$I$13+'LES MEG'!$C$24,IF(Y15="",,X13+1),)</f>
        <v>0</v>
      </c>
      <c r="Z13" s="61">
        <f>IF(Y13+1&lt;$I$13+'LES MEG'!$C$24,IF(Z15="",,Y13+1),)</f>
        <v>0</v>
      </c>
      <c r="AA13" s="61">
        <f>IF(Z13+1&lt;$I$13+'LES MEG'!$C$24,IF(AA15="",,Z13+1),)</f>
        <v>0</v>
      </c>
      <c r="AB13" s="61">
        <f>IF(AA13+1&lt;$I$13+'LES MEG'!$C$24,IF(AB15="",,AA13+1),)</f>
        <v>0</v>
      </c>
      <c r="AC13" s="61">
        <f>IF(AB13+1&lt;$I$13+'LES MEG'!$C$24,IF(AC15="",,AB13+1),)</f>
        <v>0</v>
      </c>
      <c r="AD13" s="61">
        <f>IF(AC13+1&lt;$I$13+'LES MEG'!$C$24,IF(AD15="",,AC13+1),)</f>
        <v>0</v>
      </c>
      <c r="AE13" s="61">
        <f>IF(AD13+1&lt;$I$13+'LES MEG'!$C$24,IF(AE15="",,AD13+1),)</f>
        <v>0</v>
      </c>
      <c r="AF13" s="61">
        <f>IF(AE13+1&lt;$I$13+'LES MEG'!$C$24,IF(AF15="",,AE13+1),)</f>
        <v>0</v>
      </c>
      <c r="AG13" s="61">
        <f>IF(AF13+1&lt;$I$13+'LES MEG'!$C$24,IF(AG15="",,AF13+1),)</f>
        <v>0</v>
      </c>
      <c r="AH13" s="61">
        <f>IF(AG13+1&lt;$I$13+'LES MEG'!$C$24,IF(AH15="",,AG13+1),)</f>
        <v>0</v>
      </c>
      <c r="AI13" s="61">
        <f>IF(AH13+1&lt;$I$13+'LES MEG'!$C$24,IF(AI15="",,AH13+1),)</f>
        <v>0</v>
      </c>
      <c r="AJ13" s="61">
        <f>IF(AI13+1&lt;$I$13+'LES MEG'!$C$24,IF(AJ15="",,AI13+1),)</f>
        <v>0</v>
      </c>
      <c r="AK13" s="61">
        <f>IF(AJ13+1&lt;$I$13+'LES MEG'!$C$24,IF(AK15="",,AJ13+1),)</f>
        <v>0</v>
      </c>
      <c r="AL13" s="61">
        <f>IF(AK13+1&lt;$I$13+'LES MEG'!$C$24,IF(AL15="",,AK13+1),)</f>
        <v>0</v>
      </c>
      <c r="AM13" s="61">
        <f>IF(AL13+1&lt;$I$13+'LES MEG'!$C$24,IF(AM15="",,AL13+1),)</f>
        <v>0</v>
      </c>
      <c r="AN13" s="61">
        <f>IF(AM13+1&lt;$I$13+'LES MEG'!$C$24,IF(AN15="",,AM13+1),)</f>
        <v>0</v>
      </c>
      <c r="AO13" s="61">
        <f>IF(AN13+1&lt;$I$13+'LES MEG'!$C$24,IF(AO15="",,AN13+1),)</f>
        <v>0</v>
      </c>
      <c r="AP13" s="61">
        <f>IF(AO13+1&lt;$I$13+'LES MEG'!$C$24,IF(AP15="",,AO13+1),)</f>
        <v>0</v>
      </c>
      <c r="AQ13" s="61">
        <f>IF(AP13+1&lt;$I$13+'LES MEG'!$C$24,IF(AQ15="",,AP13+1),)</f>
        <v>0</v>
      </c>
      <c r="AR13" s="61">
        <f>IF(AQ13+1&lt;$I$13+'LES MEG'!$C$24,IF(AR15="",,AQ13+1),)</f>
        <v>0</v>
      </c>
      <c r="AS13" s="61">
        <f>IF(AR13+1&lt;$I$13+'LES MEG'!$C$24,IF(AS15="",,AR13+1),)</f>
        <v>0</v>
      </c>
      <c r="AT13" s="61">
        <f>IF(AS13+1&lt;$I$13+'LES MEG'!$C$24,IF(AT15="",,AS13+1),)</f>
        <v>0</v>
      </c>
      <c r="AU13" s="61">
        <f>IF(AT13+1&lt;$I$13+'LES MEG'!$C$24,IF(AU15="",,AT13+1),)</f>
        <v>0</v>
      </c>
      <c r="AV13" s="61">
        <f>IF(AU13+1&lt;$I$13+'LES MEG'!$C$24,IF(AV15="",,AU13+1),)</f>
        <v>0</v>
      </c>
    </row>
    <row r="14" spans="2:48" x14ac:dyDescent="0.3">
      <c r="B14" s="1" t="s">
        <v>34</v>
      </c>
      <c r="C14" s="1"/>
      <c r="D14" s="1"/>
      <c r="E14" s="1"/>
      <c r="F14" s="1"/>
      <c r="G14" s="1"/>
      <c r="H14" s="1"/>
      <c r="I14" s="125" t="s">
        <v>154</v>
      </c>
      <c r="J14" s="62">
        <f>'(2) Budsjett del II'!K2</f>
        <v>0</v>
      </c>
      <c r="K14" s="62">
        <f>'(2) Budsjett del II'!L2</f>
        <v>0</v>
      </c>
      <c r="L14" s="62">
        <f>'(2) Budsjett del II'!M2</f>
        <v>0</v>
      </c>
      <c r="M14" s="62">
        <f>'(2) Budsjett del II'!N2</f>
        <v>0</v>
      </c>
      <c r="N14" s="62">
        <f>'(2) Budsjett del II'!O2</f>
        <v>0</v>
      </c>
      <c r="O14" s="62">
        <f>'(2) Budsjett del II'!P2</f>
        <v>0</v>
      </c>
      <c r="P14" s="62">
        <f>'(2) Budsjett del II'!Q2</f>
        <v>0</v>
      </c>
      <c r="Q14" s="62">
        <f>'(2) Budsjett del II'!R2</f>
        <v>0</v>
      </c>
      <c r="R14" s="62">
        <f>'(2) Budsjett del II'!S2</f>
        <v>0</v>
      </c>
      <c r="S14" s="62">
        <f>'(2) Budsjett del II'!T2</f>
        <v>0</v>
      </c>
      <c r="T14" s="62">
        <f>'(2) Budsjett del II'!U2</f>
        <v>0</v>
      </c>
      <c r="U14" s="62">
        <f>'(2) Budsjett del II'!V2</f>
        <v>0</v>
      </c>
      <c r="V14" s="62">
        <f>'(2) Budsjett del II'!W2</f>
        <v>0</v>
      </c>
      <c r="W14" s="62">
        <f>'(2) Budsjett del II'!X2</f>
        <v>0</v>
      </c>
      <c r="X14" s="62">
        <f>'(2) Budsjett del II'!Y2</f>
        <v>0</v>
      </c>
      <c r="Y14" s="62">
        <f>'(2) Budsjett del II'!Z2</f>
        <v>0</v>
      </c>
      <c r="Z14" s="62">
        <f>'(2) Budsjett del II'!AA2</f>
        <v>0</v>
      </c>
      <c r="AA14" s="62">
        <f>'(2) Budsjett del II'!AB2</f>
        <v>0</v>
      </c>
      <c r="AB14" s="62">
        <f>'(2) Budsjett del II'!AC2</f>
        <v>0</v>
      </c>
      <c r="AC14" s="62">
        <f>'(2) Budsjett del II'!AD2</f>
        <v>0</v>
      </c>
      <c r="AD14" s="62">
        <f>'(2) Budsjett del II'!AE2</f>
        <v>0</v>
      </c>
      <c r="AE14" s="62">
        <f>'(2) Budsjett del II'!AF2</f>
        <v>0</v>
      </c>
      <c r="AF14" s="62">
        <f>'(2) Budsjett del II'!AG2</f>
        <v>0</v>
      </c>
      <c r="AG14" s="62">
        <f>'(2) Budsjett del II'!AH2</f>
        <v>0</v>
      </c>
      <c r="AH14" s="62">
        <f>'(2) Budsjett del II'!AI2</f>
        <v>0</v>
      </c>
      <c r="AI14" s="62">
        <f>'(2) Budsjett del II'!AJ2</f>
        <v>0</v>
      </c>
      <c r="AJ14" s="62">
        <f>'(2) Budsjett del II'!AK2</f>
        <v>0</v>
      </c>
      <c r="AK14" s="62">
        <f>'(2) Budsjett del II'!AL2</f>
        <v>0</v>
      </c>
      <c r="AL14" s="62">
        <f>'(2) Budsjett del II'!AM2</f>
        <v>0</v>
      </c>
      <c r="AM14" s="62">
        <f>'(2) Budsjett del II'!AN2</f>
        <v>0</v>
      </c>
      <c r="AN14" s="62">
        <f>'(2) Budsjett del II'!AO2</f>
        <v>0</v>
      </c>
      <c r="AO14" s="62">
        <f>'(2) Budsjett del II'!AP2</f>
        <v>0</v>
      </c>
      <c r="AP14" s="62">
        <f>'(2) Budsjett del II'!AQ2</f>
        <v>0</v>
      </c>
      <c r="AQ14" s="62">
        <f>'(2) Budsjett del II'!AR2</f>
        <v>0</v>
      </c>
      <c r="AR14" s="62">
        <f>'(2) Budsjett del II'!AS2</f>
        <v>0</v>
      </c>
      <c r="AS14" s="62">
        <f>'(2) Budsjett del II'!AT2</f>
        <v>0</v>
      </c>
      <c r="AT14" s="62">
        <f>'(2) Budsjett del II'!AU2</f>
        <v>0</v>
      </c>
      <c r="AU14" s="62">
        <f>'(2) Budsjett del II'!AV2</f>
        <v>0</v>
      </c>
      <c r="AV14" s="62">
        <f>'(2) Budsjett del II'!AW2</f>
        <v>0</v>
      </c>
    </row>
    <row r="15" spans="2:48" x14ac:dyDescent="0.3">
      <c r="B15" s="133" t="s">
        <v>177</v>
      </c>
      <c r="C15" s="134"/>
      <c r="D15" s="134"/>
      <c r="E15" s="134"/>
      <c r="F15" s="134"/>
      <c r="G15" s="135"/>
      <c r="H15" s="63"/>
      <c r="I15" s="147" t="str">
        <f>IF(I13&lt;'LES MEG'!$C$22+'LES MEG'!$C$23,"PILOT",IF(I13&lt;'LES MEG'!$C$22+'LES MEG'!$C$24,"VIDERE DRIFT",""))</f>
        <v/>
      </c>
      <c r="J15" s="148" t="str">
        <f>IF('(2) Budsjett del II'!K1&lt;'LES MEG'!$C$22+'LES MEG'!$C$23,"PILOT",IF('(2) Budsjett del II'!K1&lt;'LES MEG'!$C$22+'LES MEG'!$C$24,"VIDERE DRIFT",""))</f>
        <v/>
      </c>
      <c r="K15" s="148" t="str">
        <f>IF('(2) Budsjett del II'!L1&lt;'LES MEG'!$C$22+'LES MEG'!$C$23,"PILOT",IF('(2) Budsjett del II'!L1&lt;'LES MEG'!$C$22+'LES MEG'!$C$24,"VIDERE DRIFT",""))</f>
        <v/>
      </c>
      <c r="L15" s="148" t="str">
        <f>IF('(2) Budsjett del II'!M1&lt;'LES MEG'!$C$22+'LES MEG'!$C$23,"PILOT",IF('(2) Budsjett del II'!M1&lt;'LES MEG'!$C$22+'LES MEG'!$C$24,"VIDERE DRIFT",""))</f>
        <v/>
      </c>
      <c r="M15" s="148" t="str">
        <f>IF('(2) Budsjett del II'!N1&lt;'LES MEG'!$C$22+'LES MEG'!$C$23,"PILOT",IF('(2) Budsjett del II'!N1&lt;'LES MEG'!$C$22+'LES MEG'!$C$24,"VIDERE DRIFT",""))</f>
        <v/>
      </c>
      <c r="N15" s="148" t="str">
        <f>IF('(2) Budsjett del II'!O1&lt;'LES MEG'!$C$22+'LES MEG'!$C$23,"PILOT",IF('(2) Budsjett del II'!O1&lt;'LES MEG'!$C$22+'LES MEG'!$C$24,"VIDERE DRIFT",""))</f>
        <v/>
      </c>
      <c r="O15" s="148" t="str">
        <f>IF('(2) Budsjett del II'!P1&lt;'LES MEG'!$C$22+'LES MEG'!$C$23,"PILOT",IF('(2) Budsjett del II'!P1&lt;'LES MEG'!$C$22+'LES MEG'!$C$24,"VIDERE DRIFT",""))</f>
        <v/>
      </c>
      <c r="P15" s="148" t="str">
        <f>IF('(2) Budsjett del II'!Q1&lt;'LES MEG'!$C$22+'LES MEG'!$C$23,"PILOT",IF('(2) Budsjett del II'!Q1&lt;'LES MEG'!$C$22+'LES MEG'!$C$24,"VIDERE DRIFT",""))</f>
        <v/>
      </c>
      <c r="Q15" s="148" t="str">
        <f>IF('(2) Budsjett del II'!R1&lt;'LES MEG'!$C$22+'LES MEG'!$C$23,"PILOT",IF('(2) Budsjett del II'!R1&lt;'LES MEG'!$C$22+'LES MEG'!$C$24,"VIDERE DRIFT",""))</f>
        <v/>
      </c>
      <c r="R15" s="148" t="str">
        <f>IF('(2) Budsjett del II'!S1&lt;'LES MEG'!$C$22+'LES MEG'!$C$23,"PILOT",IF('(2) Budsjett del II'!S1&lt;'LES MEG'!$C$22+'LES MEG'!$C$24,"VIDERE DRIFT",""))</f>
        <v/>
      </c>
      <c r="S15" s="148" t="str">
        <f>IF('(2) Budsjett del II'!T1&lt;'LES MEG'!$C$22+'LES MEG'!$C$23,"PILOT",IF('(2) Budsjett del II'!T1&lt;'LES MEG'!$C$22+'LES MEG'!$C$24,"VIDERE DRIFT",""))</f>
        <v/>
      </c>
      <c r="T15" s="148" t="str">
        <f>IF('(2) Budsjett del II'!U1&lt;'LES MEG'!$C$22+'LES MEG'!$C$23,"PILOT",IF('(2) Budsjett del II'!U1&lt;'LES MEG'!$C$22+'LES MEG'!$C$24,"VIDERE DRIFT",""))</f>
        <v/>
      </c>
      <c r="U15" s="148" t="str">
        <f>IF('(2) Budsjett del II'!V1&lt;'LES MEG'!$C$22+'LES MEG'!$C$23,"PILOT",IF('(2) Budsjett del II'!V1&lt;'LES MEG'!$C$22+'LES MEG'!$C$24,"VIDERE DRIFT",""))</f>
        <v/>
      </c>
      <c r="V15" s="148" t="str">
        <f>IF('(2) Budsjett del II'!W1&lt;'LES MEG'!$C$22+'LES MEG'!$C$23,"PILOT",IF('(2) Budsjett del II'!W1&lt;'LES MEG'!$C$22+'LES MEG'!$C$24,"VIDERE DRIFT",""))</f>
        <v/>
      </c>
      <c r="W15" s="148" t="str">
        <f>IF('(2) Budsjett del II'!X1&lt;'LES MEG'!$C$22+'LES MEG'!$C$23,"PILOT",IF('(2) Budsjett del II'!X1&lt;'LES MEG'!$C$22+'LES MEG'!$C$24,"VIDERE DRIFT",""))</f>
        <v/>
      </c>
      <c r="X15" s="148" t="str">
        <f>IF('(2) Budsjett del II'!Y1&lt;'LES MEG'!$C$22+'LES MEG'!$C$23,"PILOT",IF('(2) Budsjett del II'!Y1&lt;'LES MEG'!$C$22+'LES MEG'!$C$24,"VIDERE DRIFT",""))</f>
        <v/>
      </c>
      <c r="Y15" s="148" t="str">
        <f>IF('(2) Budsjett del II'!Z1&lt;'LES MEG'!$C$22+'LES MEG'!$C$23,"PILOT",IF('(2) Budsjett del II'!Z1&lt;'LES MEG'!$C$22+'LES MEG'!$C$24,"VIDERE DRIFT",""))</f>
        <v/>
      </c>
      <c r="Z15" s="148" t="str">
        <f>IF('(2) Budsjett del II'!AA1&lt;'LES MEG'!$C$22+'LES MEG'!$C$23,"PILOT",IF('(2) Budsjett del II'!AA1&lt;'LES MEG'!$C$22+'LES MEG'!$C$24,"VIDERE DRIFT",""))</f>
        <v/>
      </c>
      <c r="AA15" s="148" t="str">
        <f>IF('(2) Budsjett del II'!AB1&lt;'LES MEG'!$C$22+'LES MEG'!$C$23,"PILOT",IF('(2) Budsjett del II'!AB1&lt;'LES MEG'!$C$22+'LES MEG'!$C$24,"VIDERE DRIFT",""))</f>
        <v/>
      </c>
      <c r="AB15" s="148" t="str">
        <f>IF('(2) Budsjett del II'!AC1&lt;'LES MEG'!$C$22+'LES MEG'!$C$23,"PILOT",IF('(2) Budsjett del II'!AC1&lt;'LES MEG'!$C$22+'LES MEG'!$C$24,"VIDERE DRIFT",""))</f>
        <v/>
      </c>
      <c r="AC15" s="148" t="str">
        <f>IF('(2) Budsjett del II'!AD1&lt;'LES MEG'!$C$22+'LES MEG'!$C$23,"PILOT",IF('(2) Budsjett del II'!AD1&lt;'LES MEG'!$C$22+'LES MEG'!$C$24,"VIDERE DRIFT",""))</f>
        <v/>
      </c>
      <c r="AD15" s="148" t="str">
        <f>IF('(2) Budsjett del II'!AE1&lt;'LES MEG'!$C$22+'LES MEG'!$C$23,"PILOT",IF('(2) Budsjett del II'!AE1&lt;'LES MEG'!$C$22+'LES MEG'!$C$24,"VIDERE DRIFT",""))</f>
        <v/>
      </c>
      <c r="AE15" s="148" t="str">
        <f>IF('(2) Budsjett del II'!AF1&lt;'LES MEG'!$C$22+'LES MEG'!$C$23,"PILOT",IF('(2) Budsjett del II'!AF1&lt;'LES MEG'!$C$22+'LES MEG'!$C$24,"VIDERE DRIFT",""))</f>
        <v/>
      </c>
      <c r="AF15" s="148" t="str">
        <f>IF('(2) Budsjett del II'!AG1&lt;'LES MEG'!$C$22+'LES MEG'!$C$23,"PILOT",IF('(2) Budsjett del II'!AG1&lt;'LES MEG'!$C$22+'LES MEG'!$C$24,"VIDERE DRIFT",""))</f>
        <v/>
      </c>
      <c r="AG15" s="148" t="str">
        <f>IF('(2) Budsjett del II'!AH1&lt;'LES MEG'!$C$22+'LES MEG'!$C$23,"PILOT",IF('(2) Budsjett del II'!AH1&lt;'LES MEG'!$C$22+'LES MEG'!$C$24,"VIDERE DRIFT",""))</f>
        <v/>
      </c>
      <c r="AH15" s="148" t="str">
        <f>IF('(2) Budsjett del II'!AI1&lt;'LES MEG'!$C$22+'LES MEG'!$C$23,"PILOT",IF('(2) Budsjett del II'!AI1&lt;'LES MEG'!$C$22+'LES MEG'!$C$24,"VIDERE DRIFT",""))</f>
        <v/>
      </c>
      <c r="AI15" s="148" t="str">
        <f>IF('(2) Budsjett del II'!AJ1&lt;'LES MEG'!$C$22+'LES MEG'!$C$23,"PILOT",IF('(2) Budsjett del II'!AJ1&lt;'LES MEG'!$C$22+'LES MEG'!$C$24,"VIDERE DRIFT",""))</f>
        <v/>
      </c>
      <c r="AJ15" s="148" t="str">
        <f>IF('(2) Budsjett del II'!AK1&lt;'LES MEG'!$C$22+'LES MEG'!$C$23,"PILOT",IF('(2) Budsjett del II'!AK1&lt;'LES MEG'!$C$22+'LES MEG'!$C$24,"VIDERE DRIFT",""))</f>
        <v/>
      </c>
      <c r="AK15" s="148" t="str">
        <f>IF('(2) Budsjett del II'!AL1&lt;'LES MEG'!$C$22+'LES MEG'!$C$23,"PILOT",IF('(2) Budsjett del II'!AL1&lt;'LES MEG'!$C$22+'LES MEG'!$C$24,"VIDERE DRIFT",""))</f>
        <v/>
      </c>
      <c r="AL15" s="148" t="str">
        <f>IF('(2) Budsjett del II'!AM1&lt;'LES MEG'!$C$22+'LES MEG'!$C$23,"PILOT",IF('(2) Budsjett del II'!AM1&lt;'LES MEG'!$C$22+'LES MEG'!$C$24,"VIDERE DRIFT",""))</f>
        <v/>
      </c>
      <c r="AM15" s="148" t="str">
        <f>IF('(2) Budsjett del II'!AN1&lt;'LES MEG'!$C$22+'LES MEG'!$C$23,"PILOT",IF('(2) Budsjett del II'!AN1&lt;'LES MEG'!$C$22+'LES MEG'!$C$24,"VIDERE DRIFT",""))</f>
        <v/>
      </c>
      <c r="AN15" s="148" t="str">
        <f>IF('(2) Budsjett del II'!AO1&lt;'LES MEG'!$C$22+'LES MEG'!$C$23,"PILOT",IF('(2) Budsjett del II'!AO1&lt;'LES MEG'!$C$22+'LES MEG'!$C$24,"VIDERE DRIFT",""))</f>
        <v/>
      </c>
      <c r="AO15" s="148" t="str">
        <f>IF('(2) Budsjett del II'!AP1&lt;'LES MEG'!$C$22+'LES MEG'!$C$23,"PILOT",IF('(2) Budsjett del II'!AP1&lt;'LES MEG'!$C$22+'LES MEG'!$C$24,"VIDERE DRIFT",""))</f>
        <v/>
      </c>
      <c r="AP15" s="148" t="str">
        <f>IF('(2) Budsjett del II'!AQ1&lt;'LES MEG'!$C$22+'LES MEG'!$C$23,"PILOT",IF('(2) Budsjett del II'!AQ1&lt;'LES MEG'!$C$22+'LES MEG'!$C$24,"VIDERE DRIFT",""))</f>
        <v/>
      </c>
      <c r="AQ15" s="148" t="str">
        <f>IF('(2) Budsjett del II'!AR1&lt;'LES MEG'!$C$22+'LES MEG'!$C$23,"PILOT",IF('(2) Budsjett del II'!AR1&lt;'LES MEG'!$C$22+'LES MEG'!$C$24,"VIDERE DRIFT",""))</f>
        <v/>
      </c>
      <c r="AR15" s="148" t="str">
        <f>IF('(2) Budsjett del II'!AS1&lt;'LES MEG'!$C$22+'LES MEG'!$C$23,"PILOT",IF('(2) Budsjett del II'!AS1&lt;'LES MEG'!$C$22+'LES MEG'!$C$24,"VIDERE DRIFT",""))</f>
        <v/>
      </c>
      <c r="AS15" s="148" t="str">
        <f>IF('(2) Budsjett del II'!AT1&lt;'LES MEG'!$C$22+'LES MEG'!$C$23,"PILOT",IF('(2) Budsjett del II'!AT1&lt;'LES MEG'!$C$22+'LES MEG'!$C$24,"VIDERE DRIFT",""))</f>
        <v/>
      </c>
      <c r="AT15" s="148" t="str">
        <f>IF('(2) Budsjett del II'!AU1&lt;'LES MEG'!$C$22+'LES MEG'!$C$23,"PILOT",IF('(2) Budsjett del II'!AU1&lt;'LES MEG'!$C$22+'LES MEG'!$C$24,"VIDERE DRIFT",""))</f>
        <v/>
      </c>
      <c r="AU15" s="148" t="str">
        <f>IF('(2) Budsjett del II'!AV1&lt;'LES MEG'!$C$22+'LES MEG'!$C$23,"PILOT",IF('(2) Budsjett del II'!AV1&lt;'LES MEG'!$C$22+'LES MEG'!$C$24,"VIDERE DRIFT",""))</f>
        <v/>
      </c>
      <c r="AV15" s="148" t="str">
        <f>IF('(2) Budsjett del II'!AW1&lt;'LES MEG'!$C$22+'LES MEG'!$C$23,"PILOT",IF('(2) Budsjett del II'!AW1&lt;'LES MEG'!$C$22+'LES MEG'!$C$24,"VIDERE DRIFT",""))</f>
        <v/>
      </c>
    </row>
    <row r="16" spans="2:48" x14ac:dyDescent="0.3">
      <c r="B16" s="1" t="s">
        <v>196</v>
      </c>
    </row>
    <row r="18" spans="2:48" x14ac:dyDescent="0.3">
      <c r="B18" s="5" t="s">
        <v>150</v>
      </c>
    </row>
    <row r="19" spans="2:48" x14ac:dyDescent="0.3">
      <c r="B19" s="160" t="s">
        <v>79</v>
      </c>
      <c r="C19" s="159" t="s">
        <v>185</v>
      </c>
      <c r="D19" s="8"/>
      <c r="E19" s="8"/>
      <c r="F19" s="8"/>
      <c r="G19" s="8"/>
      <c r="I19" s="156">
        <f>SUMIF('(2) Budsjett del II'!$E$127:$E$137,Sensitiviteter!$B$19,'(2) Budsjett del II'!J$127:J$137)</f>
        <v>0</v>
      </c>
      <c r="J19" s="156">
        <f>SUMIF('(2) Budsjett del II'!$E$127:$E$137,Sensitiviteter!$B$19,'(2) Budsjett del II'!K$127:K$137)</f>
        <v>0</v>
      </c>
      <c r="K19" s="156">
        <f>SUMIF('(2) Budsjett del II'!$E$127:$E$137,Sensitiviteter!$B$19,'(2) Budsjett del II'!L$127:L$137)</f>
        <v>0</v>
      </c>
      <c r="L19" s="156">
        <f>SUMIF('(2) Budsjett del II'!$E$127:$E$137,Sensitiviteter!$B$19,'(2) Budsjett del II'!M$127:M$137)</f>
        <v>0</v>
      </c>
      <c r="M19" s="156">
        <f>SUMIF('(2) Budsjett del II'!$E$127:$E$137,Sensitiviteter!$B$19,'(2) Budsjett del II'!N$127:N$137)</f>
        <v>0</v>
      </c>
      <c r="N19" s="156">
        <f>SUMIF('(2) Budsjett del II'!$E$127:$E$137,Sensitiviteter!$B$19,'(2) Budsjett del II'!O$127:O$137)</f>
        <v>0</v>
      </c>
      <c r="O19" s="156">
        <f>SUMIF('(2) Budsjett del II'!$E$127:$E$137,Sensitiviteter!$B$19,'(2) Budsjett del II'!P$127:P$137)</f>
        <v>0</v>
      </c>
      <c r="P19" s="156">
        <f>SUMIF('(2) Budsjett del II'!$E$127:$E$137,Sensitiviteter!$B$19,'(2) Budsjett del II'!Q$127:Q$137)</f>
        <v>0</v>
      </c>
      <c r="Q19" s="156">
        <f>SUMIF('(2) Budsjett del II'!$E$127:$E$137,Sensitiviteter!$B$19,'(2) Budsjett del II'!R$127:R$137)</f>
        <v>0</v>
      </c>
      <c r="R19" s="156">
        <f>SUMIF('(2) Budsjett del II'!$E$127:$E$137,Sensitiviteter!$B$19,'(2) Budsjett del II'!S$127:S$137)</f>
        <v>0</v>
      </c>
      <c r="S19" s="156">
        <f>SUMIF('(2) Budsjett del II'!$E$127:$E$137,Sensitiviteter!$B$19,'(2) Budsjett del II'!T$127:T$137)</f>
        <v>0</v>
      </c>
      <c r="T19" s="156">
        <f>SUMIF('(2) Budsjett del II'!$E$127:$E$137,Sensitiviteter!$B$19,'(2) Budsjett del II'!U$127:U$137)</f>
        <v>0</v>
      </c>
      <c r="U19" s="156">
        <f>SUMIF('(2) Budsjett del II'!$E$127:$E$137,Sensitiviteter!$B$19,'(2) Budsjett del II'!V$127:V$137)</f>
        <v>0</v>
      </c>
      <c r="V19" s="156">
        <f>SUMIF('(2) Budsjett del II'!$E$127:$E$137,Sensitiviteter!$B$19,'(2) Budsjett del II'!W$127:W$137)</f>
        <v>0</v>
      </c>
      <c r="W19" s="156">
        <f>SUMIF('(2) Budsjett del II'!$E$127:$E$137,Sensitiviteter!$B$19,'(2) Budsjett del II'!X$127:X$137)</f>
        <v>0</v>
      </c>
      <c r="X19" s="156">
        <f>SUMIF('(2) Budsjett del II'!$E$127:$E$137,Sensitiviteter!$B$19,'(2) Budsjett del II'!Y$127:Y$137)</f>
        <v>0</v>
      </c>
      <c r="Y19" s="156">
        <f>SUMIF('(2) Budsjett del II'!$E$127:$E$137,Sensitiviteter!$B$19,'(2) Budsjett del II'!Z$127:Z$137)</f>
        <v>0</v>
      </c>
      <c r="Z19" s="156">
        <f>SUMIF('(2) Budsjett del II'!$E$127:$E$137,Sensitiviteter!$B$19,'(2) Budsjett del II'!AA$127:AA$137)</f>
        <v>0</v>
      </c>
      <c r="AA19" s="156">
        <f>SUMIF('(2) Budsjett del II'!$E$127:$E$137,Sensitiviteter!$B$19,'(2) Budsjett del II'!AB$127:AB$137)</f>
        <v>0</v>
      </c>
      <c r="AB19" s="156">
        <f>SUMIF('(2) Budsjett del II'!$E$127:$E$137,Sensitiviteter!$B$19,'(2) Budsjett del II'!AC$127:AC$137)</f>
        <v>0</v>
      </c>
      <c r="AC19" s="156">
        <f>SUMIF('(2) Budsjett del II'!$E$127:$E$137,Sensitiviteter!$B$19,'(2) Budsjett del II'!AD$127:AD$137)</f>
        <v>0</v>
      </c>
      <c r="AD19" s="156">
        <f>SUMIF('(2) Budsjett del II'!$E$127:$E$137,Sensitiviteter!$B$19,'(2) Budsjett del II'!AE$127:AE$137)</f>
        <v>0</v>
      </c>
      <c r="AE19" s="156">
        <f>SUMIF('(2) Budsjett del II'!$E$127:$E$137,Sensitiviteter!$B$19,'(2) Budsjett del II'!AF$127:AF$137)</f>
        <v>0</v>
      </c>
      <c r="AF19" s="156">
        <f>SUMIF('(2) Budsjett del II'!$E$127:$E$137,Sensitiviteter!$B$19,'(2) Budsjett del II'!AG$127:AG$137)</f>
        <v>0</v>
      </c>
      <c r="AG19" s="156">
        <f>SUMIF('(2) Budsjett del II'!$E$127:$E$137,Sensitiviteter!$B$19,'(2) Budsjett del II'!AH$127:AH$137)</f>
        <v>0</v>
      </c>
      <c r="AH19" s="156">
        <f>SUMIF('(2) Budsjett del II'!$E$127:$E$137,Sensitiviteter!$B$19,'(2) Budsjett del II'!AI$127:AI$137)</f>
        <v>0</v>
      </c>
      <c r="AI19" s="156">
        <f>SUMIF('(2) Budsjett del II'!$E$127:$E$137,Sensitiviteter!$B$19,'(2) Budsjett del II'!AJ$127:AJ$137)</f>
        <v>0</v>
      </c>
      <c r="AJ19" s="156">
        <f>SUMIF('(2) Budsjett del II'!$E$127:$E$137,Sensitiviteter!$B$19,'(2) Budsjett del II'!AK$127:AK$137)</f>
        <v>0</v>
      </c>
      <c r="AK19" s="156">
        <f>SUMIF('(2) Budsjett del II'!$E$127:$E$137,Sensitiviteter!$B$19,'(2) Budsjett del II'!AL$127:AL$137)</f>
        <v>0</v>
      </c>
      <c r="AL19" s="156">
        <f>SUMIF('(2) Budsjett del II'!$E$127:$E$137,Sensitiviteter!$B$19,'(2) Budsjett del II'!AM$127:AM$137)</f>
        <v>0</v>
      </c>
      <c r="AM19" s="156">
        <f>SUMIF('(2) Budsjett del II'!$E$127:$E$137,Sensitiviteter!$B$19,'(2) Budsjett del II'!AN$127:AN$137)</f>
        <v>0</v>
      </c>
      <c r="AN19" s="156">
        <f>SUMIF('(2) Budsjett del II'!$E$127:$E$137,Sensitiviteter!$B$19,'(2) Budsjett del II'!AO$127:AO$137)</f>
        <v>0</v>
      </c>
      <c r="AO19" s="156">
        <f>SUMIF('(2) Budsjett del II'!$E$127:$E$137,Sensitiviteter!$B$19,'(2) Budsjett del II'!AP$127:AP$137)</f>
        <v>0</v>
      </c>
      <c r="AP19" s="156">
        <f>SUMIF('(2) Budsjett del II'!$E$127:$E$137,Sensitiviteter!$B$19,'(2) Budsjett del II'!AQ$127:AQ$137)</f>
        <v>0</v>
      </c>
      <c r="AQ19" s="156">
        <f>SUMIF('(2) Budsjett del II'!$E$127:$E$137,Sensitiviteter!$B$19,'(2) Budsjett del II'!AR$127:AR$137)</f>
        <v>0</v>
      </c>
      <c r="AR19" s="156">
        <f>SUMIF('(2) Budsjett del II'!$E$127:$E$137,Sensitiviteter!$B$19,'(2) Budsjett del II'!AS$127:AS$137)</f>
        <v>0</v>
      </c>
      <c r="AS19" s="156">
        <f>SUMIF('(2) Budsjett del II'!$E$127:$E$137,Sensitiviteter!$B$19,'(2) Budsjett del II'!AT$127:AT$137)</f>
        <v>0</v>
      </c>
      <c r="AT19" s="156">
        <f>SUMIF('(2) Budsjett del II'!$E$127:$E$137,Sensitiviteter!$B$19,'(2) Budsjett del II'!AU$127:AU$137)</f>
        <v>0</v>
      </c>
      <c r="AU19" s="156">
        <f>SUMIF('(2) Budsjett del II'!$E$127:$E$137,Sensitiviteter!$B$19,'(2) Budsjett del II'!AV$127:AV$137)</f>
        <v>0</v>
      </c>
      <c r="AV19" s="156">
        <f>SUMIF('(2) Budsjett del II'!$E$127:$E$137,Sensitiviteter!$B$19,'(2) Budsjett del II'!AW$127:AW$137)</f>
        <v>0</v>
      </c>
    </row>
    <row r="20" spans="2:48" x14ac:dyDescent="0.3">
      <c r="B20" s="22"/>
      <c r="C20" s="158" t="s">
        <v>186</v>
      </c>
      <c r="D20" s="163" t="s">
        <v>187</v>
      </c>
      <c r="E20" s="176">
        <f>$C$11</f>
        <v>0.2</v>
      </c>
      <c r="G20" s="92">
        <v>1</v>
      </c>
      <c r="I20" s="156">
        <f>I19*(1+$E$20)</f>
        <v>0</v>
      </c>
      <c r="J20" s="156">
        <f>J19*(1+$E$20)</f>
        <v>0</v>
      </c>
      <c r="K20" s="156">
        <f>K19*(1+$E$20)</f>
        <v>0</v>
      </c>
      <c r="L20" s="156">
        <f t="shared" ref="L20:AV20" si="0">L19*(1+$E$20)</f>
        <v>0</v>
      </c>
      <c r="M20" s="156">
        <f t="shared" si="0"/>
        <v>0</v>
      </c>
      <c r="N20" s="156">
        <f t="shared" si="0"/>
        <v>0</v>
      </c>
      <c r="O20" s="156">
        <f t="shared" si="0"/>
        <v>0</v>
      </c>
      <c r="P20" s="156">
        <f t="shared" si="0"/>
        <v>0</v>
      </c>
      <c r="Q20" s="156">
        <f t="shared" si="0"/>
        <v>0</v>
      </c>
      <c r="R20" s="156">
        <f t="shared" si="0"/>
        <v>0</v>
      </c>
      <c r="S20" s="156">
        <f t="shared" si="0"/>
        <v>0</v>
      </c>
      <c r="T20" s="156">
        <f t="shared" si="0"/>
        <v>0</v>
      </c>
      <c r="U20" s="156">
        <f t="shared" si="0"/>
        <v>0</v>
      </c>
      <c r="V20" s="156">
        <f t="shared" si="0"/>
        <v>0</v>
      </c>
      <c r="W20" s="156">
        <f t="shared" si="0"/>
        <v>0</v>
      </c>
      <c r="X20" s="156">
        <f t="shared" si="0"/>
        <v>0</v>
      </c>
      <c r="Y20" s="156">
        <f t="shared" si="0"/>
        <v>0</v>
      </c>
      <c r="Z20" s="156">
        <f t="shared" si="0"/>
        <v>0</v>
      </c>
      <c r="AA20" s="156">
        <f t="shared" si="0"/>
        <v>0</v>
      </c>
      <c r="AB20" s="156">
        <f t="shared" si="0"/>
        <v>0</v>
      </c>
      <c r="AC20" s="156">
        <f t="shared" si="0"/>
        <v>0</v>
      </c>
      <c r="AD20" s="156">
        <f t="shared" si="0"/>
        <v>0</v>
      </c>
      <c r="AE20" s="156">
        <f t="shared" si="0"/>
        <v>0</v>
      </c>
      <c r="AF20" s="156">
        <f t="shared" si="0"/>
        <v>0</v>
      </c>
      <c r="AG20" s="156">
        <f t="shared" si="0"/>
        <v>0</v>
      </c>
      <c r="AH20" s="156">
        <f t="shared" si="0"/>
        <v>0</v>
      </c>
      <c r="AI20" s="156">
        <f t="shared" si="0"/>
        <v>0</v>
      </c>
      <c r="AJ20" s="156">
        <f t="shared" si="0"/>
        <v>0</v>
      </c>
      <c r="AK20" s="156">
        <f t="shared" si="0"/>
        <v>0</v>
      </c>
      <c r="AL20" s="156">
        <f t="shared" si="0"/>
        <v>0</v>
      </c>
      <c r="AM20" s="156">
        <f t="shared" si="0"/>
        <v>0</v>
      </c>
      <c r="AN20" s="156">
        <f t="shared" si="0"/>
        <v>0</v>
      </c>
      <c r="AO20" s="156">
        <f t="shared" si="0"/>
        <v>0</v>
      </c>
      <c r="AP20" s="156">
        <f t="shared" si="0"/>
        <v>0</v>
      </c>
      <c r="AQ20" s="156">
        <f t="shared" si="0"/>
        <v>0</v>
      </c>
      <c r="AR20" s="156">
        <f t="shared" si="0"/>
        <v>0</v>
      </c>
      <c r="AS20" s="156">
        <f t="shared" si="0"/>
        <v>0</v>
      </c>
      <c r="AT20" s="156">
        <f t="shared" si="0"/>
        <v>0</v>
      </c>
      <c r="AU20" s="156">
        <f t="shared" si="0"/>
        <v>0</v>
      </c>
      <c r="AV20" s="156">
        <f t="shared" si="0"/>
        <v>0</v>
      </c>
    </row>
    <row r="21" spans="2:48" x14ac:dyDescent="0.3">
      <c r="B21" s="22"/>
      <c r="C21" s="155" t="s">
        <v>192</v>
      </c>
      <c r="D21" s="163" t="s">
        <v>187</v>
      </c>
      <c r="E21" s="177"/>
      <c r="G21" s="92" t="s">
        <v>192</v>
      </c>
      <c r="I21" s="156">
        <f>I19*(1+$E$21)</f>
        <v>0</v>
      </c>
      <c r="J21" s="156">
        <f t="shared" ref="J21:AV21" si="1">J19*(1+$E$21)</f>
        <v>0</v>
      </c>
      <c r="K21" s="156">
        <f t="shared" si="1"/>
        <v>0</v>
      </c>
      <c r="L21" s="156">
        <f t="shared" si="1"/>
        <v>0</v>
      </c>
      <c r="M21" s="156">
        <f t="shared" si="1"/>
        <v>0</v>
      </c>
      <c r="N21" s="156">
        <f t="shared" si="1"/>
        <v>0</v>
      </c>
      <c r="O21" s="156">
        <f t="shared" si="1"/>
        <v>0</v>
      </c>
      <c r="P21" s="156">
        <f t="shared" si="1"/>
        <v>0</v>
      </c>
      <c r="Q21" s="156">
        <f t="shared" si="1"/>
        <v>0</v>
      </c>
      <c r="R21" s="156">
        <f t="shared" si="1"/>
        <v>0</v>
      </c>
      <c r="S21" s="156">
        <f t="shared" si="1"/>
        <v>0</v>
      </c>
      <c r="T21" s="156">
        <f t="shared" si="1"/>
        <v>0</v>
      </c>
      <c r="U21" s="156">
        <f t="shared" si="1"/>
        <v>0</v>
      </c>
      <c r="V21" s="156">
        <f t="shared" si="1"/>
        <v>0</v>
      </c>
      <c r="W21" s="156">
        <f t="shared" si="1"/>
        <v>0</v>
      </c>
      <c r="X21" s="156">
        <f t="shared" si="1"/>
        <v>0</v>
      </c>
      <c r="Y21" s="156">
        <f t="shared" si="1"/>
        <v>0</v>
      </c>
      <c r="Z21" s="156">
        <f t="shared" si="1"/>
        <v>0</v>
      </c>
      <c r="AA21" s="156">
        <f t="shared" si="1"/>
        <v>0</v>
      </c>
      <c r="AB21" s="156">
        <f t="shared" si="1"/>
        <v>0</v>
      </c>
      <c r="AC21" s="156">
        <f t="shared" si="1"/>
        <v>0</v>
      </c>
      <c r="AD21" s="156">
        <f t="shared" si="1"/>
        <v>0</v>
      </c>
      <c r="AE21" s="156">
        <f t="shared" si="1"/>
        <v>0</v>
      </c>
      <c r="AF21" s="156">
        <f t="shared" si="1"/>
        <v>0</v>
      </c>
      <c r="AG21" s="156">
        <f t="shared" si="1"/>
        <v>0</v>
      </c>
      <c r="AH21" s="156">
        <f t="shared" si="1"/>
        <v>0</v>
      </c>
      <c r="AI21" s="156">
        <f t="shared" si="1"/>
        <v>0</v>
      </c>
      <c r="AJ21" s="156">
        <f t="shared" si="1"/>
        <v>0</v>
      </c>
      <c r="AK21" s="156">
        <f t="shared" si="1"/>
        <v>0</v>
      </c>
      <c r="AL21" s="156">
        <f t="shared" si="1"/>
        <v>0</v>
      </c>
      <c r="AM21" s="156">
        <f t="shared" si="1"/>
        <v>0</v>
      </c>
      <c r="AN21" s="156">
        <f t="shared" si="1"/>
        <v>0</v>
      </c>
      <c r="AO21" s="156">
        <f t="shared" si="1"/>
        <v>0</v>
      </c>
      <c r="AP21" s="156">
        <f t="shared" si="1"/>
        <v>0</v>
      </c>
      <c r="AQ21" s="156">
        <f t="shared" si="1"/>
        <v>0</v>
      </c>
      <c r="AR21" s="156">
        <f t="shared" si="1"/>
        <v>0</v>
      </c>
      <c r="AS21" s="156">
        <f t="shared" si="1"/>
        <v>0</v>
      </c>
      <c r="AT21" s="156">
        <f t="shared" si="1"/>
        <v>0</v>
      </c>
      <c r="AU21" s="156">
        <f t="shared" si="1"/>
        <v>0</v>
      </c>
      <c r="AV21" s="156">
        <f t="shared" si="1"/>
        <v>0</v>
      </c>
    </row>
    <row r="22" spans="2:48" x14ac:dyDescent="0.3">
      <c r="B22" s="22"/>
      <c r="D22" s="163"/>
      <c r="G22" s="92"/>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row>
    <row r="23" spans="2:48" x14ac:dyDescent="0.3">
      <c r="B23" s="160" t="s">
        <v>80</v>
      </c>
      <c r="C23" s="159" t="s">
        <v>185</v>
      </c>
      <c r="D23" s="164"/>
      <c r="E23" s="8"/>
      <c r="F23" s="8"/>
      <c r="G23" s="149"/>
      <c r="I23" s="156">
        <f>SUMIF('(2) Budsjett del II'!$E$127:$E$137,Sensitiviteter!$B$23,'(2) Budsjett del II'!J$127:J$137)</f>
        <v>0</v>
      </c>
      <c r="J23" s="156">
        <f>SUMIF('(2) Budsjett del II'!$E$127:$E$137,Sensitiviteter!$B$23,'(2) Budsjett del II'!K$127:K$137)</f>
        <v>0</v>
      </c>
      <c r="K23" s="156">
        <f>SUMIF('(2) Budsjett del II'!$E$127:$E$137,Sensitiviteter!$B$23,'(2) Budsjett del II'!L$127:L$137)</f>
        <v>0</v>
      </c>
      <c r="L23" s="156">
        <f>SUMIF('(2) Budsjett del II'!$E$127:$E$137,Sensitiviteter!$B$23,'(2) Budsjett del II'!M$127:M$137)</f>
        <v>0</v>
      </c>
      <c r="M23" s="156">
        <f>SUMIF('(2) Budsjett del II'!$E$127:$E$137,Sensitiviteter!$B$23,'(2) Budsjett del II'!N$127:N$137)</f>
        <v>0</v>
      </c>
      <c r="N23" s="156">
        <f>SUMIF('(2) Budsjett del II'!$E$127:$E$137,Sensitiviteter!$B$23,'(2) Budsjett del II'!O$127:O$137)</f>
        <v>0</v>
      </c>
      <c r="O23" s="156">
        <f>SUMIF('(2) Budsjett del II'!$E$127:$E$137,Sensitiviteter!$B$23,'(2) Budsjett del II'!P$127:P$137)</f>
        <v>0</v>
      </c>
      <c r="P23" s="156">
        <f>SUMIF('(2) Budsjett del II'!$E$127:$E$137,Sensitiviteter!$B$23,'(2) Budsjett del II'!Q$127:Q$137)</f>
        <v>0</v>
      </c>
      <c r="Q23" s="156">
        <f>SUMIF('(2) Budsjett del II'!$E$127:$E$137,Sensitiviteter!$B$23,'(2) Budsjett del II'!R$127:R$137)</f>
        <v>0</v>
      </c>
      <c r="R23" s="156">
        <f>SUMIF('(2) Budsjett del II'!$E$127:$E$137,Sensitiviteter!$B$23,'(2) Budsjett del II'!S$127:S$137)</f>
        <v>0</v>
      </c>
      <c r="S23" s="156">
        <f>SUMIF('(2) Budsjett del II'!$E$127:$E$137,Sensitiviteter!$B$23,'(2) Budsjett del II'!T$127:T$137)</f>
        <v>0</v>
      </c>
      <c r="T23" s="156">
        <f>SUMIF('(2) Budsjett del II'!$E$127:$E$137,Sensitiviteter!$B$23,'(2) Budsjett del II'!U$127:U$137)</f>
        <v>0</v>
      </c>
      <c r="U23" s="156">
        <f>SUMIF('(2) Budsjett del II'!$E$127:$E$137,Sensitiviteter!$B$23,'(2) Budsjett del II'!V$127:V$137)</f>
        <v>0</v>
      </c>
      <c r="V23" s="156">
        <f>SUMIF('(2) Budsjett del II'!$E$127:$E$137,Sensitiviteter!$B$23,'(2) Budsjett del II'!W$127:W$137)</f>
        <v>0</v>
      </c>
      <c r="W23" s="156">
        <f>SUMIF('(2) Budsjett del II'!$E$127:$E$137,Sensitiviteter!$B$23,'(2) Budsjett del II'!X$127:X$137)</f>
        <v>0</v>
      </c>
      <c r="X23" s="156">
        <f>SUMIF('(2) Budsjett del II'!$E$127:$E$137,Sensitiviteter!$B$23,'(2) Budsjett del II'!Y$127:Y$137)</f>
        <v>0</v>
      </c>
      <c r="Y23" s="156">
        <f>SUMIF('(2) Budsjett del II'!$E$127:$E$137,Sensitiviteter!$B$23,'(2) Budsjett del II'!Z$127:Z$137)</f>
        <v>0</v>
      </c>
      <c r="Z23" s="156">
        <f>SUMIF('(2) Budsjett del II'!$E$127:$E$137,Sensitiviteter!$B$23,'(2) Budsjett del II'!AA$127:AA$137)</f>
        <v>0</v>
      </c>
      <c r="AA23" s="156">
        <f>SUMIF('(2) Budsjett del II'!$E$127:$E$137,Sensitiviteter!$B$23,'(2) Budsjett del II'!AB$127:AB$137)</f>
        <v>0</v>
      </c>
      <c r="AB23" s="156">
        <f>SUMIF('(2) Budsjett del II'!$E$127:$E$137,Sensitiviteter!$B$23,'(2) Budsjett del II'!AC$127:AC$137)</f>
        <v>0</v>
      </c>
      <c r="AC23" s="156">
        <f>SUMIF('(2) Budsjett del II'!$E$127:$E$137,Sensitiviteter!$B$23,'(2) Budsjett del II'!AD$127:AD$137)</f>
        <v>0</v>
      </c>
      <c r="AD23" s="156">
        <f>SUMIF('(2) Budsjett del II'!$E$127:$E$137,Sensitiviteter!$B$23,'(2) Budsjett del II'!AE$127:AE$137)</f>
        <v>0</v>
      </c>
      <c r="AE23" s="156">
        <f>SUMIF('(2) Budsjett del II'!$E$127:$E$137,Sensitiviteter!$B$23,'(2) Budsjett del II'!AF$127:AF$137)</f>
        <v>0</v>
      </c>
      <c r="AF23" s="156">
        <f>SUMIF('(2) Budsjett del II'!$E$127:$E$137,Sensitiviteter!$B$23,'(2) Budsjett del II'!AG$127:AG$137)</f>
        <v>0</v>
      </c>
      <c r="AG23" s="156">
        <f>SUMIF('(2) Budsjett del II'!$E$127:$E$137,Sensitiviteter!$B$23,'(2) Budsjett del II'!AH$127:AH$137)</f>
        <v>0</v>
      </c>
      <c r="AH23" s="156">
        <f>SUMIF('(2) Budsjett del II'!$E$127:$E$137,Sensitiviteter!$B$23,'(2) Budsjett del II'!AI$127:AI$137)</f>
        <v>0</v>
      </c>
      <c r="AI23" s="156">
        <f>SUMIF('(2) Budsjett del II'!$E$127:$E$137,Sensitiviteter!$B$23,'(2) Budsjett del II'!AJ$127:AJ$137)</f>
        <v>0</v>
      </c>
      <c r="AJ23" s="156">
        <f>SUMIF('(2) Budsjett del II'!$E$127:$E$137,Sensitiviteter!$B$23,'(2) Budsjett del II'!AK$127:AK$137)</f>
        <v>0</v>
      </c>
      <c r="AK23" s="156">
        <f>SUMIF('(2) Budsjett del II'!$E$127:$E$137,Sensitiviteter!$B$23,'(2) Budsjett del II'!AL$127:AL$137)</f>
        <v>0</v>
      </c>
      <c r="AL23" s="156">
        <f>SUMIF('(2) Budsjett del II'!$E$127:$E$137,Sensitiviteter!$B$23,'(2) Budsjett del II'!AM$127:AM$137)</f>
        <v>0</v>
      </c>
      <c r="AM23" s="156">
        <f>SUMIF('(2) Budsjett del II'!$E$127:$E$137,Sensitiviteter!$B$23,'(2) Budsjett del II'!AN$127:AN$137)</f>
        <v>0</v>
      </c>
      <c r="AN23" s="156">
        <f>SUMIF('(2) Budsjett del II'!$E$127:$E$137,Sensitiviteter!$B$23,'(2) Budsjett del II'!AO$127:AO$137)</f>
        <v>0</v>
      </c>
      <c r="AO23" s="156">
        <f>SUMIF('(2) Budsjett del II'!$E$127:$E$137,Sensitiviteter!$B$23,'(2) Budsjett del II'!AP$127:AP$137)</f>
        <v>0</v>
      </c>
      <c r="AP23" s="156">
        <f>SUMIF('(2) Budsjett del II'!$E$127:$E$137,Sensitiviteter!$B$23,'(2) Budsjett del II'!AQ$127:AQ$137)</f>
        <v>0</v>
      </c>
      <c r="AQ23" s="156">
        <f>SUMIF('(2) Budsjett del II'!$E$127:$E$137,Sensitiviteter!$B$23,'(2) Budsjett del II'!AR$127:AR$137)</f>
        <v>0</v>
      </c>
      <c r="AR23" s="156">
        <f>SUMIF('(2) Budsjett del II'!$E$127:$E$137,Sensitiviteter!$B$23,'(2) Budsjett del II'!AS$127:AS$137)</f>
        <v>0</v>
      </c>
      <c r="AS23" s="156">
        <f>SUMIF('(2) Budsjett del II'!$E$127:$E$137,Sensitiviteter!$B$23,'(2) Budsjett del II'!AT$127:AT$137)</f>
        <v>0</v>
      </c>
      <c r="AT23" s="156">
        <f>SUMIF('(2) Budsjett del II'!$E$127:$E$137,Sensitiviteter!$B$23,'(2) Budsjett del II'!AU$127:AU$137)</f>
        <v>0</v>
      </c>
      <c r="AU23" s="156">
        <f>SUMIF('(2) Budsjett del II'!$E$127:$E$137,Sensitiviteter!$B$23,'(2) Budsjett del II'!AV$127:AV$137)</f>
        <v>0</v>
      </c>
      <c r="AV23" s="156">
        <f>SUMIF('(2) Budsjett del II'!$E$127:$E$137,Sensitiviteter!$B$23,'(2) Budsjett del II'!AW$127:AW$137)</f>
        <v>0</v>
      </c>
    </row>
    <row r="24" spans="2:48" x14ac:dyDescent="0.3">
      <c r="B24" s="22"/>
      <c r="C24" s="158" t="s">
        <v>186</v>
      </c>
      <c r="D24" s="163" t="s">
        <v>187</v>
      </c>
      <c r="E24" s="176">
        <f>$C$11</f>
        <v>0.2</v>
      </c>
      <c r="G24" s="92">
        <v>2</v>
      </c>
      <c r="I24" s="156">
        <f>I23*(1+$E$24)</f>
        <v>0</v>
      </c>
      <c r="J24" s="156">
        <f t="shared" ref="J24:AV24" si="2">J23*(1+$E$24)</f>
        <v>0</v>
      </c>
      <c r="K24" s="156">
        <f t="shared" si="2"/>
        <v>0</v>
      </c>
      <c r="L24" s="156">
        <f t="shared" si="2"/>
        <v>0</v>
      </c>
      <c r="M24" s="156">
        <f t="shared" si="2"/>
        <v>0</v>
      </c>
      <c r="N24" s="156">
        <f t="shared" si="2"/>
        <v>0</v>
      </c>
      <c r="O24" s="156">
        <f t="shared" si="2"/>
        <v>0</v>
      </c>
      <c r="P24" s="156">
        <f t="shared" si="2"/>
        <v>0</v>
      </c>
      <c r="Q24" s="156">
        <f t="shared" si="2"/>
        <v>0</v>
      </c>
      <c r="R24" s="156">
        <f t="shared" si="2"/>
        <v>0</v>
      </c>
      <c r="S24" s="156">
        <f t="shared" si="2"/>
        <v>0</v>
      </c>
      <c r="T24" s="156">
        <f t="shared" si="2"/>
        <v>0</v>
      </c>
      <c r="U24" s="156">
        <f t="shared" si="2"/>
        <v>0</v>
      </c>
      <c r="V24" s="156">
        <f t="shared" si="2"/>
        <v>0</v>
      </c>
      <c r="W24" s="156">
        <f t="shared" si="2"/>
        <v>0</v>
      </c>
      <c r="X24" s="156">
        <f t="shared" si="2"/>
        <v>0</v>
      </c>
      <c r="Y24" s="156">
        <f t="shared" si="2"/>
        <v>0</v>
      </c>
      <c r="Z24" s="156">
        <f t="shared" si="2"/>
        <v>0</v>
      </c>
      <c r="AA24" s="156">
        <f t="shared" si="2"/>
        <v>0</v>
      </c>
      <c r="AB24" s="156">
        <f t="shared" si="2"/>
        <v>0</v>
      </c>
      <c r="AC24" s="156">
        <f t="shared" si="2"/>
        <v>0</v>
      </c>
      <c r="AD24" s="156">
        <f t="shared" si="2"/>
        <v>0</v>
      </c>
      <c r="AE24" s="156">
        <f t="shared" si="2"/>
        <v>0</v>
      </c>
      <c r="AF24" s="156">
        <f t="shared" si="2"/>
        <v>0</v>
      </c>
      <c r="AG24" s="156">
        <f t="shared" si="2"/>
        <v>0</v>
      </c>
      <c r="AH24" s="156">
        <f t="shared" si="2"/>
        <v>0</v>
      </c>
      <c r="AI24" s="156">
        <f t="shared" si="2"/>
        <v>0</v>
      </c>
      <c r="AJ24" s="156">
        <f t="shared" si="2"/>
        <v>0</v>
      </c>
      <c r="AK24" s="156">
        <f t="shared" si="2"/>
        <v>0</v>
      </c>
      <c r="AL24" s="156">
        <f t="shared" si="2"/>
        <v>0</v>
      </c>
      <c r="AM24" s="156">
        <f t="shared" si="2"/>
        <v>0</v>
      </c>
      <c r="AN24" s="156">
        <f t="shared" si="2"/>
        <v>0</v>
      </c>
      <c r="AO24" s="156">
        <f t="shared" si="2"/>
        <v>0</v>
      </c>
      <c r="AP24" s="156">
        <f t="shared" si="2"/>
        <v>0</v>
      </c>
      <c r="AQ24" s="156">
        <f t="shared" si="2"/>
        <v>0</v>
      </c>
      <c r="AR24" s="156">
        <f t="shared" si="2"/>
        <v>0</v>
      </c>
      <c r="AS24" s="156">
        <f t="shared" si="2"/>
        <v>0</v>
      </c>
      <c r="AT24" s="156">
        <f t="shared" si="2"/>
        <v>0</v>
      </c>
      <c r="AU24" s="156">
        <f t="shared" si="2"/>
        <v>0</v>
      </c>
      <c r="AV24" s="156">
        <f t="shared" si="2"/>
        <v>0</v>
      </c>
    </row>
    <row r="25" spans="2:48" x14ac:dyDescent="0.3">
      <c r="B25" s="22"/>
      <c r="C25" s="155" t="s">
        <v>192</v>
      </c>
      <c r="D25" s="163" t="s">
        <v>187</v>
      </c>
      <c r="E25" s="177"/>
      <c r="G25" s="92" t="s">
        <v>192</v>
      </c>
      <c r="I25" s="156">
        <f>I23*(1+$E$25)</f>
        <v>0</v>
      </c>
      <c r="J25" s="156">
        <f t="shared" ref="J25:AV25" si="3">J23*(1+$E$25)</f>
        <v>0</v>
      </c>
      <c r="K25" s="156">
        <f t="shared" si="3"/>
        <v>0</v>
      </c>
      <c r="L25" s="156">
        <f t="shared" si="3"/>
        <v>0</v>
      </c>
      <c r="M25" s="156">
        <f t="shared" si="3"/>
        <v>0</v>
      </c>
      <c r="N25" s="156">
        <f t="shared" si="3"/>
        <v>0</v>
      </c>
      <c r="O25" s="156">
        <f t="shared" si="3"/>
        <v>0</v>
      </c>
      <c r="P25" s="156">
        <f t="shared" si="3"/>
        <v>0</v>
      </c>
      <c r="Q25" s="156">
        <f t="shared" si="3"/>
        <v>0</v>
      </c>
      <c r="R25" s="156">
        <f t="shared" si="3"/>
        <v>0</v>
      </c>
      <c r="S25" s="156">
        <f t="shared" si="3"/>
        <v>0</v>
      </c>
      <c r="T25" s="156">
        <f t="shared" si="3"/>
        <v>0</v>
      </c>
      <c r="U25" s="156">
        <f t="shared" si="3"/>
        <v>0</v>
      </c>
      <c r="V25" s="156">
        <f t="shared" si="3"/>
        <v>0</v>
      </c>
      <c r="W25" s="156">
        <f t="shared" si="3"/>
        <v>0</v>
      </c>
      <c r="X25" s="156">
        <f t="shared" si="3"/>
        <v>0</v>
      </c>
      <c r="Y25" s="156">
        <f t="shared" si="3"/>
        <v>0</v>
      </c>
      <c r="Z25" s="156">
        <f t="shared" si="3"/>
        <v>0</v>
      </c>
      <c r="AA25" s="156">
        <f t="shared" si="3"/>
        <v>0</v>
      </c>
      <c r="AB25" s="156">
        <f t="shared" si="3"/>
        <v>0</v>
      </c>
      <c r="AC25" s="156">
        <f t="shared" si="3"/>
        <v>0</v>
      </c>
      <c r="AD25" s="156">
        <f t="shared" si="3"/>
        <v>0</v>
      </c>
      <c r="AE25" s="156">
        <f t="shared" si="3"/>
        <v>0</v>
      </c>
      <c r="AF25" s="156">
        <f t="shared" si="3"/>
        <v>0</v>
      </c>
      <c r="AG25" s="156">
        <f t="shared" si="3"/>
        <v>0</v>
      </c>
      <c r="AH25" s="156">
        <f t="shared" si="3"/>
        <v>0</v>
      </c>
      <c r="AI25" s="156">
        <f t="shared" si="3"/>
        <v>0</v>
      </c>
      <c r="AJ25" s="156">
        <f t="shared" si="3"/>
        <v>0</v>
      </c>
      <c r="AK25" s="156">
        <f t="shared" si="3"/>
        <v>0</v>
      </c>
      <c r="AL25" s="156">
        <f t="shared" si="3"/>
        <v>0</v>
      </c>
      <c r="AM25" s="156">
        <f t="shared" si="3"/>
        <v>0</v>
      </c>
      <c r="AN25" s="156">
        <f t="shared" si="3"/>
        <v>0</v>
      </c>
      <c r="AO25" s="156">
        <f t="shared" si="3"/>
        <v>0</v>
      </c>
      <c r="AP25" s="156">
        <f t="shared" si="3"/>
        <v>0</v>
      </c>
      <c r="AQ25" s="156">
        <f t="shared" si="3"/>
        <v>0</v>
      </c>
      <c r="AR25" s="156">
        <f t="shared" si="3"/>
        <v>0</v>
      </c>
      <c r="AS25" s="156">
        <f t="shared" si="3"/>
        <v>0</v>
      </c>
      <c r="AT25" s="156">
        <f t="shared" si="3"/>
        <v>0</v>
      </c>
      <c r="AU25" s="156">
        <f t="shared" si="3"/>
        <v>0</v>
      </c>
      <c r="AV25" s="156">
        <f t="shared" si="3"/>
        <v>0</v>
      </c>
    </row>
    <row r="26" spans="2:48" x14ac:dyDescent="0.3">
      <c r="B26" s="22"/>
      <c r="D26" s="163"/>
      <c r="G26" s="92"/>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row>
    <row r="27" spans="2:48" x14ac:dyDescent="0.3">
      <c r="B27" s="160" t="s">
        <v>138</v>
      </c>
      <c r="C27" s="159" t="s">
        <v>185</v>
      </c>
      <c r="D27" s="164"/>
      <c r="E27" s="8"/>
      <c r="F27" s="8"/>
      <c r="G27" s="149"/>
      <c r="I27" s="156">
        <f>SUMIF('(2) Budsjett del II'!$E$127:$E$137,Sensitiviteter!$B27,'(2) Budsjett del II'!J$127:J$137)</f>
        <v>0</v>
      </c>
      <c r="J27" s="156">
        <f>SUMIF('(2) Budsjett del II'!$E$127:$E$137,Sensitiviteter!$B27,'(2) Budsjett del II'!K$127:K$137)</f>
        <v>0</v>
      </c>
      <c r="K27" s="156">
        <f>SUMIF('(2) Budsjett del II'!$E$127:$E$137,Sensitiviteter!$B27,'(2) Budsjett del II'!L$127:L$137)</f>
        <v>0</v>
      </c>
      <c r="L27" s="156">
        <f>SUMIF('(2) Budsjett del II'!$E$127:$E$137,Sensitiviteter!$B27,'(2) Budsjett del II'!M$127:M$137)</f>
        <v>0</v>
      </c>
      <c r="M27" s="156">
        <f>SUMIF('(2) Budsjett del II'!$E$127:$E$137,Sensitiviteter!$B27,'(2) Budsjett del II'!N$127:N$137)</f>
        <v>0</v>
      </c>
      <c r="N27" s="156">
        <f>SUMIF('(2) Budsjett del II'!$E$127:$E$137,Sensitiviteter!$B27,'(2) Budsjett del II'!O$127:O$137)</f>
        <v>0</v>
      </c>
      <c r="O27" s="156">
        <f>SUMIF('(2) Budsjett del II'!$E$127:$E$137,Sensitiviteter!$B27,'(2) Budsjett del II'!P$127:P$137)</f>
        <v>0</v>
      </c>
      <c r="P27" s="156">
        <f>SUMIF('(2) Budsjett del II'!$E$127:$E$137,Sensitiviteter!$B27,'(2) Budsjett del II'!Q$127:Q$137)</f>
        <v>0</v>
      </c>
      <c r="Q27" s="156">
        <f>SUMIF('(2) Budsjett del II'!$E$127:$E$137,Sensitiviteter!$B27,'(2) Budsjett del II'!R$127:R$137)</f>
        <v>0</v>
      </c>
      <c r="R27" s="156">
        <f>SUMIF('(2) Budsjett del II'!$E$127:$E$137,Sensitiviteter!$B27,'(2) Budsjett del II'!S$127:S$137)</f>
        <v>0</v>
      </c>
      <c r="S27" s="156">
        <f>SUMIF('(2) Budsjett del II'!$E$127:$E$137,Sensitiviteter!$B27,'(2) Budsjett del II'!T$127:T$137)</f>
        <v>0</v>
      </c>
      <c r="T27" s="156">
        <f>SUMIF('(2) Budsjett del II'!$E$127:$E$137,Sensitiviteter!$B27,'(2) Budsjett del II'!U$127:U$137)</f>
        <v>0</v>
      </c>
      <c r="U27" s="156">
        <f>SUMIF('(2) Budsjett del II'!$E$127:$E$137,Sensitiviteter!$B27,'(2) Budsjett del II'!V$127:V$137)</f>
        <v>0</v>
      </c>
      <c r="V27" s="156">
        <f>SUMIF('(2) Budsjett del II'!$E$127:$E$137,Sensitiviteter!$B27,'(2) Budsjett del II'!W$127:W$137)</f>
        <v>0</v>
      </c>
      <c r="W27" s="156">
        <f>SUMIF('(2) Budsjett del II'!$E$127:$E$137,Sensitiviteter!$B27,'(2) Budsjett del II'!X$127:X$137)</f>
        <v>0</v>
      </c>
      <c r="X27" s="156">
        <f>SUMIF('(2) Budsjett del II'!$E$127:$E$137,Sensitiviteter!$B27,'(2) Budsjett del II'!Y$127:Y$137)</f>
        <v>0</v>
      </c>
      <c r="Y27" s="156">
        <f>SUMIF('(2) Budsjett del II'!$E$127:$E$137,Sensitiviteter!$B27,'(2) Budsjett del II'!Z$127:Z$137)</f>
        <v>0</v>
      </c>
      <c r="Z27" s="156">
        <f>SUMIF('(2) Budsjett del II'!$E$127:$E$137,Sensitiviteter!$B27,'(2) Budsjett del II'!AA$127:AA$137)</f>
        <v>0</v>
      </c>
      <c r="AA27" s="156">
        <f>SUMIF('(2) Budsjett del II'!$E$127:$E$137,Sensitiviteter!$B27,'(2) Budsjett del II'!AB$127:AB$137)</f>
        <v>0</v>
      </c>
      <c r="AB27" s="156">
        <f>SUMIF('(2) Budsjett del II'!$E$127:$E$137,Sensitiviteter!$B27,'(2) Budsjett del II'!AC$127:AC$137)</f>
        <v>0</v>
      </c>
      <c r="AC27" s="156">
        <f>SUMIF('(2) Budsjett del II'!$E$127:$E$137,Sensitiviteter!$B27,'(2) Budsjett del II'!AD$127:AD$137)</f>
        <v>0</v>
      </c>
      <c r="AD27" s="156">
        <f>SUMIF('(2) Budsjett del II'!$E$127:$E$137,Sensitiviteter!$B27,'(2) Budsjett del II'!AE$127:AE$137)</f>
        <v>0</v>
      </c>
      <c r="AE27" s="156">
        <f>SUMIF('(2) Budsjett del II'!$E$127:$E$137,Sensitiviteter!$B27,'(2) Budsjett del II'!AF$127:AF$137)</f>
        <v>0</v>
      </c>
      <c r="AF27" s="156">
        <f>SUMIF('(2) Budsjett del II'!$E$127:$E$137,Sensitiviteter!$B27,'(2) Budsjett del II'!AG$127:AG$137)</f>
        <v>0</v>
      </c>
      <c r="AG27" s="156">
        <f>SUMIF('(2) Budsjett del II'!$E$127:$E$137,Sensitiviteter!$B27,'(2) Budsjett del II'!AH$127:AH$137)</f>
        <v>0</v>
      </c>
      <c r="AH27" s="156">
        <f>SUMIF('(2) Budsjett del II'!$E$127:$E$137,Sensitiviteter!$B27,'(2) Budsjett del II'!AI$127:AI$137)</f>
        <v>0</v>
      </c>
      <c r="AI27" s="156">
        <f>SUMIF('(2) Budsjett del II'!$E$127:$E$137,Sensitiviteter!$B27,'(2) Budsjett del II'!AJ$127:AJ$137)</f>
        <v>0</v>
      </c>
      <c r="AJ27" s="156">
        <f>SUMIF('(2) Budsjett del II'!$E$127:$E$137,Sensitiviteter!$B27,'(2) Budsjett del II'!AK$127:AK$137)</f>
        <v>0</v>
      </c>
      <c r="AK27" s="156">
        <f>SUMIF('(2) Budsjett del II'!$E$127:$E$137,Sensitiviteter!$B27,'(2) Budsjett del II'!AL$127:AL$137)</f>
        <v>0</v>
      </c>
      <c r="AL27" s="156">
        <f>SUMIF('(2) Budsjett del II'!$E$127:$E$137,Sensitiviteter!$B27,'(2) Budsjett del II'!AM$127:AM$137)</f>
        <v>0</v>
      </c>
      <c r="AM27" s="156">
        <f>SUMIF('(2) Budsjett del II'!$E$127:$E$137,Sensitiviteter!$B27,'(2) Budsjett del II'!AN$127:AN$137)</f>
        <v>0</v>
      </c>
      <c r="AN27" s="156">
        <f>SUMIF('(2) Budsjett del II'!$E$127:$E$137,Sensitiviteter!$B27,'(2) Budsjett del II'!AO$127:AO$137)</f>
        <v>0</v>
      </c>
      <c r="AO27" s="156">
        <f>SUMIF('(2) Budsjett del II'!$E$127:$E$137,Sensitiviteter!$B27,'(2) Budsjett del II'!AP$127:AP$137)</f>
        <v>0</v>
      </c>
      <c r="AP27" s="156">
        <f>SUMIF('(2) Budsjett del II'!$E$127:$E$137,Sensitiviteter!$B27,'(2) Budsjett del II'!AQ$127:AQ$137)</f>
        <v>0</v>
      </c>
      <c r="AQ27" s="156">
        <f>SUMIF('(2) Budsjett del II'!$E$127:$E$137,Sensitiviteter!$B27,'(2) Budsjett del II'!AR$127:AR$137)</f>
        <v>0</v>
      </c>
      <c r="AR27" s="156">
        <f>SUMIF('(2) Budsjett del II'!$E$127:$E$137,Sensitiviteter!$B27,'(2) Budsjett del II'!AS$127:AS$137)</f>
        <v>0</v>
      </c>
      <c r="AS27" s="156">
        <f>SUMIF('(2) Budsjett del II'!$E$127:$E$137,Sensitiviteter!$B27,'(2) Budsjett del II'!AT$127:AT$137)</f>
        <v>0</v>
      </c>
      <c r="AT27" s="156">
        <f>SUMIF('(2) Budsjett del II'!$E$127:$E$137,Sensitiviteter!$B27,'(2) Budsjett del II'!AU$127:AU$137)</f>
        <v>0</v>
      </c>
      <c r="AU27" s="156">
        <f>SUMIF('(2) Budsjett del II'!$E$127:$E$137,Sensitiviteter!$B27,'(2) Budsjett del II'!AV$127:AV$137)</f>
        <v>0</v>
      </c>
      <c r="AV27" s="156">
        <f>SUMIF('(2) Budsjett del II'!$E$127:$E$137,Sensitiviteter!$B27,'(2) Budsjett del II'!AW$127:AW$137)</f>
        <v>0</v>
      </c>
    </row>
    <row r="28" spans="2:48" x14ac:dyDescent="0.3">
      <c r="C28" s="158" t="s">
        <v>186</v>
      </c>
      <c r="D28" s="163" t="s">
        <v>187</v>
      </c>
      <c r="E28" s="176">
        <f>$C$11</f>
        <v>0.2</v>
      </c>
      <c r="G28" s="92">
        <v>3</v>
      </c>
      <c r="I28" s="156">
        <f>I27*(1+$E$28)</f>
        <v>0</v>
      </c>
      <c r="J28" s="156">
        <f t="shared" ref="J28:AV28" si="4">J27*(1+$E$28)</f>
        <v>0</v>
      </c>
      <c r="K28" s="156">
        <f t="shared" si="4"/>
        <v>0</v>
      </c>
      <c r="L28" s="156">
        <f t="shared" si="4"/>
        <v>0</v>
      </c>
      <c r="M28" s="156">
        <f t="shared" si="4"/>
        <v>0</v>
      </c>
      <c r="N28" s="156">
        <f t="shared" si="4"/>
        <v>0</v>
      </c>
      <c r="O28" s="156">
        <f t="shared" si="4"/>
        <v>0</v>
      </c>
      <c r="P28" s="156">
        <f t="shared" si="4"/>
        <v>0</v>
      </c>
      <c r="Q28" s="156">
        <f t="shared" si="4"/>
        <v>0</v>
      </c>
      <c r="R28" s="156">
        <f t="shared" si="4"/>
        <v>0</v>
      </c>
      <c r="S28" s="156">
        <f t="shared" si="4"/>
        <v>0</v>
      </c>
      <c r="T28" s="156">
        <f t="shared" si="4"/>
        <v>0</v>
      </c>
      <c r="U28" s="156">
        <f t="shared" si="4"/>
        <v>0</v>
      </c>
      <c r="V28" s="156">
        <f t="shared" si="4"/>
        <v>0</v>
      </c>
      <c r="W28" s="156">
        <f t="shared" si="4"/>
        <v>0</v>
      </c>
      <c r="X28" s="156">
        <f t="shared" si="4"/>
        <v>0</v>
      </c>
      <c r="Y28" s="156">
        <f t="shared" si="4"/>
        <v>0</v>
      </c>
      <c r="Z28" s="156">
        <f t="shared" si="4"/>
        <v>0</v>
      </c>
      <c r="AA28" s="156">
        <f t="shared" si="4"/>
        <v>0</v>
      </c>
      <c r="AB28" s="156">
        <f t="shared" si="4"/>
        <v>0</v>
      </c>
      <c r="AC28" s="156">
        <f t="shared" si="4"/>
        <v>0</v>
      </c>
      <c r="AD28" s="156">
        <f t="shared" si="4"/>
        <v>0</v>
      </c>
      <c r="AE28" s="156">
        <f t="shared" si="4"/>
        <v>0</v>
      </c>
      <c r="AF28" s="156">
        <f t="shared" si="4"/>
        <v>0</v>
      </c>
      <c r="AG28" s="156">
        <f t="shared" si="4"/>
        <v>0</v>
      </c>
      <c r="AH28" s="156">
        <f t="shared" si="4"/>
        <v>0</v>
      </c>
      <c r="AI28" s="156">
        <f t="shared" si="4"/>
        <v>0</v>
      </c>
      <c r="AJ28" s="156">
        <f t="shared" si="4"/>
        <v>0</v>
      </c>
      <c r="AK28" s="156">
        <f t="shared" si="4"/>
        <v>0</v>
      </c>
      <c r="AL28" s="156">
        <f t="shared" si="4"/>
        <v>0</v>
      </c>
      <c r="AM28" s="156">
        <f t="shared" si="4"/>
        <v>0</v>
      </c>
      <c r="AN28" s="156">
        <f t="shared" si="4"/>
        <v>0</v>
      </c>
      <c r="AO28" s="156">
        <f t="shared" si="4"/>
        <v>0</v>
      </c>
      <c r="AP28" s="156">
        <f t="shared" si="4"/>
        <v>0</v>
      </c>
      <c r="AQ28" s="156">
        <f t="shared" si="4"/>
        <v>0</v>
      </c>
      <c r="AR28" s="156">
        <f t="shared" si="4"/>
        <v>0</v>
      </c>
      <c r="AS28" s="156">
        <f t="shared" si="4"/>
        <v>0</v>
      </c>
      <c r="AT28" s="156">
        <f t="shared" si="4"/>
        <v>0</v>
      </c>
      <c r="AU28" s="156">
        <f t="shared" si="4"/>
        <v>0</v>
      </c>
      <c r="AV28" s="156">
        <f t="shared" si="4"/>
        <v>0</v>
      </c>
    </row>
    <row r="29" spans="2:48" x14ac:dyDescent="0.3">
      <c r="C29" s="155" t="s">
        <v>192</v>
      </c>
      <c r="D29" s="163" t="s">
        <v>187</v>
      </c>
      <c r="E29" s="177"/>
      <c r="G29" s="92" t="s">
        <v>192</v>
      </c>
      <c r="I29" s="156">
        <f>I27*(1+$E$29)</f>
        <v>0</v>
      </c>
      <c r="J29" s="156">
        <f t="shared" ref="J29:AV29" si="5">J27*(1+$E$29)</f>
        <v>0</v>
      </c>
      <c r="K29" s="156">
        <f t="shared" si="5"/>
        <v>0</v>
      </c>
      <c r="L29" s="156">
        <f t="shared" si="5"/>
        <v>0</v>
      </c>
      <c r="M29" s="156">
        <f t="shared" si="5"/>
        <v>0</v>
      </c>
      <c r="N29" s="156">
        <f t="shared" si="5"/>
        <v>0</v>
      </c>
      <c r="O29" s="156">
        <f t="shared" si="5"/>
        <v>0</v>
      </c>
      <c r="P29" s="156">
        <f t="shared" si="5"/>
        <v>0</v>
      </c>
      <c r="Q29" s="156">
        <f t="shared" si="5"/>
        <v>0</v>
      </c>
      <c r="R29" s="156">
        <f t="shared" si="5"/>
        <v>0</v>
      </c>
      <c r="S29" s="156">
        <f t="shared" si="5"/>
        <v>0</v>
      </c>
      <c r="T29" s="156">
        <f t="shared" si="5"/>
        <v>0</v>
      </c>
      <c r="U29" s="156">
        <f t="shared" si="5"/>
        <v>0</v>
      </c>
      <c r="V29" s="156">
        <f t="shared" si="5"/>
        <v>0</v>
      </c>
      <c r="W29" s="156">
        <f t="shared" si="5"/>
        <v>0</v>
      </c>
      <c r="X29" s="156">
        <f t="shared" si="5"/>
        <v>0</v>
      </c>
      <c r="Y29" s="156">
        <f t="shared" si="5"/>
        <v>0</v>
      </c>
      <c r="Z29" s="156">
        <f t="shared" si="5"/>
        <v>0</v>
      </c>
      <c r="AA29" s="156">
        <f t="shared" si="5"/>
        <v>0</v>
      </c>
      <c r="AB29" s="156">
        <f t="shared" si="5"/>
        <v>0</v>
      </c>
      <c r="AC29" s="156">
        <f t="shared" si="5"/>
        <v>0</v>
      </c>
      <c r="AD29" s="156">
        <f t="shared" si="5"/>
        <v>0</v>
      </c>
      <c r="AE29" s="156">
        <f t="shared" si="5"/>
        <v>0</v>
      </c>
      <c r="AF29" s="156">
        <f t="shared" si="5"/>
        <v>0</v>
      </c>
      <c r="AG29" s="156">
        <f t="shared" si="5"/>
        <v>0</v>
      </c>
      <c r="AH29" s="156">
        <f t="shared" si="5"/>
        <v>0</v>
      </c>
      <c r="AI29" s="156">
        <f t="shared" si="5"/>
        <v>0</v>
      </c>
      <c r="AJ29" s="156">
        <f t="shared" si="5"/>
        <v>0</v>
      </c>
      <c r="AK29" s="156">
        <f t="shared" si="5"/>
        <v>0</v>
      </c>
      <c r="AL29" s="156">
        <f t="shared" si="5"/>
        <v>0</v>
      </c>
      <c r="AM29" s="156">
        <f t="shared" si="5"/>
        <v>0</v>
      </c>
      <c r="AN29" s="156">
        <f t="shared" si="5"/>
        <v>0</v>
      </c>
      <c r="AO29" s="156">
        <f t="shared" si="5"/>
        <v>0</v>
      </c>
      <c r="AP29" s="156">
        <f t="shared" si="5"/>
        <v>0</v>
      </c>
      <c r="AQ29" s="156">
        <f t="shared" si="5"/>
        <v>0</v>
      </c>
      <c r="AR29" s="156">
        <f t="shared" si="5"/>
        <v>0</v>
      </c>
      <c r="AS29" s="156">
        <f t="shared" si="5"/>
        <v>0</v>
      </c>
      <c r="AT29" s="156">
        <f t="shared" si="5"/>
        <v>0</v>
      </c>
      <c r="AU29" s="156">
        <f t="shared" si="5"/>
        <v>0</v>
      </c>
      <c r="AV29" s="156">
        <f t="shared" si="5"/>
        <v>0</v>
      </c>
    </row>
    <row r="30" spans="2:48" x14ac:dyDescent="0.3">
      <c r="D30" s="163"/>
      <c r="G30" s="92"/>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row>
    <row r="31" spans="2:48" x14ac:dyDescent="0.3">
      <c r="B31" s="5" t="s">
        <v>175</v>
      </c>
      <c r="D31" s="163"/>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row>
    <row r="32" spans="2:48" x14ac:dyDescent="0.3">
      <c r="B32" s="160" t="s">
        <v>64</v>
      </c>
      <c r="C32" s="159" t="s">
        <v>185</v>
      </c>
      <c r="D32" s="164"/>
      <c r="E32" s="8"/>
      <c r="F32" s="8"/>
      <c r="G32" s="149"/>
      <c r="I32" s="156">
        <f>'(1) Budsjett del I'!I127</f>
        <v>0</v>
      </c>
      <c r="J32" s="156">
        <f>'(1) Budsjett del I'!J127</f>
        <v>0</v>
      </c>
      <c r="K32" s="156">
        <f>'(1) Budsjett del I'!K127</f>
        <v>0</v>
      </c>
      <c r="L32" s="156">
        <f>'(1) Budsjett del I'!L127</f>
        <v>0</v>
      </c>
      <c r="M32" s="156">
        <f>'(1) Budsjett del I'!M127</f>
        <v>0</v>
      </c>
      <c r="N32" s="156">
        <f>'(1) Budsjett del I'!N127</f>
        <v>0</v>
      </c>
      <c r="O32" s="156">
        <f>'(1) Budsjett del I'!O127</f>
        <v>0</v>
      </c>
      <c r="P32" s="156">
        <f>'(1) Budsjett del I'!P127</f>
        <v>0</v>
      </c>
      <c r="Q32" s="156">
        <f>'(1) Budsjett del I'!Q127</f>
        <v>0</v>
      </c>
      <c r="R32" s="156">
        <f>'(1) Budsjett del I'!R127</f>
        <v>0</v>
      </c>
      <c r="S32" s="156">
        <f>'(1) Budsjett del I'!S127</f>
        <v>0</v>
      </c>
      <c r="T32" s="156">
        <f>'(1) Budsjett del I'!T127</f>
        <v>0</v>
      </c>
      <c r="U32" s="156">
        <f>'(1) Budsjett del I'!U127</f>
        <v>0</v>
      </c>
      <c r="V32" s="156">
        <f>'(1) Budsjett del I'!V127</f>
        <v>0</v>
      </c>
      <c r="W32" s="156">
        <f>'(1) Budsjett del I'!W127</f>
        <v>0</v>
      </c>
      <c r="X32" s="156">
        <f>'(1) Budsjett del I'!X127</f>
        <v>0</v>
      </c>
      <c r="Y32" s="156">
        <f>'(1) Budsjett del I'!Y127</f>
        <v>0</v>
      </c>
      <c r="Z32" s="156">
        <f>'(1) Budsjett del I'!Z127</f>
        <v>0</v>
      </c>
      <c r="AA32" s="156">
        <f>'(1) Budsjett del I'!AA127</f>
        <v>0</v>
      </c>
      <c r="AB32" s="156">
        <f>'(1) Budsjett del I'!AB127</f>
        <v>0</v>
      </c>
      <c r="AC32" s="156">
        <f>'(1) Budsjett del I'!AC127</f>
        <v>0</v>
      </c>
      <c r="AD32" s="156">
        <f>'(1) Budsjett del I'!AD127</f>
        <v>0</v>
      </c>
      <c r="AE32" s="156">
        <f>'(1) Budsjett del I'!AE127</f>
        <v>0</v>
      </c>
      <c r="AF32" s="156">
        <f>'(1) Budsjett del I'!AF127</f>
        <v>0</v>
      </c>
      <c r="AG32" s="156">
        <f>'(1) Budsjett del I'!AG127</f>
        <v>0</v>
      </c>
      <c r="AH32" s="156">
        <f>'(1) Budsjett del I'!AH127</f>
        <v>0</v>
      </c>
      <c r="AI32" s="156">
        <f>'(1) Budsjett del I'!AI127</f>
        <v>0</v>
      </c>
      <c r="AJ32" s="156">
        <f>'(1) Budsjett del I'!AJ127</f>
        <v>0</v>
      </c>
      <c r="AK32" s="156">
        <f>'(1) Budsjett del I'!AK127</f>
        <v>0</v>
      </c>
      <c r="AL32" s="156">
        <f>'(1) Budsjett del I'!AL127</f>
        <v>0</v>
      </c>
      <c r="AM32" s="156">
        <f>'(1) Budsjett del I'!AM127</f>
        <v>0</v>
      </c>
      <c r="AN32" s="156">
        <f>'(1) Budsjett del I'!AN127</f>
        <v>0</v>
      </c>
      <c r="AO32" s="156">
        <f>'(1) Budsjett del I'!AO127</f>
        <v>0</v>
      </c>
      <c r="AP32" s="156">
        <f>'(1) Budsjett del I'!AP127</f>
        <v>0</v>
      </c>
      <c r="AQ32" s="156">
        <f>'(1) Budsjett del I'!AQ127</f>
        <v>0</v>
      </c>
      <c r="AR32" s="156">
        <f>'(1) Budsjett del I'!AR127</f>
        <v>0</v>
      </c>
      <c r="AS32" s="156">
        <f>'(1) Budsjett del I'!AS127</f>
        <v>0</v>
      </c>
      <c r="AT32" s="156">
        <f>'(1) Budsjett del I'!AT127</f>
        <v>0</v>
      </c>
      <c r="AU32" s="156">
        <f>'(1) Budsjett del I'!AU127</f>
        <v>0</v>
      </c>
      <c r="AV32" s="156">
        <f>'(1) Budsjett del I'!AV127</f>
        <v>0</v>
      </c>
    </row>
    <row r="33" spans="2:48" x14ac:dyDescent="0.3">
      <c r="C33" s="158" t="s">
        <v>186</v>
      </c>
      <c r="D33" s="163" t="s">
        <v>187</v>
      </c>
      <c r="E33" s="176">
        <f>$C$11</f>
        <v>0.2</v>
      </c>
      <c r="G33" s="92">
        <v>4</v>
      </c>
      <c r="I33" s="156">
        <f>I32*(1+$E$33)</f>
        <v>0</v>
      </c>
      <c r="J33" s="156">
        <f t="shared" ref="J33:AV33" si="6">J32*(1+$E$33)</f>
        <v>0</v>
      </c>
      <c r="K33" s="156">
        <f t="shared" si="6"/>
        <v>0</v>
      </c>
      <c r="L33" s="156">
        <f t="shared" si="6"/>
        <v>0</v>
      </c>
      <c r="M33" s="156">
        <f t="shared" si="6"/>
        <v>0</v>
      </c>
      <c r="N33" s="156">
        <f t="shared" si="6"/>
        <v>0</v>
      </c>
      <c r="O33" s="156">
        <f t="shared" si="6"/>
        <v>0</v>
      </c>
      <c r="P33" s="156">
        <f t="shared" si="6"/>
        <v>0</v>
      </c>
      <c r="Q33" s="156">
        <f t="shared" si="6"/>
        <v>0</v>
      </c>
      <c r="R33" s="156">
        <f t="shared" si="6"/>
        <v>0</v>
      </c>
      <c r="S33" s="156">
        <f t="shared" si="6"/>
        <v>0</v>
      </c>
      <c r="T33" s="156">
        <f t="shared" si="6"/>
        <v>0</v>
      </c>
      <c r="U33" s="156">
        <f t="shared" si="6"/>
        <v>0</v>
      </c>
      <c r="V33" s="156">
        <f t="shared" si="6"/>
        <v>0</v>
      </c>
      <c r="W33" s="156">
        <f t="shared" si="6"/>
        <v>0</v>
      </c>
      <c r="X33" s="156">
        <f t="shared" si="6"/>
        <v>0</v>
      </c>
      <c r="Y33" s="156">
        <f t="shared" si="6"/>
        <v>0</v>
      </c>
      <c r="Z33" s="156">
        <f t="shared" si="6"/>
        <v>0</v>
      </c>
      <c r="AA33" s="156">
        <f t="shared" si="6"/>
        <v>0</v>
      </c>
      <c r="AB33" s="156">
        <f t="shared" si="6"/>
        <v>0</v>
      </c>
      <c r="AC33" s="156">
        <f t="shared" si="6"/>
        <v>0</v>
      </c>
      <c r="AD33" s="156">
        <f t="shared" si="6"/>
        <v>0</v>
      </c>
      <c r="AE33" s="156">
        <f t="shared" si="6"/>
        <v>0</v>
      </c>
      <c r="AF33" s="156">
        <f t="shared" si="6"/>
        <v>0</v>
      </c>
      <c r="AG33" s="156">
        <f t="shared" si="6"/>
        <v>0</v>
      </c>
      <c r="AH33" s="156">
        <f t="shared" si="6"/>
        <v>0</v>
      </c>
      <c r="AI33" s="156">
        <f t="shared" si="6"/>
        <v>0</v>
      </c>
      <c r="AJ33" s="156">
        <f t="shared" si="6"/>
        <v>0</v>
      </c>
      <c r="AK33" s="156">
        <f t="shared" si="6"/>
        <v>0</v>
      </c>
      <c r="AL33" s="156">
        <f t="shared" si="6"/>
        <v>0</v>
      </c>
      <c r="AM33" s="156">
        <f t="shared" si="6"/>
        <v>0</v>
      </c>
      <c r="AN33" s="156">
        <f t="shared" si="6"/>
        <v>0</v>
      </c>
      <c r="AO33" s="156">
        <f t="shared" si="6"/>
        <v>0</v>
      </c>
      <c r="AP33" s="156">
        <f t="shared" si="6"/>
        <v>0</v>
      </c>
      <c r="AQ33" s="156">
        <f t="shared" si="6"/>
        <v>0</v>
      </c>
      <c r="AR33" s="156">
        <f t="shared" si="6"/>
        <v>0</v>
      </c>
      <c r="AS33" s="156">
        <f t="shared" si="6"/>
        <v>0</v>
      </c>
      <c r="AT33" s="156">
        <f t="shared" si="6"/>
        <v>0</v>
      </c>
      <c r="AU33" s="156">
        <f t="shared" si="6"/>
        <v>0</v>
      </c>
      <c r="AV33" s="156">
        <f t="shared" si="6"/>
        <v>0</v>
      </c>
    </row>
    <row r="34" spans="2:48" x14ac:dyDescent="0.3">
      <c r="C34" s="155" t="s">
        <v>192</v>
      </c>
      <c r="D34" s="163" t="s">
        <v>187</v>
      </c>
      <c r="E34" s="177"/>
      <c r="G34" s="92" t="s">
        <v>192</v>
      </c>
      <c r="I34" s="156">
        <f>I32*(1+$E$34)</f>
        <v>0</v>
      </c>
      <c r="J34" s="156">
        <f t="shared" ref="J34:AV34" si="7">J32*(1+$E$34)</f>
        <v>0</v>
      </c>
      <c r="K34" s="156">
        <f t="shared" si="7"/>
        <v>0</v>
      </c>
      <c r="L34" s="156">
        <f t="shared" si="7"/>
        <v>0</v>
      </c>
      <c r="M34" s="156">
        <f t="shared" si="7"/>
        <v>0</v>
      </c>
      <c r="N34" s="156">
        <f t="shared" si="7"/>
        <v>0</v>
      </c>
      <c r="O34" s="156">
        <f t="shared" si="7"/>
        <v>0</v>
      </c>
      <c r="P34" s="156">
        <f t="shared" si="7"/>
        <v>0</v>
      </c>
      <c r="Q34" s="156">
        <f t="shared" si="7"/>
        <v>0</v>
      </c>
      <c r="R34" s="156">
        <f t="shared" si="7"/>
        <v>0</v>
      </c>
      <c r="S34" s="156">
        <f t="shared" si="7"/>
        <v>0</v>
      </c>
      <c r="T34" s="156">
        <f t="shared" si="7"/>
        <v>0</v>
      </c>
      <c r="U34" s="156">
        <f t="shared" si="7"/>
        <v>0</v>
      </c>
      <c r="V34" s="156">
        <f t="shared" si="7"/>
        <v>0</v>
      </c>
      <c r="W34" s="156">
        <f t="shared" si="7"/>
        <v>0</v>
      </c>
      <c r="X34" s="156">
        <f t="shared" si="7"/>
        <v>0</v>
      </c>
      <c r="Y34" s="156">
        <f t="shared" si="7"/>
        <v>0</v>
      </c>
      <c r="Z34" s="156">
        <f t="shared" si="7"/>
        <v>0</v>
      </c>
      <c r="AA34" s="156">
        <f t="shared" si="7"/>
        <v>0</v>
      </c>
      <c r="AB34" s="156">
        <f t="shared" si="7"/>
        <v>0</v>
      </c>
      <c r="AC34" s="156">
        <f t="shared" si="7"/>
        <v>0</v>
      </c>
      <c r="AD34" s="156">
        <f t="shared" si="7"/>
        <v>0</v>
      </c>
      <c r="AE34" s="156">
        <f t="shared" si="7"/>
        <v>0</v>
      </c>
      <c r="AF34" s="156">
        <f t="shared" si="7"/>
        <v>0</v>
      </c>
      <c r="AG34" s="156">
        <f t="shared" si="7"/>
        <v>0</v>
      </c>
      <c r="AH34" s="156">
        <f t="shared" si="7"/>
        <v>0</v>
      </c>
      <c r="AI34" s="156">
        <f t="shared" si="7"/>
        <v>0</v>
      </c>
      <c r="AJ34" s="156">
        <f t="shared" si="7"/>
        <v>0</v>
      </c>
      <c r="AK34" s="156">
        <f t="shared" si="7"/>
        <v>0</v>
      </c>
      <c r="AL34" s="156">
        <f t="shared" si="7"/>
        <v>0</v>
      </c>
      <c r="AM34" s="156">
        <f t="shared" si="7"/>
        <v>0</v>
      </c>
      <c r="AN34" s="156">
        <f t="shared" si="7"/>
        <v>0</v>
      </c>
      <c r="AO34" s="156">
        <f t="shared" si="7"/>
        <v>0</v>
      </c>
      <c r="AP34" s="156">
        <f t="shared" si="7"/>
        <v>0</v>
      </c>
      <c r="AQ34" s="156">
        <f t="shared" si="7"/>
        <v>0</v>
      </c>
      <c r="AR34" s="156">
        <f t="shared" si="7"/>
        <v>0</v>
      </c>
      <c r="AS34" s="156">
        <f t="shared" si="7"/>
        <v>0</v>
      </c>
      <c r="AT34" s="156">
        <f t="shared" si="7"/>
        <v>0</v>
      </c>
      <c r="AU34" s="156">
        <f t="shared" si="7"/>
        <v>0</v>
      </c>
      <c r="AV34" s="156">
        <f t="shared" si="7"/>
        <v>0</v>
      </c>
    </row>
    <row r="35" spans="2:48" x14ac:dyDescent="0.3">
      <c r="D35" s="163"/>
      <c r="G35" s="92"/>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row>
    <row r="36" spans="2:48" x14ac:dyDescent="0.3">
      <c r="B36" s="5" t="s">
        <v>163</v>
      </c>
      <c r="D36" s="163"/>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row>
    <row r="37" spans="2:48" x14ac:dyDescent="0.3">
      <c r="B37" s="160" t="s">
        <v>49</v>
      </c>
      <c r="C37" s="159" t="s">
        <v>185</v>
      </c>
      <c r="D37" s="164"/>
      <c r="E37" s="8"/>
      <c r="F37" s="8"/>
      <c r="G37" s="149"/>
      <c r="I37" s="156">
        <f>SUMIF('(2) Budsjett del II'!$E$13:$E$93,Sensitiviteter!$B37,'(2) Budsjett del II'!J$13:J$93)</f>
        <v>0</v>
      </c>
      <c r="J37" s="156">
        <f>SUMIF('(2) Budsjett del II'!$E$13:$E$93,Sensitiviteter!$B37,'(2) Budsjett del II'!K$13:K$93)</f>
        <v>0</v>
      </c>
      <c r="K37" s="156">
        <f>SUMIF('(2) Budsjett del II'!$E$13:$E$93,Sensitiviteter!$B37,'(2) Budsjett del II'!L$13:L$93)</f>
        <v>0</v>
      </c>
      <c r="L37" s="156">
        <f>SUMIF('(2) Budsjett del II'!$E$13:$E$93,Sensitiviteter!$B37,'(2) Budsjett del II'!M$13:M$93)</f>
        <v>0</v>
      </c>
      <c r="M37" s="156">
        <f>SUMIF('(2) Budsjett del II'!$E$13:$E$93,Sensitiviteter!$B37,'(2) Budsjett del II'!N$13:N$93)</f>
        <v>0</v>
      </c>
      <c r="N37" s="156">
        <f>SUMIF('(2) Budsjett del II'!$E$13:$E$93,Sensitiviteter!$B37,'(2) Budsjett del II'!O$13:O$93)</f>
        <v>0</v>
      </c>
      <c r="O37" s="156">
        <f>SUMIF('(2) Budsjett del II'!$E$13:$E$93,Sensitiviteter!$B37,'(2) Budsjett del II'!P$13:P$93)</f>
        <v>0</v>
      </c>
      <c r="P37" s="156">
        <f>SUMIF('(2) Budsjett del II'!$E$13:$E$93,Sensitiviteter!$B37,'(2) Budsjett del II'!Q$13:Q$93)</f>
        <v>0</v>
      </c>
      <c r="Q37" s="156">
        <f>SUMIF('(2) Budsjett del II'!$E$13:$E$93,Sensitiviteter!$B37,'(2) Budsjett del II'!R$13:R$93)</f>
        <v>0</v>
      </c>
      <c r="R37" s="156">
        <f>SUMIF('(2) Budsjett del II'!$E$13:$E$93,Sensitiviteter!$B37,'(2) Budsjett del II'!S$13:S$93)</f>
        <v>0</v>
      </c>
      <c r="S37" s="156">
        <f>SUMIF('(2) Budsjett del II'!$E$13:$E$93,Sensitiviteter!$B37,'(2) Budsjett del II'!T$13:T$93)</f>
        <v>0</v>
      </c>
      <c r="T37" s="156">
        <f>SUMIF('(2) Budsjett del II'!$E$13:$E$93,Sensitiviteter!$B37,'(2) Budsjett del II'!U$13:U$93)</f>
        <v>0</v>
      </c>
      <c r="U37" s="156">
        <f>SUMIF('(2) Budsjett del II'!$E$13:$E$93,Sensitiviteter!$B37,'(2) Budsjett del II'!V$13:V$93)</f>
        <v>0</v>
      </c>
      <c r="V37" s="156">
        <f>SUMIF('(2) Budsjett del II'!$E$13:$E$93,Sensitiviteter!$B37,'(2) Budsjett del II'!W$13:W$93)</f>
        <v>0</v>
      </c>
      <c r="W37" s="156">
        <f>SUMIF('(2) Budsjett del II'!$E$13:$E$93,Sensitiviteter!$B37,'(2) Budsjett del II'!X$13:X$93)</f>
        <v>0</v>
      </c>
      <c r="X37" s="156">
        <f>SUMIF('(2) Budsjett del II'!$E$13:$E$93,Sensitiviteter!$B37,'(2) Budsjett del II'!Y$13:Y$93)</f>
        <v>0</v>
      </c>
      <c r="Y37" s="156">
        <f>SUMIF('(2) Budsjett del II'!$E$13:$E$93,Sensitiviteter!$B37,'(2) Budsjett del II'!Z$13:Z$93)</f>
        <v>0</v>
      </c>
      <c r="Z37" s="156">
        <f>SUMIF('(2) Budsjett del II'!$E$13:$E$93,Sensitiviteter!$B37,'(2) Budsjett del II'!AA$13:AA$93)</f>
        <v>0</v>
      </c>
      <c r="AA37" s="156">
        <f>SUMIF('(2) Budsjett del II'!$E$13:$E$93,Sensitiviteter!$B37,'(2) Budsjett del II'!AB$13:AB$93)</f>
        <v>0</v>
      </c>
      <c r="AB37" s="156">
        <f>SUMIF('(2) Budsjett del II'!$E$13:$E$93,Sensitiviteter!$B37,'(2) Budsjett del II'!AC$13:AC$93)</f>
        <v>0</v>
      </c>
      <c r="AC37" s="156">
        <f>SUMIF('(2) Budsjett del II'!$E$13:$E$93,Sensitiviteter!$B37,'(2) Budsjett del II'!AD$13:AD$93)</f>
        <v>0</v>
      </c>
      <c r="AD37" s="156">
        <f>SUMIF('(2) Budsjett del II'!$E$13:$E$93,Sensitiviteter!$B37,'(2) Budsjett del II'!AE$13:AE$93)</f>
        <v>0</v>
      </c>
      <c r="AE37" s="156">
        <f>SUMIF('(2) Budsjett del II'!$E$13:$E$93,Sensitiviteter!$B37,'(2) Budsjett del II'!AF$13:AF$93)</f>
        <v>0</v>
      </c>
      <c r="AF37" s="156">
        <f>SUMIF('(2) Budsjett del II'!$E$13:$E$93,Sensitiviteter!$B37,'(2) Budsjett del II'!AG$13:AG$93)</f>
        <v>0</v>
      </c>
      <c r="AG37" s="156">
        <f>SUMIF('(2) Budsjett del II'!$E$13:$E$93,Sensitiviteter!$B37,'(2) Budsjett del II'!AH$13:AH$93)</f>
        <v>0</v>
      </c>
      <c r="AH37" s="156">
        <f>SUMIF('(2) Budsjett del II'!$E$13:$E$93,Sensitiviteter!$B37,'(2) Budsjett del II'!AI$13:AI$93)</f>
        <v>0</v>
      </c>
      <c r="AI37" s="156">
        <f>SUMIF('(2) Budsjett del II'!$E$13:$E$93,Sensitiviteter!$B37,'(2) Budsjett del II'!AJ$13:AJ$93)</f>
        <v>0</v>
      </c>
      <c r="AJ37" s="156">
        <f>SUMIF('(2) Budsjett del II'!$E$13:$E$93,Sensitiviteter!$B37,'(2) Budsjett del II'!AK$13:AK$93)</f>
        <v>0</v>
      </c>
      <c r="AK37" s="156">
        <f>SUMIF('(2) Budsjett del II'!$E$13:$E$93,Sensitiviteter!$B37,'(2) Budsjett del II'!AL$13:AL$93)</f>
        <v>0</v>
      </c>
      <c r="AL37" s="156">
        <f>SUMIF('(2) Budsjett del II'!$E$13:$E$93,Sensitiviteter!$B37,'(2) Budsjett del II'!AM$13:AM$93)</f>
        <v>0</v>
      </c>
      <c r="AM37" s="156">
        <f>SUMIF('(2) Budsjett del II'!$E$13:$E$93,Sensitiviteter!$B37,'(2) Budsjett del II'!AN$13:AN$93)</f>
        <v>0</v>
      </c>
      <c r="AN37" s="156">
        <f>SUMIF('(2) Budsjett del II'!$E$13:$E$93,Sensitiviteter!$B37,'(2) Budsjett del II'!AO$13:AO$93)</f>
        <v>0</v>
      </c>
      <c r="AO37" s="156">
        <f>SUMIF('(2) Budsjett del II'!$E$13:$E$93,Sensitiviteter!$B37,'(2) Budsjett del II'!AP$13:AP$93)</f>
        <v>0</v>
      </c>
      <c r="AP37" s="156">
        <f>SUMIF('(2) Budsjett del II'!$E$13:$E$93,Sensitiviteter!$B37,'(2) Budsjett del II'!AQ$13:AQ$93)</f>
        <v>0</v>
      </c>
      <c r="AQ37" s="156">
        <f>SUMIF('(2) Budsjett del II'!$E$13:$E$93,Sensitiviteter!$B37,'(2) Budsjett del II'!AR$13:AR$93)</f>
        <v>0</v>
      </c>
      <c r="AR37" s="156">
        <f>SUMIF('(2) Budsjett del II'!$E$13:$E$93,Sensitiviteter!$B37,'(2) Budsjett del II'!AS$13:AS$93)</f>
        <v>0</v>
      </c>
      <c r="AS37" s="156">
        <f>SUMIF('(2) Budsjett del II'!$E$13:$E$93,Sensitiviteter!$B37,'(2) Budsjett del II'!AT$13:AT$93)</f>
        <v>0</v>
      </c>
      <c r="AT37" s="156">
        <f>SUMIF('(2) Budsjett del II'!$E$13:$E$93,Sensitiviteter!$B37,'(2) Budsjett del II'!AU$13:AU$93)</f>
        <v>0</v>
      </c>
      <c r="AU37" s="156">
        <f>SUMIF('(2) Budsjett del II'!$E$13:$E$93,Sensitiviteter!$B37,'(2) Budsjett del II'!AV$13:AV$93)</f>
        <v>0</v>
      </c>
      <c r="AV37" s="156">
        <f>SUMIF('(2) Budsjett del II'!$E$13:$E$93,Sensitiviteter!$B37,'(2) Budsjett del II'!AW$13:AW$93)</f>
        <v>0</v>
      </c>
    </row>
    <row r="38" spans="2:48" x14ac:dyDescent="0.3">
      <c r="B38" s="22"/>
      <c r="C38" s="158" t="s">
        <v>186</v>
      </c>
      <c r="D38" s="163" t="s">
        <v>187</v>
      </c>
      <c r="E38" s="176">
        <f>$C$11</f>
        <v>0.2</v>
      </c>
      <c r="G38" s="92">
        <v>5</v>
      </c>
      <c r="I38" s="156">
        <f>I37*(1+$E$38)</f>
        <v>0</v>
      </c>
      <c r="J38" s="156">
        <f t="shared" ref="J38:AV38" si="8">J37*(1+$E$38)</f>
        <v>0</v>
      </c>
      <c r="K38" s="156">
        <f t="shared" si="8"/>
        <v>0</v>
      </c>
      <c r="L38" s="156">
        <f t="shared" si="8"/>
        <v>0</v>
      </c>
      <c r="M38" s="156">
        <f t="shared" si="8"/>
        <v>0</v>
      </c>
      <c r="N38" s="156">
        <f t="shared" si="8"/>
        <v>0</v>
      </c>
      <c r="O38" s="156">
        <f t="shared" si="8"/>
        <v>0</v>
      </c>
      <c r="P38" s="156">
        <f t="shared" si="8"/>
        <v>0</v>
      </c>
      <c r="Q38" s="156">
        <f t="shared" si="8"/>
        <v>0</v>
      </c>
      <c r="R38" s="156">
        <f t="shared" si="8"/>
        <v>0</v>
      </c>
      <c r="S38" s="156">
        <f t="shared" si="8"/>
        <v>0</v>
      </c>
      <c r="T38" s="156">
        <f t="shared" si="8"/>
        <v>0</v>
      </c>
      <c r="U38" s="156">
        <f t="shared" si="8"/>
        <v>0</v>
      </c>
      <c r="V38" s="156">
        <f t="shared" si="8"/>
        <v>0</v>
      </c>
      <c r="W38" s="156">
        <f t="shared" si="8"/>
        <v>0</v>
      </c>
      <c r="X38" s="156">
        <f t="shared" si="8"/>
        <v>0</v>
      </c>
      <c r="Y38" s="156">
        <f t="shared" si="8"/>
        <v>0</v>
      </c>
      <c r="Z38" s="156">
        <f t="shared" si="8"/>
        <v>0</v>
      </c>
      <c r="AA38" s="156">
        <f t="shared" si="8"/>
        <v>0</v>
      </c>
      <c r="AB38" s="156">
        <f t="shared" si="8"/>
        <v>0</v>
      </c>
      <c r="AC38" s="156">
        <f t="shared" si="8"/>
        <v>0</v>
      </c>
      <c r="AD38" s="156">
        <f t="shared" si="8"/>
        <v>0</v>
      </c>
      <c r="AE38" s="156">
        <f t="shared" si="8"/>
        <v>0</v>
      </c>
      <c r="AF38" s="156">
        <f t="shared" si="8"/>
        <v>0</v>
      </c>
      <c r="AG38" s="156">
        <f t="shared" si="8"/>
        <v>0</v>
      </c>
      <c r="AH38" s="156">
        <f t="shared" si="8"/>
        <v>0</v>
      </c>
      <c r="AI38" s="156">
        <f t="shared" si="8"/>
        <v>0</v>
      </c>
      <c r="AJ38" s="156">
        <f t="shared" si="8"/>
        <v>0</v>
      </c>
      <c r="AK38" s="156">
        <f t="shared" si="8"/>
        <v>0</v>
      </c>
      <c r="AL38" s="156">
        <f t="shared" si="8"/>
        <v>0</v>
      </c>
      <c r="AM38" s="156">
        <f t="shared" si="8"/>
        <v>0</v>
      </c>
      <c r="AN38" s="156">
        <f t="shared" si="8"/>
        <v>0</v>
      </c>
      <c r="AO38" s="156">
        <f t="shared" si="8"/>
        <v>0</v>
      </c>
      <c r="AP38" s="156">
        <f t="shared" si="8"/>
        <v>0</v>
      </c>
      <c r="AQ38" s="156">
        <f t="shared" si="8"/>
        <v>0</v>
      </c>
      <c r="AR38" s="156">
        <f t="shared" si="8"/>
        <v>0</v>
      </c>
      <c r="AS38" s="156">
        <f t="shared" si="8"/>
        <v>0</v>
      </c>
      <c r="AT38" s="156">
        <f t="shared" si="8"/>
        <v>0</v>
      </c>
      <c r="AU38" s="156">
        <f t="shared" si="8"/>
        <v>0</v>
      </c>
      <c r="AV38" s="156">
        <f t="shared" si="8"/>
        <v>0</v>
      </c>
    </row>
    <row r="39" spans="2:48" x14ac:dyDescent="0.3">
      <c r="B39" s="22"/>
      <c r="C39" s="155" t="s">
        <v>192</v>
      </c>
      <c r="D39" s="163" t="s">
        <v>187</v>
      </c>
      <c r="E39" s="177"/>
      <c r="G39" s="92" t="s">
        <v>192</v>
      </c>
      <c r="I39" s="156">
        <f>I37*(1+$E$39)</f>
        <v>0</v>
      </c>
      <c r="J39" s="156">
        <f t="shared" ref="J39:AV39" si="9">J37*(1+$E$39)</f>
        <v>0</v>
      </c>
      <c r="K39" s="156">
        <f t="shared" si="9"/>
        <v>0</v>
      </c>
      <c r="L39" s="156">
        <f t="shared" si="9"/>
        <v>0</v>
      </c>
      <c r="M39" s="156">
        <f t="shared" si="9"/>
        <v>0</v>
      </c>
      <c r="N39" s="156">
        <f t="shared" si="9"/>
        <v>0</v>
      </c>
      <c r="O39" s="156">
        <f t="shared" si="9"/>
        <v>0</v>
      </c>
      <c r="P39" s="156">
        <f t="shared" si="9"/>
        <v>0</v>
      </c>
      <c r="Q39" s="156">
        <f t="shared" si="9"/>
        <v>0</v>
      </c>
      <c r="R39" s="156">
        <f t="shared" si="9"/>
        <v>0</v>
      </c>
      <c r="S39" s="156">
        <f t="shared" si="9"/>
        <v>0</v>
      </c>
      <c r="T39" s="156">
        <f t="shared" si="9"/>
        <v>0</v>
      </c>
      <c r="U39" s="156">
        <f t="shared" si="9"/>
        <v>0</v>
      </c>
      <c r="V39" s="156">
        <f t="shared" si="9"/>
        <v>0</v>
      </c>
      <c r="W39" s="156">
        <f t="shared" si="9"/>
        <v>0</v>
      </c>
      <c r="X39" s="156">
        <f t="shared" si="9"/>
        <v>0</v>
      </c>
      <c r="Y39" s="156">
        <f t="shared" si="9"/>
        <v>0</v>
      </c>
      <c r="Z39" s="156">
        <f t="shared" si="9"/>
        <v>0</v>
      </c>
      <c r="AA39" s="156">
        <f t="shared" si="9"/>
        <v>0</v>
      </c>
      <c r="AB39" s="156">
        <f t="shared" si="9"/>
        <v>0</v>
      </c>
      <c r="AC39" s="156">
        <f t="shared" si="9"/>
        <v>0</v>
      </c>
      <c r="AD39" s="156">
        <f t="shared" si="9"/>
        <v>0</v>
      </c>
      <c r="AE39" s="156">
        <f t="shared" si="9"/>
        <v>0</v>
      </c>
      <c r="AF39" s="156">
        <f t="shared" si="9"/>
        <v>0</v>
      </c>
      <c r="AG39" s="156">
        <f t="shared" si="9"/>
        <v>0</v>
      </c>
      <c r="AH39" s="156">
        <f t="shared" si="9"/>
        <v>0</v>
      </c>
      <c r="AI39" s="156">
        <f t="shared" si="9"/>
        <v>0</v>
      </c>
      <c r="AJ39" s="156">
        <f t="shared" si="9"/>
        <v>0</v>
      </c>
      <c r="AK39" s="156">
        <f t="shared" si="9"/>
        <v>0</v>
      </c>
      <c r="AL39" s="156">
        <f t="shared" si="9"/>
        <v>0</v>
      </c>
      <c r="AM39" s="156">
        <f t="shared" si="9"/>
        <v>0</v>
      </c>
      <c r="AN39" s="156">
        <f t="shared" si="9"/>
        <v>0</v>
      </c>
      <c r="AO39" s="156">
        <f t="shared" si="9"/>
        <v>0</v>
      </c>
      <c r="AP39" s="156">
        <f t="shared" si="9"/>
        <v>0</v>
      </c>
      <c r="AQ39" s="156">
        <f t="shared" si="9"/>
        <v>0</v>
      </c>
      <c r="AR39" s="156">
        <f t="shared" si="9"/>
        <v>0</v>
      </c>
      <c r="AS39" s="156">
        <f t="shared" si="9"/>
        <v>0</v>
      </c>
      <c r="AT39" s="156">
        <f t="shared" si="9"/>
        <v>0</v>
      </c>
      <c r="AU39" s="156">
        <f t="shared" si="9"/>
        <v>0</v>
      </c>
      <c r="AV39" s="156">
        <f t="shared" si="9"/>
        <v>0</v>
      </c>
    </row>
    <row r="40" spans="2:48" x14ac:dyDescent="0.3">
      <c r="B40" s="22"/>
      <c r="D40" s="163"/>
      <c r="G40" s="92"/>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row>
    <row r="41" spans="2:48" x14ac:dyDescent="0.3">
      <c r="B41" s="160" t="s">
        <v>50</v>
      </c>
      <c r="C41" s="159" t="s">
        <v>185</v>
      </c>
      <c r="D41" s="164"/>
      <c r="E41" s="8"/>
      <c r="F41" s="8"/>
      <c r="G41" s="149"/>
      <c r="I41" s="156">
        <f>SUMIF('(2) Budsjett del II'!$E$13:$E$93,Sensitiviteter!$B41,'(2) Budsjett del II'!J$13:J$93)</f>
        <v>0</v>
      </c>
      <c r="J41" s="156">
        <f>SUMIF('(2) Budsjett del II'!$E$13:$E$93,Sensitiviteter!$B41,'(2) Budsjett del II'!K$13:K$93)</f>
        <v>0</v>
      </c>
      <c r="K41" s="156">
        <f>SUMIF('(2) Budsjett del II'!$E$13:$E$93,Sensitiviteter!$B41,'(2) Budsjett del II'!L$13:L$93)</f>
        <v>0</v>
      </c>
      <c r="L41" s="156">
        <f>SUMIF('(2) Budsjett del II'!$E$13:$E$93,Sensitiviteter!$B41,'(2) Budsjett del II'!M$13:M$93)</f>
        <v>0</v>
      </c>
      <c r="M41" s="156">
        <f>SUMIF('(2) Budsjett del II'!$E$13:$E$93,Sensitiviteter!$B41,'(2) Budsjett del II'!N$13:N$93)</f>
        <v>0</v>
      </c>
      <c r="N41" s="156">
        <f>SUMIF('(2) Budsjett del II'!$E$13:$E$93,Sensitiviteter!$B41,'(2) Budsjett del II'!O$13:O$93)</f>
        <v>0</v>
      </c>
      <c r="O41" s="156">
        <f>SUMIF('(2) Budsjett del II'!$E$13:$E$93,Sensitiviteter!$B41,'(2) Budsjett del II'!P$13:P$93)</f>
        <v>0</v>
      </c>
      <c r="P41" s="156">
        <f>SUMIF('(2) Budsjett del II'!$E$13:$E$93,Sensitiviteter!$B41,'(2) Budsjett del II'!Q$13:Q$93)</f>
        <v>0</v>
      </c>
      <c r="Q41" s="156">
        <f>SUMIF('(2) Budsjett del II'!$E$13:$E$93,Sensitiviteter!$B41,'(2) Budsjett del II'!R$13:R$93)</f>
        <v>0</v>
      </c>
      <c r="R41" s="156">
        <f>SUMIF('(2) Budsjett del II'!$E$13:$E$93,Sensitiviteter!$B41,'(2) Budsjett del II'!S$13:S$93)</f>
        <v>0</v>
      </c>
      <c r="S41" s="156">
        <f>SUMIF('(2) Budsjett del II'!$E$13:$E$93,Sensitiviteter!$B41,'(2) Budsjett del II'!T$13:T$93)</f>
        <v>0</v>
      </c>
      <c r="T41" s="156">
        <f>SUMIF('(2) Budsjett del II'!$E$13:$E$93,Sensitiviteter!$B41,'(2) Budsjett del II'!U$13:U$93)</f>
        <v>0</v>
      </c>
      <c r="U41" s="156">
        <f>SUMIF('(2) Budsjett del II'!$E$13:$E$93,Sensitiviteter!$B41,'(2) Budsjett del II'!V$13:V$93)</f>
        <v>0</v>
      </c>
      <c r="V41" s="156">
        <f>SUMIF('(2) Budsjett del II'!$E$13:$E$93,Sensitiviteter!$B41,'(2) Budsjett del II'!W$13:W$93)</f>
        <v>0</v>
      </c>
      <c r="W41" s="156">
        <f>SUMIF('(2) Budsjett del II'!$E$13:$E$93,Sensitiviteter!$B41,'(2) Budsjett del II'!X$13:X$93)</f>
        <v>0</v>
      </c>
      <c r="X41" s="156">
        <f>SUMIF('(2) Budsjett del II'!$E$13:$E$93,Sensitiviteter!$B41,'(2) Budsjett del II'!Y$13:Y$93)</f>
        <v>0</v>
      </c>
      <c r="Y41" s="156">
        <f>SUMIF('(2) Budsjett del II'!$E$13:$E$93,Sensitiviteter!$B41,'(2) Budsjett del II'!Z$13:Z$93)</f>
        <v>0</v>
      </c>
      <c r="Z41" s="156">
        <f>SUMIF('(2) Budsjett del II'!$E$13:$E$93,Sensitiviteter!$B41,'(2) Budsjett del II'!AA$13:AA$93)</f>
        <v>0</v>
      </c>
      <c r="AA41" s="156">
        <f>SUMIF('(2) Budsjett del II'!$E$13:$E$93,Sensitiviteter!$B41,'(2) Budsjett del II'!AB$13:AB$93)</f>
        <v>0</v>
      </c>
      <c r="AB41" s="156">
        <f>SUMIF('(2) Budsjett del II'!$E$13:$E$93,Sensitiviteter!$B41,'(2) Budsjett del II'!AC$13:AC$93)</f>
        <v>0</v>
      </c>
      <c r="AC41" s="156">
        <f>SUMIF('(2) Budsjett del II'!$E$13:$E$93,Sensitiviteter!$B41,'(2) Budsjett del II'!AD$13:AD$93)</f>
        <v>0</v>
      </c>
      <c r="AD41" s="156">
        <f>SUMIF('(2) Budsjett del II'!$E$13:$E$93,Sensitiviteter!$B41,'(2) Budsjett del II'!AE$13:AE$93)</f>
        <v>0</v>
      </c>
      <c r="AE41" s="156">
        <f>SUMIF('(2) Budsjett del II'!$E$13:$E$93,Sensitiviteter!$B41,'(2) Budsjett del II'!AF$13:AF$93)</f>
        <v>0</v>
      </c>
      <c r="AF41" s="156">
        <f>SUMIF('(2) Budsjett del II'!$E$13:$E$93,Sensitiviteter!$B41,'(2) Budsjett del II'!AG$13:AG$93)</f>
        <v>0</v>
      </c>
      <c r="AG41" s="156">
        <f>SUMIF('(2) Budsjett del II'!$E$13:$E$93,Sensitiviteter!$B41,'(2) Budsjett del II'!AH$13:AH$93)</f>
        <v>0</v>
      </c>
      <c r="AH41" s="156">
        <f>SUMIF('(2) Budsjett del II'!$E$13:$E$93,Sensitiviteter!$B41,'(2) Budsjett del II'!AI$13:AI$93)</f>
        <v>0</v>
      </c>
      <c r="AI41" s="156">
        <f>SUMIF('(2) Budsjett del II'!$E$13:$E$93,Sensitiviteter!$B41,'(2) Budsjett del II'!AJ$13:AJ$93)</f>
        <v>0</v>
      </c>
      <c r="AJ41" s="156">
        <f>SUMIF('(2) Budsjett del II'!$E$13:$E$93,Sensitiviteter!$B41,'(2) Budsjett del II'!AK$13:AK$93)</f>
        <v>0</v>
      </c>
      <c r="AK41" s="156">
        <f>SUMIF('(2) Budsjett del II'!$E$13:$E$93,Sensitiviteter!$B41,'(2) Budsjett del II'!AL$13:AL$93)</f>
        <v>0</v>
      </c>
      <c r="AL41" s="156">
        <f>SUMIF('(2) Budsjett del II'!$E$13:$E$93,Sensitiviteter!$B41,'(2) Budsjett del II'!AM$13:AM$93)</f>
        <v>0</v>
      </c>
      <c r="AM41" s="156">
        <f>SUMIF('(2) Budsjett del II'!$E$13:$E$93,Sensitiviteter!$B41,'(2) Budsjett del II'!AN$13:AN$93)</f>
        <v>0</v>
      </c>
      <c r="AN41" s="156">
        <f>SUMIF('(2) Budsjett del II'!$E$13:$E$93,Sensitiviteter!$B41,'(2) Budsjett del II'!AO$13:AO$93)</f>
        <v>0</v>
      </c>
      <c r="AO41" s="156">
        <f>SUMIF('(2) Budsjett del II'!$E$13:$E$93,Sensitiviteter!$B41,'(2) Budsjett del II'!AP$13:AP$93)</f>
        <v>0</v>
      </c>
      <c r="AP41" s="156">
        <f>SUMIF('(2) Budsjett del II'!$E$13:$E$93,Sensitiviteter!$B41,'(2) Budsjett del II'!AQ$13:AQ$93)</f>
        <v>0</v>
      </c>
      <c r="AQ41" s="156">
        <f>SUMIF('(2) Budsjett del II'!$E$13:$E$93,Sensitiviteter!$B41,'(2) Budsjett del II'!AR$13:AR$93)</f>
        <v>0</v>
      </c>
      <c r="AR41" s="156">
        <f>SUMIF('(2) Budsjett del II'!$E$13:$E$93,Sensitiviteter!$B41,'(2) Budsjett del II'!AS$13:AS$93)</f>
        <v>0</v>
      </c>
      <c r="AS41" s="156">
        <f>SUMIF('(2) Budsjett del II'!$E$13:$E$93,Sensitiviteter!$B41,'(2) Budsjett del II'!AT$13:AT$93)</f>
        <v>0</v>
      </c>
      <c r="AT41" s="156">
        <f>SUMIF('(2) Budsjett del II'!$E$13:$E$93,Sensitiviteter!$B41,'(2) Budsjett del II'!AU$13:AU$93)</f>
        <v>0</v>
      </c>
      <c r="AU41" s="156">
        <f>SUMIF('(2) Budsjett del II'!$E$13:$E$93,Sensitiviteter!$B41,'(2) Budsjett del II'!AV$13:AV$93)</f>
        <v>0</v>
      </c>
      <c r="AV41" s="156">
        <f>SUMIF('(2) Budsjett del II'!$E$13:$E$93,Sensitiviteter!$B41,'(2) Budsjett del II'!AW$13:AW$93)</f>
        <v>0</v>
      </c>
    </row>
    <row r="42" spans="2:48" x14ac:dyDescent="0.3">
      <c r="B42" s="22"/>
      <c r="C42" s="158" t="s">
        <v>186</v>
      </c>
      <c r="D42" s="163" t="s">
        <v>187</v>
      </c>
      <c r="E42" s="176">
        <f>$C$11</f>
        <v>0.2</v>
      </c>
      <c r="G42" s="92">
        <v>6</v>
      </c>
      <c r="I42" s="156">
        <f>I41*(1+$E$42)</f>
        <v>0</v>
      </c>
      <c r="J42" s="156">
        <f t="shared" ref="J42:AV42" si="10">J41*(1+$E$42)</f>
        <v>0</v>
      </c>
      <c r="K42" s="156">
        <f t="shared" si="10"/>
        <v>0</v>
      </c>
      <c r="L42" s="156">
        <f t="shared" si="10"/>
        <v>0</v>
      </c>
      <c r="M42" s="156">
        <f t="shared" si="10"/>
        <v>0</v>
      </c>
      <c r="N42" s="156">
        <f t="shared" si="10"/>
        <v>0</v>
      </c>
      <c r="O42" s="156">
        <f t="shared" si="10"/>
        <v>0</v>
      </c>
      <c r="P42" s="156">
        <f t="shared" si="10"/>
        <v>0</v>
      </c>
      <c r="Q42" s="156">
        <f t="shared" si="10"/>
        <v>0</v>
      </c>
      <c r="R42" s="156">
        <f t="shared" si="10"/>
        <v>0</v>
      </c>
      <c r="S42" s="156">
        <f t="shared" si="10"/>
        <v>0</v>
      </c>
      <c r="T42" s="156">
        <f t="shared" si="10"/>
        <v>0</v>
      </c>
      <c r="U42" s="156">
        <f t="shared" si="10"/>
        <v>0</v>
      </c>
      <c r="V42" s="156">
        <f t="shared" si="10"/>
        <v>0</v>
      </c>
      <c r="W42" s="156">
        <f t="shared" si="10"/>
        <v>0</v>
      </c>
      <c r="X42" s="156">
        <f t="shared" si="10"/>
        <v>0</v>
      </c>
      <c r="Y42" s="156">
        <f t="shared" si="10"/>
        <v>0</v>
      </c>
      <c r="Z42" s="156">
        <f t="shared" si="10"/>
        <v>0</v>
      </c>
      <c r="AA42" s="156">
        <f t="shared" si="10"/>
        <v>0</v>
      </c>
      <c r="AB42" s="156">
        <f t="shared" si="10"/>
        <v>0</v>
      </c>
      <c r="AC42" s="156">
        <f t="shared" si="10"/>
        <v>0</v>
      </c>
      <c r="AD42" s="156">
        <f t="shared" si="10"/>
        <v>0</v>
      </c>
      <c r="AE42" s="156">
        <f t="shared" si="10"/>
        <v>0</v>
      </c>
      <c r="AF42" s="156">
        <f t="shared" si="10"/>
        <v>0</v>
      </c>
      <c r="AG42" s="156">
        <f t="shared" si="10"/>
        <v>0</v>
      </c>
      <c r="AH42" s="156">
        <f t="shared" si="10"/>
        <v>0</v>
      </c>
      <c r="AI42" s="156">
        <f t="shared" si="10"/>
        <v>0</v>
      </c>
      <c r="AJ42" s="156">
        <f t="shared" si="10"/>
        <v>0</v>
      </c>
      <c r="AK42" s="156">
        <f t="shared" si="10"/>
        <v>0</v>
      </c>
      <c r="AL42" s="156">
        <f t="shared" si="10"/>
        <v>0</v>
      </c>
      <c r="AM42" s="156">
        <f t="shared" si="10"/>
        <v>0</v>
      </c>
      <c r="AN42" s="156">
        <f t="shared" si="10"/>
        <v>0</v>
      </c>
      <c r="AO42" s="156">
        <f t="shared" si="10"/>
        <v>0</v>
      </c>
      <c r="AP42" s="156">
        <f t="shared" si="10"/>
        <v>0</v>
      </c>
      <c r="AQ42" s="156">
        <f t="shared" si="10"/>
        <v>0</v>
      </c>
      <c r="AR42" s="156">
        <f t="shared" si="10"/>
        <v>0</v>
      </c>
      <c r="AS42" s="156">
        <f t="shared" si="10"/>
        <v>0</v>
      </c>
      <c r="AT42" s="156">
        <f t="shared" si="10"/>
        <v>0</v>
      </c>
      <c r="AU42" s="156">
        <f t="shared" si="10"/>
        <v>0</v>
      </c>
      <c r="AV42" s="156">
        <f t="shared" si="10"/>
        <v>0</v>
      </c>
    </row>
    <row r="43" spans="2:48" x14ac:dyDescent="0.3">
      <c r="B43" s="22"/>
      <c r="C43" s="155" t="s">
        <v>192</v>
      </c>
      <c r="D43" s="163" t="s">
        <v>187</v>
      </c>
      <c r="E43" s="177"/>
      <c r="G43" s="92" t="s">
        <v>192</v>
      </c>
      <c r="I43" s="156">
        <f>I41*(1+$E$43)</f>
        <v>0</v>
      </c>
      <c r="J43" s="156">
        <f t="shared" ref="J43:AV43" si="11">J41*(1+$E$43)</f>
        <v>0</v>
      </c>
      <c r="K43" s="156">
        <f t="shared" si="11"/>
        <v>0</v>
      </c>
      <c r="L43" s="156">
        <f t="shared" si="11"/>
        <v>0</v>
      </c>
      <c r="M43" s="156">
        <f t="shared" si="11"/>
        <v>0</v>
      </c>
      <c r="N43" s="156">
        <f t="shared" si="11"/>
        <v>0</v>
      </c>
      <c r="O43" s="156">
        <f t="shared" si="11"/>
        <v>0</v>
      </c>
      <c r="P43" s="156">
        <f t="shared" si="11"/>
        <v>0</v>
      </c>
      <c r="Q43" s="156">
        <f t="shared" si="11"/>
        <v>0</v>
      </c>
      <c r="R43" s="156">
        <f t="shared" si="11"/>
        <v>0</v>
      </c>
      <c r="S43" s="156">
        <f t="shared" si="11"/>
        <v>0</v>
      </c>
      <c r="T43" s="156">
        <f t="shared" si="11"/>
        <v>0</v>
      </c>
      <c r="U43" s="156">
        <f t="shared" si="11"/>
        <v>0</v>
      </c>
      <c r="V43" s="156">
        <f t="shared" si="11"/>
        <v>0</v>
      </c>
      <c r="W43" s="156">
        <f t="shared" si="11"/>
        <v>0</v>
      </c>
      <c r="X43" s="156">
        <f t="shared" si="11"/>
        <v>0</v>
      </c>
      <c r="Y43" s="156">
        <f t="shared" si="11"/>
        <v>0</v>
      </c>
      <c r="Z43" s="156">
        <f t="shared" si="11"/>
        <v>0</v>
      </c>
      <c r="AA43" s="156">
        <f t="shared" si="11"/>
        <v>0</v>
      </c>
      <c r="AB43" s="156">
        <f t="shared" si="11"/>
        <v>0</v>
      </c>
      <c r="AC43" s="156">
        <f t="shared" si="11"/>
        <v>0</v>
      </c>
      <c r="AD43" s="156">
        <f t="shared" si="11"/>
        <v>0</v>
      </c>
      <c r="AE43" s="156">
        <f t="shared" si="11"/>
        <v>0</v>
      </c>
      <c r="AF43" s="156">
        <f t="shared" si="11"/>
        <v>0</v>
      </c>
      <c r="AG43" s="156">
        <f t="shared" si="11"/>
        <v>0</v>
      </c>
      <c r="AH43" s="156">
        <f t="shared" si="11"/>
        <v>0</v>
      </c>
      <c r="AI43" s="156">
        <f t="shared" si="11"/>
        <v>0</v>
      </c>
      <c r="AJ43" s="156">
        <f t="shared" si="11"/>
        <v>0</v>
      </c>
      <c r="AK43" s="156">
        <f t="shared" si="11"/>
        <v>0</v>
      </c>
      <c r="AL43" s="156">
        <f t="shared" si="11"/>
        <v>0</v>
      </c>
      <c r="AM43" s="156">
        <f t="shared" si="11"/>
        <v>0</v>
      </c>
      <c r="AN43" s="156">
        <f t="shared" si="11"/>
        <v>0</v>
      </c>
      <c r="AO43" s="156">
        <f t="shared" si="11"/>
        <v>0</v>
      </c>
      <c r="AP43" s="156">
        <f t="shared" si="11"/>
        <v>0</v>
      </c>
      <c r="AQ43" s="156">
        <f t="shared" si="11"/>
        <v>0</v>
      </c>
      <c r="AR43" s="156">
        <f t="shared" si="11"/>
        <v>0</v>
      </c>
      <c r="AS43" s="156">
        <f t="shared" si="11"/>
        <v>0</v>
      </c>
      <c r="AT43" s="156">
        <f t="shared" si="11"/>
        <v>0</v>
      </c>
      <c r="AU43" s="156">
        <f t="shared" si="11"/>
        <v>0</v>
      </c>
      <c r="AV43" s="156">
        <f t="shared" si="11"/>
        <v>0</v>
      </c>
    </row>
    <row r="44" spans="2:48" x14ac:dyDescent="0.3">
      <c r="B44" s="22"/>
      <c r="D44" s="163"/>
      <c r="G44" s="92"/>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row>
    <row r="45" spans="2:48" x14ac:dyDescent="0.3">
      <c r="B45" s="160" t="s">
        <v>65</v>
      </c>
      <c r="C45" s="159" t="s">
        <v>185</v>
      </c>
      <c r="D45" s="164"/>
      <c r="E45" s="8"/>
      <c r="F45" s="8"/>
      <c r="G45" s="149"/>
      <c r="I45" s="156">
        <f>SUMIF('(2) Budsjett del II'!$E$13:$E$93,Sensitiviteter!$B45,'(2) Budsjett del II'!J$13:J$93)</f>
        <v>0</v>
      </c>
      <c r="J45" s="156">
        <f>SUMIF('(2) Budsjett del II'!$E$13:$E$93,Sensitiviteter!$B45,'(2) Budsjett del II'!K$13:K$93)</f>
        <v>0</v>
      </c>
      <c r="K45" s="156">
        <f>SUMIF('(2) Budsjett del II'!$E$13:$E$93,Sensitiviteter!$B45,'(2) Budsjett del II'!L$13:L$93)</f>
        <v>0</v>
      </c>
      <c r="L45" s="156">
        <f>SUMIF('(2) Budsjett del II'!$E$13:$E$93,Sensitiviteter!$B45,'(2) Budsjett del II'!M$13:M$93)</f>
        <v>0</v>
      </c>
      <c r="M45" s="156">
        <f>SUMIF('(2) Budsjett del II'!$E$13:$E$93,Sensitiviteter!$B45,'(2) Budsjett del II'!N$13:N$93)</f>
        <v>0</v>
      </c>
      <c r="N45" s="156">
        <f>SUMIF('(2) Budsjett del II'!$E$13:$E$93,Sensitiviteter!$B45,'(2) Budsjett del II'!O$13:O$93)</f>
        <v>0</v>
      </c>
      <c r="O45" s="156">
        <f>SUMIF('(2) Budsjett del II'!$E$13:$E$93,Sensitiviteter!$B45,'(2) Budsjett del II'!P$13:P$93)</f>
        <v>0</v>
      </c>
      <c r="P45" s="156">
        <f>SUMIF('(2) Budsjett del II'!$E$13:$E$93,Sensitiviteter!$B45,'(2) Budsjett del II'!Q$13:Q$93)</f>
        <v>0</v>
      </c>
      <c r="Q45" s="156">
        <f>SUMIF('(2) Budsjett del II'!$E$13:$E$93,Sensitiviteter!$B45,'(2) Budsjett del II'!R$13:R$93)</f>
        <v>0</v>
      </c>
      <c r="R45" s="156">
        <f>SUMIF('(2) Budsjett del II'!$E$13:$E$93,Sensitiviteter!$B45,'(2) Budsjett del II'!S$13:S$93)</f>
        <v>0</v>
      </c>
      <c r="S45" s="156">
        <f>SUMIF('(2) Budsjett del II'!$E$13:$E$93,Sensitiviteter!$B45,'(2) Budsjett del II'!T$13:T$93)</f>
        <v>0</v>
      </c>
      <c r="T45" s="156">
        <f>SUMIF('(2) Budsjett del II'!$E$13:$E$93,Sensitiviteter!$B45,'(2) Budsjett del II'!U$13:U$93)</f>
        <v>0</v>
      </c>
      <c r="U45" s="156">
        <f>SUMIF('(2) Budsjett del II'!$E$13:$E$93,Sensitiviteter!$B45,'(2) Budsjett del II'!V$13:V$93)</f>
        <v>0</v>
      </c>
      <c r="V45" s="156">
        <f>SUMIF('(2) Budsjett del II'!$E$13:$E$93,Sensitiviteter!$B45,'(2) Budsjett del II'!W$13:W$93)</f>
        <v>0</v>
      </c>
      <c r="W45" s="156">
        <f>SUMIF('(2) Budsjett del II'!$E$13:$E$93,Sensitiviteter!$B45,'(2) Budsjett del II'!X$13:X$93)</f>
        <v>0</v>
      </c>
      <c r="X45" s="156">
        <f>SUMIF('(2) Budsjett del II'!$E$13:$E$93,Sensitiviteter!$B45,'(2) Budsjett del II'!Y$13:Y$93)</f>
        <v>0</v>
      </c>
      <c r="Y45" s="156">
        <f>SUMIF('(2) Budsjett del II'!$E$13:$E$93,Sensitiviteter!$B45,'(2) Budsjett del II'!Z$13:Z$93)</f>
        <v>0</v>
      </c>
      <c r="Z45" s="156">
        <f>SUMIF('(2) Budsjett del II'!$E$13:$E$93,Sensitiviteter!$B45,'(2) Budsjett del II'!AA$13:AA$93)</f>
        <v>0</v>
      </c>
      <c r="AA45" s="156">
        <f>SUMIF('(2) Budsjett del II'!$E$13:$E$93,Sensitiviteter!$B45,'(2) Budsjett del II'!AB$13:AB$93)</f>
        <v>0</v>
      </c>
      <c r="AB45" s="156">
        <f>SUMIF('(2) Budsjett del II'!$E$13:$E$93,Sensitiviteter!$B45,'(2) Budsjett del II'!AC$13:AC$93)</f>
        <v>0</v>
      </c>
      <c r="AC45" s="156">
        <f>SUMIF('(2) Budsjett del II'!$E$13:$E$93,Sensitiviteter!$B45,'(2) Budsjett del II'!AD$13:AD$93)</f>
        <v>0</v>
      </c>
      <c r="AD45" s="156">
        <f>SUMIF('(2) Budsjett del II'!$E$13:$E$93,Sensitiviteter!$B45,'(2) Budsjett del II'!AE$13:AE$93)</f>
        <v>0</v>
      </c>
      <c r="AE45" s="156">
        <f>SUMIF('(2) Budsjett del II'!$E$13:$E$93,Sensitiviteter!$B45,'(2) Budsjett del II'!AF$13:AF$93)</f>
        <v>0</v>
      </c>
      <c r="AF45" s="156">
        <f>SUMIF('(2) Budsjett del II'!$E$13:$E$93,Sensitiviteter!$B45,'(2) Budsjett del II'!AG$13:AG$93)</f>
        <v>0</v>
      </c>
      <c r="AG45" s="156">
        <f>SUMIF('(2) Budsjett del II'!$E$13:$E$93,Sensitiviteter!$B45,'(2) Budsjett del II'!AH$13:AH$93)</f>
        <v>0</v>
      </c>
      <c r="AH45" s="156">
        <f>SUMIF('(2) Budsjett del II'!$E$13:$E$93,Sensitiviteter!$B45,'(2) Budsjett del II'!AI$13:AI$93)</f>
        <v>0</v>
      </c>
      <c r="AI45" s="156">
        <f>SUMIF('(2) Budsjett del II'!$E$13:$E$93,Sensitiviteter!$B45,'(2) Budsjett del II'!AJ$13:AJ$93)</f>
        <v>0</v>
      </c>
      <c r="AJ45" s="156">
        <f>SUMIF('(2) Budsjett del II'!$E$13:$E$93,Sensitiviteter!$B45,'(2) Budsjett del II'!AK$13:AK$93)</f>
        <v>0</v>
      </c>
      <c r="AK45" s="156">
        <f>SUMIF('(2) Budsjett del II'!$E$13:$E$93,Sensitiviteter!$B45,'(2) Budsjett del II'!AL$13:AL$93)</f>
        <v>0</v>
      </c>
      <c r="AL45" s="156">
        <f>SUMIF('(2) Budsjett del II'!$E$13:$E$93,Sensitiviteter!$B45,'(2) Budsjett del II'!AM$13:AM$93)</f>
        <v>0</v>
      </c>
      <c r="AM45" s="156">
        <f>SUMIF('(2) Budsjett del II'!$E$13:$E$93,Sensitiviteter!$B45,'(2) Budsjett del II'!AN$13:AN$93)</f>
        <v>0</v>
      </c>
      <c r="AN45" s="156">
        <f>SUMIF('(2) Budsjett del II'!$E$13:$E$93,Sensitiviteter!$B45,'(2) Budsjett del II'!AO$13:AO$93)</f>
        <v>0</v>
      </c>
      <c r="AO45" s="156">
        <f>SUMIF('(2) Budsjett del II'!$E$13:$E$93,Sensitiviteter!$B45,'(2) Budsjett del II'!AP$13:AP$93)</f>
        <v>0</v>
      </c>
      <c r="AP45" s="156">
        <f>SUMIF('(2) Budsjett del II'!$E$13:$E$93,Sensitiviteter!$B45,'(2) Budsjett del II'!AQ$13:AQ$93)</f>
        <v>0</v>
      </c>
      <c r="AQ45" s="156">
        <f>SUMIF('(2) Budsjett del II'!$E$13:$E$93,Sensitiviteter!$B45,'(2) Budsjett del II'!AR$13:AR$93)</f>
        <v>0</v>
      </c>
      <c r="AR45" s="156">
        <f>SUMIF('(2) Budsjett del II'!$E$13:$E$93,Sensitiviteter!$B45,'(2) Budsjett del II'!AS$13:AS$93)</f>
        <v>0</v>
      </c>
      <c r="AS45" s="156">
        <f>SUMIF('(2) Budsjett del II'!$E$13:$E$93,Sensitiviteter!$B45,'(2) Budsjett del II'!AT$13:AT$93)</f>
        <v>0</v>
      </c>
      <c r="AT45" s="156">
        <f>SUMIF('(2) Budsjett del II'!$E$13:$E$93,Sensitiviteter!$B45,'(2) Budsjett del II'!AU$13:AU$93)</f>
        <v>0</v>
      </c>
      <c r="AU45" s="156">
        <f>SUMIF('(2) Budsjett del II'!$E$13:$E$93,Sensitiviteter!$B45,'(2) Budsjett del II'!AV$13:AV$93)</f>
        <v>0</v>
      </c>
      <c r="AV45" s="156">
        <f>SUMIF('(2) Budsjett del II'!$E$13:$E$93,Sensitiviteter!$B45,'(2) Budsjett del II'!AW$13:AW$93)</f>
        <v>0</v>
      </c>
    </row>
    <row r="46" spans="2:48" x14ac:dyDescent="0.3">
      <c r="B46" s="22"/>
      <c r="C46" s="158" t="s">
        <v>186</v>
      </c>
      <c r="D46" s="163" t="s">
        <v>187</v>
      </c>
      <c r="E46" s="176">
        <f>$C$11</f>
        <v>0.2</v>
      </c>
      <c r="G46" s="92">
        <v>7</v>
      </c>
      <c r="I46" s="156">
        <f>I45*(1+$E$46)</f>
        <v>0</v>
      </c>
      <c r="J46" s="156">
        <f t="shared" ref="J46:AV46" si="12">J45*(1+$E$46)</f>
        <v>0</v>
      </c>
      <c r="K46" s="156">
        <f t="shared" si="12"/>
        <v>0</v>
      </c>
      <c r="L46" s="156">
        <f t="shared" si="12"/>
        <v>0</v>
      </c>
      <c r="M46" s="156">
        <f t="shared" si="12"/>
        <v>0</v>
      </c>
      <c r="N46" s="156">
        <f t="shared" si="12"/>
        <v>0</v>
      </c>
      <c r="O46" s="156">
        <f t="shared" si="12"/>
        <v>0</v>
      </c>
      <c r="P46" s="156">
        <f t="shared" si="12"/>
        <v>0</v>
      </c>
      <c r="Q46" s="156">
        <f t="shared" si="12"/>
        <v>0</v>
      </c>
      <c r="R46" s="156">
        <f t="shared" si="12"/>
        <v>0</v>
      </c>
      <c r="S46" s="156">
        <f t="shared" si="12"/>
        <v>0</v>
      </c>
      <c r="T46" s="156">
        <f t="shared" si="12"/>
        <v>0</v>
      </c>
      <c r="U46" s="156">
        <f t="shared" si="12"/>
        <v>0</v>
      </c>
      <c r="V46" s="156">
        <f t="shared" si="12"/>
        <v>0</v>
      </c>
      <c r="W46" s="156">
        <f t="shared" si="12"/>
        <v>0</v>
      </c>
      <c r="X46" s="156">
        <f t="shared" si="12"/>
        <v>0</v>
      </c>
      <c r="Y46" s="156">
        <f t="shared" si="12"/>
        <v>0</v>
      </c>
      <c r="Z46" s="156">
        <f t="shared" si="12"/>
        <v>0</v>
      </c>
      <c r="AA46" s="156">
        <f t="shared" si="12"/>
        <v>0</v>
      </c>
      <c r="AB46" s="156">
        <f t="shared" si="12"/>
        <v>0</v>
      </c>
      <c r="AC46" s="156">
        <f t="shared" si="12"/>
        <v>0</v>
      </c>
      <c r="AD46" s="156">
        <f t="shared" si="12"/>
        <v>0</v>
      </c>
      <c r="AE46" s="156">
        <f t="shared" si="12"/>
        <v>0</v>
      </c>
      <c r="AF46" s="156">
        <f t="shared" si="12"/>
        <v>0</v>
      </c>
      <c r="AG46" s="156">
        <f t="shared" si="12"/>
        <v>0</v>
      </c>
      <c r="AH46" s="156">
        <f t="shared" si="12"/>
        <v>0</v>
      </c>
      <c r="AI46" s="156">
        <f t="shared" si="12"/>
        <v>0</v>
      </c>
      <c r="AJ46" s="156">
        <f t="shared" si="12"/>
        <v>0</v>
      </c>
      <c r="AK46" s="156">
        <f t="shared" si="12"/>
        <v>0</v>
      </c>
      <c r="AL46" s="156">
        <f t="shared" si="12"/>
        <v>0</v>
      </c>
      <c r="AM46" s="156">
        <f t="shared" si="12"/>
        <v>0</v>
      </c>
      <c r="AN46" s="156">
        <f t="shared" si="12"/>
        <v>0</v>
      </c>
      <c r="AO46" s="156">
        <f t="shared" si="12"/>
        <v>0</v>
      </c>
      <c r="AP46" s="156">
        <f t="shared" si="12"/>
        <v>0</v>
      </c>
      <c r="AQ46" s="156">
        <f t="shared" si="12"/>
        <v>0</v>
      </c>
      <c r="AR46" s="156">
        <f t="shared" si="12"/>
        <v>0</v>
      </c>
      <c r="AS46" s="156">
        <f t="shared" si="12"/>
        <v>0</v>
      </c>
      <c r="AT46" s="156">
        <f t="shared" si="12"/>
        <v>0</v>
      </c>
      <c r="AU46" s="156">
        <f t="shared" si="12"/>
        <v>0</v>
      </c>
      <c r="AV46" s="156">
        <f t="shared" si="12"/>
        <v>0</v>
      </c>
    </row>
    <row r="47" spans="2:48" x14ac:dyDescent="0.3">
      <c r="B47" s="22"/>
      <c r="C47" s="155" t="s">
        <v>192</v>
      </c>
      <c r="D47" s="163" t="s">
        <v>187</v>
      </c>
      <c r="E47" s="177"/>
      <c r="G47" s="92" t="s">
        <v>192</v>
      </c>
      <c r="I47" s="156">
        <f>I45*(1+$E$47)</f>
        <v>0</v>
      </c>
      <c r="J47" s="156">
        <f t="shared" ref="J47:AV47" si="13">J45*(1+$E$47)</f>
        <v>0</v>
      </c>
      <c r="K47" s="156">
        <f t="shared" si="13"/>
        <v>0</v>
      </c>
      <c r="L47" s="156">
        <f t="shared" si="13"/>
        <v>0</v>
      </c>
      <c r="M47" s="156">
        <f t="shared" si="13"/>
        <v>0</v>
      </c>
      <c r="N47" s="156">
        <f t="shared" si="13"/>
        <v>0</v>
      </c>
      <c r="O47" s="156">
        <f t="shared" si="13"/>
        <v>0</v>
      </c>
      <c r="P47" s="156">
        <f t="shared" si="13"/>
        <v>0</v>
      </c>
      <c r="Q47" s="156">
        <f t="shared" si="13"/>
        <v>0</v>
      </c>
      <c r="R47" s="156">
        <f t="shared" si="13"/>
        <v>0</v>
      </c>
      <c r="S47" s="156">
        <f t="shared" si="13"/>
        <v>0</v>
      </c>
      <c r="T47" s="156">
        <f t="shared" si="13"/>
        <v>0</v>
      </c>
      <c r="U47" s="156">
        <f t="shared" si="13"/>
        <v>0</v>
      </c>
      <c r="V47" s="156">
        <f t="shared" si="13"/>
        <v>0</v>
      </c>
      <c r="W47" s="156">
        <f t="shared" si="13"/>
        <v>0</v>
      </c>
      <c r="X47" s="156">
        <f t="shared" si="13"/>
        <v>0</v>
      </c>
      <c r="Y47" s="156">
        <f t="shared" si="13"/>
        <v>0</v>
      </c>
      <c r="Z47" s="156">
        <f t="shared" si="13"/>
        <v>0</v>
      </c>
      <c r="AA47" s="156">
        <f t="shared" si="13"/>
        <v>0</v>
      </c>
      <c r="AB47" s="156">
        <f t="shared" si="13"/>
        <v>0</v>
      </c>
      <c r="AC47" s="156">
        <f t="shared" si="13"/>
        <v>0</v>
      </c>
      <c r="AD47" s="156">
        <f t="shared" si="13"/>
        <v>0</v>
      </c>
      <c r="AE47" s="156">
        <f t="shared" si="13"/>
        <v>0</v>
      </c>
      <c r="AF47" s="156">
        <f t="shared" si="13"/>
        <v>0</v>
      </c>
      <c r="AG47" s="156">
        <f t="shared" si="13"/>
        <v>0</v>
      </c>
      <c r="AH47" s="156">
        <f t="shared" si="13"/>
        <v>0</v>
      </c>
      <c r="AI47" s="156">
        <f t="shared" si="13"/>
        <v>0</v>
      </c>
      <c r="AJ47" s="156">
        <f t="shared" si="13"/>
        <v>0</v>
      </c>
      <c r="AK47" s="156">
        <f t="shared" si="13"/>
        <v>0</v>
      </c>
      <c r="AL47" s="156">
        <f t="shared" si="13"/>
        <v>0</v>
      </c>
      <c r="AM47" s="156">
        <f t="shared" si="13"/>
        <v>0</v>
      </c>
      <c r="AN47" s="156">
        <f t="shared" si="13"/>
        <v>0</v>
      </c>
      <c r="AO47" s="156">
        <f t="shared" si="13"/>
        <v>0</v>
      </c>
      <c r="AP47" s="156">
        <f t="shared" si="13"/>
        <v>0</v>
      </c>
      <c r="AQ47" s="156">
        <f t="shared" si="13"/>
        <v>0</v>
      </c>
      <c r="AR47" s="156">
        <f t="shared" si="13"/>
        <v>0</v>
      </c>
      <c r="AS47" s="156">
        <f t="shared" si="13"/>
        <v>0</v>
      </c>
      <c r="AT47" s="156">
        <f t="shared" si="13"/>
        <v>0</v>
      </c>
      <c r="AU47" s="156">
        <f t="shared" si="13"/>
        <v>0</v>
      </c>
      <c r="AV47" s="156">
        <f t="shared" si="13"/>
        <v>0</v>
      </c>
    </row>
    <row r="48" spans="2:48" x14ac:dyDescent="0.3">
      <c r="B48" s="22"/>
      <c r="D48" s="163"/>
      <c r="G48" s="92"/>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row>
    <row r="49" spans="2:48" x14ac:dyDescent="0.3">
      <c r="B49" s="160" t="s">
        <v>123</v>
      </c>
      <c r="C49" s="159" t="s">
        <v>185</v>
      </c>
      <c r="D49" s="164"/>
      <c r="E49" s="8"/>
      <c r="F49" s="8"/>
      <c r="G49" s="149"/>
      <c r="I49" s="156">
        <f>SUMIF('(2) Budsjett del II'!$E$13:$E$93,Sensitiviteter!$B49,'(2) Budsjett del II'!J$13:J$93)</f>
        <v>0</v>
      </c>
      <c r="J49" s="156">
        <f>SUMIF('(2) Budsjett del II'!$E$13:$E$93,Sensitiviteter!$B49,'(2) Budsjett del II'!K$13:K$93)</f>
        <v>0</v>
      </c>
      <c r="K49" s="156">
        <f>SUMIF('(2) Budsjett del II'!$E$13:$E$93,Sensitiviteter!$B49,'(2) Budsjett del II'!L$13:L$93)</f>
        <v>0</v>
      </c>
      <c r="L49" s="156">
        <f>SUMIF('(2) Budsjett del II'!$E$13:$E$93,Sensitiviteter!$B49,'(2) Budsjett del II'!M$13:M$93)</f>
        <v>0</v>
      </c>
      <c r="M49" s="156">
        <f>SUMIF('(2) Budsjett del II'!$E$13:$E$93,Sensitiviteter!$B49,'(2) Budsjett del II'!N$13:N$93)</f>
        <v>0</v>
      </c>
      <c r="N49" s="156">
        <f>SUMIF('(2) Budsjett del II'!$E$13:$E$93,Sensitiviteter!$B49,'(2) Budsjett del II'!O$13:O$93)</f>
        <v>0</v>
      </c>
      <c r="O49" s="156">
        <f>SUMIF('(2) Budsjett del II'!$E$13:$E$93,Sensitiviteter!$B49,'(2) Budsjett del II'!P$13:P$93)</f>
        <v>0</v>
      </c>
      <c r="P49" s="156">
        <f>SUMIF('(2) Budsjett del II'!$E$13:$E$93,Sensitiviteter!$B49,'(2) Budsjett del II'!Q$13:Q$93)</f>
        <v>0</v>
      </c>
      <c r="Q49" s="156">
        <f>SUMIF('(2) Budsjett del II'!$E$13:$E$93,Sensitiviteter!$B49,'(2) Budsjett del II'!R$13:R$93)</f>
        <v>0</v>
      </c>
      <c r="R49" s="156">
        <f>SUMIF('(2) Budsjett del II'!$E$13:$E$93,Sensitiviteter!$B49,'(2) Budsjett del II'!S$13:S$93)</f>
        <v>0</v>
      </c>
      <c r="S49" s="156">
        <f>SUMIF('(2) Budsjett del II'!$E$13:$E$93,Sensitiviteter!$B49,'(2) Budsjett del II'!T$13:T$93)</f>
        <v>0</v>
      </c>
      <c r="T49" s="156">
        <f>SUMIF('(2) Budsjett del II'!$E$13:$E$93,Sensitiviteter!$B49,'(2) Budsjett del II'!U$13:U$93)</f>
        <v>0</v>
      </c>
      <c r="U49" s="156">
        <f>SUMIF('(2) Budsjett del II'!$E$13:$E$93,Sensitiviteter!$B49,'(2) Budsjett del II'!V$13:V$93)</f>
        <v>0</v>
      </c>
      <c r="V49" s="156">
        <f>SUMIF('(2) Budsjett del II'!$E$13:$E$93,Sensitiviteter!$B49,'(2) Budsjett del II'!W$13:W$93)</f>
        <v>0</v>
      </c>
      <c r="W49" s="156">
        <f>SUMIF('(2) Budsjett del II'!$E$13:$E$93,Sensitiviteter!$B49,'(2) Budsjett del II'!X$13:X$93)</f>
        <v>0</v>
      </c>
      <c r="X49" s="156">
        <f>SUMIF('(2) Budsjett del II'!$E$13:$E$93,Sensitiviteter!$B49,'(2) Budsjett del II'!Y$13:Y$93)</f>
        <v>0</v>
      </c>
      <c r="Y49" s="156">
        <f>SUMIF('(2) Budsjett del II'!$E$13:$E$93,Sensitiviteter!$B49,'(2) Budsjett del II'!Z$13:Z$93)</f>
        <v>0</v>
      </c>
      <c r="Z49" s="156">
        <f>SUMIF('(2) Budsjett del II'!$E$13:$E$93,Sensitiviteter!$B49,'(2) Budsjett del II'!AA$13:AA$93)</f>
        <v>0</v>
      </c>
      <c r="AA49" s="156">
        <f>SUMIF('(2) Budsjett del II'!$E$13:$E$93,Sensitiviteter!$B49,'(2) Budsjett del II'!AB$13:AB$93)</f>
        <v>0</v>
      </c>
      <c r="AB49" s="156">
        <f>SUMIF('(2) Budsjett del II'!$E$13:$E$93,Sensitiviteter!$B49,'(2) Budsjett del II'!AC$13:AC$93)</f>
        <v>0</v>
      </c>
      <c r="AC49" s="156">
        <f>SUMIF('(2) Budsjett del II'!$E$13:$E$93,Sensitiviteter!$B49,'(2) Budsjett del II'!AD$13:AD$93)</f>
        <v>0</v>
      </c>
      <c r="AD49" s="156">
        <f>SUMIF('(2) Budsjett del II'!$E$13:$E$93,Sensitiviteter!$B49,'(2) Budsjett del II'!AE$13:AE$93)</f>
        <v>0</v>
      </c>
      <c r="AE49" s="156">
        <f>SUMIF('(2) Budsjett del II'!$E$13:$E$93,Sensitiviteter!$B49,'(2) Budsjett del II'!AF$13:AF$93)</f>
        <v>0</v>
      </c>
      <c r="AF49" s="156">
        <f>SUMIF('(2) Budsjett del II'!$E$13:$E$93,Sensitiviteter!$B49,'(2) Budsjett del II'!AG$13:AG$93)</f>
        <v>0</v>
      </c>
      <c r="AG49" s="156">
        <f>SUMIF('(2) Budsjett del II'!$E$13:$E$93,Sensitiviteter!$B49,'(2) Budsjett del II'!AH$13:AH$93)</f>
        <v>0</v>
      </c>
      <c r="AH49" s="156">
        <f>SUMIF('(2) Budsjett del II'!$E$13:$E$93,Sensitiviteter!$B49,'(2) Budsjett del II'!AI$13:AI$93)</f>
        <v>0</v>
      </c>
      <c r="AI49" s="156">
        <f>SUMIF('(2) Budsjett del II'!$E$13:$E$93,Sensitiviteter!$B49,'(2) Budsjett del II'!AJ$13:AJ$93)</f>
        <v>0</v>
      </c>
      <c r="AJ49" s="156">
        <f>SUMIF('(2) Budsjett del II'!$E$13:$E$93,Sensitiviteter!$B49,'(2) Budsjett del II'!AK$13:AK$93)</f>
        <v>0</v>
      </c>
      <c r="AK49" s="156">
        <f>SUMIF('(2) Budsjett del II'!$E$13:$E$93,Sensitiviteter!$B49,'(2) Budsjett del II'!AL$13:AL$93)</f>
        <v>0</v>
      </c>
      <c r="AL49" s="156">
        <f>SUMIF('(2) Budsjett del II'!$E$13:$E$93,Sensitiviteter!$B49,'(2) Budsjett del II'!AM$13:AM$93)</f>
        <v>0</v>
      </c>
      <c r="AM49" s="156">
        <f>SUMIF('(2) Budsjett del II'!$E$13:$E$93,Sensitiviteter!$B49,'(2) Budsjett del II'!AN$13:AN$93)</f>
        <v>0</v>
      </c>
      <c r="AN49" s="156">
        <f>SUMIF('(2) Budsjett del II'!$E$13:$E$93,Sensitiviteter!$B49,'(2) Budsjett del II'!AO$13:AO$93)</f>
        <v>0</v>
      </c>
      <c r="AO49" s="156">
        <f>SUMIF('(2) Budsjett del II'!$E$13:$E$93,Sensitiviteter!$B49,'(2) Budsjett del II'!AP$13:AP$93)</f>
        <v>0</v>
      </c>
      <c r="AP49" s="156">
        <f>SUMIF('(2) Budsjett del II'!$E$13:$E$93,Sensitiviteter!$B49,'(2) Budsjett del II'!AQ$13:AQ$93)</f>
        <v>0</v>
      </c>
      <c r="AQ49" s="156">
        <f>SUMIF('(2) Budsjett del II'!$E$13:$E$93,Sensitiviteter!$B49,'(2) Budsjett del II'!AR$13:AR$93)</f>
        <v>0</v>
      </c>
      <c r="AR49" s="156">
        <f>SUMIF('(2) Budsjett del II'!$E$13:$E$93,Sensitiviteter!$B49,'(2) Budsjett del II'!AS$13:AS$93)</f>
        <v>0</v>
      </c>
      <c r="AS49" s="156">
        <f>SUMIF('(2) Budsjett del II'!$E$13:$E$93,Sensitiviteter!$B49,'(2) Budsjett del II'!AT$13:AT$93)</f>
        <v>0</v>
      </c>
      <c r="AT49" s="156">
        <f>SUMIF('(2) Budsjett del II'!$E$13:$E$93,Sensitiviteter!$B49,'(2) Budsjett del II'!AU$13:AU$93)</f>
        <v>0</v>
      </c>
      <c r="AU49" s="156">
        <f>SUMIF('(2) Budsjett del II'!$E$13:$E$93,Sensitiviteter!$B49,'(2) Budsjett del II'!AV$13:AV$93)</f>
        <v>0</v>
      </c>
      <c r="AV49" s="156">
        <f>SUMIF('(2) Budsjett del II'!$E$13:$E$93,Sensitiviteter!$B49,'(2) Budsjett del II'!AW$13:AW$93)</f>
        <v>0</v>
      </c>
    </row>
    <row r="50" spans="2:48" x14ac:dyDescent="0.3">
      <c r="C50" s="158" t="s">
        <v>186</v>
      </c>
      <c r="D50" s="163" t="s">
        <v>187</v>
      </c>
      <c r="E50" s="176">
        <f>$C$11</f>
        <v>0.2</v>
      </c>
      <c r="G50" s="92">
        <v>8</v>
      </c>
      <c r="I50" s="156">
        <f>I49*(1+$E$50)</f>
        <v>0</v>
      </c>
      <c r="J50" s="156">
        <f t="shared" ref="J50:AV50" si="14">J49*(1+$E$50)</f>
        <v>0</v>
      </c>
      <c r="K50" s="156">
        <f t="shared" si="14"/>
        <v>0</v>
      </c>
      <c r="L50" s="156">
        <f t="shared" si="14"/>
        <v>0</v>
      </c>
      <c r="M50" s="156">
        <f t="shared" si="14"/>
        <v>0</v>
      </c>
      <c r="N50" s="156">
        <f t="shared" si="14"/>
        <v>0</v>
      </c>
      <c r="O50" s="156">
        <f t="shared" si="14"/>
        <v>0</v>
      </c>
      <c r="P50" s="156">
        <f t="shared" si="14"/>
        <v>0</v>
      </c>
      <c r="Q50" s="156">
        <f t="shared" si="14"/>
        <v>0</v>
      </c>
      <c r="R50" s="156">
        <f t="shared" si="14"/>
        <v>0</v>
      </c>
      <c r="S50" s="156">
        <f t="shared" si="14"/>
        <v>0</v>
      </c>
      <c r="T50" s="156">
        <f t="shared" si="14"/>
        <v>0</v>
      </c>
      <c r="U50" s="156">
        <f t="shared" si="14"/>
        <v>0</v>
      </c>
      <c r="V50" s="156">
        <f t="shared" si="14"/>
        <v>0</v>
      </c>
      <c r="W50" s="156">
        <f t="shared" si="14"/>
        <v>0</v>
      </c>
      <c r="X50" s="156">
        <f t="shared" si="14"/>
        <v>0</v>
      </c>
      <c r="Y50" s="156">
        <f t="shared" si="14"/>
        <v>0</v>
      </c>
      <c r="Z50" s="156">
        <f t="shared" si="14"/>
        <v>0</v>
      </c>
      <c r="AA50" s="156">
        <f t="shared" si="14"/>
        <v>0</v>
      </c>
      <c r="AB50" s="156">
        <f t="shared" si="14"/>
        <v>0</v>
      </c>
      <c r="AC50" s="156">
        <f t="shared" si="14"/>
        <v>0</v>
      </c>
      <c r="AD50" s="156">
        <f t="shared" si="14"/>
        <v>0</v>
      </c>
      <c r="AE50" s="156">
        <f t="shared" si="14"/>
        <v>0</v>
      </c>
      <c r="AF50" s="156">
        <f t="shared" si="14"/>
        <v>0</v>
      </c>
      <c r="AG50" s="156">
        <f t="shared" si="14"/>
        <v>0</v>
      </c>
      <c r="AH50" s="156">
        <f t="shared" si="14"/>
        <v>0</v>
      </c>
      <c r="AI50" s="156">
        <f t="shared" si="14"/>
        <v>0</v>
      </c>
      <c r="AJ50" s="156">
        <f t="shared" si="14"/>
        <v>0</v>
      </c>
      <c r="AK50" s="156">
        <f t="shared" si="14"/>
        <v>0</v>
      </c>
      <c r="AL50" s="156">
        <f t="shared" si="14"/>
        <v>0</v>
      </c>
      <c r="AM50" s="156">
        <f t="shared" si="14"/>
        <v>0</v>
      </c>
      <c r="AN50" s="156">
        <f t="shared" si="14"/>
        <v>0</v>
      </c>
      <c r="AO50" s="156">
        <f t="shared" si="14"/>
        <v>0</v>
      </c>
      <c r="AP50" s="156">
        <f t="shared" si="14"/>
        <v>0</v>
      </c>
      <c r="AQ50" s="156">
        <f t="shared" si="14"/>
        <v>0</v>
      </c>
      <c r="AR50" s="156">
        <f t="shared" si="14"/>
        <v>0</v>
      </c>
      <c r="AS50" s="156">
        <f t="shared" si="14"/>
        <v>0</v>
      </c>
      <c r="AT50" s="156">
        <f t="shared" si="14"/>
        <v>0</v>
      </c>
      <c r="AU50" s="156">
        <f t="shared" si="14"/>
        <v>0</v>
      </c>
      <c r="AV50" s="156">
        <f t="shared" si="14"/>
        <v>0</v>
      </c>
    </row>
    <row r="51" spans="2:48" x14ac:dyDescent="0.3">
      <c r="C51" s="155" t="s">
        <v>192</v>
      </c>
      <c r="D51" s="163" t="s">
        <v>187</v>
      </c>
      <c r="E51" s="177"/>
      <c r="G51" s="92" t="s">
        <v>192</v>
      </c>
      <c r="I51" s="156">
        <f>I49*(1+$E$51)</f>
        <v>0</v>
      </c>
      <c r="J51" s="156">
        <f t="shared" ref="J51:AV51" si="15">J49*(1+$E$51)</f>
        <v>0</v>
      </c>
      <c r="K51" s="156">
        <f t="shared" si="15"/>
        <v>0</v>
      </c>
      <c r="L51" s="156">
        <f t="shared" si="15"/>
        <v>0</v>
      </c>
      <c r="M51" s="156">
        <f t="shared" si="15"/>
        <v>0</v>
      </c>
      <c r="N51" s="156">
        <f t="shared" si="15"/>
        <v>0</v>
      </c>
      <c r="O51" s="156">
        <f t="shared" si="15"/>
        <v>0</v>
      </c>
      <c r="P51" s="156">
        <f t="shared" si="15"/>
        <v>0</v>
      </c>
      <c r="Q51" s="156">
        <f t="shared" si="15"/>
        <v>0</v>
      </c>
      <c r="R51" s="156">
        <f t="shared" si="15"/>
        <v>0</v>
      </c>
      <c r="S51" s="156">
        <f t="shared" si="15"/>
        <v>0</v>
      </c>
      <c r="T51" s="156">
        <f t="shared" si="15"/>
        <v>0</v>
      </c>
      <c r="U51" s="156">
        <f t="shared" si="15"/>
        <v>0</v>
      </c>
      <c r="V51" s="156">
        <f t="shared" si="15"/>
        <v>0</v>
      </c>
      <c r="W51" s="156">
        <f t="shared" si="15"/>
        <v>0</v>
      </c>
      <c r="X51" s="156">
        <f t="shared" si="15"/>
        <v>0</v>
      </c>
      <c r="Y51" s="156">
        <f t="shared" si="15"/>
        <v>0</v>
      </c>
      <c r="Z51" s="156">
        <f t="shared" si="15"/>
        <v>0</v>
      </c>
      <c r="AA51" s="156">
        <f t="shared" si="15"/>
        <v>0</v>
      </c>
      <c r="AB51" s="156">
        <f t="shared" si="15"/>
        <v>0</v>
      </c>
      <c r="AC51" s="156">
        <f t="shared" si="15"/>
        <v>0</v>
      </c>
      <c r="AD51" s="156">
        <f t="shared" si="15"/>
        <v>0</v>
      </c>
      <c r="AE51" s="156">
        <f t="shared" si="15"/>
        <v>0</v>
      </c>
      <c r="AF51" s="156">
        <f t="shared" si="15"/>
        <v>0</v>
      </c>
      <c r="AG51" s="156">
        <f t="shared" si="15"/>
        <v>0</v>
      </c>
      <c r="AH51" s="156">
        <f t="shared" si="15"/>
        <v>0</v>
      </c>
      <c r="AI51" s="156">
        <f t="shared" si="15"/>
        <v>0</v>
      </c>
      <c r="AJ51" s="156">
        <f t="shared" si="15"/>
        <v>0</v>
      </c>
      <c r="AK51" s="156">
        <f t="shared" si="15"/>
        <v>0</v>
      </c>
      <c r="AL51" s="156">
        <f t="shared" si="15"/>
        <v>0</v>
      </c>
      <c r="AM51" s="156">
        <f t="shared" si="15"/>
        <v>0</v>
      </c>
      <c r="AN51" s="156">
        <f t="shared" si="15"/>
        <v>0</v>
      </c>
      <c r="AO51" s="156">
        <f t="shared" si="15"/>
        <v>0</v>
      </c>
      <c r="AP51" s="156">
        <f t="shared" si="15"/>
        <v>0</v>
      </c>
      <c r="AQ51" s="156">
        <f t="shared" si="15"/>
        <v>0</v>
      </c>
      <c r="AR51" s="156">
        <f t="shared" si="15"/>
        <v>0</v>
      </c>
      <c r="AS51" s="156">
        <f t="shared" si="15"/>
        <v>0</v>
      </c>
      <c r="AT51" s="156">
        <f t="shared" si="15"/>
        <v>0</v>
      </c>
      <c r="AU51" s="156">
        <f t="shared" si="15"/>
        <v>0</v>
      </c>
      <c r="AV51" s="156">
        <f t="shared" si="15"/>
        <v>0</v>
      </c>
    </row>
    <row r="52" spans="2:48" x14ac:dyDescent="0.3">
      <c r="D52" s="163"/>
      <c r="G52" s="92"/>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row>
    <row r="53" spans="2:48" x14ac:dyDescent="0.3">
      <c r="B53" s="5" t="s">
        <v>151</v>
      </c>
      <c r="D53" s="163"/>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row>
    <row r="54" spans="2:48" x14ac:dyDescent="0.3">
      <c r="B54" s="160" t="s">
        <v>134</v>
      </c>
      <c r="C54" s="159" t="s">
        <v>185</v>
      </c>
      <c r="D54" s="164"/>
      <c r="E54" s="8"/>
      <c r="F54" s="8"/>
      <c r="G54" s="149"/>
      <c r="I54" s="156">
        <f>SUMIF('(2) Budsjett del II'!$E$103:$E$119,Sensitiviteter!$B54,'(2) Budsjett del II'!J$103:J$119)</f>
        <v>0</v>
      </c>
      <c r="J54" s="156">
        <f>SUMIF('(2) Budsjett del II'!$E$103:$E$119,Sensitiviteter!$B54,'(2) Budsjett del II'!K$103:K$119)</f>
        <v>0</v>
      </c>
      <c r="K54" s="156">
        <f>SUMIF('(2) Budsjett del II'!$E$103:$E$119,Sensitiviteter!$B54,'(2) Budsjett del II'!L$103:L$119)</f>
        <v>0</v>
      </c>
      <c r="L54" s="156">
        <f>SUMIF('(2) Budsjett del II'!$E$103:$E$119,Sensitiviteter!$B54,'(2) Budsjett del II'!M$103:M$119)</f>
        <v>0</v>
      </c>
      <c r="M54" s="156">
        <f>SUMIF('(2) Budsjett del II'!$E$103:$E$119,Sensitiviteter!$B54,'(2) Budsjett del II'!N$103:N$119)</f>
        <v>0</v>
      </c>
      <c r="N54" s="156">
        <f>SUMIF('(2) Budsjett del II'!$E$103:$E$119,Sensitiviteter!$B54,'(2) Budsjett del II'!O$103:O$119)</f>
        <v>0</v>
      </c>
      <c r="O54" s="156">
        <f>SUMIF('(2) Budsjett del II'!$E$103:$E$119,Sensitiviteter!$B54,'(2) Budsjett del II'!P$103:P$119)</f>
        <v>0</v>
      </c>
      <c r="P54" s="156">
        <f>SUMIF('(2) Budsjett del II'!$E$103:$E$119,Sensitiviteter!$B54,'(2) Budsjett del II'!Q$103:Q$119)</f>
        <v>0</v>
      </c>
      <c r="Q54" s="156">
        <f>SUMIF('(2) Budsjett del II'!$E$103:$E$119,Sensitiviteter!$B54,'(2) Budsjett del II'!R$103:R$119)</f>
        <v>0</v>
      </c>
      <c r="R54" s="156">
        <f>SUMIF('(2) Budsjett del II'!$E$103:$E$119,Sensitiviteter!$B54,'(2) Budsjett del II'!S$103:S$119)</f>
        <v>0</v>
      </c>
      <c r="S54" s="156">
        <f>SUMIF('(2) Budsjett del II'!$E$103:$E$119,Sensitiviteter!$B54,'(2) Budsjett del II'!T$103:T$119)</f>
        <v>0</v>
      </c>
      <c r="T54" s="156">
        <f>SUMIF('(2) Budsjett del II'!$E$103:$E$119,Sensitiviteter!$B54,'(2) Budsjett del II'!U$103:U$119)</f>
        <v>0</v>
      </c>
      <c r="U54" s="156">
        <f>SUMIF('(2) Budsjett del II'!$E$103:$E$119,Sensitiviteter!$B54,'(2) Budsjett del II'!V$103:V$119)</f>
        <v>0</v>
      </c>
      <c r="V54" s="156">
        <f>SUMIF('(2) Budsjett del II'!$E$103:$E$119,Sensitiviteter!$B54,'(2) Budsjett del II'!W$103:W$119)</f>
        <v>0</v>
      </c>
      <c r="W54" s="156">
        <f>SUMIF('(2) Budsjett del II'!$E$103:$E$119,Sensitiviteter!$B54,'(2) Budsjett del II'!X$103:X$119)</f>
        <v>0</v>
      </c>
      <c r="X54" s="156">
        <f>SUMIF('(2) Budsjett del II'!$E$103:$E$119,Sensitiviteter!$B54,'(2) Budsjett del II'!Y$103:Y$119)</f>
        <v>0</v>
      </c>
      <c r="Y54" s="156">
        <f>SUMIF('(2) Budsjett del II'!$E$103:$E$119,Sensitiviteter!$B54,'(2) Budsjett del II'!Z$103:Z$119)</f>
        <v>0</v>
      </c>
      <c r="Z54" s="156">
        <f>SUMIF('(2) Budsjett del II'!$E$103:$E$119,Sensitiviteter!$B54,'(2) Budsjett del II'!AA$103:AA$119)</f>
        <v>0</v>
      </c>
      <c r="AA54" s="156">
        <f>SUMIF('(2) Budsjett del II'!$E$103:$E$119,Sensitiviteter!$B54,'(2) Budsjett del II'!AB$103:AB$119)</f>
        <v>0</v>
      </c>
      <c r="AB54" s="156">
        <f>SUMIF('(2) Budsjett del II'!$E$103:$E$119,Sensitiviteter!$B54,'(2) Budsjett del II'!AC$103:AC$119)</f>
        <v>0</v>
      </c>
      <c r="AC54" s="156">
        <f>SUMIF('(2) Budsjett del II'!$E$103:$E$119,Sensitiviteter!$B54,'(2) Budsjett del II'!AD$103:AD$119)</f>
        <v>0</v>
      </c>
      <c r="AD54" s="156">
        <f>SUMIF('(2) Budsjett del II'!$E$103:$E$119,Sensitiviteter!$B54,'(2) Budsjett del II'!AE$103:AE$119)</f>
        <v>0</v>
      </c>
      <c r="AE54" s="156">
        <f>SUMIF('(2) Budsjett del II'!$E$103:$E$119,Sensitiviteter!$B54,'(2) Budsjett del II'!AF$103:AF$119)</f>
        <v>0</v>
      </c>
      <c r="AF54" s="156">
        <f>SUMIF('(2) Budsjett del II'!$E$103:$E$119,Sensitiviteter!$B54,'(2) Budsjett del II'!AG$103:AG$119)</f>
        <v>0</v>
      </c>
      <c r="AG54" s="156">
        <f>SUMIF('(2) Budsjett del II'!$E$103:$E$119,Sensitiviteter!$B54,'(2) Budsjett del II'!AH$103:AH$119)</f>
        <v>0</v>
      </c>
      <c r="AH54" s="156">
        <f>SUMIF('(2) Budsjett del II'!$E$103:$E$119,Sensitiviteter!$B54,'(2) Budsjett del II'!AI$103:AI$119)</f>
        <v>0</v>
      </c>
      <c r="AI54" s="156">
        <f>SUMIF('(2) Budsjett del II'!$E$103:$E$119,Sensitiviteter!$B54,'(2) Budsjett del II'!AJ$103:AJ$119)</f>
        <v>0</v>
      </c>
      <c r="AJ54" s="156">
        <f>SUMIF('(2) Budsjett del II'!$E$103:$E$119,Sensitiviteter!$B54,'(2) Budsjett del II'!AK$103:AK$119)</f>
        <v>0</v>
      </c>
      <c r="AK54" s="156">
        <f>SUMIF('(2) Budsjett del II'!$E$103:$E$119,Sensitiviteter!$B54,'(2) Budsjett del II'!AL$103:AL$119)</f>
        <v>0</v>
      </c>
      <c r="AL54" s="156">
        <f>SUMIF('(2) Budsjett del II'!$E$103:$E$119,Sensitiviteter!$B54,'(2) Budsjett del II'!AM$103:AM$119)</f>
        <v>0</v>
      </c>
      <c r="AM54" s="156">
        <f>SUMIF('(2) Budsjett del II'!$E$103:$E$119,Sensitiviteter!$B54,'(2) Budsjett del II'!AN$103:AN$119)</f>
        <v>0</v>
      </c>
      <c r="AN54" s="156">
        <f>SUMIF('(2) Budsjett del II'!$E$103:$E$119,Sensitiviteter!$B54,'(2) Budsjett del II'!AO$103:AO$119)</f>
        <v>0</v>
      </c>
      <c r="AO54" s="156">
        <f>SUMIF('(2) Budsjett del II'!$E$103:$E$119,Sensitiviteter!$B54,'(2) Budsjett del II'!AP$103:AP$119)</f>
        <v>0</v>
      </c>
      <c r="AP54" s="156">
        <f>SUMIF('(2) Budsjett del II'!$E$103:$E$119,Sensitiviteter!$B54,'(2) Budsjett del II'!AQ$103:AQ$119)</f>
        <v>0</v>
      </c>
      <c r="AQ54" s="156">
        <f>SUMIF('(2) Budsjett del II'!$E$103:$E$119,Sensitiviteter!$B54,'(2) Budsjett del II'!AR$103:AR$119)</f>
        <v>0</v>
      </c>
      <c r="AR54" s="156">
        <f>SUMIF('(2) Budsjett del II'!$E$103:$E$119,Sensitiviteter!$B54,'(2) Budsjett del II'!AS$103:AS$119)</f>
        <v>0</v>
      </c>
      <c r="AS54" s="156">
        <f>SUMIF('(2) Budsjett del II'!$E$103:$E$119,Sensitiviteter!$B54,'(2) Budsjett del II'!AT$103:AT$119)</f>
        <v>0</v>
      </c>
      <c r="AT54" s="156">
        <f>SUMIF('(2) Budsjett del II'!$E$103:$E$119,Sensitiviteter!$B54,'(2) Budsjett del II'!AU$103:AU$119)</f>
        <v>0</v>
      </c>
      <c r="AU54" s="156">
        <f>SUMIF('(2) Budsjett del II'!$E$103:$E$119,Sensitiviteter!$B54,'(2) Budsjett del II'!AV$103:AV$119)</f>
        <v>0</v>
      </c>
      <c r="AV54" s="156">
        <f>SUMIF('(2) Budsjett del II'!$E$103:$E$119,Sensitiviteter!$B54,'(2) Budsjett del II'!AW$103:AW$119)</f>
        <v>0</v>
      </c>
    </row>
    <row r="55" spans="2:48" x14ac:dyDescent="0.3">
      <c r="B55" s="22"/>
      <c r="C55" s="158" t="s">
        <v>186</v>
      </c>
      <c r="D55" s="163" t="s">
        <v>187</v>
      </c>
      <c r="E55" s="176">
        <f>$C$11</f>
        <v>0.2</v>
      </c>
      <c r="G55" s="92">
        <v>9</v>
      </c>
      <c r="I55" s="156">
        <f>I54*(1+$E$55)</f>
        <v>0</v>
      </c>
      <c r="J55" s="156">
        <f t="shared" ref="J55:AV55" si="16">J54*(1+$E$55)</f>
        <v>0</v>
      </c>
      <c r="K55" s="156">
        <f t="shared" si="16"/>
        <v>0</v>
      </c>
      <c r="L55" s="156">
        <f t="shared" si="16"/>
        <v>0</v>
      </c>
      <c r="M55" s="156">
        <f t="shared" si="16"/>
        <v>0</v>
      </c>
      <c r="N55" s="156">
        <f t="shared" si="16"/>
        <v>0</v>
      </c>
      <c r="O55" s="156">
        <f t="shared" si="16"/>
        <v>0</v>
      </c>
      <c r="P55" s="156">
        <f t="shared" si="16"/>
        <v>0</v>
      </c>
      <c r="Q55" s="156">
        <f t="shared" si="16"/>
        <v>0</v>
      </c>
      <c r="R55" s="156">
        <f t="shared" si="16"/>
        <v>0</v>
      </c>
      <c r="S55" s="156">
        <f t="shared" si="16"/>
        <v>0</v>
      </c>
      <c r="T55" s="156">
        <f t="shared" si="16"/>
        <v>0</v>
      </c>
      <c r="U55" s="156">
        <f t="shared" si="16"/>
        <v>0</v>
      </c>
      <c r="V55" s="156">
        <f t="shared" si="16"/>
        <v>0</v>
      </c>
      <c r="W55" s="156">
        <f t="shared" si="16"/>
        <v>0</v>
      </c>
      <c r="X55" s="156">
        <f t="shared" si="16"/>
        <v>0</v>
      </c>
      <c r="Y55" s="156">
        <f t="shared" si="16"/>
        <v>0</v>
      </c>
      <c r="Z55" s="156">
        <f t="shared" si="16"/>
        <v>0</v>
      </c>
      <c r="AA55" s="156">
        <f t="shared" si="16"/>
        <v>0</v>
      </c>
      <c r="AB55" s="156">
        <f t="shared" si="16"/>
        <v>0</v>
      </c>
      <c r="AC55" s="156">
        <f t="shared" si="16"/>
        <v>0</v>
      </c>
      <c r="AD55" s="156">
        <f t="shared" si="16"/>
        <v>0</v>
      </c>
      <c r="AE55" s="156">
        <f t="shared" si="16"/>
        <v>0</v>
      </c>
      <c r="AF55" s="156">
        <f t="shared" si="16"/>
        <v>0</v>
      </c>
      <c r="AG55" s="156">
        <f t="shared" si="16"/>
        <v>0</v>
      </c>
      <c r="AH55" s="156">
        <f t="shared" si="16"/>
        <v>0</v>
      </c>
      <c r="AI55" s="156">
        <f t="shared" si="16"/>
        <v>0</v>
      </c>
      <c r="AJ55" s="156">
        <f t="shared" si="16"/>
        <v>0</v>
      </c>
      <c r="AK55" s="156">
        <f t="shared" si="16"/>
        <v>0</v>
      </c>
      <c r="AL55" s="156">
        <f t="shared" si="16"/>
        <v>0</v>
      </c>
      <c r="AM55" s="156">
        <f t="shared" si="16"/>
        <v>0</v>
      </c>
      <c r="AN55" s="156">
        <f t="shared" si="16"/>
        <v>0</v>
      </c>
      <c r="AO55" s="156">
        <f t="shared" si="16"/>
        <v>0</v>
      </c>
      <c r="AP55" s="156">
        <f t="shared" si="16"/>
        <v>0</v>
      </c>
      <c r="AQ55" s="156">
        <f t="shared" si="16"/>
        <v>0</v>
      </c>
      <c r="AR55" s="156">
        <f t="shared" si="16"/>
        <v>0</v>
      </c>
      <c r="AS55" s="156">
        <f t="shared" si="16"/>
        <v>0</v>
      </c>
      <c r="AT55" s="156">
        <f t="shared" si="16"/>
        <v>0</v>
      </c>
      <c r="AU55" s="156">
        <f t="shared" si="16"/>
        <v>0</v>
      </c>
      <c r="AV55" s="156">
        <f t="shared" si="16"/>
        <v>0</v>
      </c>
    </row>
    <row r="56" spans="2:48" x14ac:dyDescent="0.3">
      <c r="B56" s="22"/>
      <c r="C56" s="155" t="s">
        <v>192</v>
      </c>
      <c r="D56" s="163" t="s">
        <v>187</v>
      </c>
      <c r="E56" s="177"/>
      <c r="G56" s="92" t="s">
        <v>192</v>
      </c>
      <c r="I56" s="156">
        <f>I54*(1+$E$56)</f>
        <v>0</v>
      </c>
      <c r="J56" s="156">
        <f t="shared" ref="J56:AV56" si="17">J54*(1+$E$56)</f>
        <v>0</v>
      </c>
      <c r="K56" s="156">
        <f t="shared" si="17"/>
        <v>0</v>
      </c>
      <c r="L56" s="156">
        <f t="shared" si="17"/>
        <v>0</v>
      </c>
      <c r="M56" s="156">
        <f t="shared" si="17"/>
        <v>0</v>
      </c>
      <c r="N56" s="156">
        <f t="shared" si="17"/>
        <v>0</v>
      </c>
      <c r="O56" s="156">
        <f t="shared" si="17"/>
        <v>0</v>
      </c>
      <c r="P56" s="156">
        <f t="shared" si="17"/>
        <v>0</v>
      </c>
      <c r="Q56" s="156">
        <f t="shared" si="17"/>
        <v>0</v>
      </c>
      <c r="R56" s="156">
        <f t="shared" si="17"/>
        <v>0</v>
      </c>
      <c r="S56" s="156">
        <f t="shared" si="17"/>
        <v>0</v>
      </c>
      <c r="T56" s="156">
        <f t="shared" si="17"/>
        <v>0</v>
      </c>
      <c r="U56" s="156">
        <f t="shared" si="17"/>
        <v>0</v>
      </c>
      <c r="V56" s="156">
        <f t="shared" si="17"/>
        <v>0</v>
      </c>
      <c r="W56" s="156">
        <f t="shared" si="17"/>
        <v>0</v>
      </c>
      <c r="X56" s="156">
        <f t="shared" si="17"/>
        <v>0</v>
      </c>
      <c r="Y56" s="156">
        <f t="shared" si="17"/>
        <v>0</v>
      </c>
      <c r="Z56" s="156">
        <f t="shared" si="17"/>
        <v>0</v>
      </c>
      <c r="AA56" s="156">
        <f t="shared" si="17"/>
        <v>0</v>
      </c>
      <c r="AB56" s="156">
        <f t="shared" si="17"/>
        <v>0</v>
      </c>
      <c r="AC56" s="156">
        <f t="shared" si="17"/>
        <v>0</v>
      </c>
      <c r="AD56" s="156">
        <f t="shared" si="17"/>
        <v>0</v>
      </c>
      <c r="AE56" s="156">
        <f t="shared" si="17"/>
        <v>0</v>
      </c>
      <c r="AF56" s="156">
        <f t="shared" si="17"/>
        <v>0</v>
      </c>
      <c r="AG56" s="156">
        <f t="shared" si="17"/>
        <v>0</v>
      </c>
      <c r="AH56" s="156">
        <f t="shared" si="17"/>
        <v>0</v>
      </c>
      <c r="AI56" s="156">
        <f t="shared" si="17"/>
        <v>0</v>
      </c>
      <c r="AJ56" s="156">
        <f t="shared" si="17"/>
        <v>0</v>
      </c>
      <c r="AK56" s="156">
        <f t="shared" si="17"/>
        <v>0</v>
      </c>
      <c r="AL56" s="156">
        <f t="shared" si="17"/>
        <v>0</v>
      </c>
      <c r="AM56" s="156">
        <f t="shared" si="17"/>
        <v>0</v>
      </c>
      <c r="AN56" s="156">
        <f t="shared" si="17"/>
        <v>0</v>
      </c>
      <c r="AO56" s="156">
        <f t="shared" si="17"/>
        <v>0</v>
      </c>
      <c r="AP56" s="156">
        <f t="shared" si="17"/>
        <v>0</v>
      </c>
      <c r="AQ56" s="156">
        <f t="shared" si="17"/>
        <v>0</v>
      </c>
      <c r="AR56" s="156">
        <f t="shared" si="17"/>
        <v>0</v>
      </c>
      <c r="AS56" s="156">
        <f t="shared" si="17"/>
        <v>0</v>
      </c>
      <c r="AT56" s="156">
        <f t="shared" si="17"/>
        <v>0</v>
      </c>
      <c r="AU56" s="156">
        <f t="shared" si="17"/>
        <v>0</v>
      </c>
      <c r="AV56" s="156">
        <f t="shared" si="17"/>
        <v>0</v>
      </c>
    </row>
    <row r="57" spans="2:48" x14ac:dyDescent="0.3">
      <c r="B57" s="22"/>
      <c r="D57" s="163"/>
      <c r="G57" s="92"/>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row>
    <row r="58" spans="2:48" x14ac:dyDescent="0.3">
      <c r="B58" s="160" t="s">
        <v>137</v>
      </c>
      <c r="C58" s="159" t="s">
        <v>185</v>
      </c>
      <c r="D58" s="164"/>
      <c r="E58" s="8"/>
      <c r="F58" s="8"/>
      <c r="G58" s="149"/>
      <c r="I58" s="156">
        <f>SUMIF('(2) Budsjett del II'!$E$103:$E$119,Sensitiviteter!$B58,'(2) Budsjett del II'!J$103:J$119)</f>
        <v>0</v>
      </c>
      <c r="J58" s="156">
        <f>SUMIF('(2) Budsjett del II'!$E$103:$E$119,Sensitiviteter!$B58,'(2) Budsjett del II'!K$103:K$119)</f>
        <v>0</v>
      </c>
      <c r="K58" s="156">
        <f>SUMIF('(2) Budsjett del II'!$E$103:$E$119,Sensitiviteter!$B58,'(2) Budsjett del II'!L$103:L$119)</f>
        <v>0</v>
      </c>
      <c r="L58" s="156">
        <f>SUMIF('(2) Budsjett del II'!$E$103:$E$119,Sensitiviteter!$B58,'(2) Budsjett del II'!M$103:M$119)</f>
        <v>0</v>
      </c>
      <c r="M58" s="156">
        <f>SUMIF('(2) Budsjett del II'!$E$103:$E$119,Sensitiviteter!$B58,'(2) Budsjett del II'!N$103:N$119)</f>
        <v>0</v>
      </c>
      <c r="N58" s="156">
        <f>SUMIF('(2) Budsjett del II'!$E$103:$E$119,Sensitiviteter!$B58,'(2) Budsjett del II'!O$103:O$119)</f>
        <v>0</v>
      </c>
      <c r="O58" s="156">
        <f>SUMIF('(2) Budsjett del II'!$E$103:$E$119,Sensitiviteter!$B58,'(2) Budsjett del II'!P$103:P$119)</f>
        <v>0</v>
      </c>
      <c r="P58" s="156">
        <f>SUMIF('(2) Budsjett del II'!$E$103:$E$119,Sensitiviteter!$B58,'(2) Budsjett del II'!Q$103:Q$119)</f>
        <v>0</v>
      </c>
      <c r="Q58" s="156">
        <f>SUMIF('(2) Budsjett del II'!$E$103:$E$119,Sensitiviteter!$B58,'(2) Budsjett del II'!R$103:R$119)</f>
        <v>0</v>
      </c>
      <c r="R58" s="156">
        <f>SUMIF('(2) Budsjett del II'!$E$103:$E$119,Sensitiviteter!$B58,'(2) Budsjett del II'!S$103:S$119)</f>
        <v>0</v>
      </c>
      <c r="S58" s="156">
        <f>SUMIF('(2) Budsjett del II'!$E$103:$E$119,Sensitiviteter!$B58,'(2) Budsjett del II'!T$103:T$119)</f>
        <v>0</v>
      </c>
      <c r="T58" s="156">
        <f>SUMIF('(2) Budsjett del II'!$E$103:$E$119,Sensitiviteter!$B58,'(2) Budsjett del II'!U$103:U$119)</f>
        <v>0</v>
      </c>
      <c r="U58" s="156">
        <f>SUMIF('(2) Budsjett del II'!$E$103:$E$119,Sensitiviteter!$B58,'(2) Budsjett del II'!V$103:V$119)</f>
        <v>0</v>
      </c>
      <c r="V58" s="156">
        <f>SUMIF('(2) Budsjett del II'!$E$103:$E$119,Sensitiviteter!$B58,'(2) Budsjett del II'!W$103:W$119)</f>
        <v>0</v>
      </c>
      <c r="W58" s="156">
        <f>SUMIF('(2) Budsjett del II'!$E$103:$E$119,Sensitiviteter!$B58,'(2) Budsjett del II'!X$103:X$119)</f>
        <v>0</v>
      </c>
      <c r="X58" s="156">
        <f>SUMIF('(2) Budsjett del II'!$E$103:$E$119,Sensitiviteter!$B58,'(2) Budsjett del II'!Y$103:Y$119)</f>
        <v>0</v>
      </c>
      <c r="Y58" s="156">
        <f>SUMIF('(2) Budsjett del II'!$E$103:$E$119,Sensitiviteter!$B58,'(2) Budsjett del II'!Z$103:Z$119)</f>
        <v>0</v>
      </c>
      <c r="Z58" s="156">
        <f>SUMIF('(2) Budsjett del II'!$E$103:$E$119,Sensitiviteter!$B58,'(2) Budsjett del II'!AA$103:AA$119)</f>
        <v>0</v>
      </c>
      <c r="AA58" s="156">
        <f>SUMIF('(2) Budsjett del II'!$E$103:$E$119,Sensitiviteter!$B58,'(2) Budsjett del II'!AB$103:AB$119)</f>
        <v>0</v>
      </c>
      <c r="AB58" s="156">
        <f>SUMIF('(2) Budsjett del II'!$E$103:$E$119,Sensitiviteter!$B58,'(2) Budsjett del II'!AC$103:AC$119)</f>
        <v>0</v>
      </c>
      <c r="AC58" s="156">
        <f>SUMIF('(2) Budsjett del II'!$E$103:$E$119,Sensitiviteter!$B58,'(2) Budsjett del II'!AD$103:AD$119)</f>
        <v>0</v>
      </c>
      <c r="AD58" s="156">
        <f>SUMIF('(2) Budsjett del II'!$E$103:$E$119,Sensitiviteter!$B58,'(2) Budsjett del II'!AE$103:AE$119)</f>
        <v>0</v>
      </c>
      <c r="AE58" s="156">
        <f>SUMIF('(2) Budsjett del II'!$E$103:$E$119,Sensitiviteter!$B58,'(2) Budsjett del II'!AF$103:AF$119)</f>
        <v>0</v>
      </c>
      <c r="AF58" s="156">
        <f>SUMIF('(2) Budsjett del II'!$E$103:$E$119,Sensitiviteter!$B58,'(2) Budsjett del II'!AG$103:AG$119)</f>
        <v>0</v>
      </c>
      <c r="AG58" s="156">
        <f>SUMIF('(2) Budsjett del II'!$E$103:$E$119,Sensitiviteter!$B58,'(2) Budsjett del II'!AH$103:AH$119)</f>
        <v>0</v>
      </c>
      <c r="AH58" s="156">
        <f>SUMIF('(2) Budsjett del II'!$E$103:$E$119,Sensitiviteter!$B58,'(2) Budsjett del II'!AI$103:AI$119)</f>
        <v>0</v>
      </c>
      <c r="AI58" s="156">
        <f>SUMIF('(2) Budsjett del II'!$E$103:$E$119,Sensitiviteter!$B58,'(2) Budsjett del II'!AJ$103:AJ$119)</f>
        <v>0</v>
      </c>
      <c r="AJ58" s="156">
        <f>SUMIF('(2) Budsjett del II'!$E$103:$E$119,Sensitiviteter!$B58,'(2) Budsjett del II'!AK$103:AK$119)</f>
        <v>0</v>
      </c>
      <c r="AK58" s="156">
        <f>SUMIF('(2) Budsjett del II'!$E$103:$E$119,Sensitiviteter!$B58,'(2) Budsjett del II'!AL$103:AL$119)</f>
        <v>0</v>
      </c>
      <c r="AL58" s="156">
        <f>SUMIF('(2) Budsjett del II'!$E$103:$E$119,Sensitiviteter!$B58,'(2) Budsjett del II'!AM$103:AM$119)</f>
        <v>0</v>
      </c>
      <c r="AM58" s="156">
        <f>SUMIF('(2) Budsjett del II'!$E$103:$E$119,Sensitiviteter!$B58,'(2) Budsjett del II'!AN$103:AN$119)</f>
        <v>0</v>
      </c>
      <c r="AN58" s="156">
        <f>SUMIF('(2) Budsjett del II'!$E$103:$E$119,Sensitiviteter!$B58,'(2) Budsjett del II'!AO$103:AO$119)</f>
        <v>0</v>
      </c>
      <c r="AO58" s="156">
        <f>SUMIF('(2) Budsjett del II'!$E$103:$E$119,Sensitiviteter!$B58,'(2) Budsjett del II'!AP$103:AP$119)</f>
        <v>0</v>
      </c>
      <c r="AP58" s="156">
        <f>SUMIF('(2) Budsjett del II'!$E$103:$E$119,Sensitiviteter!$B58,'(2) Budsjett del II'!AQ$103:AQ$119)</f>
        <v>0</v>
      </c>
      <c r="AQ58" s="156">
        <f>SUMIF('(2) Budsjett del II'!$E$103:$E$119,Sensitiviteter!$B58,'(2) Budsjett del II'!AR$103:AR$119)</f>
        <v>0</v>
      </c>
      <c r="AR58" s="156">
        <f>SUMIF('(2) Budsjett del II'!$E$103:$E$119,Sensitiviteter!$B58,'(2) Budsjett del II'!AS$103:AS$119)</f>
        <v>0</v>
      </c>
      <c r="AS58" s="156">
        <f>SUMIF('(2) Budsjett del II'!$E$103:$E$119,Sensitiviteter!$B58,'(2) Budsjett del II'!AT$103:AT$119)</f>
        <v>0</v>
      </c>
      <c r="AT58" s="156">
        <f>SUMIF('(2) Budsjett del II'!$E$103:$E$119,Sensitiviteter!$B58,'(2) Budsjett del II'!AU$103:AU$119)</f>
        <v>0</v>
      </c>
      <c r="AU58" s="156">
        <f>SUMIF('(2) Budsjett del II'!$E$103:$E$119,Sensitiviteter!$B58,'(2) Budsjett del II'!AV$103:AV$119)</f>
        <v>0</v>
      </c>
      <c r="AV58" s="156">
        <f>SUMIF('(2) Budsjett del II'!$E$103:$E$119,Sensitiviteter!$B58,'(2) Budsjett del II'!AW$103:AW$119)</f>
        <v>0</v>
      </c>
    </row>
    <row r="59" spans="2:48" x14ac:dyDescent="0.3">
      <c r="B59" s="22"/>
      <c r="C59" s="158" t="s">
        <v>186</v>
      </c>
      <c r="D59" s="163" t="s">
        <v>187</v>
      </c>
      <c r="E59" s="176">
        <f>$C$11</f>
        <v>0.2</v>
      </c>
      <c r="G59" s="92">
        <v>10</v>
      </c>
      <c r="I59" s="156">
        <f>I58*(1+$E$59)</f>
        <v>0</v>
      </c>
      <c r="J59" s="156">
        <f t="shared" ref="J59:AV59" si="18">J58*(1+$E$59)</f>
        <v>0</v>
      </c>
      <c r="K59" s="156">
        <f t="shared" si="18"/>
        <v>0</v>
      </c>
      <c r="L59" s="156">
        <f t="shared" si="18"/>
        <v>0</v>
      </c>
      <c r="M59" s="156">
        <f t="shared" si="18"/>
        <v>0</v>
      </c>
      <c r="N59" s="156">
        <f t="shared" si="18"/>
        <v>0</v>
      </c>
      <c r="O59" s="156">
        <f t="shared" si="18"/>
        <v>0</v>
      </c>
      <c r="P59" s="156">
        <f t="shared" si="18"/>
        <v>0</v>
      </c>
      <c r="Q59" s="156">
        <f t="shared" si="18"/>
        <v>0</v>
      </c>
      <c r="R59" s="156">
        <f t="shared" si="18"/>
        <v>0</v>
      </c>
      <c r="S59" s="156">
        <f t="shared" si="18"/>
        <v>0</v>
      </c>
      <c r="T59" s="156">
        <f t="shared" si="18"/>
        <v>0</v>
      </c>
      <c r="U59" s="156">
        <f t="shared" si="18"/>
        <v>0</v>
      </c>
      <c r="V59" s="156">
        <f t="shared" si="18"/>
        <v>0</v>
      </c>
      <c r="W59" s="156">
        <f t="shared" si="18"/>
        <v>0</v>
      </c>
      <c r="X59" s="156">
        <f t="shared" si="18"/>
        <v>0</v>
      </c>
      <c r="Y59" s="156">
        <f t="shared" si="18"/>
        <v>0</v>
      </c>
      <c r="Z59" s="156">
        <f t="shared" si="18"/>
        <v>0</v>
      </c>
      <c r="AA59" s="156">
        <f t="shared" si="18"/>
        <v>0</v>
      </c>
      <c r="AB59" s="156">
        <f t="shared" si="18"/>
        <v>0</v>
      </c>
      <c r="AC59" s="156">
        <f t="shared" si="18"/>
        <v>0</v>
      </c>
      <c r="AD59" s="156">
        <f t="shared" si="18"/>
        <v>0</v>
      </c>
      <c r="AE59" s="156">
        <f t="shared" si="18"/>
        <v>0</v>
      </c>
      <c r="AF59" s="156">
        <f t="shared" si="18"/>
        <v>0</v>
      </c>
      <c r="AG59" s="156">
        <f t="shared" si="18"/>
        <v>0</v>
      </c>
      <c r="AH59" s="156">
        <f t="shared" si="18"/>
        <v>0</v>
      </c>
      <c r="AI59" s="156">
        <f t="shared" si="18"/>
        <v>0</v>
      </c>
      <c r="AJ59" s="156">
        <f t="shared" si="18"/>
        <v>0</v>
      </c>
      <c r="AK59" s="156">
        <f t="shared" si="18"/>
        <v>0</v>
      </c>
      <c r="AL59" s="156">
        <f t="shared" si="18"/>
        <v>0</v>
      </c>
      <c r="AM59" s="156">
        <f t="shared" si="18"/>
        <v>0</v>
      </c>
      <c r="AN59" s="156">
        <f t="shared" si="18"/>
        <v>0</v>
      </c>
      <c r="AO59" s="156">
        <f t="shared" si="18"/>
        <v>0</v>
      </c>
      <c r="AP59" s="156">
        <f t="shared" si="18"/>
        <v>0</v>
      </c>
      <c r="AQ59" s="156">
        <f t="shared" si="18"/>
        <v>0</v>
      </c>
      <c r="AR59" s="156">
        <f t="shared" si="18"/>
        <v>0</v>
      </c>
      <c r="AS59" s="156">
        <f t="shared" si="18"/>
        <v>0</v>
      </c>
      <c r="AT59" s="156">
        <f t="shared" si="18"/>
        <v>0</v>
      </c>
      <c r="AU59" s="156">
        <f t="shared" si="18"/>
        <v>0</v>
      </c>
      <c r="AV59" s="156">
        <f t="shared" si="18"/>
        <v>0</v>
      </c>
    </row>
    <row r="60" spans="2:48" x14ac:dyDescent="0.3">
      <c r="B60" s="22"/>
      <c r="C60" s="155" t="s">
        <v>192</v>
      </c>
      <c r="D60" s="163" t="s">
        <v>187</v>
      </c>
      <c r="E60" s="177"/>
      <c r="G60" s="92" t="s">
        <v>192</v>
      </c>
      <c r="I60" s="156">
        <f>I58*(1+$E$60)</f>
        <v>0</v>
      </c>
      <c r="J60" s="156">
        <f t="shared" ref="J60:AV60" si="19">J58*(1+$E$60)</f>
        <v>0</v>
      </c>
      <c r="K60" s="156">
        <f t="shared" si="19"/>
        <v>0</v>
      </c>
      <c r="L60" s="156">
        <f t="shared" si="19"/>
        <v>0</v>
      </c>
      <c r="M60" s="156">
        <f t="shared" si="19"/>
        <v>0</v>
      </c>
      <c r="N60" s="156">
        <f t="shared" si="19"/>
        <v>0</v>
      </c>
      <c r="O60" s="156">
        <f t="shared" si="19"/>
        <v>0</v>
      </c>
      <c r="P60" s="156">
        <f t="shared" si="19"/>
        <v>0</v>
      </c>
      <c r="Q60" s="156">
        <f t="shared" si="19"/>
        <v>0</v>
      </c>
      <c r="R60" s="156">
        <f t="shared" si="19"/>
        <v>0</v>
      </c>
      <c r="S60" s="156">
        <f t="shared" si="19"/>
        <v>0</v>
      </c>
      <c r="T60" s="156">
        <f t="shared" si="19"/>
        <v>0</v>
      </c>
      <c r="U60" s="156">
        <f t="shared" si="19"/>
        <v>0</v>
      </c>
      <c r="V60" s="156">
        <f t="shared" si="19"/>
        <v>0</v>
      </c>
      <c r="W60" s="156">
        <f t="shared" si="19"/>
        <v>0</v>
      </c>
      <c r="X60" s="156">
        <f t="shared" si="19"/>
        <v>0</v>
      </c>
      <c r="Y60" s="156">
        <f t="shared" si="19"/>
        <v>0</v>
      </c>
      <c r="Z60" s="156">
        <f t="shared" si="19"/>
        <v>0</v>
      </c>
      <c r="AA60" s="156">
        <f t="shared" si="19"/>
        <v>0</v>
      </c>
      <c r="AB60" s="156">
        <f t="shared" si="19"/>
        <v>0</v>
      </c>
      <c r="AC60" s="156">
        <f t="shared" si="19"/>
        <v>0</v>
      </c>
      <c r="AD60" s="156">
        <f t="shared" si="19"/>
        <v>0</v>
      </c>
      <c r="AE60" s="156">
        <f t="shared" si="19"/>
        <v>0</v>
      </c>
      <c r="AF60" s="156">
        <f t="shared" si="19"/>
        <v>0</v>
      </c>
      <c r="AG60" s="156">
        <f t="shared" si="19"/>
        <v>0</v>
      </c>
      <c r="AH60" s="156">
        <f t="shared" si="19"/>
        <v>0</v>
      </c>
      <c r="AI60" s="156">
        <f t="shared" si="19"/>
        <v>0</v>
      </c>
      <c r="AJ60" s="156">
        <f t="shared" si="19"/>
        <v>0</v>
      </c>
      <c r="AK60" s="156">
        <f t="shared" si="19"/>
        <v>0</v>
      </c>
      <c r="AL60" s="156">
        <f t="shared" si="19"/>
        <v>0</v>
      </c>
      <c r="AM60" s="156">
        <f t="shared" si="19"/>
        <v>0</v>
      </c>
      <c r="AN60" s="156">
        <f t="shared" si="19"/>
        <v>0</v>
      </c>
      <c r="AO60" s="156">
        <f t="shared" si="19"/>
        <v>0</v>
      </c>
      <c r="AP60" s="156">
        <f t="shared" si="19"/>
        <v>0</v>
      </c>
      <c r="AQ60" s="156">
        <f t="shared" si="19"/>
        <v>0</v>
      </c>
      <c r="AR60" s="156">
        <f t="shared" si="19"/>
        <v>0</v>
      </c>
      <c r="AS60" s="156">
        <f t="shared" si="19"/>
        <v>0</v>
      </c>
      <c r="AT60" s="156">
        <f t="shared" si="19"/>
        <v>0</v>
      </c>
      <c r="AU60" s="156">
        <f t="shared" si="19"/>
        <v>0</v>
      </c>
      <c r="AV60" s="156">
        <f t="shared" si="19"/>
        <v>0</v>
      </c>
    </row>
    <row r="61" spans="2:48" x14ac:dyDescent="0.3">
      <c r="B61" s="22"/>
      <c r="D61" s="163"/>
      <c r="G61" s="92"/>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row>
    <row r="62" spans="2:48" x14ac:dyDescent="0.3">
      <c r="B62" s="160" t="s">
        <v>82</v>
      </c>
      <c r="C62" s="159" t="s">
        <v>185</v>
      </c>
      <c r="D62" s="164"/>
      <c r="E62" s="8"/>
      <c r="F62" s="8"/>
      <c r="G62" s="149"/>
      <c r="I62" s="156">
        <f>SUMIF('(2) Budsjett del II'!$E$103:$E$119,Sensitiviteter!$B62,'(2) Budsjett del II'!J$103:J$119)</f>
        <v>0</v>
      </c>
      <c r="J62" s="156">
        <f>SUMIF('(2) Budsjett del II'!$E$103:$E$119,Sensitiviteter!$B62,'(2) Budsjett del II'!K$103:K$119)</f>
        <v>0</v>
      </c>
      <c r="K62" s="156">
        <f>SUMIF('(2) Budsjett del II'!$E$103:$E$119,Sensitiviteter!$B62,'(2) Budsjett del II'!L$103:L$119)</f>
        <v>0</v>
      </c>
      <c r="L62" s="156">
        <f>SUMIF('(2) Budsjett del II'!$E$103:$E$119,Sensitiviteter!$B62,'(2) Budsjett del II'!M$103:M$119)</f>
        <v>0</v>
      </c>
      <c r="M62" s="156">
        <f>SUMIF('(2) Budsjett del II'!$E$103:$E$119,Sensitiviteter!$B62,'(2) Budsjett del II'!N$103:N$119)</f>
        <v>0</v>
      </c>
      <c r="N62" s="156">
        <f>SUMIF('(2) Budsjett del II'!$E$103:$E$119,Sensitiviteter!$B62,'(2) Budsjett del II'!O$103:O$119)</f>
        <v>0</v>
      </c>
      <c r="O62" s="156">
        <f>SUMIF('(2) Budsjett del II'!$E$103:$E$119,Sensitiviteter!$B62,'(2) Budsjett del II'!P$103:P$119)</f>
        <v>0</v>
      </c>
      <c r="P62" s="156">
        <f>SUMIF('(2) Budsjett del II'!$E$103:$E$119,Sensitiviteter!$B62,'(2) Budsjett del II'!Q$103:Q$119)</f>
        <v>0</v>
      </c>
      <c r="Q62" s="156">
        <f>SUMIF('(2) Budsjett del II'!$E$103:$E$119,Sensitiviteter!$B62,'(2) Budsjett del II'!R$103:R$119)</f>
        <v>0</v>
      </c>
      <c r="R62" s="156">
        <f>SUMIF('(2) Budsjett del II'!$E$103:$E$119,Sensitiviteter!$B62,'(2) Budsjett del II'!S$103:S$119)</f>
        <v>0</v>
      </c>
      <c r="S62" s="156">
        <f>SUMIF('(2) Budsjett del II'!$E$103:$E$119,Sensitiviteter!$B62,'(2) Budsjett del II'!T$103:T$119)</f>
        <v>0</v>
      </c>
      <c r="T62" s="156">
        <f>SUMIF('(2) Budsjett del II'!$E$103:$E$119,Sensitiviteter!$B62,'(2) Budsjett del II'!U$103:U$119)</f>
        <v>0</v>
      </c>
      <c r="U62" s="156">
        <f>SUMIF('(2) Budsjett del II'!$E$103:$E$119,Sensitiviteter!$B62,'(2) Budsjett del II'!V$103:V$119)</f>
        <v>0</v>
      </c>
      <c r="V62" s="156">
        <f>SUMIF('(2) Budsjett del II'!$E$103:$E$119,Sensitiviteter!$B62,'(2) Budsjett del II'!W$103:W$119)</f>
        <v>0</v>
      </c>
      <c r="W62" s="156">
        <f>SUMIF('(2) Budsjett del II'!$E$103:$E$119,Sensitiviteter!$B62,'(2) Budsjett del II'!X$103:X$119)</f>
        <v>0</v>
      </c>
      <c r="X62" s="156">
        <f>SUMIF('(2) Budsjett del II'!$E$103:$E$119,Sensitiviteter!$B62,'(2) Budsjett del II'!Y$103:Y$119)</f>
        <v>0</v>
      </c>
      <c r="Y62" s="156">
        <f>SUMIF('(2) Budsjett del II'!$E$103:$E$119,Sensitiviteter!$B62,'(2) Budsjett del II'!Z$103:Z$119)</f>
        <v>0</v>
      </c>
      <c r="Z62" s="156">
        <f>SUMIF('(2) Budsjett del II'!$E$103:$E$119,Sensitiviteter!$B62,'(2) Budsjett del II'!AA$103:AA$119)</f>
        <v>0</v>
      </c>
      <c r="AA62" s="156">
        <f>SUMIF('(2) Budsjett del II'!$E$103:$E$119,Sensitiviteter!$B62,'(2) Budsjett del II'!AB$103:AB$119)</f>
        <v>0</v>
      </c>
      <c r="AB62" s="156">
        <f>SUMIF('(2) Budsjett del II'!$E$103:$E$119,Sensitiviteter!$B62,'(2) Budsjett del II'!AC$103:AC$119)</f>
        <v>0</v>
      </c>
      <c r="AC62" s="156">
        <f>SUMIF('(2) Budsjett del II'!$E$103:$E$119,Sensitiviteter!$B62,'(2) Budsjett del II'!AD$103:AD$119)</f>
        <v>0</v>
      </c>
      <c r="AD62" s="156">
        <f>SUMIF('(2) Budsjett del II'!$E$103:$E$119,Sensitiviteter!$B62,'(2) Budsjett del II'!AE$103:AE$119)</f>
        <v>0</v>
      </c>
      <c r="AE62" s="156">
        <f>SUMIF('(2) Budsjett del II'!$E$103:$E$119,Sensitiviteter!$B62,'(2) Budsjett del II'!AF$103:AF$119)</f>
        <v>0</v>
      </c>
      <c r="AF62" s="156">
        <f>SUMIF('(2) Budsjett del II'!$E$103:$E$119,Sensitiviteter!$B62,'(2) Budsjett del II'!AG$103:AG$119)</f>
        <v>0</v>
      </c>
      <c r="AG62" s="156">
        <f>SUMIF('(2) Budsjett del II'!$E$103:$E$119,Sensitiviteter!$B62,'(2) Budsjett del II'!AH$103:AH$119)</f>
        <v>0</v>
      </c>
      <c r="AH62" s="156">
        <f>SUMIF('(2) Budsjett del II'!$E$103:$E$119,Sensitiviteter!$B62,'(2) Budsjett del II'!AI$103:AI$119)</f>
        <v>0</v>
      </c>
      <c r="AI62" s="156">
        <f>SUMIF('(2) Budsjett del II'!$E$103:$E$119,Sensitiviteter!$B62,'(2) Budsjett del II'!AJ$103:AJ$119)</f>
        <v>0</v>
      </c>
      <c r="AJ62" s="156">
        <f>SUMIF('(2) Budsjett del II'!$E$103:$E$119,Sensitiviteter!$B62,'(2) Budsjett del II'!AK$103:AK$119)</f>
        <v>0</v>
      </c>
      <c r="AK62" s="156">
        <f>SUMIF('(2) Budsjett del II'!$E$103:$E$119,Sensitiviteter!$B62,'(2) Budsjett del II'!AL$103:AL$119)</f>
        <v>0</v>
      </c>
      <c r="AL62" s="156">
        <f>SUMIF('(2) Budsjett del II'!$E$103:$E$119,Sensitiviteter!$B62,'(2) Budsjett del II'!AM$103:AM$119)</f>
        <v>0</v>
      </c>
      <c r="AM62" s="156">
        <f>SUMIF('(2) Budsjett del II'!$E$103:$E$119,Sensitiviteter!$B62,'(2) Budsjett del II'!AN$103:AN$119)</f>
        <v>0</v>
      </c>
      <c r="AN62" s="156">
        <f>SUMIF('(2) Budsjett del II'!$E$103:$E$119,Sensitiviteter!$B62,'(2) Budsjett del II'!AO$103:AO$119)</f>
        <v>0</v>
      </c>
      <c r="AO62" s="156">
        <f>SUMIF('(2) Budsjett del II'!$E$103:$E$119,Sensitiviteter!$B62,'(2) Budsjett del II'!AP$103:AP$119)</f>
        <v>0</v>
      </c>
      <c r="AP62" s="156">
        <f>SUMIF('(2) Budsjett del II'!$E$103:$E$119,Sensitiviteter!$B62,'(2) Budsjett del II'!AQ$103:AQ$119)</f>
        <v>0</v>
      </c>
      <c r="AQ62" s="156">
        <f>SUMIF('(2) Budsjett del II'!$E$103:$E$119,Sensitiviteter!$B62,'(2) Budsjett del II'!AR$103:AR$119)</f>
        <v>0</v>
      </c>
      <c r="AR62" s="156">
        <f>SUMIF('(2) Budsjett del II'!$E$103:$E$119,Sensitiviteter!$B62,'(2) Budsjett del II'!AS$103:AS$119)</f>
        <v>0</v>
      </c>
      <c r="AS62" s="156">
        <f>SUMIF('(2) Budsjett del II'!$E$103:$E$119,Sensitiviteter!$B62,'(2) Budsjett del II'!AT$103:AT$119)</f>
        <v>0</v>
      </c>
      <c r="AT62" s="156">
        <f>SUMIF('(2) Budsjett del II'!$E$103:$E$119,Sensitiviteter!$B62,'(2) Budsjett del II'!AU$103:AU$119)</f>
        <v>0</v>
      </c>
      <c r="AU62" s="156">
        <f>SUMIF('(2) Budsjett del II'!$E$103:$E$119,Sensitiviteter!$B62,'(2) Budsjett del II'!AV$103:AV$119)</f>
        <v>0</v>
      </c>
      <c r="AV62" s="156">
        <f>SUMIF('(2) Budsjett del II'!$E$103:$E$119,Sensitiviteter!$B62,'(2) Budsjett del II'!AW$103:AW$119)</f>
        <v>0</v>
      </c>
    </row>
    <row r="63" spans="2:48" x14ac:dyDescent="0.3">
      <c r="B63" s="22"/>
      <c r="C63" s="158" t="s">
        <v>186</v>
      </c>
      <c r="D63" s="163" t="s">
        <v>187</v>
      </c>
      <c r="E63" s="176">
        <f>$C$11</f>
        <v>0.2</v>
      </c>
      <c r="G63" s="92">
        <v>11</v>
      </c>
      <c r="I63" s="156">
        <f>I62*(1+$E$63)</f>
        <v>0</v>
      </c>
      <c r="J63" s="156">
        <f t="shared" ref="J63:AV63" si="20">J62*(1+$E$63)</f>
        <v>0</v>
      </c>
      <c r="K63" s="156">
        <f t="shared" si="20"/>
        <v>0</v>
      </c>
      <c r="L63" s="156">
        <f t="shared" si="20"/>
        <v>0</v>
      </c>
      <c r="M63" s="156">
        <f t="shared" si="20"/>
        <v>0</v>
      </c>
      <c r="N63" s="156">
        <f t="shared" si="20"/>
        <v>0</v>
      </c>
      <c r="O63" s="156">
        <f t="shared" si="20"/>
        <v>0</v>
      </c>
      <c r="P63" s="156">
        <f t="shared" si="20"/>
        <v>0</v>
      </c>
      <c r="Q63" s="156">
        <f t="shared" si="20"/>
        <v>0</v>
      </c>
      <c r="R63" s="156">
        <f t="shared" si="20"/>
        <v>0</v>
      </c>
      <c r="S63" s="156">
        <f t="shared" si="20"/>
        <v>0</v>
      </c>
      <c r="T63" s="156">
        <f t="shared" si="20"/>
        <v>0</v>
      </c>
      <c r="U63" s="156">
        <f t="shared" si="20"/>
        <v>0</v>
      </c>
      <c r="V63" s="156">
        <f t="shared" si="20"/>
        <v>0</v>
      </c>
      <c r="W63" s="156">
        <f t="shared" si="20"/>
        <v>0</v>
      </c>
      <c r="X63" s="156">
        <f t="shared" si="20"/>
        <v>0</v>
      </c>
      <c r="Y63" s="156">
        <f t="shared" si="20"/>
        <v>0</v>
      </c>
      <c r="Z63" s="156">
        <f t="shared" si="20"/>
        <v>0</v>
      </c>
      <c r="AA63" s="156">
        <f t="shared" si="20"/>
        <v>0</v>
      </c>
      <c r="AB63" s="156">
        <f t="shared" si="20"/>
        <v>0</v>
      </c>
      <c r="AC63" s="156">
        <f t="shared" si="20"/>
        <v>0</v>
      </c>
      <c r="AD63" s="156">
        <f t="shared" si="20"/>
        <v>0</v>
      </c>
      <c r="AE63" s="156">
        <f t="shared" si="20"/>
        <v>0</v>
      </c>
      <c r="AF63" s="156">
        <f t="shared" si="20"/>
        <v>0</v>
      </c>
      <c r="AG63" s="156">
        <f t="shared" si="20"/>
        <v>0</v>
      </c>
      <c r="AH63" s="156">
        <f t="shared" si="20"/>
        <v>0</v>
      </c>
      <c r="AI63" s="156">
        <f t="shared" si="20"/>
        <v>0</v>
      </c>
      <c r="AJ63" s="156">
        <f t="shared" si="20"/>
        <v>0</v>
      </c>
      <c r="AK63" s="156">
        <f t="shared" si="20"/>
        <v>0</v>
      </c>
      <c r="AL63" s="156">
        <f t="shared" si="20"/>
        <v>0</v>
      </c>
      <c r="AM63" s="156">
        <f t="shared" si="20"/>
        <v>0</v>
      </c>
      <c r="AN63" s="156">
        <f t="shared" si="20"/>
        <v>0</v>
      </c>
      <c r="AO63" s="156">
        <f t="shared" si="20"/>
        <v>0</v>
      </c>
      <c r="AP63" s="156">
        <f t="shared" si="20"/>
        <v>0</v>
      </c>
      <c r="AQ63" s="156">
        <f t="shared" si="20"/>
        <v>0</v>
      </c>
      <c r="AR63" s="156">
        <f t="shared" si="20"/>
        <v>0</v>
      </c>
      <c r="AS63" s="156">
        <f t="shared" si="20"/>
        <v>0</v>
      </c>
      <c r="AT63" s="156">
        <f t="shared" si="20"/>
        <v>0</v>
      </c>
      <c r="AU63" s="156">
        <f t="shared" si="20"/>
        <v>0</v>
      </c>
      <c r="AV63" s="156">
        <f t="shared" si="20"/>
        <v>0</v>
      </c>
    </row>
    <row r="64" spans="2:48" x14ac:dyDescent="0.3">
      <c r="B64" s="22"/>
      <c r="C64" s="155" t="s">
        <v>192</v>
      </c>
      <c r="D64" s="163" t="s">
        <v>187</v>
      </c>
      <c r="E64" s="177"/>
      <c r="G64" s="92" t="s">
        <v>192</v>
      </c>
      <c r="I64" s="156">
        <f>I62*(1+$E$64)</f>
        <v>0</v>
      </c>
      <c r="J64" s="156">
        <f t="shared" ref="J64:AV64" si="21">J62*(1+$E$64)</f>
        <v>0</v>
      </c>
      <c r="K64" s="156">
        <f t="shared" si="21"/>
        <v>0</v>
      </c>
      <c r="L64" s="156">
        <f t="shared" si="21"/>
        <v>0</v>
      </c>
      <c r="M64" s="156">
        <f t="shared" si="21"/>
        <v>0</v>
      </c>
      <c r="N64" s="156">
        <f t="shared" si="21"/>
        <v>0</v>
      </c>
      <c r="O64" s="156">
        <f t="shared" si="21"/>
        <v>0</v>
      </c>
      <c r="P64" s="156">
        <f t="shared" si="21"/>
        <v>0</v>
      </c>
      <c r="Q64" s="156">
        <f t="shared" si="21"/>
        <v>0</v>
      </c>
      <c r="R64" s="156">
        <f t="shared" si="21"/>
        <v>0</v>
      </c>
      <c r="S64" s="156">
        <f t="shared" si="21"/>
        <v>0</v>
      </c>
      <c r="T64" s="156">
        <f t="shared" si="21"/>
        <v>0</v>
      </c>
      <c r="U64" s="156">
        <f t="shared" si="21"/>
        <v>0</v>
      </c>
      <c r="V64" s="156">
        <f t="shared" si="21"/>
        <v>0</v>
      </c>
      <c r="W64" s="156">
        <f t="shared" si="21"/>
        <v>0</v>
      </c>
      <c r="X64" s="156">
        <f t="shared" si="21"/>
        <v>0</v>
      </c>
      <c r="Y64" s="156">
        <f t="shared" si="21"/>
        <v>0</v>
      </c>
      <c r="Z64" s="156">
        <f t="shared" si="21"/>
        <v>0</v>
      </c>
      <c r="AA64" s="156">
        <f t="shared" si="21"/>
        <v>0</v>
      </c>
      <c r="AB64" s="156">
        <f t="shared" si="21"/>
        <v>0</v>
      </c>
      <c r="AC64" s="156">
        <f t="shared" si="21"/>
        <v>0</v>
      </c>
      <c r="AD64" s="156">
        <f t="shared" si="21"/>
        <v>0</v>
      </c>
      <c r="AE64" s="156">
        <f t="shared" si="21"/>
        <v>0</v>
      </c>
      <c r="AF64" s="156">
        <f t="shared" si="21"/>
        <v>0</v>
      </c>
      <c r="AG64" s="156">
        <f t="shared" si="21"/>
        <v>0</v>
      </c>
      <c r="AH64" s="156">
        <f t="shared" si="21"/>
        <v>0</v>
      </c>
      <c r="AI64" s="156">
        <f t="shared" si="21"/>
        <v>0</v>
      </c>
      <c r="AJ64" s="156">
        <f t="shared" si="21"/>
        <v>0</v>
      </c>
      <c r="AK64" s="156">
        <f t="shared" si="21"/>
        <v>0</v>
      </c>
      <c r="AL64" s="156">
        <f t="shared" si="21"/>
        <v>0</v>
      </c>
      <c r="AM64" s="156">
        <f t="shared" si="21"/>
        <v>0</v>
      </c>
      <c r="AN64" s="156">
        <f t="shared" si="21"/>
        <v>0</v>
      </c>
      <c r="AO64" s="156">
        <f t="shared" si="21"/>
        <v>0</v>
      </c>
      <c r="AP64" s="156">
        <f t="shared" si="21"/>
        <v>0</v>
      </c>
      <c r="AQ64" s="156">
        <f t="shared" si="21"/>
        <v>0</v>
      </c>
      <c r="AR64" s="156">
        <f t="shared" si="21"/>
        <v>0</v>
      </c>
      <c r="AS64" s="156">
        <f t="shared" si="21"/>
        <v>0</v>
      </c>
      <c r="AT64" s="156">
        <f t="shared" si="21"/>
        <v>0</v>
      </c>
      <c r="AU64" s="156">
        <f t="shared" si="21"/>
        <v>0</v>
      </c>
      <c r="AV64" s="156">
        <f t="shared" si="21"/>
        <v>0</v>
      </c>
    </row>
    <row r="65" spans="2:48" x14ac:dyDescent="0.3">
      <c r="B65" s="22"/>
      <c r="D65" s="163"/>
      <c r="G65" s="92"/>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row>
    <row r="66" spans="2:48" x14ac:dyDescent="0.3">
      <c r="B66" s="160" t="s">
        <v>135</v>
      </c>
      <c r="C66" s="159" t="s">
        <v>185</v>
      </c>
      <c r="D66" s="164"/>
      <c r="E66" s="8"/>
      <c r="F66" s="8"/>
      <c r="G66" s="149"/>
      <c r="I66" s="156">
        <f>SUMIF('(2) Budsjett del II'!$E$103:$E$119,Sensitiviteter!$B66,'(2) Budsjett del II'!J$103:J$119)</f>
        <v>0</v>
      </c>
      <c r="J66" s="156">
        <f>SUMIF('(2) Budsjett del II'!$E$103:$E$119,Sensitiviteter!$B66,'(2) Budsjett del II'!K$103:K$119)</f>
        <v>0</v>
      </c>
      <c r="K66" s="156">
        <f>SUMIF('(2) Budsjett del II'!$E$103:$E$119,Sensitiviteter!$B66,'(2) Budsjett del II'!L$103:L$119)</f>
        <v>0</v>
      </c>
      <c r="L66" s="156">
        <f>SUMIF('(2) Budsjett del II'!$E$103:$E$119,Sensitiviteter!$B66,'(2) Budsjett del II'!M$103:M$119)</f>
        <v>0</v>
      </c>
      <c r="M66" s="156">
        <f>SUMIF('(2) Budsjett del II'!$E$103:$E$119,Sensitiviteter!$B66,'(2) Budsjett del II'!N$103:N$119)</f>
        <v>0</v>
      </c>
      <c r="N66" s="156">
        <f>SUMIF('(2) Budsjett del II'!$E$103:$E$119,Sensitiviteter!$B66,'(2) Budsjett del II'!O$103:O$119)</f>
        <v>0</v>
      </c>
      <c r="O66" s="156">
        <f>SUMIF('(2) Budsjett del II'!$E$103:$E$119,Sensitiviteter!$B66,'(2) Budsjett del II'!P$103:P$119)</f>
        <v>0</v>
      </c>
      <c r="P66" s="156">
        <f>SUMIF('(2) Budsjett del II'!$E$103:$E$119,Sensitiviteter!$B66,'(2) Budsjett del II'!Q$103:Q$119)</f>
        <v>0</v>
      </c>
      <c r="Q66" s="156">
        <f>SUMIF('(2) Budsjett del II'!$E$103:$E$119,Sensitiviteter!$B66,'(2) Budsjett del II'!R$103:R$119)</f>
        <v>0</v>
      </c>
      <c r="R66" s="156">
        <f>SUMIF('(2) Budsjett del II'!$E$103:$E$119,Sensitiviteter!$B66,'(2) Budsjett del II'!S$103:S$119)</f>
        <v>0</v>
      </c>
      <c r="S66" s="156">
        <f>SUMIF('(2) Budsjett del II'!$E$103:$E$119,Sensitiviteter!$B66,'(2) Budsjett del II'!T$103:T$119)</f>
        <v>0</v>
      </c>
      <c r="T66" s="156">
        <f>SUMIF('(2) Budsjett del II'!$E$103:$E$119,Sensitiviteter!$B66,'(2) Budsjett del II'!U$103:U$119)</f>
        <v>0</v>
      </c>
      <c r="U66" s="156">
        <f>SUMIF('(2) Budsjett del II'!$E$103:$E$119,Sensitiviteter!$B66,'(2) Budsjett del II'!V$103:V$119)</f>
        <v>0</v>
      </c>
      <c r="V66" s="156">
        <f>SUMIF('(2) Budsjett del II'!$E$103:$E$119,Sensitiviteter!$B66,'(2) Budsjett del II'!W$103:W$119)</f>
        <v>0</v>
      </c>
      <c r="W66" s="156">
        <f>SUMIF('(2) Budsjett del II'!$E$103:$E$119,Sensitiviteter!$B66,'(2) Budsjett del II'!X$103:X$119)</f>
        <v>0</v>
      </c>
      <c r="X66" s="156">
        <f>SUMIF('(2) Budsjett del II'!$E$103:$E$119,Sensitiviteter!$B66,'(2) Budsjett del II'!Y$103:Y$119)</f>
        <v>0</v>
      </c>
      <c r="Y66" s="156">
        <f>SUMIF('(2) Budsjett del II'!$E$103:$E$119,Sensitiviteter!$B66,'(2) Budsjett del II'!Z$103:Z$119)</f>
        <v>0</v>
      </c>
      <c r="Z66" s="156">
        <f>SUMIF('(2) Budsjett del II'!$E$103:$E$119,Sensitiviteter!$B66,'(2) Budsjett del II'!AA$103:AA$119)</f>
        <v>0</v>
      </c>
      <c r="AA66" s="156">
        <f>SUMIF('(2) Budsjett del II'!$E$103:$E$119,Sensitiviteter!$B66,'(2) Budsjett del II'!AB$103:AB$119)</f>
        <v>0</v>
      </c>
      <c r="AB66" s="156">
        <f>SUMIF('(2) Budsjett del II'!$E$103:$E$119,Sensitiviteter!$B66,'(2) Budsjett del II'!AC$103:AC$119)</f>
        <v>0</v>
      </c>
      <c r="AC66" s="156">
        <f>SUMIF('(2) Budsjett del II'!$E$103:$E$119,Sensitiviteter!$B66,'(2) Budsjett del II'!AD$103:AD$119)</f>
        <v>0</v>
      </c>
      <c r="AD66" s="156">
        <f>SUMIF('(2) Budsjett del II'!$E$103:$E$119,Sensitiviteter!$B66,'(2) Budsjett del II'!AE$103:AE$119)</f>
        <v>0</v>
      </c>
      <c r="AE66" s="156">
        <f>SUMIF('(2) Budsjett del II'!$E$103:$E$119,Sensitiviteter!$B66,'(2) Budsjett del II'!AF$103:AF$119)</f>
        <v>0</v>
      </c>
      <c r="AF66" s="156">
        <f>SUMIF('(2) Budsjett del II'!$E$103:$E$119,Sensitiviteter!$B66,'(2) Budsjett del II'!AG$103:AG$119)</f>
        <v>0</v>
      </c>
      <c r="AG66" s="156">
        <f>SUMIF('(2) Budsjett del II'!$E$103:$E$119,Sensitiviteter!$B66,'(2) Budsjett del II'!AH$103:AH$119)</f>
        <v>0</v>
      </c>
      <c r="AH66" s="156">
        <f>SUMIF('(2) Budsjett del II'!$E$103:$E$119,Sensitiviteter!$B66,'(2) Budsjett del II'!AI$103:AI$119)</f>
        <v>0</v>
      </c>
      <c r="AI66" s="156">
        <f>SUMIF('(2) Budsjett del II'!$E$103:$E$119,Sensitiviteter!$B66,'(2) Budsjett del II'!AJ$103:AJ$119)</f>
        <v>0</v>
      </c>
      <c r="AJ66" s="156">
        <f>SUMIF('(2) Budsjett del II'!$E$103:$E$119,Sensitiviteter!$B66,'(2) Budsjett del II'!AK$103:AK$119)</f>
        <v>0</v>
      </c>
      <c r="AK66" s="156">
        <f>SUMIF('(2) Budsjett del II'!$E$103:$E$119,Sensitiviteter!$B66,'(2) Budsjett del II'!AL$103:AL$119)</f>
        <v>0</v>
      </c>
      <c r="AL66" s="156">
        <f>SUMIF('(2) Budsjett del II'!$E$103:$E$119,Sensitiviteter!$B66,'(2) Budsjett del II'!AM$103:AM$119)</f>
        <v>0</v>
      </c>
      <c r="AM66" s="156">
        <f>SUMIF('(2) Budsjett del II'!$E$103:$E$119,Sensitiviteter!$B66,'(2) Budsjett del II'!AN$103:AN$119)</f>
        <v>0</v>
      </c>
      <c r="AN66" s="156">
        <f>SUMIF('(2) Budsjett del II'!$E$103:$E$119,Sensitiviteter!$B66,'(2) Budsjett del II'!AO$103:AO$119)</f>
        <v>0</v>
      </c>
      <c r="AO66" s="156">
        <f>SUMIF('(2) Budsjett del II'!$E$103:$E$119,Sensitiviteter!$B66,'(2) Budsjett del II'!AP$103:AP$119)</f>
        <v>0</v>
      </c>
      <c r="AP66" s="156">
        <f>SUMIF('(2) Budsjett del II'!$E$103:$E$119,Sensitiviteter!$B66,'(2) Budsjett del II'!AQ$103:AQ$119)</f>
        <v>0</v>
      </c>
      <c r="AQ66" s="156">
        <f>SUMIF('(2) Budsjett del II'!$E$103:$E$119,Sensitiviteter!$B66,'(2) Budsjett del II'!AR$103:AR$119)</f>
        <v>0</v>
      </c>
      <c r="AR66" s="156">
        <f>SUMIF('(2) Budsjett del II'!$E$103:$E$119,Sensitiviteter!$B66,'(2) Budsjett del II'!AS$103:AS$119)</f>
        <v>0</v>
      </c>
      <c r="AS66" s="156">
        <f>SUMIF('(2) Budsjett del II'!$E$103:$E$119,Sensitiviteter!$B66,'(2) Budsjett del II'!AT$103:AT$119)</f>
        <v>0</v>
      </c>
      <c r="AT66" s="156">
        <f>SUMIF('(2) Budsjett del II'!$E$103:$E$119,Sensitiviteter!$B66,'(2) Budsjett del II'!AU$103:AU$119)</f>
        <v>0</v>
      </c>
      <c r="AU66" s="156">
        <f>SUMIF('(2) Budsjett del II'!$E$103:$E$119,Sensitiviteter!$B66,'(2) Budsjett del II'!AV$103:AV$119)</f>
        <v>0</v>
      </c>
      <c r="AV66" s="156">
        <f>SUMIF('(2) Budsjett del II'!$E$103:$E$119,Sensitiviteter!$B66,'(2) Budsjett del II'!AW$103:AW$119)</f>
        <v>0</v>
      </c>
    </row>
    <row r="67" spans="2:48" x14ac:dyDescent="0.3">
      <c r="B67" s="22"/>
      <c r="C67" s="158" t="s">
        <v>186</v>
      </c>
      <c r="D67" s="163" t="s">
        <v>187</v>
      </c>
      <c r="E67" s="176">
        <f>$C$11</f>
        <v>0.2</v>
      </c>
      <c r="G67" s="92">
        <v>12</v>
      </c>
      <c r="I67" s="156">
        <f>I66*(1+$E$67)</f>
        <v>0</v>
      </c>
      <c r="J67" s="156">
        <f t="shared" ref="J67:AV67" si="22">J66*(1+$E$67)</f>
        <v>0</v>
      </c>
      <c r="K67" s="156">
        <f t="shared" si="22"/>
        <v>0</v>
      </c>
      <c r="L67" s="156">
        <f t="shared" si="22"/>
        <v>0</v>
      </c>
      <c r="M67" s="156">
        <f t="shared" si="22"/>
        <v>0</v>
      </c>
      <c r="N67" s="156">
        <f t="shared" si="22"/>
        <v>0</v>
      </c>
      <c r="O67" s="156">
        <f t="shared" si="22"/>
        <v>0</v>
      </c>
      <c r="P67" s="156">
        <f t="shared" si="22"/>
        <v>0</v>
      </c>
      <c r="Q67" s="156">
        <f t="shared" si="22"/>
        <v>0</v>
      </c>
      <c r="R67" s="156">
        <f t="shared" si="22"/>
        <v>0</v>
      </c>
      <c r="S67" s="156">
        <f t="shared" si="22"/>
        <v>0</v>
      </c>
      <c r="T67" s="156">
        <f t="shared" si="22"/>
        <v>0</v>
      </c>
      <c r="U67" s="156">
        <f t="shared" si="22"/>
        <v>0</v>
      </c>
      <c r="V67" s="156">
        <f t="shared" si="22"/>
        <v>0</v>
      </c>
      <c r="W67" s="156">
        <f t="shared" si="22"/>
        <v>0</v>
      </c>
      <c r="X67" s="156">
        <f t="shared" si="22"/>
        <v>0</v>
      </c>
      <c r="Y67" s="156">
        <f t="shared" si="22"/>
        <v>0</v>
      </c>
      <c r="Z67" s="156">
        <f t="shared" si="22"/>
        <v>0</v>
      </c>
      <c r="AA67" s="156">
        <f t="shared" si="22"/>
        <v>0</v>
      </c>
      <c r="AB67" s="156">
        <f t="shared" si="22"/>
        <v>0</v>
      </c>
      <c r="AC67" s="156">
        <f t="shared" si="22"/>
        <v>0</v>
      </c>
      <c r="AD67" s="156">
        <f t="shared" si="22"/>
        <v>0</v>
      </c>
      <c r="AE67" s="156">
        <f t="shared" si="22"/>
        <v>0</v>
      </c>
      <c r="AF67" s="156">
        <f t="shared" si="22"/>
        <v>0</v>
      </c>
      <c r="AG67" s="156">
        <f t="shared" si="22"/>
        <v>0</v>
      </c>
      <c r="AH67" s="156">
        <f t="shared" si="22"/>
        <v>0</v>
      </c>
      <c r="AI67" s="156">
        <f t="shared" si="22"/>
        <v>0</v>
      </c>
      <c r="AJ67" s="156">
        <f t="shared" si="22"/>
        <v>0</v>
      </c>
      <c r="AK67" s="156">
        <f t="shared" si="22"/>
        <v>0</v>
      </c>
      <c r="AL67" s="156">
        <f t="shared" si="22"/>
        <v>0</v>
      </c>
      <c r="AM67" s="156">
        <f t="shared" si="22"/>
        <v>0</v>
      </c>
      <c r="AN67" s="156">
        <f t="shared" si="22"/>
        <v>0</v>
      </c>
      <c r="AO67" s="156">
        <f t="shared" si="22"/>
        <v>0</v>
      </c>
      <c r="AP67" s="156">
        <f t="shared" si="22"/>
        <v>0</v>
      </c>
      <c r="AQ67" s="156">
        <f t="shared" si="22"/>
        <v>0</v>
      </c>
      <c r="AR67" s="156">
        <f t="shared" si="22"/>
        <v>0</v>
      </c>
      <c r="AS67" s="156">
        <f t="shared" si="22"/>
        <v>0</v>
      </c>
      <c r="AT67" s="156">
        <f t="shared" si="22"/>
        <v>0</v>
      </c>
      <c r="AU67" s="156">
        <f t="shared" si="22"/>
        <v>0</v>
      </c>
      <c r="AV67" s="156">
        <f t="shared" si="22"/>
        <v>0</v>
      </c>
    </row>
    <row r="68" spans="2:48" x14ac:dyDescent="0.3">
      <c r="B68" s="22"/>
      <c r="C68" s="155" t="s">
        <v>192</v>
      </c>
      <c r="D68" s="163" t="s">
        <v>187</v>
      </c>
      <c r="E68" s="177"/>
      <c r="G68" s="92" t="s">
        <v>192</v>
      </c>
      <c r="I68" s="156">
        <f>I66*(1+$E$68)</f>
        <v>0</v>
      </c>
      <c r="J68" s="156">
        <f t="shared" ref="J68:AV68" si="23">J66*(1+$E$68)</f>
        <v>0</v>
      </c>
      <c r="K68" s="156">
        <f t="shared" si="23"/>
        <v>0</v>
      </c>
      <c r="L68" s="156">
        <f t="shared" si="23"/>
        <v>0</v>
      </c>
      <c r="M68" s="156">
        <f t="shared" si="23"/>
        <v>0</v>
      </c>
      <c r="N68" s="156">
        <f t="shared" si="23"/>
        <v>0</v>
      </c>
      <c r="O68" s="156">
        <f t="shared" si="23"/>
        <v>0</v>
      </c>
      <c r="P68" s="156">
        <f t="shared" si="23"/>
        <v>0</v>
      </c>
      <c r="Q68" s="156">
        <f t="shared" si="23"/>
        <v>0</v>
      </c>
      <c r="R68" s="156">
        <f t="shared" si="23"/>
        <v>0</v>
      </c>
      <c r="S68" s="156">
        <f t="shared" si="23"/>
        <v>0</v>
      </c>
      <c r="T68" s="156">
        <f t="shared" si="23"/>
        <v>0</v>
      </c>
      <c r="U68" s="156">
        <f t="shared" si="23"/>
        <v>0</v>
      </c>
      <c r="V68" s="156">
        <f t="shared" si="23"/>
        <v>0</v>
      </c>
      <c r="W68" s="156">
        <f t="shared" si="23"/>
        <v>0</v>
      </c>
      <c r="X68" s="156">
        <f t="shared" si="23"/>
        <v>0</v>
      </c>
      <c r="Y68" s="156">
        <f t="shared" si="23"/>
        <v>0</v>
      </c>
      <c r="Z68" s="156">
        <f t="shared" si="23"/>
        <v>0</v>
      </c>
      <c r="AA68" s="156">
        <f t="shared" si="23"/>
        <v>0</v>
      </c>
      <c r="AB68" s="156">
        <f t="shared" si="23"/>
        <v>0</v>
      </c>
      <c r="AC68" s="156">
        <f t="shared" si="23"/>
        <v>0</v>
      </c>
      <c r="AD68" s="156">
        <f t="shared" si="23"/>
        <v>0</v>
      </c>
      <c r="AE68" s="156">
        <f t="shared" si="23"/>
        <v>0</v>
      </c>
      <c r="AF68" s="156">
        <f t="shared" si="23"/>
        <v>0</v>
      </c>
      <c r="AG68" s="156">
        <f t="shared" si="23"/>
        <v>0</v>
      </c>
      <c r="AH68" s="156">
        <f t="shared" si="23"/>
        <v>0</v>
      </c>
      <c r="AI68" s="156">
        <f t="shared" si="23"/>
        <v>0</v>
      </c>
      <c r="AJ68" s="156">
        <f t="shared" si="23"/>
        <v>0</v>
      </c>
      <c r="AK68" s="156">
        <f t="shared" si="23"/>
        <v>0</v>
      </c>
      <c r="AL68" s="156">
        <f t="shared" si="23"/>
        <v>0</v>
      </c>
      <c r="AM68" s="156">
        <f t="shared" si="23"/>
        <v>0</v>
      </c>
      <c r="AN68" s="156">
        <f t="shared" si="23"/>
        <v>0</v>
      </c>
      <c r="AO68" s="156">
        <f t="shared" si="23"/>
        <v>0</v>
      </c>
      <c r="AP68" s="156">
        <f t="shared" si="23"/>
        <v>0</v>
      </c>
      <c r="AQ68" s="156">
        <f t="shared" si="23"/>
        <v>0</v>
      </c>
      <c r="AR68" s="156">
        <f t="shared" si="23"/>
        <v>0</v>
      </c>
      <c r="AS68" s="156">
        <f t="shared" si="23"/>
        <v>0</v>
      </c>
      <c r="AT68" s="156">
        <f t="shared" si="23"/>
        <v>0</v>
      </c>
      <c r="AU68" s="156">
        <f t="shared" si="23"/>
        <v>0</v>
      </c>
      <c r="AV68" s="156">
        <f t="shared" si="23"/>
        <v>0</v>
      </c>
    </row>
    <row r="69" spans="2:48" x14ac:dyDescent="0.3">
      <c r="B69" s="22"/>
      <c r="D69" s="163"/>
      <c r="G69" s="92"/>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row>
    <row r="70" spans="2:48" x14ac:dyDescent="0.3">
      <c r="B70" s="160" t="s">
        <v>136</v>
      </c>
      <c r="C70" s="159" t="s">
        <v>185</v>
      </c>
      <c r="D70" s="164"/>
      <c r="E70" s="8"/>
      <c r="F70" s="8"/>
      <c r="G70" s="149"/>
      <c r="I70" s="156">
        <f>SUMIF('(2) Budsjett del II'!$E$103:$E$119,Sensitiviteter!$B70,'(2) Budsjett del II'!J$103:J$119)</f>
        <v>0</v>
      </c>
      <c r="J70" s="156">
        <f>SUMIF('(2) Budsjett del II'!$E$103:$E$119,Sensitiviteter!$B70,'(2) Budsjett del II'!K$103:K$119)</f>
        <v>0</v>
      </c>
      <c r="K70" s="156">
        <f>SUMIF('(2) Budsjett del II'!$E$103:$E$119,Sensitiviteter!$B70,'(2) Budsjett del II'!L$103:L$119)</f>
        <v>0</v>
      </c>
      <c r="L70" s="156">
        <f>SUMIF('(2) Budsjett del II'!$E$103:$E$119,Sensitiviteter!$B70,'(2) Budsjett del II'!M$103:M$119)</f>
        <v>0</v>
      </c>
      <c r="M70" s="156">
        <f>SUMIF('(2) Budsjett del II'!$E$103:$E$119,Sensitiviteter!$B70,'(2) Budsjett del II'!N$103:N$119)</f>
        <v>0</v>
      </c>
      <c r="N70" s="156">
        <f>SUMIF('(2) Budsjett del II'!$E$103:$E$119,Sensitiviteter!$B70,'(2) Budsjett del II'!O$103:O$119)</f>
        <v>0</v>
      </c>
      <c r="O70" s="156">
        <f>SUMIF('(2) Budsjett del II'!$E$103:$E$119,Sensitiviteter!$B70,'(2) Budsjett del II'!P$103:P$119)</f>
        <v>0</v>
      </c>
      <c r="P70" s="156">
        <f>SUMIF('(2) Budsjett del II'!$E$103:$E$119,Sensitiviteter!$B70,'(2) Budsjett del II'!Q$103:Q$119)</f>
        <v>0</v>
      </c>
      <c r="Q70" s="156">
        <f>SUMIF('(2) Budsjett del II'!$E$103:$E$119,Sensitiviteter!$B70,'(2) Budsjett del II'!R$103:R$119)</f>
        <v>0</v>
      </c>
      <c r="R70" s="156">
        <f>SUMIF('(2) Budsjett del II'!$E$103:$E$119,Sensitiviteter!$B70,'(2) Budsjett del II'!S$103:S$119)</f>
        <v>0</v>
      </c>
      <c r="S70" s="156">
        <f>SUMIF('(2) Budsjett del II'!$E$103:$E$119,Sensitiviteter!$B70,'(2) Budsjett del II'!T$103:T$119)</f>
        <v>0</v>
      </c>
      <c r="T70" s="156">
        <f>SUMIF('(2) Budsjett del II'!$E$103:$E$119,Sensitiviteter!$B70,'(2) Budsjett del II'!U$103:U$119)</f>
        <v>0</v>
      </c>
      <c r="U70" s="156">
        <f>SUMIF('(2) Budsjett del II'!$E$103:$E$119,Sensitiviteter!$B70,'(2) Budsjett del II'!V$103:V$119)</f>
        <v>0</v>
      </c>
      <c r="V70" s="156">
        <f>SUMIF('(2) Budsjett del II'!$E$103:$E$119,Sensitiviteter!$B70,'(2) Budsjett del II'!W$103:W$119)</f>
        <v>0</v>
      </c>
      <c r="W70" s="156">
        <f>SUMIF('(2) Budsjett del II'!$E$103:$E$119,Sensitiviteter!$B70,'(2) Budsjett del II'!X$103:X$119)</f>
        <v>0</v>
      </c>
      <c r="X70" s="156">
        <f>SUMIF('(2) Budsjett del II'!$E$103:$E$119,Sensitiviteter!$B70,'(2) Budsjett del II'!Y$103:Y$119)</f>
        <v>0</v>
      </c>
      <c r="Y70" s="156">
        <f>SUMIF('(2) Budsjett del II'!$E$103:$E$119,Sensitiviteter!$B70,'(2) Budsjett del II'!Z$103:Z$119)</f>
        <v>0</v>
      </c>
      <c r="Z70" s="156">
        <f>SUMIF('(2) Budsjett del II'!$E$103:$E$119,Sensitiviteter!$B70,'(2) Budsjett del II'!AA$103:AA$119)</f>
        <v>0</v>
      </c>
      <c r="AA70" s="156">
        <f>SUMIF('(2) Budsjett del II'!$E$103:$E$119,Sensitiviteter!$B70,'(2) Budsjett del II'!AB$103:AB$119)</f>
        <v>0</v>
      </c>
      <c r="AB70" s="156">
        <f>SUMIF('(2) Budsjett del II'!$E$103:$E$119,Sensitiviteter!$B70,'(2) Budsjett del II'!AC$103:AC$119)</f>
        <v>0</v>
      </c>
      <c r="AC70" s="156">
        <f>SUMIF('(2) Budsjett del II'!$E$103:$E$119,Sensitiviteter!$B70,'(2) Budsjett del II'!AD$103:AD$119)</f>
        <v>0</v>
      </c>
      <c r="AD70" s="156">
        <f>SUMIF('(2) Budsjett del II'!$E$103:$E$119,Sensitiviteter!$B70,'(2) Budsjett del II'!AE$103:AE$119)</f>
        <v>0</v>
      </c>
      <c r="AE70" s="156">
        <f>SUMIF('(2) Budsjett del II'!$E$103:$E$119,Sensitiviteter!$B70,'(2) Budsjett del II'!AF$103:AF$119)</f>
        <v>0</v>
      </c>
      <c r="AF70" s="156">
        <f>SUMIF('(2) Budsjett del II'!$E$103:$E$119,Sensitiviteter!$B70,'(2) Budsjett del II'!AG$103:AG$119)</f>
        <v>0</v>
      </c>
      <c r="AG70" s="156">
        <f>SUMIF('(2) Budsjett del II'!$E$103:$E$119,Sensitiviteter!$B70,'(2) Budsjett del II'!AH$103:AH$119)</f>
        <v>0</v>
      </c>
      <c r="AH70" s="156">
        <f>SUMIF('(2) Budsjett del II'!$E$103:$E$119,Sensitiviteter!$B70,'(2) Budsjett del II'!AI$103:AI$119)</f>
        <v>0</v>
      </c>
      <c r="AI70" s="156">
        <f>SUMIF('(2) Budsjett del II'!$E$103:$E$119,Sensitiviteter!$B70,'(2) Budsjett del II'!AJ$103:AJ$119)</f>
        <v>0</v>
      </c>
      <c r="AJ70" s="156">
        <f>SUMIF('(2) Budsjett del II'!$E$103:$E$119,Sensitiviteter!$B70,'(2) Budsjett del II'!AK$103:AK$119)</f>
        <v>0</v>
      </c>
      <c r="AK70" s="156">
        <f>SUMIF('(2) Budsjett del II'!$E$103:$E$119,Sensitiviteter!$B70,'(2) Budsjett del II'!AL$103:AL$119)</f>
        <v>0</v>
      </c>
      <c r="AL70" s="156">
        <f>SUMIF('(2) Budsjett del II'!$E$103:$E$119,Sensitiviteter!$B70,'(2) Budsjett del II'!AM$103:AM$119)</f>
        <v>0</v>
      </c>
      <c r="AM70" s="156">
        <f>SUMIF('(2) Budsjett del II'!$E$103:$E$119,Sensitiviteter!$B70,'(2) Budsjett del II'!AN$103:AN$119)</f>
        <v>0</v>
      </c>
      <c r="AN70" s="156">
        <f>SUMIF('(2) Budsjett del II'!$E$103:$E$119,Sensitiviteter!$B70,'(2) Budsjett del II'!AO$103:AO$119)</f>
        <v>0</v>
      </c>
      <c r="AO70" s="156">
        <f>SUMIF('(2) Budsjett del II'!$E$103:$E$119,Sensitiviteter!$B70,'(2) Budsjett del II'!AP$103:AP$119)</f>
        <v>0</v>
      </c>
      <c r="AP70" s="156">
        <f>SUMIF('(2) Budsjett del II'!$E$103:$E$119,Sensitiviteter!$B70,'(2) Budsjett del II'!AQ$103:AQ$119)</f>
        <v>0</v>
      </c>
      <c r="AQ70" s="156">
        <f>SUMIF('(2) Budsjett del II'!$E$103:$E$119,Sensitiviteter!$B70,'(2) Budsjett del II'!AR$103:AR$119)</f>
        <v>0</v>
      </c>
      <c r="AR70" s="156">
        <f>SUMIF('(2) Budsjett del II'!$E$103:$E$119,Sensitiviteter!$B70,'(2) Budsjett del II'!AS$103:AS$119)</f>
        <v>0</v>
      </c>
      <c r="AS70" s="156">
        <f>SUMIF('(2) Budsjett del II'!$E$103:$E$119,Sensitiviteter!$B70,'(2) Budsjett del II'!AT$103:AT$119)</f>
        <v>0</v>
      </c>
      <c r="AT70" s="156">
        <f>SUMIF('(2) Budsjett del II'!$E$103:$E$119,Sensitiviteter!$B70,'(2) Budsjett del II'!AU$103:AU$119)</f>
        <v>0</v>
      </c>
      <c r="AU70" s="156">
        <f>SUMIF('(2) Budsjett del II'!$E$103:$E$119,Sensitiviteter!$B70,'(2) Budsjett del II'!AV$103:AV$119)</f>
        <v>0</v>
      </c>
      <c r="AV70" s="156">
        <f>SUMIF('(2) Budsjett del II'!$E$103:$E$119,Sensitiviteter!$B70,'(2) Budsjett del II'!AW$103:AW$119)</f>
        <v>0</v>
      </c>
    </row>
    <row r="71" spans="2:48" x14ac:dyDescent="0.3">
      <c r="B71" s="22"/>
      <c r="C71" s="158" t="s">
        <v>186</v>
      </c>
      <c r="D71" s="163" t="s">
        <v>187</v>
      </c>
      <c r="E71" s="176">
        <f>$C$11</f>
        <v>0.2</v>
      </c>
      <c r="G71" s="92">
        <v>13</v>
      </c>
      <c r="I71" s="156">
        <f>I70*(1+$E$71)</f>
        <v>0</v>
      </c>
      <c r="J71" s="156">
        <f t="shared" ref="J71:AV71" si="24">J70*(1+$E$71)</f>
        <v>0</v>
      </c>
      <c r="K71" s="156">
        <f t="shared" si="24"/>
        <v>0</v>
      </c>
      <c r="L71" s="156">
        <f t="shared" si="24"/>
        <v>0</v>
      </c>
      <c r="M71" s="156">
        <f t="shared" si="24"/>
        <v>0</v>
      </c>
      <c r="N71" s="156">
        <f t="shared" si="24"/>
        <v>0</v>
      </c>
      <c r="O71" s="156">
        <f t="shared" si="24"/>
        <v>0</v>
      </c>
      <c r="P71" s="156">
        <f t="shared" si="24"/>
        <v>0</v>
      </c>
      <c r="Q71" s="156">
        <f t="shared" si="24"/>
        <v>0</v>
      </c>
      <c r="R71" s="156">
        <f t="shared" si="24"/>
        <v>0</v>
      </c>
      <c r="S71" s="156">
        <f t="shared" si="24"/>
        <v>0</v>
      </c>
      <c r="T71" s="156">
        <f t="shared" si="24"/>
        <v>0</v>
      </c>
      <c r="U71" s="156">
        <f t="shared" si="24"/>
        <v>0</v>
      </c>
      <c r="V71" s="156">
        <f t="shared" si="24"/>
        <v>0</v>
      </c>
      <c r="W71" s="156">
        <f t="shared" si="24"/>
        <v>0</v>
      </c>
      <c r="X71" s="156">
        <f t="shared" si="24"/>
        <v>0</v>
      </c>
      <c r="Y71" s="156">
        <f t="shared" si="24"/>
        <v>0</v>
      </c>
      <c r="Z71" s="156">
        <f t="shared" si="24"/>
        <v>0</v>
      </c>
      <c r="AA71" s="156">
        <f t="shared" si="24"/>
        <v>0</v>
      </c>
      <c r="AB71" s="156">
        <f t="shared" si="24"/>
        <v>0</v>
      </c>
      <c r="AC71" s="156">
        <f t="shared" si="24"/>
        <v>0</v>
      </c>
      <c r="AD71" s="156">
        <f t="shared" si="24"/>
        <v>0</v>
      </c>
      <c r="AE71" s="156">
        <f t="shared" si="24"/>
        <v>0</v>
      </c>
      <c r="AF71" s="156">
        <f t="shared" si="24"/>
        <v>0</v>
      </c>
      <c r="AG71" s="156">
        <f t="shared" si="24"/>
        <v>0</v>
      </c>
      <c r="AH71" s="156">
        <f t="shared" si="24"/>
        <v>0</v>
      </c>
      <c r="AI71" s="156">
        <f t="shared" si="24"/>
        <v>0</v>
      </c>
      <c r="AJ71" s="156">
        <f t="shared" si="24"/>
        <v>0</v>
      </c>
      <c r="AK71" s="156">
        <f t="shared" si="24"/>
        <v>0</v>
      </c>
      <c r="AL71" s="156">
        <f t="shared" si="24"/>
        <v>0</v>
      </c>
      <c r="AM71" s="156">
        <f t="shared" si="24"/>
        <v>0</v>
      </c>
      <c r="AN71" s="156">
        <f t="shared" si="24"/>
        <v>0</v>
      </c>
      <c r="AO71" s="156">
        <f t="shared" si="24"/>
        <v>0</v>
      </c>
      <c r="AP71" s="156">
        <f t="shared" si="24"/>
        <v>0</v>
      </c>
      <c r="AQ71" s="156">
        <f t="shared" si="24"/>
        <v>0</v>
      </c>
      <c r="AR71" s="156">
        <f t="shared" si="24"/>
        <v>0</v>
      </c>
      <c r="AS71" s="156">
        <f t="shared" si="24"/>
        <v>0</v>
      </c>
      <c r="AT71" s="156">
        <f t="shared" si="24"/>
        <v>0</v>
      </c>
      <c r="AU71" s="156">
        <f t="shared" si="24"/>
        <v>0</v>
      </c>
      <c r="AV71" s="156">
        <f t="shared" si="24"/>
        <v>0</v>
      </c>
    </row>
    <row r="72" spans="2:48" x14ac:dyDescent="0.3">
      <c r="B72" s="22"/>
      <c r="C72" s="155" t="s">
        <v>192</v>
      </c>
      <c r="D72" s="163" t="s">
        <v>187</v>
      </c>
      <c r="E72" s="177"/>
      <c r="G72" s="92" t="s">
        <v>192</v>
      </c>
      <c r="I72" s="156">
        <f>I70*(1+$E$72)</f>
        <v>0</v>
      </c>
      <c r="J72" s="156">
        <f t="shared" ref="J72:AV72" si="25">J70*(1+$E$72)</f>
        <v>0</v>
      </c>
      <c r="K72" s="156">
        <f t="shared" si="25"/>
        <v>0</v>
      </c>
      <c r="L72" s="156">
        <f t="shared" si="25"/>
        <v>0</v>
      </c>
      <c r="M72" s="156">
        <f t="shared" si="25"/>
        <v>0</v>
      </c>
      <c r="N72" s="156">
        <f t="shared" si="25"/>
        <v>0</v>
      </c>
      <c r="O72" s="156">
        <f t="shared" si="25"/>
        <v>0</v>
      </c>
      <c r="P72" s="156">
        <f t="shared" si="25"/>
        <v>0</v>
      </c>
      <c r="Q72" s="156">
        <f t="shared" si="25"/>
        <v>0</v>
      </c>
      <c r="R72" s="156">
        <f t="shared" si="25"/>
        <v>0</v>
      </c>
      <c r="S72" s="156">
        <f t="shared" si="25"/>
        <v>0</v>
      </c>
      <c r="T72" s="156">
        <f t="shared" si="25"/>
        <v>0</v>
      </c>
      <c r="U72" s="156">
        <f t="shared" si="25"/>
        <v>0</v>
      </c>
      <c r="V72" s="156">
        <f t="shared" si="25"/>
        <v>0</v>
      </c>
      <c r="W72" s="156">
        <f t="shared" si="25"/>
        <v>0</v>
      </c>
      <c r="X72" s="156">
        <f t="shared" si="25"/>
        <v>0</v>
      </c>
      <c r="Y72" s="156">
        <f t="shared" si="25"/>
        <v>0</v>
      </c>
      <c r="Z72" s="156">
        <f t="shared" si="25"/>
        <v>0</v>
      </c>
      <c r="AA72" s="156">
        <f t="shared" si="25"/>
        <v>0</v>
      </c>
      <c r="AB72" s="156">
        <f t="shared" si="25"/>
        <v>0</v>
      </c>
      <c r="AC72" s="156">
        <f t="shared" si="25"/>
        <v>0</v>
      </c>
      <c r="AD72" s="156">
        <f t="shared" si="25"/>
        <v>0</v>
      </c>
      <c r="AE72" s="156">
        <f t="shared" si="25"/>
        <v>0</v>
      </c>
      <c r="AF72" s="156">
        <f t="shared" si="25"/>
        <v>0</v>
      </c>
      <c r="AG72" s="156">
        <f t="shared" si="25"/>
        <v>0</v>
      </c>
      <c r="AH72" s="156">
        <f t="shared" si="25"/>
        <v>0</v>
      </c>
      <c r="AI72" s="156">
        <f t="shared" si="25"/>
        <v>0</v>
      </c>
      <c r="AJ72" s="156">
        <f t="shared" si="25"/>
        <v>0</v>
      </c>
      <c r="AK72" s="156">
        <f t="shared" si="25"/>
        <v>0</v>
      </c>
      <c r="AL72" s="156">
        <f t="shared" si="25"/>
        <v>0</v>
      </c>
      <c r="AM72" s="156">
        <f t="shared" si="25"/>
        <v>0</v>
      </c>
      <c r="AN72" s="156">
        <f t="shared" si="25"/>
        <v>0</v>
      </c>
      <c r="AO72" s="156">
        <f t="shared" si="25"/>
        <v>0</v>
      </c>
      <c r="AP72" s="156">
        <f t="shared" si="25"/>
        <v>0</v>
      </c>
      <c r="AQ72" s="156">
        <f t="shared" si="25"/>
        <v>0</v>
      </c>
      <c r="AR72" s="156">
        <f t="shared" si="25"/>
        <v>0</v>
      </c>
      <c r="AS72" s="156">
        <f t="shared" si="25"/>
        <v>0</v>
      </c>
      <c r="AT72" s="156">
        <f t="shared" si="25"/>
        <v>0</v>
      </c>
      <c r="AU72" s="156">
        <f t="shared" si="25"/>
        <v>0</v>
      </c>
      <c r="AV72" s="156">
        <f t="shared" si="25"/>
        <v>0</v>
      </c>
    </row>
    <row r="73" spans="2:48" x14ac:dyDescent="0.3">
      <c r="B73" s="22"/>
      <c r="D73" s="163"/>
      <c r="G73" s="92"/>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row>
    <row r="74" spans="2:48" x14ac:dyDescent="0.3">
      <c r="B74" s="160" t="s">
        <v>84</v>
      </c>
      <c r="C74" s="159" t="s">
        <v>185</v>
      </c>
      <c r="D74" s="164"/>
      <c r="E74" s="8"/>
      <c r="F74" s="8"/>
      <c r="G74" s="149"/>
      <c r="I74" s="156">
        <f>SUMIF('(2) Budsjett del II'!$E$103:$E$119,Sensitiviteter!$B74,'(2) Budsjett del II'!J$103:J$119)</f>
        <v>0</v>
      </c>
      <c r="J74" s="156">
        <f>SUMIF('(2) Budsjett del II'!$E$103:$E$119,Sensitiviteter!$B74,'(2) Budsjett del II'!K$103:K$119)</f>
        <v>0</v>
      </c>
      <c r="K74" s="156">
        <f>SUMIF('(2) Budsjett del II'!$E$103:$E$119,Sensitiviteter!$B74,'(2) Budsjett del II'!L$103:L$119)</f>
        <v>0</v>
      </c>
      <c r="L74" s="156">
        <f>SUMIF('(2) Budsjett del II'!$E$103:$E$119,Sensitiviteter!$B74,'(2) Budsjett del II'!M$103:M$119)</f>
        <v>0</v>
      </c>
      <c r="M74" s="156">
        <f>SUMIF('(2) Budsjett del II'!$E$103:$E$119,Sensitiviteter!$B74,'(2) Budsjett del II'!N$103:N$119)</f>
        <v>0</v>
      </c>
      <c r="N74" s="156">
        <f>SUMIF('(2) Budsjett del II'!$E$103:$E$119,Sensitiviteter!$B74,'(2) Budsjett del II'!O$103:O$119)</f>
        <v>0</v>
      </c>
      <c r="O74" s="156">
        <f>SUMIF('(2) Budsjett del II'!$E$103:$E$119,Sensitiviteter!$B74,'(2) Budsjett del II'!P$103:P$119)</f>
        <v>0</v>
      </c>
      <c r="P74" s="156">
        <f>SUMIF('(2) Budsjett del II'!$E$103:$E$119,Sensitiviteter!$B74,'(2) Budsjett del II'!Q$103:Q$119)</f>
        <v>0</v>
      </c>
      <c r="Q74" s="156">
        <f>SUMIF('(2) Budsjett del II'!$E$103:$E$119,Sensitiviteter!$B74,'(2) Budsjett del II'!R$103:R$119)</f>
        <v>0</v>
      </c>
      <c r="R74" s="156">
        <f>SUMIF('(2) Budsjett del II'!$E$103:$E$119,Sensitiviteter!$B74,'(2) Budsjett del II'!S$103:S$119)</f>
        <v>0</v>
      </c>
      <c r="S74" s="156">
        <f>SUMIF('(2) Budsjett del II'!$E$103:$E$119,Sensitiviteter!$B74,'(2) Budsjett del II'!T$103:T$119)</f>
        <v>0</v>
      </c>
      <c r="T74" s="156">
        <f>SUMIF('(2) Budsjett del II'!$E$103:$E$119,Sensitiviteter!$B74,'(2) Budsjett del II'!U$103:U$119)</f>
        <v>0</v>
      </c>
      <c r="U74" s="156">
        <f>SUMIF('(2) Budsjett del II'!$E$103:$E$119,Sensitiviteter!$B74,'(2) Budsjett del II'!V$103:V$119)</f>
        <v>0</v>
      </c>
      <c r="V74" s="156">
        <f>SUMIF('(2) Budsjett del II'!$E$103:$E$119,Sensitiviteter!$B74,'(2) Budsjett del II'!W$103:W$119)</f>
        <v>0</v>
      </c>
      <c r="W74" s="156">
        <f>SUMIF('(2) Budsjett del II'!$E$103:$E$119,Sensitiviteter!$B74,'(2) Budsjett del II'!X$103:X$119)</f>
        <v>0</v>
      </c>
      <c r="X74" s="156">
        <f>SUMIF('(2) Budsjett del II'!$E$103:$E$119,Sensitiviteter!$B74,'(2) Budsjett del II'!Y$103:Y$119)</f>
        <v>0</v>
      </c>
      <c r="Y74" s="156">
        <f>SUMIF('(2) Budsjett del II'!$E$103:$E$119,Sensitiviteter!$B74,'(2) Budsjett del II'!Z$103:Z$119)</f>
        <v>0</v>
      </c>
      <c r="Z74" s="156">
        <f>SUMIF('(2) Budsjett del II'!$E$103:$E$119,Sensitiviteter!$B74,'(2) Budsjett del II'!AA$103:AA$119)</f>
        <v>0</v>
      </c>
      <c r="AA74" s="156">
        <f>SUMIF('(2) Budsjett del II'!$E$103:$E$119,Sensitiviteter!$B74,'(2) Budsjett del II'!AB$103:AB$119)</f>
        <v>0</v>
      </c>
      <c r="AB74" s="156">
        <f>SUMIF('(2) Budsjett del II'!$E$103:$E$119,Sensitiviteter!$B74,'(2) Budsjett del II'!AC$103:AC$119)</f>
        <v>0</v>
      </c>
      <c r="AC74" s="156">
        <f>SUMIF('(2) Budsjett del II'!$E$103:$E$119,Sensitiviteter!$B74,'(2) Budsjett del II'!AD$103:AD$119)</f>
        <v>0</v>
      </c>
      <c r="AD74" s="156">
        <f>SUMIF('(2) Budsjett del II'!$E$103:$E$119,Sensitiviteter!$B74,'(2) Budsjett del II'!AE$103:AE$119)</f>
        <v>0</v>
      </c>
      <c r="AE74" s="156">
        <f>SUMIF('(2) Budsjett del II'!$E$103:$E$119,Sensitiviteter!$B74,'(2) Budsjett del II'!AF$103:AF$119)</f>
        <v>0</v>
      </c>
      <c r="AF74" s="156">
        <f>SUMIF('(2) Budsjett del II'!$E$103:$E$119,Sensitiviteter!$B74,'(2) Budsjett del II'!AG$103:AG$119)</f>
        <v>0</v>
      </c>
      <c r="AG74" s="156">
        <f>SUMIF('(2) Budsjett del II'!$E$103:$E$119,Sensitiviteter!$B74,'(2) Budsjett del II'!AH$103:AH$119)</f>
        <v>0</v>
      </c>
      <c r="AH74" s="156">
        <f>SUMIF('(2) Budsjett del II'!$E$103:$E$119,Sensitiviteter!$B74,'(2) Budsjett del II'!AI$103:AI$119)</f>
        <v>0</v>
      </c>
      <c r="AI74" s="156">
        <f>SUMIF('(2) Budsjett del II'!$E$103:$E$119,Sensitiviteter!$B74,'(2) Budsjett del II'!AJ$103:AJ$119)</f>
        <v>0</v>
      </c>
      <c r="AJ74" s="156">
        <f>SUMIF('(2) Budsjett del II'!$E$103:$E$119,Sensitiviteter!$B74,'(2) Budsjett del II'!AK$103:AK$119)</f>
        <v>0</v>
      </c>
      <c r="AK74" s="156">
        <f>SUMIF('(2) Budsjett del II'!$E$103:$E$119,Sensitiviteter!$B74,'(2) Budsjett del II'!AL$103:AL$119)</f>
        <v>0</v>
      </c>
      <c r="AL74" s="156">
        <f>SUMIF('(2) Budsjett del II'!$E$103:$E$119,Sensitiviteter!$B74,'(2) Budsjett del II'!AM$103:AM$119)</f>
        <v>0</v>
      </c>
      <c r="AM74" s="156">
        <f>SUMIF('(2) Budsjett del II'!$E$103:$E$119,Sensitiviteter!$B74,'(2) Budsjett del II'!AN$103:AN$119)</f>
        <v>0</v>
      </c>
      <c r="AN74" s="156">
        <f>SUMIF('(2) Budsjett del II'!$E$103:$E$119,Sensitiviteter!$B74,'(2) Budsjett del II'!AO$103:AO$119)</f>
        <v>0</v>
      </c>
      <c r="AO74" s="156">
        <f>SUMIF('(2) Budsjett del II'!$E$103:$E$119,Sensitiviteter!$B74,'(2) Budsjett del II'!AP$103:AP$119)</f>
        <v>0</v>
      </c>
      <c r="AP74" s="156">
        <f>SUMIF('(2) Budsjett del II'!$E$103:$E$119,Sensitiviteter!$B74,'(2) Budsjett del II'!AQ$103:AQ$119)</f>
        <v>0</v>
      </c>
      <c r="AQ74" s="156">
        <f>SUMIF('(2) Budsjett del II'!$E$103:$E$119,Sensitiviteter!$B74,'(2) Budsjett del II'!AR$103:AR$119)</f>
        <v>0</v>
      </c>
      <c r="AR74" s="156">
        <f>SUMIF('(2) Budsjett del II'!$E$103:$E$119,Sensitiviteter!$B74,'(2) Budsjett del II'!AS$103:AS$119)</f>
        <v>0</v>
      </c>
      <c r="AS74" s="156">
        <f>SUMIF('(2) Budsjett del II'!$E$103:$E$119,Sensitiviteter!$B74,'(2) Budsjett del II'!AT$103:AT$119)</f>
        <v>0</v>
      </c>
      <c r="AT74" s="156">
        <f>SUMIF('(2) Budsjett del II'!$E$103:$E$119,Sensitiviteter!$B74,'(2) Budsjett del II'!AU$103:AU$119)</f>
        <v>0</v>
      </c>
      <c r="AU74" s="156">
        <f>SUMIF('(2) Budsjett del II'!$E$103:$E$119,Sensitiviteter!$B74,'(2) Budsjett del II'!AV$103:AV$119)</f>
        <v>0</v>
      </c>
      <c r="AV74" s="156">
        <f>SUMIF('(2) Budsjett del II'!$E$103:$E$119,Sensitiviteter!$B74,'(2) Budsjett del II'!AW$103:AW$119)</f>
        <v>0</v>
      </c>
    </row>
    <row r="75" spans="2:48" x14ac:dyDescent="0.3">
      <c r="C75" s="158" t="s">
        <v>186</v>
      </c>
      <c r="D75" s="163" t="s">
        <v>187</v>
      </c>
      <c r="E75" s="176">
        <f>$C$11</f>
        <v>0.2</v>
      </c>
      <c r="G75" s="92">
        <v>14</v>
      </c>
      <c r="I75" s="156">
        <f>I74*(1+$E$75)</f>
        <v>0</v>
      </c>
      <c r="J75" s="156">
        <f t="shared" ref="J75:AV75" si="26">J74*(1+$E$75)</f>
        <v>0</v>
      </c>
      <c r="K75" s="156">
        <f t="shared" si="26"/>
        <v>0</v>
      </c>
      <c r="L75" s="156">
        <f t="shared" si="26"/>
        <v>0</v>
      </c>
      <c r="M75" s="156">
        <f t="shared" si="26"/>
        <v>0</v>
      </c>
      <c r="N75" s="156">
        <f t="shared" si="26"/>
        <v>0</v>
      </c>
      <c r="O75" s="156">
        <f t="shared" si="26"/>
        <v>0</v>
      </c>
      <c r="P75" s="156">
        <f t="shared" si="26"/>
        <v>0</v>
      </c>
      <c r="Q75" s="156">
        <f t="shared" si="26"/>
        <v>0</v>
      </c>
      <c r="R75" s="156">
        <f t="shared" si="26"/>
        <v>0</v>
      </c>
      <c r="S75" s="156">
        <f t="shared" si="26"/>
        <v>0</v>
      </c>
      <c r="T75" s="156">
        <f t="shared" si="26"/>
        <v>0</v>
      </c>
      <c r="U75" s="156">
        <f t="shared" si="26"/>
        <v>0</v>
      </c>
      <c r="V75" s="156">
        <f t="shared" si="26"/>
        <v>0</v>
      </c>
      <c r="W75" s="156">
        <f t="shared" si="26"/>
        <v>0</v>
      </c>
      <c r="X75" s="156">
        <f t="shared" si="26"/>
        <v>0</v>
      </c>
      <c r="Y75" s="156">
        <f t="shared" si="26"/>
        <v>0</v>
      </c>
      <c r="Z75" s="156">
        <f t="shared" si="26"/>
        <v>0</v>
      </c>
      <c r="AA75" s="156">
        <f t="shared" si="26"/>
        <v>0</v>
      </c>
      <c r="AB75" s="156">
        <f t="shared" si="26"/>
        <v>0</v>
      </c>
      <c r="AC75" s="156">
        <f t="shared" si="26"/>
        <v>0</v>
      </c>
      <c r="AD75" s="156">
        <f t="shared" si="26"/>
        <v>0</v>
      </c>
      <c r="AE75" s="156">
        <f t="shared" si="26"/>
        <v>0</v>
      </c>
      <c r="AF75" s="156">
        <f t="shared" si="26"/>
        <v>0</v>
      </c>
      <c r="AG75" s="156">
        <f t="shared" si="26"/>
        <v>0</v>
      </c>
      <c r="AH75" s="156">
        <f t="shared" si="26"/>
        <v>0</v>
      </c>
      <c r="AI75" s="156">
        <f t="shared" si="26"/>
        <v>0</v>
      </c>
      <c r="AJ75" s="156">
        <f t="shared" si="26"/>
        <v>0</v>
      </c>
      <c r="AK75" s="156">
        <f t="shared" si="26"/>
        <v>0</v>
      </c>
      <c r="AL75" s="156">
        <f t="shared" si="26"/>
        <v>0</v>
      </c>
      <c r="AM75" s="156">
        <f t="shared" si="26"/>
        <v>0</v>
      </c>
      <c r="AN75" s="156">
        <f t="shared" si="26"/>
        <v>0</v>
      </c>
      <c r="AO75" s="156">
        <f t="shared" si="26"/>
        <v>0</v>
      </c>
      <c r="AP75" s="156">
        <f t="shared" si="26"/>
        <v>0</v>
      </c>
      <c r="AQ75" s="156">
        <f t="shared" si="26"/>
        <v>0</v>
      </c>
      <c r="AR75" s="156">
        <f t="shared" si="26"/>
        <v>0</v>
      </c>
      <c r="AS75" s="156">
        <f t="shared" si="26"/>
        <v>0</v>
      </c>
      <c r="AT75" s="156">
        <f t="shared" si="26"/>
        <v>0</v>
      </c>
      <c r="AU75" s="156">
        <f t="shared" si="26"/>
        <v>0</v>
      </c>
      <c r="AV75" s="156">
        <f t="shared" si="26"/>
        <v>0</v>
      </c>
    </row>
    <row r="76" spans="2:48" x14ac:dyDescent="0.3">
      <c r="C76" s="155" t="s">
        <v>192</v>
      </c>
      <c r="D76" s="163" t="s">
        <v>187</v>
      </c>
      <c r="E76" s="177"/>
      <c r="G76" s="92" t="s">
        <v>192</v>
      </c>
      <c r="I76" s="156">
        <f>I74*(1+$E$76)</f>
        <v>0</v>
      </c>
      <c r="J76" s="156">
        <f t="shared" ref="J76:AV76" si="27">J74*(1+$E$76)</f>
        <v>0</v>
      </c>
      <c r="K76" s="156">
        <f t="shared" si="27"/>
        <v>0</v>
      </c>
      <c r="L76" s="156">
        <f t="shared" si="27"/>
        <v>0</v>
      </c>
      <c r="M76" s="156">
        <f t="shared" si="27"/>
        <v>0</v>
      </c>
      <c r="N76" s="156">
        <f t="shared" si="27"/>
        <v>0</v>
      </c>
      <c r="O76" s="156">
        <f t="shared" si="27"/>
        <v>0</v>
      </c>
      <c r="P76" s="156">
        <f t="shared" si="27"/>
        <v>0</v>
      </c>
      <c r="Q76" s="156">
        <f t="shared" si="27"/>
        <v>0</v>
      </c>
      <c r="R76" s="156">
        <f t="shared" si="27"/>
        <v>0</v>
      </c>
      <c r="S76" s="156">
        <f t="shared" si="27"/>
        <v>0</v>
      </c>
      <c r="T76" s="156">
        <f t="shared" si="27"/>
        <v>0</v>
      </c>
      <c r="U76" s="156">
        <f t="shared" si="27"/>
        <v>0</v>
      </c>
      <c r="V76" s="156">
        <f t="shared" si="27"/>
        <v>0</v>
      </c>
      <c r="W76" s="156">
        <f t="shared" si="27"/>
        <v>0</v>
      </c>
      <c r="X76" s="156">
        <f t="shared" si="27"/>
        <v>0</v>
      </c>
      <c r="Y76" s="156">
        <f t="shared" si="27"/>
        <v>0</v>
      </c>
      <c r="Z76" s="156">
        <f t="shared" si="27"/>
        <v>0</v>
      </c>
      <c r="AA76" s="156">
        <f t="shared" si="27"/>
        <v>0</v>
      </c>
      <c r="AB76" s="156">
        <f t="shared" si="27"/>
        <v>0</v>
      </c>
      <c r="AC76" s="156">
        <f t="shared" si="27"/>
        <v>0</v>
      </c>
      <c r="AD76" s="156">
        <f t="shared" si="27"/>
        <v>0</v>
      </c>
      <c r="AE76" s="156">
        <f t="shared" si="27"/>
        <v>0</v>
      </c>
      <c r="AF76" s="156">
        <f t="shared" si="27"/>
        <v>0</v>
      </c>
      <c r="AG76" s="156">
        <f t="shared" si="27"/>
        <v>0</v>
      </c>
      <c r="AH76" s="156">
        <f t="shared" si="27"/>
        <v>0</v>
      </c>
      <c r="AI76" s="156">
        <f t="shared" si="27"/>
        <v>0</v>
      </c>
      <c r="AJ76" s="156">
        <f t="shared" si="27"/>
        <v>0</v>
      </c>
      <c r="AK76" s="156">
        <f t="shared" si="27"/>
        <v>0</v>
      </c>
      <c r="AL76" s="156">
        <f t="shared" si="27"/>
        <v>0</v>
      </c>
      <c r="AM76" s="156">
        <f t="shared" si="27"/>
        <v>0</v>
      </c>
      <c r="AN76" s="156">
        <f t="shared" si="27"/>
        <v>0</v>
      </c>
      <c r="AO76" s="156">
        <f t="shared" si="27"/>
        <v>0</v>
      </c>
      <c r="AP76" s="156">
        <f t="shared" si="27"/>
        <v>0</v>
      </c>
      <c r="AQ76" s="156">
        <f t="shared" si="27"/>
        <v>0</v>
      </c>
      <c r="AR76" s="156">
        <f t="shared" si="27"/>
        <v>0</v>
      </c>
      <c r="AS76" s="156">
        <f t="shared" si="27"/>
        <v>0</v>
      </c>
      <c r="AT76" s="156">
        <f t="shared" si="27"/>
        <v>0</v>
      </c>
      <c r="AU76" s="156">
        <f t="shared" si="27"/>
        <v>0</v>
      </c>
      <c r="AV76" s="156">
        <f t="shared" si="27"/>
        <v>0</v>
      </c>
    </row>
    <row r="80" spans="2:48" x14ac:dyDescent="0.3">
      <c r="B80" s="1" t="s">
        <v>197</v>
      </c>
    </row>
    <row r="81" spans="2:49" ht="15" thickBot="1" x14ac:dyDescent="0.35">
      <c r="B81" s="152" t="s">
        <v>190</v>
      </c>
      <c r="C81" s="165" t="s">
        <v>188</v>
      </c>
      <c r="D81" s="165" t="s">
        <v>194</v>
      </c>
      <c r="E81" s="165" t="s">
        <v>195</v>
      </c>
      <c r="F81" s="152"/>
      <c r="G81" s="152" t="s">
        <v>189</v>
      </c>
      <c r="H81" s="153"/>
      <c r="I81" s="153"/>
      <c r="J81" s="153"/>
      <c r="K81" s="153"/>
      <c r="L81" s="153"/>
      <c r="M81" s="153"/>
      <c r="N81" s="153"/>
      <c r="O81" s="153"/>
      <c r="P81" s="153"/>
      <c r="Q81" s="153"/>
      <c r="R81" s="153"/>
      <c r="S81" s="153"/>
      <c r="T81" s="153"/>
      <c r="U81" s="153"/>
      <c r="V81" s="153"/>
      <c r="W81" s="153"/>
      <c r="X81" s="153"/>
      <c r="Y81" s="153"/>
      <c r="Z81" s="153"/>
      <c r="AA81" s="153"/>
      <c r="AB81" s="153"/>
      <c r="AC81" s="153"/>
      <c r="AD81" s="153"/>
      <c r="AE81" s="153"/>
      <c r="AF81" s="153"/>
      <c r="AG81" s="153"/>
      <c r="AH81" s="153"/>
      <c r="AI81" s="153"/>
      <c r="AJ81" s="153"/>
      <c r="AK81" s="153"/>
      <c r="AL81" s="153"/>
      <c r="AM81" s="153"/>
      <c r="AN81" s="153"/>
      <c r="AO81" s="153"/>
      <c r="AP81" s="153"/>
      <c r="AQ81" s="153"/>
      <c r="AR81" s="153"/>
      <c r="AS81" s="153"/>
      <c r="AT81" s="153"/>
      <c r="AU81" s="153"/>
      <c r="AV81" s="153"/>
      <c r="AW81" s="153"/>
    </row>
    <row r="82" spans="2:49" x14ac:dyDescent="0.3">
      <c r="B82" s="157" t="s">
        <v>191</v>
      </c>
      <c r="C82" s="23">
        <f t="shared" ref="C82:C97" si="28">I82+NPV($C$10,J82:AV82)</f>
        <v>0</v>
      </c>
      <c r="D82" s="168"/>
      <c r="E82" s="166"/>
      <c r="G82" s="92" t="s">
        <v>185</v>
      </c>
      <c r="I82" s="4">
        <f t="shared" ref="I82:AV82" si="29">I19+I23+I27-I32-I37-I41-I45-I49-I54-I58-I62-I66-I70-I74</f>
        <v>0</v>
      </c>
      <c r="J82" s="4">
        <f t="shared" si="29"/>
        <v>0</v>
      </c>
      <c r="K82" s="4">
        <f t="shared" si="29"/>
        <v>0</v>
      </c>
      <c r="L82" s="4">
        <f t="shared" si="29"/>
        <v>0</v>
      </c>
      <c r="M82" s="4">
        <f t="shared" si="29"/>
        <v>0</v>
      </c>
      <c r="N82" s="4">
        <f t="shared" si="29"/>
        <v>0</v>
      </c>
      <c r="O82" s="4">
        <f t="shared" si="29"/>
        <v>0</v>
      </c>
      <c r="P82" s="4">
        <f t="shared" si="29"/>
        <v>0</v>
      </c>
      <c r="Q82" s="4">
        <f t="shared" si="29"/>
        <v>0</v>
      </c>
      <c r="R82" s="4">
        <f t="shared" si="29"/>
        <v>0</v>
      </c>
      <c r="S82" s="4">
        <f t="shared" si="29"/>
        <v>0</v>
      </c>
      <c r="T82" s="4">
        <f t="shared" si="29"/>
        <v>0</v>
      </c>
      <c r="U82" s="4">
        <f t="shared" si="29"/>
        <v>0</v>
      </c>
      <c r="V82" s="4">
        <f t="shared" si="29"/>
        <v>0</v>
      </c>
      <c r="W82" s="4">
        <f t="shared" si="29"/>
        <v>0</v>
      </c>
      <c r="X82" s="4">
        <f t="shared" si="29"/>
        <v>0</v>
      </c>
      <c r="Y82" s="4">
        <f t="shared" si="29"/>
        <v>0</v>
      </c>
      <c r="Z82" s="4">
        <f t="shared" si="29"/>
        <v>0</v>
      </c>
      <c r="AA82" s="4">
        <f t="shared" si="29"/>
        <v>0</v>
      </c>
      <c r="AB82" s="4">
        <f t="shared" si="29"/>
        <v>0</v>
      </c>
      <c r="AC82" s="4">
        <f t="shared" si="29"/>
        <v>0</v>
      </c>
      <c r="AD82" s="4">
        <f t="shared" si="29"/>
        <v>0</v>
      </c>
      <c r="AE82" s="4">
        <f t="shared" si="29"/>
        <v>0</v>
      </c>
      <c r="AF82" s="4">
        <f t="shared" si="29"/>
        <v>0</v>
      </c>
      <c r="AG82" s="4">
        <f t="shared" si="29"/>
        <v>0</v>
      </c>
      <c r="AH82" s="4">
        <f t="shared" si="29"/>
        <v>0</v>
      </c>
      <c r="AI82" s="4">
        <f t="shared" si="29"/>
        <v>0</v>
      </c>
      <c r="AJ82" s="4">
        <f t="shared" si="29"/>
        <v>0</v>
      </c>
      <c r="AK82" s="4">
        <f t="shared" si="29"/>
        <v>0</v>
      </c>
      <c r="AL82" s="4">
        <f t="shared" si="29"/>
        <v>0</v>
      </c>
      <c r="AM82" s="4">
        <f t="shared" si="29"/>
        <v>0</v>
      </c>
      <c r="AN82" s="4">
        <f t="shared" si="29"/>
        <v>0</v>
      </c>
      <c r="AO82" s="4">
        <f t="shared" si="29"/>
        <v>0</v>
      </c>
      <c r="AP82" s="4">
        <f t="shared" si="29"/>
        <v>0</v>
      </c>
      <c r="AQ82" s="4">
        <f t="shared" si="29"/>
        <v>0</v>
      </c>
      <c r="AR82" s="4">
        <f t="shared" si="29"/>
        <v>0</v>
      </c>
      <c r="AS82" s="4">
        <f t="shared" si="29"/>
        <v>0</v>
      </c>
      <c r="AT82" s="4">
        <f t="shared" si="29"/>
        <v>0</v>
      </c>
      <c r="AU82" s="4">
        <f t="shared" si="29"/>
        <v>0</v>
      </c>
      <c r="AV82" s="4">
        <f t="shared" si="29"/>
        <v>0</v>
      </c>
    </row>
    <row r="83" spans="2:49" x14ac:dyDescent="0.3">
      <c r="B83" s="150" t="str">
        <f>B19</f>
        <v>Inntekter produktsalg</v>
      </c>
      <c r="C83" s="4">
        <f t="shared" si="28"/>
        <v>0</v>
      </c>
      <c r="D83" s="161">
        <f t="shared" ref="D83:D97" si="30">C83-$C$82</f>
        <v>0</v>
      </c>
      <c r="E83" s="162">
        <f>E20</f>
        <v>0.2</v>
      </c>
      <c r="G83" s="92">
        <v>1</v>
      </c>
      <c r="H83" s="9"/>
      <c r="I83" s="4">
        <f t="shared" ref="I83:AV83" si="31">I20+I23+I27-I32-I37-I41-I45-I49-I54-I58-I62-I66-I70-I74</f>
        <v>0</v>
      </c>
      <c r="J83" s="4">
        <f t="shared" si="31"/>
        <v>0</v>
      </c>
      <c r="K83" s="4">
        <f t="shared" si="31"/>
        <v>0</v>
      </c>
      <c r="L83" s="4">
        <f t="shared" si="31"/>
        <v>0</v>
      </c>
      <c r="M83" s="4">
        <f t="shared" si="31"/>
        <v>0</v>
      </c>
      <c r="N83" s="4">
        <f t="shared" si="31"/>
        <v>0</v>
      </c>
      <c r="O83" s="4">
        <f t="shared" si="31"/>
        <v>0</v>
      </c>
      <c r="P83" s="4">
        <f t="shared" si="31"/>
        <v>0</v>
      </c>
      <c r="Q83" s="4">
        <f t="shared" si="31"/>
        <v>0</v>
      </c>
      <c r="R83" s="4">
        <f t="shared" si="31"/>
        <v>0</v>
      </c>
      <c r="S83" s="4">
        <f t="shared" si="31"/>
        <v>0</v>
      </c>
      <c r="T83" s="4">
        <f t="shared" si="31"/>
        <v>0</v>
      </c>
      <c r="U83" s="4">
        <f t="shared" si="31"/>
        <v>0</v>
      </c>
      <c r="V83" s="4">
        <f t="shared" si="31"/>
        <v>0</v>
      </c>
      <c r="W83" s="4">
        <f t="shared" si="31"/>
        <v>0</v>
      </c>
      <c r="X83" s="4">
        <f t="shared" si="31"/>
        <v>0</v>
      </c>
      <c r="Y83" s="4">
        <f t="shared" si="31"/>
        <v>0</v>
      </c>
      <c r="Z83" s="4">
        <f t="shared" si="31"/>
        <v>0</v>
      </c>
      <c r="AA83" s="4">
        <f t="shared" si="31"/>
        <v>0</v>
      </c>
      <c r="AB83" s="4">
        <f t="shared" si="31"/>
        <v>0</v>
      </c>
      <c r="AC83" s="4">
        <f t="shared" si="31"/>
        <v>0</v>
      </c>
      <c r="AD83" s="4">
        <f t="shared" si="31"/>
        <v>0</v>
      </c>
      <c r="AE83" s="4">
        <f t="shared" si="31"/>
        <v>0</v>
      </c>
      <c r="AF83" s="4">
        <f t="shared" si="31"/>
        <v>0</v>
      </c>
      <c r="AG83" s="4">
        <f t="shared" si="31"/>
        <v>0</v>
      </c>
      <c r="AH83" s="4">
        <f t="shared" si="31"/>
        <v>0</v>
      </c>
      <c r="AI83" s="4">
        <f t="shared" si="31"/>
        <v>0</v>
      </c>
      <c r="AJ83" s="4">
        <f t="shared" si="31"/>
        <v>0</v>
      </c>
      <c r="AK83" s="4">
        <f t="shared" si="31"/>
        <v>0</v>
      </c>
      <c r="AL83" s="4">
        <f t="shared" si="31"/>
        <v>0</v>
      </c>
      <c r="AM83" s="4">
        <f t="shared" si="31"/>
        <v>0</v>
      </c>
      <c r="AN83" s="4">
        <f t="shared" si="31"/>
        <v>0</v>
      </c>
      <c r="AO83" s="4">
        <f t="shared" si="31"/>
        <v>0</v>
      </c>
      <c r="AP83" s="4">
        <f t="shared" si="31"/>
        <v>0</v>
      </c>
      <c r="AQ83" s="4">
        <f t="shared" si="31"/>
        <v>0</v>
      </c>
      <c r="AR83" s="4">
        <f t="shared" si="31"/>
        <v>0</v>
      </c>
      <c r="AS83" s="4">
        <f t="shared" si="31"/>
        <v>0</v>
      </c>
      <c r="AT83" s="4">
        <f t="shared" si="31"/>
        <v>0</v>
      </c>
      <c r="AU83" s="4">
        <f t="shared" si="31"/>
        <v>0</v>
      </c>
      <c r="AV83" s="4">
        <f t="shared" si="31"/>
        <v>0</v>
      </c>
    </row>
    <row r="84" spans="2:49" x14ac:dyDescent="0.3">
      <c r="B84" s="150" t="str">
        <f>B23</f>
        <v>Restverdi</v>
      </c>
      <c r="C84" s="4">
        <f t="shared" si="28"/>
        <v>0</v>
      </c>
      <c r="D84" s="161">
        <f t="shared" si="30"/>
        <v>0</v>
      </c>
      <c r="E84" s="162">
        <f>E24</f>
        <v>0.2</v>
      </c>
      <c r="G84" s="92">
        <v>2</v>
      </c>
      <c r="H84" s="9"/>
      <c r="I84" s="4">
        <f t="shared" ref="I84:AV84" si="32">I19+I24+I27-I32-I37-I41-I45-I49-I54-I58-I62-I66-I70-I74</f>
        <v>0</v>
      </c>
      <c r="J84" s="4">
        <f t="shared" si="32"/>
        <v>0</v>
      </c>
      <c r="K84" s="4">
        <f t="shared" si="32"/>
        <v>0</v>
      </c>
      <c r="L84" s="4">
        <f t="shared" si="32"/>
        <v>0</v>
      </c>
      <c r="M84" s="4">
        <f t="shared" si="32"/>
        <v>0</v>
      </c>
      <c r="N84" s="4">
        <f t="shared" si="32"/>
        <v>0</v>
      </c>
      <c r="O84" s="4">
        <f t="shared" si="32"/>
        <v>0</v>
      </c>
      <c r="P84" s="4">
        <f t="shared" si="32"/>
        <v>0</v>
      </c>
      <c r="Q84" s="4">
        <f t="shared" si="32"/>
        <v>0</v>
      </c>
      <c r="R84" s="4">
        <f t="shared" si="32"/>
        <v>0</v>
      </c>
      <c r="S84" s="4">
        <f t="shared" si="32"/>
        <v>0</v>
      </c>
      <c r="T84" s="4">
        <f t="shared" si="32"/>
        <v>0</v>
      </c>
      <c r="U84" s="4">
        <f t="shared" si="32"/>
        <v>0</v>
      </c>
      <c r="V84" s="4">
        <f t="shared" si="32"/>
        <v>0</v>
      </c>
      <c r="W84" s="4">
        <f t="shared" si="32"/>
        <v>0</v>
      </c>
      <c r="X84" s="4">
        <f t="shared" si="32"/>
        <v>0</v>
      </c>
      <c r="Y84" s="4">
        <f t="shared" si="32"/>
        <v>0</v>
      </c>
      <c r="Z84" s="4">
        <f t="shared" si="32"/>
        <v>0</v>
      </c>
      <c r="AA84" s="4">
        <f t="shared" si="32"/>
        <v>0</v>
      </c>
      <c r="AB84" s="4">
        <f t="shared" si="32"/>
        <v>0</v>
      </c>
      <c r="AC84" s="4">
        <f t="shared" si="32"/>
        <v>0</v>
      </c>
      <c r="AD84" s="4">
        <f t="shared" si="32"/>
        <v>0</v>
      </c>
      <c r="AE84" s="4">
        <f t="shared" si="32"/>
        <v>0</v>
      </c>
      <c r="AF84" s="4">
        <f t="shared" si="32"/>
        <v>0</v>
      </c>
      <c r="AG84" s="4">
        <f t="shared" si="32"/>
        <v>0</v>
      </c>
      <c r="AH84" s="4">
        <f t="shared" si="32"/>
        <v>0</v>
      </c>
      <c r="AI84" s="4">
        <f t="shared" si="32"/>
        <v>0</v>
      </c>
      <c r="AJ84" s="4">
        <f t="shared" si="32"/>
        <v>0</v>
      </c>
      <c r="AK84" s="4">
        <f t="shared" si="32"/>
        <v>0</v>
      </c>
      <c r="AL84" s="4">
        <f t="shared" si="32"/>
        <v>0</v>
      </c>
      <c r="AM84" s="4">
        <f t="shared" si="32"/>
        <v>0</v>
      </c>
      <c r="AN84" s="4">
        <f t="shared" si="32"/>
        <v>0</v>
      </c>
      <c r="AO84" s="4">
        <f t="shared" si="32"/>
        <v>0</v>
      </c>
      <c r="AP84" s="4">
        <f t="shared" si="32"/>
        <v>0</v>
      </c>
      <c r="AQ84" s="4">
        <f t="shared" si="32"/>
        <v>0</v>
      </c>
      <c r="AR84" s="4">
        <f t="shared" si="32"/>
        <v>0</v>
      </c>
      <c r="AS84" s="4">
        <f t="shared" si="32"/>
        <v>0</v>
      </c>
      <c r="AT84" s="4">
        <f t="shared" si="32"/>
        <v>0</v>
      </c>
      <c r="AU84" s="4">
        <f t="shared" si="32"/>
        <v>0</v>
      </c>
      <c r="AV84" s="4">
        <f t="shared" si="32"/>
        <v>0</v>
      </c>
    </row>
    <row r="85" spans="2:49" x14ac:dyDescent="0.3">
      <c r="B85" s="150" t="str">
        <f>B27</f>
        <v>Andre inntekter</v>
      </c>
      <c r="C85" s="4">
        <f t="shared" si="28"/>
        <v>0</v>
      </c>
      <c r="D85" s="161">
        <f t="shared" si="30"/>
        <v>0</v>
      </c>
      <c r="E85" s="162">
        <f>E28</f>
        <v>0.2</v>
      </c>
      <c r="G85" s="92">
        <v>3</v>
      </c>
      <c r="H85" s="9"/>
      <c r="I85" s="4">
        <f t="shared" ref="I85:AV85" si="33">I19+I23+I28-I32-I37-I41-I45-I49-I54-I58-I62-I66-I70-I74</f>
        <v>0</v>
      </c>
      <c r="J85" s="4">
        <f t="shared" si="33"/>
        <v>0</v>
      </c>
      <c r="K85" s="4">
        <f t="shared" si="33"/>
        <v>0</v>
      </c>
      <c r="L85" s="4">
        <f t="shared" si="33"/>
        <v>0</v>
      </c>
      <c r="M85" s="4">
        <f t="shared" si="33"/>
        <v>0</v>
      </c>
      <c r="N85" s="4">
        <f t="shared" si="33"/>
        <v>0</v>
      </c>
      <c r="O85" s="4">
        <f t="shared" si="33"/>
        <v>0</v>
      </c>
      <c r="P85" s="4">
        <f t="shared" si="33"/>
        <v>0</v>
      </c>
      <c r="Q85" s="4">
        <f t="shared" si="33"/>
        <v>0</v>
      </c>
      <c r="R85" s="4">
        <f t="shared" si="33"/>
        <v>0</v>
      </c>
      <c r="S85" s="4">
        <f t="shared" si="33"/>
        <v>0</v>
      </c>
      <c r="T85" s="4">
        <f t="shared" si="33"/>
        <v>0</v>
      </c>
      <c r="U85" s="4">
        <f t="shared" si="33"/>
        <v>0</v>
      </c>
      <c r="V85" s="4">
        <f t="shared" si="33"/>
        <v>0</v>
      </c>
      <c r="W85" s="4">
        <f t="shared" si="33"/>
        <v>0</v>
      </c>
      <c r="X85" s="4">
        <f t="shared" si="33"/>
        <v>0</v>
      </c>
      <c r="Y85" s="4">
        <f t="shared" si="33"/>
        <v>0</v>
      </c>
      <c r="Z85" s="4">
        <f t="shared" si="33"/>
        <v>0</v>
      </c>
      <c r="AA85" s="4">
        <f t="shared" si="33"/>
        <v>0</v>
      </c>
      <c r="AB85" s="4">
        <f t="shared" si="33"/>
        <v>0</v>
      </c>
      <c r="AC85" s="4">
        <f t="shared" si="33"/>
        <v>0</v>
      </c>
      <c r="AD85" s="4">
        <f t="shared" si="33"/>
        <v>0</v>
      </c>
      <c r="AE85" s="4">
        <f t="shared" si="33"/>
        <v>0</v>
      </c>
      <c r="AF85" s="4">
        <f t="shared" si="33"/>
        <v>0</v>
      </c>
      <c r="AG85" s="4">
        <f t="shared" si="33"/>
        <v>0</v>
      </c>
      <c r="AH85" s="4">
        <f t="shared" si="33"/>
        <v>0</v>
      </c>
      <c r="AI85" s="4">
        <f t="shared" si="33"/>
        <v>0</v>
      </c>
      <c r="AJ85" s="4">
        <f t="shared" si="33"/>
        <v>0</v>
      </c>
      <c r="AK85" s="4">
        <f t="shared" si="33"/>
        <v>0</v>
      </c>
      <c r="AL85" s="4">
        <f t="shared" si="33"/>
        <v>0</v>
      </c>
      <c r="AM85" s="4">
        <f t="shared" si="33"/>
        <v>0</v>
      </c>
      <c r="AN85" s="4">
        <f t="shared" si="33"/>
        <v>0</v>
      </c>
      <c r="AO85" s="4">
        <f t="shared" si="33"/>
        <v>0</v>
      </c>
      <c r="AP85" s="4">
        <f t="shared" si="33"/>
        <v>0</v>
      </c>
      <c r="AQ85" s="4">
        <f t="shared" si="33"/>
        <v>0</v>
      </c>
      <c r="AR85" s="4">
        <f t="shared" si="33"/>
        <v>0</v>
      </c>
      <c r="AS85" s="4">
        <f t="shared" si="33"/>
        <v>0</v>
      </c>
      <c r="AT85" s="4">
        <f t="shared" si="33"/>
        <v>0</v>
      </c>
      <c r="AU85" s="4">
        <f t="shared" si="33"/>
        <v>0</v>
      </c>
      <c r="AV85" s="4">
        <f t="shared" si="33"/>
        <v>0</v>
      </c>
    </row>
    <row r="86" spans="2:49" x14ac:dyDescent="0.3">
      <c r="B86" s="150" t="str">
        <f>B32</f>
        <v>Maskiner, utstyr og materialer som avskrives</v>
      </c>
      <c r="C86" s="4">
        <f t="shared" si="28"/>
        <v>0</v>
      </c>
      <c r="D86" s="161">
        <f t="shared" si="30"/>
        <v>0</v>
      </c>
      <c r="E86" s="162">
        <f>E33</f>
        <v>0.2</v>
      </c>
      <c r="G86" s="92">
        <v>4</v>
      </c>
      <c r="H86" s="9"/>
      <c r="I86" s="4">
        <f t="shared" ref="I86:AV86" si="34">I19+I23+I27-I33-I37-I41-I45-I49-I54-I58-I62-I66-I70-I74</f>
        <v>0</v>
      </c>
      <c r="J86" s="4">
        <f t="shared" si="34"/>
        <v>0</v>
      </c>
      <c r="K86" s="4">
        <f t="shared" si="34"/>
        <v>0</v>
      </c>
      <c r="L86" s="4">
        <f t="shared" si="34"/>
        <v>0</v>
      </c>
      <c r="M86" s="4">
        <f t="shared" si="34"/>
        <v>0</v>
      </c>
      <c r="N86" s="4">
        <f t="shared" si="34"/>
        <v>0</v>
      </c>
      <c r="O86" s="4">
        <f t="shared" si="34"/>
        <v>0</v>
      </c>
      <c r="P86" s="4">
        <f t="shared" si="34"/>
        <v>0</v>
      </c>
      <c r="Q86" s="4">
        <f t="shared" si="34"/>
        <v>0</v>
      </c>
      <c r="R86" s="4">
        <f t="shared" si="34"/>
        <v>0</v>
      </c>
      <c r="S86" s="4">
        <f t="shared" si="34"/>
        <v>0</v>
      </c>
      <c r="T86" s="4">
        <f t="shared" si="34"/>
        <v>0</v>
      </c>
      <c r="U86" s="4">
        <f t="shared" si="34"/>
        <v>0</v>
      </c>
      <c r="V86" s="4">
        <f t="shared" si="34"/>
        <v>0</v>
      </c>
      <c r="W86" s="4">
        <f t="shared" si="34"/>
        <v>0</v>
      </c>
      <c r="X86" s="4">
        <f t="shared" si="34"/>
        <v>0</v>
      </c>
      <c r="Y86" s="4">
        <f t="shared" si="34"/>
        <v>0</v>
      </c>
      <c r="Z86" s="4">
        <f t="shared" si="34"/>
        <v>0</v>
      </c>
      <c r="AA86" s="4">
        <f t="shared" si="34"/>
        <v>0</v>
      </c>
      <c r="AB86" s="4">
        <f t="shared" si="34"/>
        <v>0</v>
      </c>
      <c r="AC86" s="4">
        <f t="shared" si="34"/>
        <v>0</v>
      </c>
      <c r="AD86" s="4">
        <f t="shared" si="34"/>
        <v>0</v>
      </c>
      <c r="AE86" s="4">
        <f t="shared" si="34"/>
        <v>0</v>
      </c>
      <c r="AF86" s="4">
        <f t="shared" si="34"/>
        <v>0</v>
      </c>
      <c r="AG86" s="4">
        <f t="shared" si="34"/>
        <v>0</v>
      </c>
      <c r="AH86" s="4">
        <f t="shared" si="34"/>
        <v>0</v>
      </c>
      <c r="AI86" s="4">
        <f t="shared" si="34"/>
        <v>0</v>
      </c>
      <c r="AJ86" s="4">
        <f t="shared" si="34"/>
        <v>0</v>
      </c>
      <c r="AK86" s="4">
        <f t="shared" si="34"/>
        <v>0</v>
      </c>
      <c r="AL86" s="4">
        <f t="shared" si="34"/>
        <v>0</v>
      </c>
      <c r="AM86" s="4">
        <f t="shared" si="34"/>
        <v>0</v>
      </c>
      <c r="AN86" s="4">
        <f t="shared" si="34"/>
        <v>0</v>
      </c>
      <c r="AO86" s="4">
        <f t="shared" si="34"/>
        <v>0</v>
      </c>
      <c r="AP86" s="4">
        <f t="shared" si="34"/>
        <v>0</v>
      </c>
      <c r="AQ86" s="4">
        <f t="shared" si="34"/>
        <v>0</v>
      </c>
      <c r="AR86" s="4">
        <f t="shared" si="34"/>
        <v>0</v>
      </c>
      <c r="AS86" s="4">
        <f t="shared" si="34"/>
        <v>0</v>
      </c>
      <c r="AT86" s="4">
        <f t="shared" si="34"/>
        <v>0</v>
      </c>
      <c r="AU86" s="4">
        <f t="shared" si="34"/>
        <v>0</v>
      </c>
      <c r="AV86" s="4">
        <f t="shared" si="34"/>
        <v>0</v>
      </c>
    </row>
    <row r="87" spans="2:49" x14ac:dyDescent="0.3">
      <c r="B87" s="150" t="str">
        <f>B37</f>
        <v>Innkjøp av tjenester</v>
      </c>
      <c r="C87" s="4">
        <f t="shared" si="28"/>
        <v>0</v>
      </c>
      <c r="D87" s="161">
        <f t="shared" si="30"/>
        <v>0</v>
      </c>
      <c r="E87" s="162">
        <f>E38</f>
        <v>0.2</v>
      </c>
      <c r="G87" s="92">
        <v>5</v>
      </c>
      <c r="H87" s="9"/>
      <c r="I87" s="4">
        <f t="shared" ref="I87:AV87" si="35">I19+I23+I27-I32-I38-I41-I45-I49-I54-I58-I62-I66-I70-I74</f>
        <v>0</v>
      </c>
      <c r="J87" s="4">
        <f t="shared" si="35"/>
        <v>0</v>
      </c>
      <c r="K87" s="4">
        <f t="shared" si="35"/>
        <v>0</v>
      </c>
      <c r="L87" s="4">
        <f t="shared" si="35"/>
        <v>0</v>
      </c>
      <c r="M87" s="4">
        <f t="shared" si="35"/>
        <v>0</v>
      </c>
      <c r="N87" s="4">
        <f t="shared" si="35"/>
        <v>0</v>
      </c>
      <c r="O87" s="4">
        <f t="shared" si="35"/>
        <v>0</v>
      </c>
      <c r="P87" s="4">
        <f t="shared" si="35"/>
        <v>0</v>
      </c>
      <c r="Q87" s="4">
        <f t="shared" si="35"/>
        <v>0</v>
      </c>
      <c r="R87" s="4">
        <f t="shared" si="35"/>
        <v>0</v>
      </c>
      <c r="S87" s="4">
        <f t="shared" si="35"/>
        <v>0</v>
      </c>
      <c r="T87" s="4">
        <f t="shared" si="35"/>
        <v>0</v>
      </c>
      <c r="U87" s="4">
        <f t="shared" si="35"/>
        <v>0</v>
      </c>
      <c r="V87" s="4">
        <f t="shared" si="35"/>
        <v>0</v>
      </c>
      <c r="W87" s="4">
        <f t="shared" si="35"/>
        <v>0</v>
      </c>
      <c r="X87" s="4">
        <f t="shared" si="35"/>
        <v>0</v>
      </c>
      <c r="Y87" s="4">
        <f t="shared" si="35"/>
        <v>0</v>
      </c>
      <c r="Z87" s="4">
        <f t="shared" si="35"/>
        <v>0</v>
      </c>
      <c r="AA87" s="4">
        <f t="shared" si="35"/>
        <v>0</v>
      </c>
      <c r="AB87" s="4">
        <f t="shared" si="35"/>
        <v>0</v>
      </c>
      <c r="AC87" s="4">
        <f t="shared" si="35"/>
        <v>0</v>
      </c>
      <c r="AD87" s="4">
        <f t="shared" si="35"/>
        <v>0</v>
      </c>
      <c r="AE87" s="4">
        <f t="shared" si="35"/>
        <v>0</v>
      </c>
      <c r="AF87" s="4">
        <f t="shared" si="35"/>
        <v>0</v>
      </c>
      <c r="AG87" s="4">
        <f t="shared" si="35"/>
        <v>0</v>
      </c>
      <c r="AH87" s="4">
        <f t="shared" si="35"/>
        <v>0</v>
      </c>
      <c r="AI87" s="4">
        <f t="shared" si="35"/>
        <v>0</v>
      </c>
      <c r="AJ87" s="4">
        <f t="shared" si="35"/>
        <v>0</v>
      </c>
      <c r="AK87" s="4">
        <f t="shared" si="35"/>
        <v>0</v>
      </c>
      <c r="AL87" s="4">
        <f t="shared" si="35"/>
        <v>0</v>
      </c>
      <c r="AM87" s="4">
        <f t="shared" si="35"/>
        <v>0</v>
      </c>
      <c r="AN87" s="4">
        <f t="shared" si="35"/>
        <v>0</v>
      </c>
      <c r="AO87" s="4">
        <f t="shared" si="35"/>
        <v>0</v>
      </c>
      <c r="AP87" s="4">
        <f t="shared" si="35"/>
        <v>0</v>
      </c>
      <c r="AQ87" s="4">
        <f t="shared" si="35"/>
        <v>0</v>
      </c>
      <c r="AR87" s="4">
        <f t="shared" si="35"/>
        <v>0</v>
      </c>
      <c r="AS87" s="4">
        <f t="shared" si="35"/>
        <v>0</v>
      </c>
      <c r="AT87" s="4">
        <f t="shared" si="35"/>
        <v>0</v>
      </c>
      <c r="AU87" s="4">
        <f t="shared" si="35"/>
        <v>0</v>
      </c>
      <c r="AV87" s="4">
        <f t="shared" si="35"/>
        <v>0</v>
      </c>
    </row>
    <row r="88" spans="2:49" x14ac:dyDescent="0.3">
      <c r="B88" s="150" t="str">
        <f>B41</f>
        <v>Egne personalkostnader</v>
      </c>
      <c r="C88" s="4">
        <f t="shared" si="28"/>
        <v>0</v>
      </c>
      <c r="D88" s="161">
        <f t="shared" si="30"/>
        <v>0</v>
      </c>
      <c r="E88" s="162">
        <f>E42</f>
        <v>0.2</v>
      </c>
      <c r="G88" s="92">
        <v>6</v>
      </c>
      <c r="H88" s="9"/>
      <c r="I88" s="4">
        <f t="shared" ref="I88:AV88" si="36">I19+I23+I27-I32-I37-I42-I45-I49-I54-I58-I62-I66-I70-I74</f>
        <v>0</v>
      </c>
      <c r="J88" s="4">
        <f t="shared" si="36"/>
        <v>0</v>
      </c>
      <c r="K88" s="4">
        <f t="shared" si="36"/>
        <v>0</v>
      </c>
      <c r="L88" s="4">
        <f t="shared" si="36"/>
        <v>0</v>
      </c>
      <c r="M88" s="4">
        <f t="shared" si="36"/>
        <v>0</v>
      </c>
      <c r="N88" s="4">
        <f t="shared" si="36"/>
        <v>0</v>
      </c>
      <c r="O88" s="4">
        <f t="shared" si="36"/>
        <v>0</v>
      </c>
      <c r="P88" s="4">
        <f t="shared" si="36"/>
        <v>0</v>
      </c>
      <c r="Q88" s="4">
        <f t="shared" si="36"/>
        <v>0</v>
      </c>
      <c r="R88" s="4">
        <f t="shared" si="36"/>
        <v>0</v>
      </c>
      <c r="S88" s="4">
        <f t="shared" si="36"/>
        <v>0</v>
      </c>
      <c r="T88" s="4">
        <f t="shared" si="36"/>
        <v>0</v>
      </c>
      <c r="U88" s="4">
        <f t="shared" si="36"/>
        <v>0</v>
      </c>
      <c r="V88" s="4">
        <f t="shared" si="36"/>
        <v>0</v>
      </c>
      <c r="W88" s="4">
        <f t="shared" si="36"/>
        <v>0</v>
      </c>
      <c r="X88" s="4">
        <f t="shared" si="36"/>
        <v>0</v>
      </c>
      <c r="Y88" s="4">
        <f t="shared" si="36"/>
        <v>0</v>
      </c>
      <c r="Z88" s="4">
        <f t="shared" si="36"/>
        <v>0</v>
      </c>
      <c r="AA88" s="4">
        <f t="shared" si="36"/>
        <v>0</v>
      </c>
      <c r="AB88" s="4">
        <f t="shared" si="36"/>
        <v>0</v>
      </c>
      <c r="AC88" s="4">
        <f t="shared" si="36"/>
        <v>0</v>
      </c>
      <c r="AD88" s="4">
        <f t="shared" si="36"/>
        <v>0</v>
      </c>
      <c r="AE88" s="4">
        <f t="shared" si="36"/>
        <v>0</v>
      </c>
      <c r="AF88" s="4">
        <f t="shared" si="36"/>
        <v>0</v>
      </c>
      <c r="AG88" s="4">
        <f t="shared" si="36"/>
        <v>0</v>
      </c>
      <c r="AH88" s="4">
        <f t="shared" si="36"/>
        <v>0</v>
      </c>
      <c r="AI88" s="4">
        <f t="shared" si="36"/>
        <v>0</v>
      </c>
      <c r="AJ88" s="4">
        <f t="shared" si="36"/>
        <v>0</v>
      </c>
      <c r="AK88" s="4">
        <f t="shared" si="36"/>
        <v>0</v>
      </c>
      <c r="AL88" s="4">
        <f t="shared" si="36"/>
        <v>0</v>
      </c>
      <c r="AM88" s="4">
        <f t="shared" si="36"/>
        <v>0</v>
      </c>
      <c r="AN88" s="4">
        <f t="shared" si="36"/>
        <v>0</v>
      </c>
      <c r="AO88" s="4">
        <f t="shared" si="36"/>
        <v>0</v>
      </c>
      <c r="AP88" s="4">
        <f t="shared" si="36"/>
        <v>0</v>
      </c>
      <c r="AQ88" s="4">
        <f t="shared" si="36"/>
        <v>0</v>
      </c>
      <c r="AR88" s="4">
        <f t="shared" si="36"/>
        <v>0</v>
      </c>
      <c r="AS88" s="4">
        <f t="shared" si="36"/>
        <v>0</v>
      </c>
      <c r="AT88" s="4">
        <f t="shared" si="36"/>
        <v>0</v>
      </c>
      <c r="AU88" s="4">
        <f t="shared" si="36"/>
        <v>0</v>
      </c>
      <c r="AV88" s="4">
        <f t="shared" si="36"/>
        <v>0</v>
      </c>
    </row>
    <row r="89" spans="2:49" x14ac:dyDescent="0.3">
      <c r="B89" s="150" t="str">
        <f>B45</f>
        <v>Andre FoU-kostnader</v>
      </c>
      <c r="C89" s="4">
        <f t="shared" si="28"/>
        <v>0</v>
      </c>
      <c r="D89" s="161">
        <f t="shared" si="30"/>
        <v>0</v>
      </c>
      <c r="E89" s="162">
        <f>E46</f>
        <v>0.2</v>
      </c>
      <c r="G89" s="92">
        <v>7</v>
      </c>
      <c r="H89" s="9"/>
      <c r="I89" s="4">
        <f t="shared" ref="I89:AV89" si="37">I19+I23+I27-I32-I37-I41-I46-I49-I54-I58-I62-I66-I70-I74</f>
        <v>0</v>
      </c>
      <c r="J89" s="4">
        <f t="shared" si="37"/>
        <v>0</v>
      </c>
      <c r="K89" s="4">
        <f t="shared" si="37"/>
        <v>0</v>
      </c>
      <c r="L89" s="4">
        <f t="shared" si="37"/>
        <v>0</v>
      </c>
      <c r="M89" s="4">
        <f t="shared" si="37"/>
        <v>0</v>
      </c>
      <c r="N89" s="4">
        <f t="shared" si="37"/>
        <v>0</v>
      </c>
      <c r="O89" s="4">
        <f t="shared" si="37"/>
        <v>0</v>
      </c>
      <c r="P89" s="4">
        <f t="shared" si="37"/>
        <v>0</v>
      </c>
      <c r="Q89" s="4">
        <f t="shared" si="37"/>
        <v>0</v>
      </c>
      <c r="R89" s="4">
        <f t="shared" si="37"/>
        <v>0</v>
      </c>
      <c r="S89" s="4">
        <f t="shared" si="37"/>
        <v>0</v>
      </c>
      <c r="T89" s="4">
        <f t="shared" si="37"/>
        <v>0</v>
      </c>
      <c r="U89" s="4">
        <f t="shared" si="37"/>
        <v>0</v>
      </c>
      <c r="V89" s="4">
        <f t="shared" si="37"/>
        <v>0</v>
      </c>
      <c r="W89" s="4">
        <f t="shared" si="37"/>
        <v>0</v>
      </c>
      <c r="X89" s="4">
        <f t="shared" si="37"/>
        <v>0</v>
      </c>
      <c r="Y89" s="4">
        <f t="shared" si="37"/>
        <v>0</v>
      </c>
      <c r="Z89" s="4">
        <f t="shared" si="37"/>
        <v>0</v>
      </c>
      <c r="AA89" s="4">
        <f t="shared" si="37"/>
        <v>0</v>
      </c>
      <c r="AB89" s="4">
        <f t="shared" si="37"/>
        <v>0</v>
      </c>
      <c r="AC89" s="4">
        <f t="shared" si="37"/>
        <v>0</v>
      </c>
      <c r="AD89" s="4">
        <f t="shared" si="37"/>
        <v>0</v>
      </c>
      <c r="AE89" s="4">
        <f t="shared" si="37"/>
        <v>0</v>
      </c>
      <c r="AF89" s="4">
        <f t="shared" si="37"/>
        <v>0</v>
      </c>
      <c r="AG89" s="4">
        <f t="shared" si="37"/>
        <v>0</v>
      </c>
      <c r="AH89" s="4">
        <f t="shared" si="37"/>
        <v>0</v>
      </c>
      <c r="AI89" s="4">
        <f t="shared" si="37"/>
        <v>0</v>
      </c>
      <c r="AJ89" s="4">
        <f t="shared" si="37"/>
        <v>0</v>
      </c>
      <c r="AK89" s="4">
        <f t="shared" si="37"/>
        <v>0</v>
      </c>
      <c r="AL89" s="4">
        <f t="shared" si="37"/>
        <v>0</v>
      </c>
      <c r="AM89" s="4">
        <f t="shared" si="37"/>
        <v>0</v>
      </c>
      <c r="AN89" s="4">
        <f t="shared" si="37"/>
        <v>0</v>
      </c>
      <c r="AO89" s="4">
        <f t="shared" si="37"/>
        <v>0</v>
      </c>
      <c r="AP89" s="4">
        <f t="shared" si="37"/>
        <v>0</v>
      </c>
      <c r="AQ89" s="4">
        <f t="shared" si="37"/>
        <v>0</v>
      </c>
      <c r="AR89" s="4">
        <f t="shared" si="37"/>
        <v>0</v>
      </c>
      <c r="AS89" s="4">
        <f t="shared" si="37"/>
        <v>0</v>
      </c>
      <c r="AT89" s="4">
        <f t="shared" si="37"/>
        <v>0</v>
      </c>
      <c r="AU89" s="4">
        <f t="shared" si="37"/>
        <v>0</v>
      </c>
      <c r="AV89" s="4">
        <f t="shared" si="37"/>
        <v>0</v>
      </c>
    </row>
    <row r="90" spans="2:49" x14ac:dyDescent="0.3">
      <c r="B90" s="150" t="str">
        <f>B49</f>
        <v>Maskiner, utstyr og materialer som kostnadsføres</v>
      </c>
      <c r="C90" s="4">
        <f t="shared" si="28"/>
        <v>0</v>
      </c>
      <c r="D90" s="161">
        <f t="shared" si="30"/>
        <v>0</v>
      </c>
      <c r="E90" s="162">
        <f>E50</f>
        <v>0.2</v>
      </c>
      <c r="G90" s="92">
        <v>8</v>
      </c>
      <c r="H90" s="9"/>
      <c r="I90" s="4">
        <f t="shared" ref="I90:AV90" si="38">I19+I23+I27-I32-I37-I41-I45-I50-I54-I58-I62-I66-I70-I74</f>
        <v>0</v>
      </c>
      <c r="J90" s="4">
        <f t="shared" si="38"/>
        <v>0</v>
      </c>
      <c r="K90" s="4">
        <f t="shared" si="38"/>
        <v>0</v>
      </c>
      <c r="L90" s="4">
        <f t="shared" si="38"/>
        <v>0</v>
      </c>
      <c r="M90" s="4">
        <f t="shared" si="38"/>
        <v>0</v>
      </c>
      <c r="N90" s="4">
        <f t="shared" si="38"/>
        <v>0</v>
      </c>
      <c r="O90" s="4">
        <f t="shared" si="38"/>
        <v>0</v>
      </c>
      <c r="P90" s="4">
        <f t="shared" si="38"/>
        <v>0</v>
      </c>
      <c r="Q90" s="4">
        <f t="shared" si="38"/>
        <v>0</v>
      </c>
      <c r="R90" s="4">
        <f t="shared" si="38"/>
        <v>0</v>
      </c>
      <c r="S90" s="4">
        <f t="shared" si="38"/>
        <v>0</v>
      </c>
      <c r="T90" s="4">
        <f t="shared" si="38"/>
        <v>0</v>
      </c>
      <c r="U90" s="4">
        <f t="shared" si="38"/>
        <v>0</v>
      </c>
      <c r="V90" s="4">
        <f t="shared" si="38"/>
        <v>0</v>
      </c>
      <c r="W90" s="4">
        <f t="shared" si="38"/>
        <v>0</v>
      </c>
      <c r="X90" s="4">
        <f t="shared" si="38"/>
        <v>0</v>
      </c>
      <c r="Y90" s="4">
        <f t="shared" si="38"/>
        <v>0</v>
      </c>
      <c r="Z90" s="4">
        <f t="shared" si="38"/>
        <v>0</v>
      </c>
      <c r="AA90" s="4">
        <f t="shared" si="38"/>
        <v>0</v>
      </c>
      <c r="AB90" s="4">
        <f t="shared" si="38"/>
        <v>0</v>
      </c>
      <c r="AC90" s="4">
        <f t="shared" si="38"/>
        <v>0</v>
      </c>
      <c r="AD90" s="4">
        <f t="shared" si="38"/>
        <v>0</v>
      </c>
      <c r="AE90" s="4">
        <f t="shared" si="38"/>
        <v>0</v>
      </c>
      <c r="AF90" s="4">
        <f t="shared" si="38"/>
        <v>0</v>
      </c>
      <c r="AG90" s="4">
        <f t="shared" si="38"/>
        <v>0</v>
      </c>
      <c r="AH90" s="4">
        <f t="shared" si="38"/>
        <v>0</v>
      </c>
      <c r="AI90" s="4">
        <f t="shared" si="38"/>
        <v>0</v>
      </c>
      <c r="AJ90" s="4">
        <f t="shared" si="38"/>
        <v>0</v>
      </c>
      <c r="AK90" s="4">
        <f t="shared" si="38"/>
        <v>0</v>
      </c>
      <c r="AL90" s="4">
        <f t="shared" si="38"/>
        <v>0</v>
      </c>
      <c r="AM90" s="4">
        <f t="shared" si="38"/>
        <v>0</v>
      </c>
      <c r="AN90" s="4">
        <f t="shared" si="38"/>
        <v>0</v>
      </c>
      <c r="AO90" s="4">
        <f t="shared" si="38"/>
        <v>0</v>
      </c>
      <c r="AP90" s="4">
        <f t="shared" si="38"/>
        <v>0</v>
      </c>
      <c r="AQ90" s="4">
        <f t="shared" si="38"/>
        <v>0</v>
      </c>
      <c r="AR90" s="4">
        <f t="shared" si="38"/>
        <v>0</v>
      </c>
      <c r="AS90" s="4">
        <f t="shared" si="38"/>
        <v>0</v>
      </c>
      <c r="AT90" s="4">
        <f t="shared" si="38"/>
        <v>0</v>
      </c>
      <c r="AU90" s="4">
        <f t="shared" si="38"/>
        <v>0</v>
      </c>
      <c r="AV90" s="4">
        <f t="shared" si="38"/>
        <v>0</v>
      </c>
    </row>
    <row r="91" spans="2:49" x14ac:dyDescent="0.3">
      <c r="B91" s="150" t="str">
        <f>B54</f>
        <v>Kostnad energi (unntatt drivstoff)</v>
      </c>
      <c r="C91" s="4">
        <f t="shared" si="28"/>
        <v>0</v>
      </c>
      <c r="D91" s="161">
        <f t="shared" si="30"/>
        <v>0</v>
      </c>
      <c r="E91" s="162">
        <f>E55</f>
        <v>0.2</v>
      </c>
      <c r="G91" s="92">
        <v>9</v>
      </c>
      <c r="H91" s="9"/>
      <c r="I91" s="4">
        <f t="shared" ref="I91:AV91" si="39">I19+I23+I27-I32-I37-I41-I45-I49-I55-I58-I62-I66-I70-I74</f>
        <v>0</v>
      </c>
      <c r="J91" s="4">
        <f t="shared" si="39"/>
        <v>0</v>
      </c>
      <c r="K91" s="4">
        <f t="shared" si="39"/>
        <v>0</v>
      </c>
      <c r="L91" s="4">
        <f t="shared" si="39"/>
        <v>0</v>
      </c>
      <c r="M91" s="4">
        <f t="shared" si="39"/>
        <v>0</v>
      </c>
      <c r="N91" s="4">
        <f t="shared" si="39"/>
        <v>0</v>
      </c>
      <c r="O91" s="4">
        <f t="shared" si="39"/>
        <v>0</v>
      </c>
      <c r="P91" s="4">
        <f t="shared" si="39"/>
        <v>0</v>
      </c>
      <c r="Q91" s="4">
        <f t="shared" si="39"/>
        <v>0</v>
      </c>
      <c r="R91" s="4">
        <f t="shared" si="39"/>
        <v>0</v>
      </c>
      <c r="S91" s="4">
        <f t="shared" si="39"/>
        <v>0</v>
      </c>
      <c r="T91" s="4">
        <f t="shared" si="39"/>
        <v>0</v>
      </c>
      <c r="U91" s="4">
        <f t="shared" si="39"/>
        <v>0</v>
      </c>
      <c r="V91" s="4">
        <f t="shared" si="39"/>
        <v>0</v>
      </c>
      <c r="W91" s="4">
        <f t="shared" si="39"/>
        <v>0</v>
      </c>
      <c r="X91" s="4">
        <f t="shared" si="39"/>
        <v>0</v>
      </c>
      <c r="Y91" s="4">
        <f t="shared" si="39"/>
        <v>0</v>
      </c>
      <c r="Z91" s="4">
        <f t="shared" si="39"/>
        <v>0</v>
      </c>
      <c r="AA91" s="4">
        <f t="shared" si="39"/>
        <v>0</v>
      </c>
      <c r="AB91" s="4">
        <f t="shared" si="39"/>
        <v>0</v>
      </c>
      <c r="AC91" s="4">
        <f t="shared" si="39"/>
        <v>0</v>
      </c>
      <c r="AD91" s="4">
        <f t="shared" si="39"/>
        <v>0</v>
      </c>
      <c r="AE91" s="4">
        <f t="shared" si="39"/>
        <v>0</v>
      </c>
      <c r="AF91" s="4">
        <f t="shared" si="39"/>
        <v>0</v>
      </c>
      <c r="AG91" s="4">
        <f t="shared" si="39"/>
        <v>0</v>
      </c>
      <c r="AH91" s="4">
        <f t="shared" si="39"/>
        <v>0</v>
      </c>
      <c r="AI91" s="4">
        <f t="shared" si="39"/>
        <v>0</v>
      </c>
      <c r="AJ91" s="4">
        <f t="shared" si="39"/>
        <v>0</v>
      </c>
      <c r="AK91" s="4">
        <f t="shared" si="39"/>
        <v>0</v>
      </c>
      <c r="AL91" s="4">
        <f t="shared" si="39"/>
        <v>0</v>
      </c>
      <c r="AM91" s="4">
        <f t="shared" si="39"/>
        <v>0</v>
      </c>
      <c r="AN91" s="4">
        <f t="shared" si="39"/>
        <v>0</v>
      </c>
      <c r="AO91" s="4">
        <f t="shared" si="39"/>
        <v>0</v>
      </c>
      <c r="AP91" s="4">
        <f t="shared" si="39"/>
        <v>0</v>
      </c>
      <c r="AQ91" s="4">
        <f t="shared" si="39"/>
        <v>0</v>
      </c>
      <c r="AR91" s="4">
        <f t="shared" si="39"/>
        <v>0</v>
      </c>
      <c r="AS91" s="4">
        <f t="shared" si="39"/>
        <v>0</v>
      </c>
      <c r="AT91" s="4">
        <f t="shared" si="39"/>
        <v>0</v>
      </c>
      <c r="AU91" s="4">
        <f t="shared" si="39"/>
        <v>0</v>
      </c>
      <c r="AV91" s="4">
        <f t="shared" si="39"/>
        <v>0</v>
      </c>
    </row>
    <row r="92" spans="2:49" x14ac:dyDescent="0.3">
      <c r="B92" s="150" t="str">
        <f>B58</f>
        <v>Kostnad drivstoff eller råvare (unntatt CO2-avgift)</v>
      </c>
      <c r="C92" s="4">
        <f t="shared" si="28"/>
        <v>0</v>
      </c>
      <c r="D92" s="161">
        <f t="shared" si="30"/>
        <v>0</v>
      </c>
      <c r="E92" s="162">
        <f>E59</f>
        <v>0.2</v>
      </c>
      <c r="G92" s="92">
        <v>10</v>
      </c>
      <c r="H92" s="9"/>
      <c r="I92" s="4">
        <f t="shared" ref="I92:AV92" si="40">I19+I23+I27-I32-I37-I41-I45-I49-I54-I59-I62-I66-I70-I74</f>
        <v>0</v>
      </c>
      <c r="J92" s="4">
        <f t="shared" si="40"/>
        <v>0</v>
      </c>
      <c r="K92" s="4">
        <f t="shared" si="40"/>
        <v>0</v>
      </c>
      <c r="L92" s="4">
        <f t="shared" si="40"/>
        <v>0</v>
      </c>
      <c r="M92" s="4">
        <f t="shared" si="40"/>
        <v>0</v>
      </c>
      <c r="N92" s="4">
        <f t="shared" si="40"/>
        <v>0</v>
      </c>
      <c r="O92" s="4">
        <f t="shared" si="40"/>
        <v>0</v>
      </c>
      <c r="P92" s="4">
        <f t="shared" si="40"/>
        <v>0</v>
      </c>
      <c r="Q92" s="4">
        <f t="shared" si="40"/>
        <v>0</v>
      </c>
      <c r="R92" s="4">
        <f t="shared" si="40"/>
        <v>0</v>
      </c>
      <c r="S92" s="4">
        <f t="shared" si="40"/>
        <v>0</v>
      </c>
      <c r="T92" s="4">
        <f t="shared" si="40"/>
        <v>0</v>
      </c>
      <c r="U92" s="4">
        <f t="shared" si="40"/>
        <v>0</v>
      </c>
      <c r="V92" s="4">
        <f t="shared" si="40"/>
        <v>0</v>
      </c>
      <c r="W92" s="4">
        <f t="shared" si="40"/>
        <v>0</v>
      </c>
      <c r="X92" s="4">
        <f t="shared" si="40"/>
        <v>0</v>
      </c>
      <c r="Y92" s="4">
        <f t="shared" si="40"/>
        <v>0</v>
      </c>
      <c r="Z92" s="4">
        <f t="shared" si="40"/>
        <v>0</v>
      </c>
      <c r="AA92" s="4">
        <f t="shared" si="40"/>
        <v>0</v>
      </c>
      <c r="AB92" s="4">
        <f t="shared" si="40"/>
        <v>0</v>
      </c>
      <c r="AC92" s="4">
        <f t="shared" si="40"/>
        <v>0</v>
      </c>
      <c r="AD92" s="4">
        <f t="shared" si="40"/>
        <v>0</v>
      </c>
      <c r="AE92" s="4">
        <f t="shared" si="40"/>
        <v>0</v>
      </c>
      <c r="AF92" s="4">
        <f t="shared" si="40"/>
        <v>0</v>
      </c>
      <c r="AG92" s="4">
        <f t="shared" si="40"/>
        <v>0</v>
      </c>
      <c r="AH92" s="4">
        <f t="shared" si="40"/>
        <v>0</v>
      </c>
      <c r="AI92" s="4">
        <f t="shared" si="40"/>
        <v>0</v>
      </c>
      <c r="AJ92" s="4">
        <f t="shared" si="40"/>
        <v>0</v>
      </c>
      <c r="AK92" s="4">
        <f t="shared" si="40"/>
        <v>0</v>
      </c>
      <c r="AL92" s="4">
        <f t="shared" si="40"/>
        <v>0</v>
      </c>
      <c r="AM92" s="4">
        <f t="shared" si="40"/>
        <v>0</v>
      </c>
      <c r="AN92" s="4">
        <f t="shared" si="40"/>
        <v>0</v>
      </c>
      <c r="AO92" s="4">
        <f t="shared" si="40"/>
        <v>0</v>
      </c>
      <c r="AP92" s="4">
        <f t="shared" si="40"/>
        <v>0</v>
      </c>
      <c r="AQ92" s="4">
        <f t="shared" si="40"/>
        <v>0</v>
      </c>
      <c r="AR92" s="4">
        <f t="shared" si="40"/>
        <v>0</v>
      </c>
      <c r="AS92" s="4">
        <f t="shared" si="40"/>
        <v>0</v>
      </c>
      <c r="AT92" s="4">
        <f t="shared" si="40"/>
        <v>0</v>
      </c>
      <c r="AU92" s="4">
        <f t="shared" si="40"/>
        <v>0</v>
      </c>
      <c r="AV92" s="4">
        <f t="shared" si="40"/>
        <v>0</v>
      </c>
    </row>
    <row r="93" spans="2:49" x14ac:dyDescent="0.3">
      <c r="B93" s="150" t="str">
        <f>B62</f>
        <v>Drifts- og vedlikeholdskostnader</v>
      </c>
      <c r="C93" s="4">
        <f t="shared" si="28"/>
        <v>0</v>
      </c>
      <c r="D93" s="161">
        <f t="shared" si="30"/>
        <v>0</v>
      </c>
      <c r="E93" s="162">
        <f>E63</f>
        <v>0.2</v>
      </c>
      <c r="G93" s="92">
        <v>11</v>
      </c>
      <c r="H93" s="9"/>
      <c r="I93" s="4">
        <f t="shared" ref="I93:AV93" si="41">I19+I23+I27-I32-I37-I41-I45-I49-I54-I58-I63-I66-I70-I74</f>
        <v>0</v>
      </c>
      <c r="J93" s="4">
        <f t="shared" si="41"/>
        <v>0</v>
      </c>
      <c r="K93" s="4">
        <f t="shared" si="41"/>
        <v>0</v>
      </c>
      <c r="L93" s="4">
        <f t="shared" si="41"/>
        <v>0</v>
      </c>
      <c r="M93" s="4">
        <f t="shared" si="41"/>
        <v>0</v>
      </c>
      <c r="N93" s="4">
        <f t="shared" si="41"/>
        <v>0</v>
      </c>
      <c r="O93" s="4">
        <f t="shared" si="41"/>
        <v>0</v>
      </c>
      <c r="P93" s="4">
        <f t="shared" si="41"/>
        <v>0</v>
      </c>
      <c r="Q93" s="4">
        <f t="shared" si="41"/>
        <v>0</v>
      </c>
      <c r="R93" s="4">
        <f t="shared" si="41"/>
        <v>0</v>
      </c>
      <c r="S93" s="4">
        <f t="shared" si="41"/>
        <v>0</v>
      </c>
      <c r="T93" s="4">
        <f t="shared" si="41"/>
        <v>0</v>
      </c>
      <c r="U93" s="4">
        <f t="shared" si="41"/>
        <v>0</v>
      </c>
      <c r="V93" s="4">
        <f t="shared" si="41"/>
        <v>0</v>
      </c>
      <c r="W93" s="4">
        <f t="shared" si="41"/>
        <v>0</v>
      </c>
      <c r="X93" s="4">
        <f t="shared" si="41"/>
        <v>0</v>
      </c>
      <c r="Y93" s="4">
        <f t="shared" si="41"/>
        <v>0</v>
      </c>
      <c r="Z93" s="4">
        <f t="shared" si="41"/>
        <v>0</v>
      </c>
      <c r="AA93" s="4">
        <f t="shared" si="41"/>
        <v>0</v>
      </c>
      <c r="AB93" s="4">
        <f t="shared" si="41"/>
        <v>0</v>
      </c>
      <c r="AC93" s="4">
        <f t="shared" si="41"/>
        <v>0</v>
      </c>
      <c r="AD93" s="4">
        <f t="shared" si="41"/>
        <v>0</v>
      </c>
      <c r="AE93" s="4">
        <f t="shared" si="41"/>
        <v>0</v>
      </c>
      <c r="AF93" s="4">
        <f t="shared" si="41"/>
        <v>0</v>
      </c>
      <c r="AG93" s="4">
        <f t="shared" si="41"/>
        <v>0</v>
      </c>
      <c r="AH93" s="4">
        <f t="shared" si="41"/>
        <v>0</v>
      </c>
      <c r="AI93" s="4">
        <f t="shared" si="41"/>
        <v>0</v>
      </c>
      <c r="AJ93" s="4">
        <f t="shared" si="41"/>
        <v>0</v>
      </c>
      <c r="AK93" s="4">
        <f t="shared" si="41"/>
        <v>0</v>
      </c>
      <c r="AL93" s="4">
        <f t="shared" si="41"/>
        <v>0</v>
      </c>
      <c r="AM93" s="4">
        <f t="shared" si="41"/>
        <v>0</v>
      </c>
      <c r="AN93" s="4">
        <f t="shared" si="41"/>
        <v>0</v>
      </c>
      <c r="AO93" s="4">
        <f t="shared" si="41"/>
        <v>0</v>
      </c>
      <c r="AP93" s="4">
        <f t="shared" si="41"/>
        <v>0</v>
      </c>
      <c r="AQ93" s="4">
        <f t="shared" si="41"/>
        <v>0</v>
      </c>
      <c r="AR93" s="4">
        <f t="shared" si="41"/>
        <v>0</v>
      </c>
      <c r="AS93" s="4">
        <f t="shared" si="41"/>
        <v>0</v>
      </c>
      <c r="AT93" s="4">
        <f t="shared" si="41"/>
        <v>0</v>
      </c>
      <c r="AU93" s="4">
        <f t="shared" si="41"/>
        <v>0</v>
      </c>
      <c r="AV93" s="4">
        <f t="shared" si="41"/>
        <v>0</v>
      </c>
    </row>
    <row r="94" spans="2:49" x14ac:dyDescent="0.3">
      <c r="B94" s="150" t="str">
        <f>B66</f>
        <v>Personellkostnader</v>
      </c>
      <c r="C94" s="4">
        <f t="shared" si="28"/>
        <v>0</v>
      </c>
      <c r="D94" s="161">
        <f t="shared" si="30"/>
        <v>0</v>
      </c>
      <c r="E94" s="162">
        <f>E67</f>
        <v>0.2</v>
      </c>
      <c r="G94" s="92">
        <v>12</v>
      </c>
      <c r="H94" s="9"/>
      <c r="I94" s="4">
        <f t="shared" ref="I94:AV94" si="42">I19+I23+I27-I32-I37-I41-I45-I49-I54-I58-I62-I67-I70-I74</f>
        <v>0</v>
      </c>
      <c r="J94" s="4">
        <f t="shared" si="42"/>
        <v>0</v>
      </c>
      <c r="K94" s="4">
        <f t="shared" si="42"/>
        <v>0</v>
      </c>
      <c r="L94" s="4">
        <f t="shared" si="42"/>
        <v>0</v>
      </c>
      <c r="M94" s="4">
        <f t="shared" si="42"/>
        <v>0</v>
      </c>
      <c r="N94" s="4">
        <f t="shared" si="42"/>
        <v>0</v>
      </c>
      <c r="O94" s="4">
        <f t="shared" si="42"/>
        <v>0</v>
      </c>
      <c r="P94" s="4">
        <f t="shared" si="42"/>
        <v>0</v>
      </c>
      <c r="Q94" s="4">
        <f t="shared" si="42"/>
        <v>0</v>
      </c>
      <c r="R94" s="4">
        <f t="shared" si="42"/>
        <v>0</v>
      </c>
      <c r="S94" s="4">
        <f t="shared" si="42"/>
        <v>0</v>
      </c>
      <c r="T94" s="4">
        <f t="shared" si="42"/>
        <v>0</v>
      </c>
      <c r="U94" s="4">
        <f t="shared" si="42"/>
        <v>0</v>
      </c>
      <c r="V94" s="4">
        <f t="shared" si="42"/>
        <v>0</v>
      </c>
      <c r="W94" s="4">
        <f t="shared" si="42"/>
        <v>0</v>
      </c>
      <c r="X94" s="4">
        <f t="shared" si="42"/>
        <v>0</v>
      </c>
      <c r="Y94" s="4">
        <f t="shared" si="42"/>
        <v>0</v>
      </c>
      <c r="Z94" s="4">
        <f t="shared" si="42"/>
        <v>0</v>
      </c>
      <c r="AA94" s="4">
        <f t="shared" si="42"/>
        <v>0</v>
      </c>
      <c r="AB94" s="4">
        <f t="shared" si="42"/>
        <v>0</v>
      </c>
      <c r="AC94" s="4">
        <f t="shared" si="42"/>
        <v>0</v>
      </c>
      <c r="AD94" s="4">
        <f t="shared" si="42"/>
        <v>0</v>
      </c>
      <c r="AE94" s="4">
        <f t="shared" si="42"/>
        <v>0</v>
      </c>
      <c r="AF94" s="4">
        <f t="shared" si="42"/>
        <v>0</v>
      </c>
      <c r="AG94" s="4">
        <f t="shared" si="42"/>
        <v>0</v>
      </c>
      <c r="AH94" s="4">
        <f t="shared" si="42"/>
        <v>0</v>
      </c>
      <c r="AI94" s="4">
        <f t="shared" si="42"/>
        <v>0</v>
      </c>
      <c r="AJ94" s="4">
        <f t="shared" si="42"/>
        <v>0</v>
      </c>
      <c r="AK94" s="4">
        <f t="shared" si="42"/>
        <v>0</v>
      </c>
      <c r="AL94" s="4">
        <f t="shared" si="42"/>
        <v>0</v>
      </c>
      <c r="AM94" s="4">
        <f t="shared" si="42"/>
        <v>0</v>
      </c>
      <c r="AN94" s="4">
        <f t="shared" si="42"/>
        <v>0</v>
      </c>
      <c r="AO94" s="4">
        <f t="shared" si="42"/>
        <v>0</v>
      </c>
      <c r="AP94" s="4">
        <f t="shared" si="42"/>
        <v>0</v>
      </c>
      <c r="AQ94" s="4">
        <f t="shared" si="42"/>
        <v>0</v>
      </c>
      <c r="AR94" s="4">
        <f t="shared" si="42"/>
        <v>0</v>
      </c>
      <c r="AS94" s="4">
        <f t="shared" si="42"/>
        <v>0</v>
      </c>
      <c r="AT94" s="4">
        <f t="shared" si="42"/>
        <v>0</v>
      </c>
      <c r="AU94" s="4">
        <f t="shared" si="42"/>
        <v>0</v>
      </c>
      <c r="AV94" s="4">
        <f t="shared" si="42"/>
        <v>0</v>
      </c>
    </row>
    <row r="95" spans="2:49" x14ac:dyDescent="0.3">
      <c r="B95" s="150" t="str">
        <f>B70</f>
        <v>CO2-avgift/-kvoter</v>
      </c>
      <c r="C95" s="4">
        <f t="shared" si="28"/>
        <v>0</v>
      </c>
      <c r="D95" s="161">
        <f t="shared" si="30"/>
        <v>0</v>
      </c>
      <c r="E95" s="162">
        <f>E71</f>
        <v>0.2</v>
      </c>
      <c r="G95" s="92">
        <v>13</v>
      </c>
      <c r="H95" s="9"/>
      <c r="I95" s="4">
        <f t="shared" ref="I95:AV95" si="43">I19+I23+I27-I32-I37-I41-I45-I49-I54-I58-I62-I66-I71-I74</f>
        <v>0</v>
      </c>
      <c r="J95" s="4">
        <f t="shared" si="43"/>
        <v>0</v>
      </c>
      <c r="K95" s="4">
        <f t="shared" si="43"/>
        <v>0</v>
      </c>
      <c r="L95" s="4">
        <f t="shared" si="43"/>
        <v>0</v>
      </c>
      <c r="M95" s="4">
        <f t="shared" si="43"/>
        <v>0</v>
      </c>
      <c r="N95" s="4">
        <f t="shared" si="43"/>
        <v>0</v>
      </c>
      <c r="O95" s="4">
        <f t="shared" si="43"/>
        <v>0</v>
      </c>
      <c r="P95" s="4">
        <f t="shared" si="43"/>
        <v>0</v>
      </c>
      <c r="Q95" s="4">
        <f t="shared" si="43"/>
        <v>0</v>
      </c>
      <c r="R95" s="4">
        <f t="shared" si="43"/>
        <v>0</v>
      </c>
      <c r="S95" s="4">
        <f t="shared" si="43"/>
        <v>0</v>
      </c>
      <c r="T95" s="4">
        <f t="shared" si="43"/>
        <v>0</v>
      </c>
      <c r="U95" s="4">
        <f t="shared" si="43"/>
        <v>0</v>
      </c>
      <c r="V95" s="4">
        <f t="shared" si="43"/>
        <v>0</v>
      </c>
      <c r="W95" s="4">
        <f t="shared" si="43"/>
        <v>0</v>
      </c>
      <c r="X95" s="4">
        <f t="shared" si="43"/>
        <v>0</v>
      </c>
      <c r="Y95" s="4">
        <f t="shared" si="43"/>
        <v>0</v>
      </c>
      <c r="Z95" s="4">
        <f t="shared" si="43"/>
        <v>0</v>
      </c>
      <c r="AA95" s="4">
        <f t="shared" si="43"/>
        <v>0</v>
      </c>
      <c r="AB95" s="4">
        <f t="shared" si="43"/>
        <v>0</v>
      </c>
      <c r="AC95" s="4">
        <f t="shared" si="43"/>
        <v>0</v>
      </c>
      <c r="AD95" s="4">
        <f t="shared" si="43"/>
        <v>0</v>
      </c>
      <c r="AE95" s="4">
        <f t="shared" si="43"/>
        <v>0</v>
      </c>
      <c r="AF95" s="4">
        <f t="shared" si="43"/>
        <v>0</v>
      </c>
      <c r="AG95" s="4">
        <f t="shared" si="43"/>
        <v>0</v>
      </c>
      <c r="AH95" s="4">
        <f t="shared" si="43"/>
        <v>0</v>
      </c>
      <c r="AI95" s="4">
        <f t="shared" si="43"/>
        <v>0</v>
      </c>
      <c r="AJ95" s="4">
        <f t="shared" si="43"/>
        <v>0</v>
      </c>
      <c r="AK95" s="4">
        <f t="shared" si="43"/>
        <v>0</v>
      </c>
      <c r="AL95" s="4">
        <f t="shared" si="43"/>
        <v>0</v>
      </c>
      <c r="AM95" s="4">
        <f t="shared" si="43"/>
        <v>0</v>
      </c>
      <c r="AN95" s="4">
        <f t="shared" si="43"/>
        <v>0</v>
      </c>
      <c r="AO95" s="4">
        <f t="shared" si="43"/>
        <v>0</v>
      </c>
      <c r="AP95" s="4">
        <f t="shared" si="43"/>
        <v>0</v>
      </c>
      <c r="AQ95" s="4">
        <f t="shared" si="43"/>
        <v>0</v>
      </c>
      <c r="AR95" s="4">
        <f t="shared" si="43"/>
        <v>0</v>
      </c>
      <c r="AS95" s="4">
        <f t="shared" si="43"/>
        <v>0</v>
      </c>
      <c r="AT95" s="4">
        <f t="shared" si="43"/>
        <v>0</v>
      </c>
      <c r="AU95" s="4">
        <f t="shared" si="43"/>
        <v>0</v>
      </c>
      <c r="AV95" s="4">
        <f t="shared" si="43"/>
        <v>0</v>
      </c>
    </row>
    <row r="96" spans="2:49" x14ac:dyDescent="0.3">
      <c r="B96" s="150" t="str">
        <f>B74</f>
        <v>Andre driftskostnader</v>
      </c>
      <c r="C96" s="4">
        <f t="shared" si="28"/>
        <v>0</v>
      </c>
      <c r="D96" s="161">
        <f t="shared" si="30"/>
        <v>0</v>
      </c>
      <c r="E96" s="162">
        <f>E75</f>
        <v>0.2</v>
      </c>
      <c r="G96" s="92">
        <v>14</v>
      </c>
      <c r="H96" s="9"/>
      <c r="I96" s="4">
        <f t="shared" ref="I96:AV96" si="44">I19+I23+I27-I32-I37-I41-I45-I49-I54-I58-I62-I66-I70-I75</f>
        <v>0</v>
      </c>
      <c r="J96" s="4">
        <f t="shared" si="44"/>
        <v>0</v>
      </c>
      <c r="K96" s="4">
        <f t="shared" si="44"/>
        <v>0</v>
      </c>
      <c r="L96" s="4">
        <f t="shared" si="44"/>
        <v>0</v>
      </c>
      <c r="M96" s="4">
        <f t="shared" si="44"/>
        <v>0</v>
      </c>
      <c r="N96" s="4">
        <f t="shared" si="44"/>
        <v>0</v>
      </c>
      <c r="O96" s="4">
        <f t="shared" si="44"/>
        <v>0</v>
      </c>
      <c r="P96" s="4">
        <f t="shared" si="44"/>
        <v>0</v>
      </c>
      <c r="Q96" s="4">
        <f t="shared" si="44"/>
        <v>0</v>
      </c>
      <c r="R96" s="4">
        <f t="shared" si="44"/>
        <v>0</v>
      </c>
      <c r="S96" s="4">
        <f t="shared" si="44"/>
        <v>0</v>
      </c>
      <c r="T96" s="4">
        <f t="shared" si="44"/>
        <v>0</v>
      </c>
      <c r="U96" s="4">
        <f t="shared" si="44"/>
        <v>0</v>
      </c>
      <c r="V96" s="4">
        <f t="shared" si="44"/>
        <v>0</v>
      </c>
      <c r="W96" s="4">
        <f t="shared" si="44"/>
        <v>0</v>
      </c>
      <c r="X96" s="4">
        <f t="shared" si="44"/>
        <v>0</v>
      </c>
      <c r="Y96" s="4">
        <f t="shared" si="44"/>
        <v>0</v>
      </c>
      <c r="Z96" s="4">
        <f t="shared" si="44"/>
        <v>0</v>
      </c>
      <c r="AA96" s="4">
        <f t="shared" si="44"/>
        <v>0</v>
      </c>
      <c r="AB96" s="4">
        <f t="shared" si="44"/>
        <v>0</v>
      </c>
      <c r="AC96" s="4">
        <f t="shared" si="44"/>
        <v>0</v>
      </c>
      <c r="AD96" s="4">
        <f t="shared" si="44"/>
        <v>0</v>
      </c>
      <c r="AE96" s="4">
        <f t="shared" si="44"/>
        <v>0</v>
      </c>
      <c r="AF96" s="4">
        <f t="shared" si="44"/>
        <v>0</v>
      </c>
      <c r="AG96" s="4">
        <f t="shared" si="44"/>
        <v>0</v>
      </c>
      <c r="AH96" s="4">
        <f t="shared" si="44"/>
        <v>0</v>
      </c>
      <c r="AI96" s="4">
        <f t="shared" si="44"/>
        <v>0</v>
      </c>
      <c r="AJ96" s="4">
        <f t="shared" si="44"/>
        <v>0</v>
      </c>
      <c r="AK96" s="4">
        <f t="shared" si="44"/>
        <v>0</v>
      </c>
      <c r="AL96" s="4">
        <f t="shared" si="44"/>
        <v>0</v>
      </c>
      <c r="AM96" s="4">
        <f t="shared" si="44"/>
        <v>0</v>
      </c>
      <c r="AN96" s="4">
        <f t="shared" si="44"/>
        <v>0</v>
      </c>
      <c r="AO96" s="4">
        <f t="shared" si="44"/>
        <v>0</v>
      </c>
      <c r="AP96" s="4">
        <f t="shared" si="44"/>
        <v>0</v>
      </c>
      <c r="AQ96" s="4">
        <f t="shared" si="44"/>
        <v>0</v>
      </c>
      <c r="AR96" s="4">
        <f t="shared" si="44"/>
        <v>0</v>
      </c>
      <c r="AS96" s="4">
        <f t="shared" si="44"/>
        <v>0</v>
      </c>
      <c r="AT96" s="4">
        <f t="shared" si="44"/>
        <v>0</v>
      </c>
      <c r="AU96" s="4">
        <f t="shared" si="44"/>
        <v>0</v>
      </c>
      <c r="AV96" s="4">
        <f t="shared" si="44"/>
        <v>0</v>
      </c>
    </row>
    <row r="97" spans="2:48" x14ac:dyDescent="0.3">
      <c r="B97" s="154" t="s">
        <v>192</v>
      </c>
      <c r="C97" s="4">
        <f t="shared" si="28"/>
        <v>0</v>
      </c>
      <c r="D97" s="161">
        <f t="shared" si="30"/>
        <v>0</v>
      </c>
      <c r="E97" s="167"/>
      <c r="G97" s="92" t="s">
        <v>192</v>
      </c>
      <c r="I97" s="4">
        <f t="shared" ref="I97:AV97" si="45">I21+I25+I29-I34-I39-I43-I47-I51-I56-I60-I64-I68-I72-I76</f>
        <v>0</v>
      </c>
      <c r="J97" s="4">
        <f t="shared" si="45"/>
        <v>0</v>
      </c>
      <c r="K97" s="4">
        <f t="shared" si="45"/>
        <v>0</v>
      </c>
      <c r="L97" s="4">
        <f t="shared" si="45"/>
        <v>0</v>
      </c>
      <c r="M97" s="4">
        <f t="shared" si="45"/>
        <v>0</v>
      </c>
      <c r="N97" s="4">
        <f t="shared" si="45"/>
        <v>0</v>
      </c>
      <c r="O97" s="4">
        <f t="shared" si="45"/>
        <v>0</v>
      </c>
      <c r="P97" s="4">
        <f t="shared" si="45"/>
        <v>0</v>
      </c>
      <c r="Q97" s="4">
        <f t="shared" si="45"/>
        <v>0</v>
      </c>
      <c r="R97" s="4">
        <f t="shared" si="45"/>
        <v>0</v>
      </c>
      <c r="S97" s="4">
        <f t="shared" si="45"/>
        <v>0</v>
      </c>
      <c r="T97" s="4">
        <f t="shared" si="45"/>
        <v>0</v>
      </c>
      <c r="U97" s="4">
        <f t="shared" si="45"/>
        <v>0</v>
      </c>
      <c r="V97" s="4">
        <f t="shared" si="45"/>
        <v>0</v>
      </c>
      <c r="W97" s="4">
        <f t="shared" si="45"/>
        <v>0</v>
      </c>
      <c r="X97" s="4">
        <f t="shared" si="45"/>
        <v>0</v>
      </c>
      <c r="Y97" s="4">
        <f t="shared" si="45"/>
        <v>0</v>
      </c>
      <c r="Z97" s="4">
        <f t="shared" si="45"/>
        <v>0</v>
      </c>
      <c r="AA97" s="4">
        <f t="shared" si="45"/>
        <v>0</v>
      </c>
      <c r="AB97" s="4">
        <f t="shared" si="45"/>
        <v>0</v>
      </c>
      <c r="AC97" s="4">
        <f t="shared" si="45"/>
        <v>0</v>
      </c>
      <c r="AD97" s="4">
        <f t="shared" si="45"/>
        <v>0</v>
      </c>
      <c r="AE97" s="4">
        <f t="shared" si="45"/>
        <v>0</v>
      </c>
      <c r="AF97" s="4">
        <f t="shared" si="45"/>
        <v>0</v>
      </c>
      <c r="AG97" s="4">
        <f t="shared" si="45"/>
        <v>0</v>
      </c>
      <c r="AH97" s="4">
        <f t="shared" si="45"/>
        <v>0</v>
      </c>
      <c r="AI97" s="4">
        <f t="shared" si="45"/>
        <v>0</v>
      </c>
      <c r="AJ97" s="4">
        <f t="shared" si="45"/>
        <v>0</v>
      </c>
      <c r="AK97" s="4">
        <f t="shared" si="45"/>
        <v>0</v>
      </c>
      <c r="AL97" s="4">
        <f t="shared" si="45"/>
        <v>0</v>
      </c>
      <c r="AM97" s="4">
        <f t="shared" si="45"/>
        <v>0</v>
      </c>
      <c r="AN97" s="4">
        <f t="shared" si="45"/>
        <v>0</v>
      </c>
      <c r="AO97" s="4">
        <f t="shared" si="45"/>
        <v>0</v>
      </c>
      <c r="AP97" s="4">
        <f t="shared" si="45"/>
        <v>0</v>
      </c>
      <c r="AQ97" s="4">
        <f t="shared" si="45"/>
        <v>0</v>
      </c>
      <c r="AR97" s="4">
        <f t="shared" si="45"/>
        <v>0</v>
      </c>
      <c r="AS97" s="4">
        <f t="shared" si="45"/>
        <v>0</v>
      </c>
      <c r="AT97" s="4">
        <f t="shared" si="45"/>
        <v>0</v>
      </c>
      <c r="AU97" s="4">
        <f t="shared" si="45"/>
        <v>0</v>
      </c>
      <c r="AV97" s="4">
        <f t="shared" si="45"/>
        <v>0</v>
      </c>
    </row>
  </sheetData>
  <sheetProtection sheet="1" objects="1" scenarios="1" formatCells="0" formatColumns="0" formatRows="0"/>
  <phoneticPr fontId="3" type="noConversion"/>
  <pageMargins left="0.7" right="0.7" top="0.75" bottom="0.75" header="0.3" footer="0.3"/>
  <ignoredErrors>
    <ignoredError sqref="I14" numberStoredAsText="1"/>
    <ignoredError sqref="E75" unlockedFormula="1"/>
  </ignoredError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4991C-AC09-439C-B626-01F1C1AA888B}">
  <sheetPr>
    <tabColor theme="9" tint="0.39997558519241921"/>
  </sheetPr>
  <dimension ref="B2:P229"/>
  <sheetViews>
    <sheetView showGridLines="0" showZeros="0" zoomScaleNormal="100" workbookViewId="0">
      <selection activeCell="B7" sqref="B7"/>
    </sheetView>
  </sheetViews>
  <sheetFormatPr baseColWidth="10" defaultColWidth="10.88671875" defaultRowHeight="14.4" x14ac:dyDescent="0.3"/>
  <cols>
    <col min="2" max="2" width="37.88671875" customWidth="1"/>
    <col min="3" max="3" width="25.109375" customWidth="1"/>
    <col min="4" max="4" width="24.88671875" customWidth="1"/>
    <col min="5" max="5" width="27.33203125" customWidth="1"/>
    <col min="6" max="6" width="7.6640625" customWidth="1"/>
    <col min="7" max="7" width="12.109375" bestFit="1" customWidth="1"/>
    <col min="15" max="15" width="10.44140625" customWidth="1"/>
    <col min="16" max="16" width="21.5546875" bestFit="1" customWidth="1"/>
  </cols>
  <sheetData>
    <row r="2" spans="2:5" ht="18" x14ac:dyDescent="0.35">
      <c r="B2" s="45" t="s">
        <v>226</v>
      </c>
    </row>
    <row r="3" spans="2:5" x14ac:dyDescent="0.3">
      <c r="B3" t="s">
        <v>278</v>
      </c>
    </row>
    <row r="4" spans="2:5" x14ac:dyDescent="0.3">
      <c r="B4" t="s">
        <v>259</v>
      </c>
    </row>
    <row r="6" spans="2:5" x14ac:dyDescent="0.3">
      <c r="B6" t="s">
        <v>260</v>
      </c>
    </row>
    <row r="7" spans="2:5" x14ac:dyDescent="0.3">
      <c r="B7" t="s">
        <v>280</v>
      </c>
    </row>
    <row r="8" spans="2:5" x14ac:dyDescent="0.3">
      <c r="B8" t="s">
        <v>279</v>
      </c>
    </row>
    <row r="10" spans="2:5" ht="18" x14ac:dyDescent="0.35">
      <c r="B10" s="45" t="s">
        <v>227</v>
      </c>
    </row>
    <row r="11" spans="2:5" x14ac:dyDescent="0.3">
      <c r="B11" t="s">
        <v>28</v>
      </c>
    </row>
    <row r="12" spans="2:5" x14ac:dyDescent="0.3">
      <c r="B12" s="5"/>
    </row>
    <row r="13" spans="2:5" x14ac:dyDescent="0.3">
      <c r="B13" s="5"/>
      <c r="C13" t="s">
        <v>21</v>
      </c>
    </row>
    <row r="14" spans="2:5" x14ac:dyDescent="0.3">
      <c r="B14" t="s">
        <v>25</v>
      </c>
      <c r="C14" s="24"/>
    </row>
    <row r="15" spans="2:5" x14ac:dyDescent="0.3">
      <c r="B15" t="s">
        <v>35</v>
      </c>
      <c r="C15" s="24"/>
    </row>
    <row r="16" spans="2:5" x14ac:dyDescent="0.3">
      <c r="B16" t="s">
        <v>85</v>
      </c>
      <c r="C16" s="24"/>
      <c r="D16" s="21"/>
      <c r="E16" s="21"/>
    </row>
    <row r="17" spans="2:5" x14ac:dyDescent="0.3">
      <c r="B17" t="s">
        <v>86</v>
      </c>
      <c r="C17" s="24"/>
      <c r="D17" s="21"/>
      <c r="E17" s="21"/>
    </row>
    <row r="20" spans="2:5" ht="18" x14ac:dyDescent="0.35">
      <c r="B20" s="45" t="s">
        <v>228</v>
      </c>
    </row>
    <row r="21" spans="2:5" x14ac:dyDescent="0.3">
      <c r="B21" t="s">
        <v>124</v>
      </c>
    </row>
    <row r="23" spans="2:5" x14ac:dyDescent="0.3">
      <c r="B23" t="s">
        <v>103</v>
      </c>
      <c r="D23" t="s">
        <v>104</v>
      </c>
    </row>
    <row r="24" spans="2:5" x14ac:dyDescent="0.3">
      <c r="B24" s="24"/>
      <c r="D24" s="24"/>
    </row>
    <row r="25" spans="2:5" x14ac:dyDescent="0.3">
      <c r="B25" s="24"/>
      <c r="D25" s="24"/>
    </row>
    <row r="26" spans="2:5" x14ac:dyDescent="0.3">
      <c r="B26" s="24"/>
      <c r="D26" s="24"/>
    </row>
    <row r="27" spans="2:5" x14ac:dyDescent="0.3">
      <c r="B27" s="24"/>
      <c r="D27" s="24"/>
    </row>
    <row r="28" spans="2:5" x14ac:dyDescent="0.3">
      <c r="B28" s="24"/>
      <c r="D28" s="24"/>
    </row>
    <row r="29" spans="2:5" x14ac:dyDescent="0.3">
      <c r="B29" s="24"/>
      <c r="D29" s="24"/>
    </row>
    <row r="30" spans="2:5" x14ac:dyDescent="0.3">
      <c r="B30" s="24"/>
      <c r="D30" s="24"/>
    </row>
    <row r="31" spans="2:5" x14ac:dyDescent="0.3">
      <c r="B31" s="24"/>
      <c r="D31" s="24"/>
    </row>
    <row r="34" spans="2:16" ht="18" x14ac:dyDescent="0.35">
      <c r="B34" s="45" t="s">
        <v>230</v>
      </c>
    </row>
    <row r="35" spans="2:16" x14ac:dyDescent="0.3">
      <c r="B35" t="s">
        <v>229</v>
      </c>
    </row>
    <row r="37" spans="2:16" x14ac:dyDescent="0.3">
      <c r="B37" s="131" t="s">
        <v>1</v>
      </c>
      <c r="C37" s="131"/>
      <c r="D37" s="131"/>
      <c r="E37" s="131"/>
      <c r="F37" s="131"/>
      <c r="G37" s="181">
        <f>C16</f>
        <v>0</v>
      </c>
      <c r="H37" s="181" t="str">
        <f>IFERROR(IF(G37+1&lt;=$C$17,G37+1,""),"")</f>
        <v/>
      </c>
      <c r="I37" s="181" t="str">
        <f t="shared" ref="I37:N37" si="0">IFERROR(IF(H37+1&lt;=$C$17,H37+1,""),"")</f>
        <v/>
      </c>
      <c r="J37" s="181" t="str">
        <f t="shared" si="0"/>
        <v/>
      </c>
      <c r="K37" s="181" t="str">
        <f t="shared" si="0"/>
        <v/>
      </c>
      <c r="L37" s="181" t="str">
        <f t="shared" si="0"/>
        <v/>
      </c>
      <c r="M37" s="181" t="str">
        <f t="shared" si="0"/>
        <v/>
      </c>
      <c r="N37" s="181" t="str">
        <f t="shared" si="0"/>
        <v/>
      </c>
      <c r="P37" s="49" t="s">
        <v>59</v>
      </c>
    </row>
    <row r="38" spans="2:16" x14ac:dyDescent="0.3">
      <c r="B38" s="77"/>
    </row>
    <row r="39" spans="2:16" x14ac:dyDescent="0.3">
      <c r="B39" s="1" t="s">
        <v>89</v>
      </c>
      <c r="C39" s="1" t="s">
        <v>90</v>
      </c>
      <c r="D39" s="1" t="s">
        <v>105</v>
      </c>
      <c r="E39" s="1" t="s">
        <v>106</v>
      </c>
      <c r="F39" s="1"/>
    </row>
    <row r="40" spans="2:16" x14ac:dyDescent="0.3">
      <c r="B40" s="24"/>
      <c r="C40" s="24"/>
      <c r="D40" s="24"/>
      <c r="E40" s="24"/>
      <c r="G40" s="25"/>
      <c r="H40" s="25"/>
      <c r="I40" s="25"/>
      <c r="J40" s="25"/>
      <c r="K40" s="25"/>
      <c r="L40" s="25"/>
      <c r="M40" s="25"/>
      <c r="N40" s="25"/>
      <c r="P40" s="58">
        <f>SUM(G40:N40)</f>
        <v>0</v>
      </c>
    </row>
    <row r="41" spans="2:16" x14ac:dyDescent="0.3">
      <c r="B41" s="24"/>
      <c r="C41" s="24"/>
      <c r="D41" s="24"/>
      <c r="E41" s="24"/>
      <c r="G41" s="25"/>
      <c r="H41" s="25"/>
      <c r="I41" s="25"/>
      <c r="J41" s="25"/>
      <c r="K41" s="25"/>
      <c r="L41" s="25"/>
      <c r="M41" s="25"/>
      <c r="N41" s="25"/>
      <c r="P41" s="58">
        <f t="shared" ref="P41:P104" si="1">SUM(G41:N41)</f>
        <v>0</v>
      </c>
    </row>
    <row r="42" spans="2:16" x14ac:dyDescent="0.3">
      <c r="B42" s="24"/>
      <c r="C42" s="24"/>
      <c r="D42" s="24"/>
      <c r="E42" s="24"/>
      <c r="G42" s="25"/>
      <c r="H42" s="25"/>
      <c r="I42" s="25"/>
      <c r="J42" s="25"/>
      <c r="K42" s="25"/>
      <c r="L42" s="25"/>
      <c r="M42" s="25"/>
      <c r="N42" s="25"/>
      <c r="P42" s="58">
        <f t="shared" si="1"/>
        <v>0</v>
      </c>
    </row>
    <row r="43" spans="2:16" x14ac:dyDescent="0.3">
      <c r="B43" s="24"/>
      <c r="C43" s="24"/>
      <c r="D43" s="24"/>
      <c r="E43" s="24"/>
      <c r="G43" s="25"/>
      <c r="H43" s="25"/>
      <c r="I43" s="25"/>
      <c r="J43" s="25"/>
      <c r="K43" s="25"/>
      <c r="L43" s="25"/>
      <c r="M43" s="25"/>
      <c r="N43" s="25"/>
      <c r="P43" s="58">
        <f t="shared" si="1"/>
        <v>0</v>
      </c>
    </row>
    <row r="44" spans="2:16" x14ac:dyDescent="0.3">
      <c r="B44" s="24"/>
      <c r="C44" s="24"/>
      <c r="D44" s="24"/>
      <c r="E44" s="24"/>
      <c r="G44" s="25"/>
      <c r="H44" s="25"/>
      <c r="I44" s="25"/>
      <c r="J44" s="25"/>
      <c r="K44" s="25"/>
      <c r="L44" s="25"/>
      <c r="M44" s="25"/>
      <c r="N44" s="25"/>
      <c r="P44" s="58">
        <f t="shared" si="1"/>
        <v>0</v>
      </c>
    </row>
    <row r="45" spans="2:16" x14ac:dyDescent="0.3">
      <c r="B45" s="24"/>
      <c r="C45" s="24"/>
      <c r="D45" s="24"/>
      <c r="E45" s="24"/>
      <c r="G45" s="25"/>
      <c r="H45" s="25"/>
      <c r="I45" s="25"/>
      <c r="J45" s="25"/>
      <c r="K45" s="25"/>
      <c r="L45" s="25"/>
      <c r="M45" s="25"/>
      <c r="N45" s="25"/>
      <c r="P45" s="58">
        <f t="shared" si="1"/>
        <v>0</v>
      </c>
    </row>
    <row r="46" spans="2:16" x14ac:dyDescent="0.3">
      <c r="B46" s="24"/>
      <c r="C46" s="24"/>
      <c r="D46" s="24"/>
      <c r="E46" s="24"/>
      <c r="G46" s="25"/>
      <c r="H46" s="25"/>
      <c r="I46" s="25"/>
      <c r="J46" s="25"/>
      <c r="K46" s="25"/>
      <c r="L46" s="25"/>
      <c r="M46" s="25"/>
      <c r="N46" s="25"/>
      <c r="P46" s="58">
        <f t="shared" si="1"/>
        <v>0</v>
      </c>
    </row>
    <row r="47" spans="2:16" x14ac:dyDescent="0.3">
      <c r="B47" s="24"/>
      <c r="C47" s="24"/>
      <c r="D47" s="24"/>
      <c r="E47" s="24"/>
      <c r="G47" s="25"/>
      <c r="H47" s="25"/>
      <c r="I47" s="25"/>
      <c r="J47" s="25"/>
      <c r="K47" s="25"/>
      <c r="L47" s="25"/>
      <c r="M47" s="25"/>
      <c r="N47" s="25"/>
      <c r="P47" s="58">
        <f t="shared" si="1"/>
        <v>0</v>
      </c>
    </row>
    <row r="48" spans="2:16" x14ac:dyDescent="0.3">
      <c r="B48" s="24"/>
      <c r="C48" s="24"/>
      <c r="D48" s="24"/>
      <c r="E48" s="24"/>
      <c r="G48" s="25"/>
      <c r="H48" s="25"/>
      <c r="I48" s="25"/>
      <c r="J48" s="25"/>
      <c r="K48" s="25"/>
      <c r="L48" s="25"/>
      <c r="M48" s="25"/>
      <c r="N48" s="25"/>
      <c r="P48" s="58">
        <f t="shared" si="1"/>
        <v>0</v>
      </c>
    </row>
    <row r="49" spans="2:16" x14ac:dyDescent="0.3">
      <c r="B49" s="24"/>
      <c r="C49" s="24"/>
      <c r="D49" s="24"/>
      <c r="E49" s="24"/>
      <c r="G49" s="25"/>
      <c r="H49" s="25"/>
      <c r="I49" s="25"/>
      <c r="J49" s="25"/>
      <c r="K49" s="25"/>
      <c r="L49" s="25"/>
      <c r="M49" s="25"/>
      <c r="N49" s="25"/>
      <c r="P49" s="58">
        <f t="shared" si="1"/>
        <v>0</v>
      </c>
    </row>
    <row r="50" spans="2:16" x14ac:dyDescent="0.3">
      <c r="B50" s="24"/>
      <c r="C50" s="24"/>
      <c r="D50" s="24"/>
      <c r="E50" s="24"/>
      <c r="G50" s="25"/>
      <c r="H50" s="25"/>
      <c r="I50" s="25"/>
      <c r="J50" s="25"/>
      <c r="K50" s="25"/>
      <c r="L50" s="25"/>
      <c r="M50" s="25"/>
      <c r="N50" s="25"/>
      <c r="P50" s="58">
        <f t="shared" si="1"/>
        <v>0</v>
      </c>
    </row>
    <row r="51" spans="2:16" x14ac:dyDescent="0.3">
      <c r="B51" s="24"/>
      <c r="C51" s="24"/>
      <c r="D51" s="24"/>
      <c r="E51" s="24"/>
      <c r="G51" s="25"/>
      <c r="H51" s="25"/>
      <c r="I51" s="25"/>
      <c r="J51" s="25"/>
      <c r="K51" s="25"/>
      <c r="L51" s="25"/>
      <c r="M51" s="25"/>
      <c r="N51" s="25"/>
      <c r="P51" s="58">
        <f t="shared" si="1"/>
        <v>0</v>
      </c>
    </row>
    <row r="52" spans="2:16" x14ac:dyDescent="0.3">
      <c r="B52" s="24"/>
      <c r="C52" s="24"/>
      <c r="D52" s="24"/>
      <c r="E52" s="24"/>
      <c r="G52" s="25"/>
      <c r="H52" s="25"/>
      <c r="I52" s="25"/>
      <c r="J52" s="25"/>
      <c r="K52" s="25"/>
      <c r="L52" s="25"/>
      <c r="M52" s="25"/>
      <c r="N52" s="25"/>
      <c r="P52" s="58">
        <f t="shared" si="1"/>
        <v>0</v>
      </c>
    </row>
    <row r="53" spans="2:16" x14ac:dyDescent="0.3">
      <c r="B53" s="24"/>
      <c r="C53" s="24"/>
      <c r="D53" s="24"/>
      <c r="E53" s="24"/>
      <c r="G53" s="25"/>
      <c r="H53" s="25"/>
      <c r="I53" s="25"/>
      <c r="J53" s="25"/>
      <c r="K53" s="25"/>
      <c r="L53" s="25"/>
      <c r="M53" s="25"/>
      <c r="N53" s="25"/>
      <c r="P53" s="58">
        <f t="shared" si="1"/>
        <v>0</v>
      </c>
    </row>
    <row r="54" spans="2:16" x14ac:dyDescent="0.3">
      <c r="B54" s="24"/>
      <c r="C54" s="24"/>
      <c r="D54" s="24"/>
      <c r="E54" s="24"/>
      <c r="G54" s="25"/>
      <c r="H54" s="25"/>
      <c r="I54" s="25"/>
      <c r="J54" s="25"/>
      <c r="K54" s="25"/>
      <c r="L54" s="25"/>
      <c r="M54" s="25"/>
      <c r="N54" s="25"/>
      <c r="P54" s="58">
        <f t="shared" si="1"/>
        <v>0</v>
      </c>
    </row>
    <row r="55" spans="2:16" x14ac:dyDescent="0.3">
      <c r="B55" s="24"/>
      <c r="C55" s="24"/>
      <c r="D55" s="24"/>
      <c r="E55" s="24"/>
      <c r="G55" s="25"/>
      <c r="H55" s="25"/>
      <c r="I55" s="25"/>
      <c r="J55" s="25"/>
      <c r="K55" s="25"/>
      <c r="L55" s="25"/>
      <c r="M55" s="25"/>
      <c r="N55" s="25"/>
      <c r="P55" s="58">
        <f t="shared" si="1"/>
        <v>0</v>
      </c>
    </row>
    <row r="56" spans="2:16" x14ac:dyDescent="0.3">
      <c r="B56" s="24"/>
      <c r="C56" s="24"/>
      <c r="D56" s="24"/>
      <c r="E56" s="24"/>
      <c r="G56" s="25"/>
      <c r="H56" s="25"/>
      <c r="I56" s="25"/>
      <c r="J56" s="25"/>
      <c r="K56" s="25"/>
      <c r="L56" s="25"/>
      <c r="M56" s="25"/>
      <c r="N56" s="25"/>
      <c r="P56" s="58">
        <f t="shared" si="1"/>
        <v>0</v>
      </c>
    </row>
    <row r="57" spans="2:16" x14ac:dyDescent="0.3">
      <c r="B57" s="24"/>
      <c r="C57" s="24"/>
      <c r="D57" s="24"/>
      <c r="E57" s="24"/>
      <c r="G57" s="25"/>
      <c r="H57" s="25"/>
      <c r="I57" s="25"/>
      <c r="J57" s="25"/>
      <c r="K57" s="25"/>
      <c r="L57" s="25"/>
      <c r="M57" s="25"/>
      <c r="N57" s="25"/>
      <c r="P57" s="58">
        <f t="shared" si="1"/>
        <v>0</v>
      </c>
    </row>
    <row r="58" spans="2:16" x14ac:dyDescent="0.3">
      <c r="B58" s="24"/>
      <c r="C58" s="24"/>
      <c r="D58" s="24"/>
      <c r="E58" s="24"/>
      <c r="G58" s="25"/>
      <c r="H58" s="25"/>
      <c r="I58" s="25"/>
      <c r="J58" s="25"/>
      <c r="K58" s="25"/>
      <c r="L58" s="25"/>
      <c r="M58" s="25"/>
      <c r="N58" s="25"/>
      <c r="P58" s="58">
        <f t="shared" si="1"/>
        <v>0</v>
      </c>
    </row>
    <row r="59" spans="2:16" x14ac:dyDescent="0.3">
      <c r="B59" s="24"/>
      <c r="C59" s="24"/>
      <c r="D59" s="24"/>
      <c r="E59" s="24"/>
      <c r="G59" s="25"/>
      <c r="H59" s="25"/>
      <c r="I59" s="25"/>
      <c r="J59" s="25"/>
      <c r="K59" s="25"/>
      <c r="L59" s="25"/>
      <c r="M59" s="25"/>
      <c r="N59" s="25"/>
      <c r="P59" s="58">
        <f t="shared" si="1"/>
        <v>0</v>
      </c>
    </row>
    <row r="60" spans="2:16" x14ac:dyDescent="0.3">
      <c r="B60" s="24"/>
      <c r="C60" s="24"/>
      <c r="D60" s="24"/>
      <c r="E60" s="24"/>
      <c r="G60" s="25"/>
      <c r="H60" s="25"/>
      <c r="I60" s="25"/>
      <c r="J60" s="25"/>
      <c r="K60" s="25"/>
      <c r="L60" s="25"/>
      <c r="M60" s="25"/>
      <c r="N60" s="25"/>
      <c r="P60" s="58">
        <f t="shared" si="1"/>
        <v>0</v>
      </c>
    </row>
    <row r="61" spans="2:16" x14ac:dyDescent="0.3">
      <c r="B61" s="24"/>
      <c r="C61" s="24"/>
      <c r="D61" s="24"/>
      <c r="E61" s="24"/>
      <c r="G61" s="25"/>
      <c r="H61" s="25"/>
      <c r="I61" s="25"/>
      <c r="J61" s="25"/>
      <c r="K61" s="25"/>
      <c r="L61" s="25"/>
      <c r="M61" s="25"/>
      <c r="N61" s="25"/>
      <c r="P61" s="58">
        <f t="shared" si="1"/>
        <v>0</v>
      </c>
    </row>
    <row r="62" spans="2:16" x14ac:dyDescent="0.3">
      <c r="B62" s="24"/>
      <c r="C62" s="24"/>
      <c r="D62" s="24"/>
      <c r="E62" s="24"/>
      <c r="G62" s="25"/>
      <c r="H62" s="25"/>
      <c r="I62" s="25"/>
      <c r="J62" s="25"/>
      <c r="K62" s="25"/>
      <c r="L62" s="25"/>
      <c r="M62" s="25"/>
      <c r="N62" s="25"/>
      <c r="P62" s="58">
        <f t="shared" si="1"/>
        <v>0</v>
      </c>
    </row>
    <row r="63" spans="2:16" x14ac:dyDescent="0.3">
      <c r="B63" s="24"/>
      <c r="C63" s="24"/>
      <c r="D63" s="24"/>
      <c r="E63" s="24"/>
      <c r="G63" s="25"/>
      <c r="H63" s="25"/>
      <c r="I63" s="25"/>
      <c r="J63" s="25"/>
      <c r="K63" s="25"/>
      <c r="L63" s="25"/>
      <c r="M63" s="25"/>
      <c r="N63" s="25"/>
      <c r="P63" s="58">
        <f t="shared" si="1"/>
        <v>0</v>
      </c>
    </row>
    <row r="64" spans="2:16" x14ac:dyDescent="0.3">
      <c r="B64" s="24"/>
      <c r="C64" s="24"/>
      <c r="D64" s="24"/>
      <c r="E64" s="24"/>
      <c r="G64" s="25"/>
      <c r="H64" s="25"/>
      <c r="I64" s="25"/>
      <c r="J64" s="25"/>
      <c r="K64" s="25"/>
      <c r="L64" s="25"/>
      <c r="M64" s="25"/>
      <c r="N64" s="25"/>
      <c r="P64" s="58">
        <f t="shared" si="1"/>
        <v>0</v>
      </c>
    </row>
    <row r="65" spans="2:16" x14ac:dyDescent="0.3">
      <c r="B65" s="24"/>
      <c r="C65" s="24"/>
      <c r="D65" s="24"/>
      <c r="E65" s="24"/>
      <c r="G65" s="25"/>
      <c r="H65" s="25"/>
      <c r="I65" s="25"/>
      <c r="J65" s="25"/>
      <c r="K65" s="25"/>
      <c r="L65" s="25"/>
      <c r="M65" s="25"/>
      <c r="N65" s="25"/>
      <c r="P65" s="58">
        <f t="shared" si="1"/>
        <v>0</v>
      </c>
    </row>
    <row r="66" spans="2:16" x14ac:dyDescent="0.3">
      <c r="B66" s="24"/>
      <c r="C66" s="24"/>
      <c r="D66" s="24"/>
      <c r="E66" s="24"/>
      <c r="G66" s="25"/>
      <c r="H66" s="25"/>
      <c r="I66" s="25"/>
      <c r="J66" s="25"/>
      <c r="K66" s="25"/>
      <c r="L66" s="25"/>
      <c r="M66" s="25"/>
      <c r="N66" s="25"/>
      <c r="P66" s="58">
        <f t="shared" si="1"/>
        <v>0</v>
      </c>
    </row>
    <row r="67" spans="2:16" x14ac:dyDescent="0.3">
      <c r="B67" s="24"/>
      <c r="C67" s="24"/>
      <c r="D67" s="24"/>
      <c r="E67" s="24"/>
      <c r="G67" s="25"/>
      <c r="H67" s="25"/>
      <c r="I67" s="25"/>
      <c r="J67" s="25"/>
      <c r="K67" s="25"/>
      <c r="L67" s="25"/>
      <c r="M67" s="25"/>
      <c r="N67" s="25"/>
      <c r="P67" s="58">
        <f t="shared" si="1"/>
        <v>0</v>
      </c>
    </row>
    <row r="68" spans="2:16" x14ac:dyDescent="0.3">
      <c r="B68" s="24"/>
      <c r="C68" s="24"/>
      <c r="D68" s="24"/>
      <c r="E68" s="24"/>
      <c r="G68" s="25"/>
      <c r="H68" s="25"/>
      <c r="I68" s="25"/>
      <c r="J68" s="25"/>
      <c r="K68" s="25"/>
      <c r="L68" s="25"/>
      <c r="M68" s="25"/>
      <c r="N68" s="25"/>
      <c r="P68" s="58">
        <f t="shared" si="1"/>
        <v>0</v>
      </c>
    </row>
    <row r="69" spans="2:16" x14ac:dyDescent="0.3">
      <c r="B69" s="24"/>
      <c r="C69" s="24"/>
      <c r="D69" s="24"/>
      <c r="E69" s="24"/>
      <c r="G69" s="25"/>
      <c r="H69" s="25"/>
      <c r="I69" s="25"/>
      <c r="J69" s="25"/>
      <c r="K69" s="25"/>
      <c r="L69" s="25"/>
      <c r="M69" s="25"/>
      <c r="N69" s="25"/>
      <c r="P69" s="58">
        <f t="shared" si="1"/>
        <v>0</v>
      </c>
    </row>
    <row r="70" spans="2:16" x14ac:dyDescent="0.3">
      <c r="B70" s="24"/>
      <c r="C70" s="24"/>
      <c r="D70" s="24"/>
      <c r="E70" s="24"/>
      <c r="G70" s="25"/>
      <c r="H70" s="25"/>
      <c r="I70" s="25"/>
      <c r="J70" s="25"/>
      <c r="K70" s="25"/>
      <c r="L70" s="25"/>
      <c r="M70" s="25"/>
      <c r="N70" s="25"/>
      <c r="P70" s="58">
        <f t="shared" si="1"/>
        <v>0</v>
      </c>
    </row>
    <row r="71" spans="2:16" x14ac:dyDescent="0.3">
      <c r="B71" s="24"/>
      <c r="C71" s="24"/>
      <c r="D71" s="24"/>
      <c r="E71" s="24"/>
      <c r="G71" s="25"/>
      <c r="H71" s="25"/>
      <c r="I71" s="25"/>
      <c r="J71" s="25"/>
      <c r="K71" s="25"/>
      <c r="L71" s="25"/>
      <c r="M71" s="25"/>
      <c r="N71" s="25"/>
      <c r="P71" s="58">
        <f t="shared" si="1"/>
        <v>0</v>
      </c>
    </row>
    <row r="72" spans="2:16" x14ac:dyDescent="0.3">
      <c r="B72" s="24"/>
      <c r="C72" s="24"/>
      <c r="D72" s="24"/>
      <c r="E72" s="24"/>
      <c r="G72" s="25"/>
      <c r="H72" s="25"/>
      <c r="I72" s="25"/>
      <c r="J72" s="25"/>
      <c r="K72" s="25"/>
      <c r="L72" s="25"/>
      <c r="M72" s="25"/>
      <c r="N72" s="25"/>
      <c r="P72" s="58">
        <f t="shared" si="1"/>
        <v>0</v>
      </c>
    </row>
    <row r="73" spans="2:16" x14ac:dyDescent="0.3">
      <c r="B73" s="24"/>
      <c r="C73" s="24"/>
      <c r="D73" s="24"/>
      <c r="E73" s="24"/>
      <c r="G73" s="25"/>
      <c r="H73" s="25"/>
      <c r="I73" s="25"/>
      <c r="J73" s="25"/>
      <c r="K73" s="25"/>
      <c r="L73" s="25"/>
      <c r="M73" s="25"/>
      <c r="N73" s="25"/>
      <c r="P73" s="58">
        <f t="shared" si="1"/>
        <v>0</v>
      </c>
    </row>
    <row r="74" spans="2:16" x14ac:dyDescent="0.3">
      <c r="B74" s="24"/>
      <c r="C74" s="24"/>
      <c r="D74" s="24"/>
      <c r="E74" s="24"/>
      <c r="G74" s="25"/>
      <c r="H74" s="25"/>
      <c r="I74" s="25"/>
      <c r="J74" s="25"/>
      <c r="K74" s="25"/>
      <c r="L74" s="25"/>
      <c r="M74" s="25"/>
      <c r="N74" s="25"/>
      <c r="P74" s="58">
        <f t="shared" si="1"/>
        <v>0</v>
      </c>
    </row>
    <row r="75" spans="2:16" x14ac:dyDescent="0.3">
      <c r="B75" s="24"/>
      <c r="C75" s="24"/>
      <c r="D75" s="24"/>
      <c r="E75" s="24"/>
      <c r="G75" s="25"/>
      <c r="H75" s="25"/>
      <c r="I75" s="25"/>
      <c r="J75" s="25"/>
      <c r="K75" s="25"/>
      <c r="L75" s="25"/>
      <c r="M75" s="25"/>
      <c r="N75" s="25"/>
      <c r="P75" s="58">
        <f t="shared" si="1"/>
        <v>0</v>
      </c>
    </row>
    <row r="76" spans="2:16" x14ac:dyDescent="0.3">
      <c r="B76" s="24"/>
      <c r="C76" s="24"/>
      <c r="D76" s="24"/>
      <c r="E76" s="24"/>
      <c r="G76" s="25"/>
      <c r="H76" s="25"/>
      <c r="I76" s="25"/>
      <c r="J76" s="25"/>
      <c r="K76" s="25"/>
      <c r="L76" s="25"/>
      <c r="M76" s="25"/>
      <c r="N76" s="25"/>
      <c r="P76" s="58">
        <f t="shared" si="1"/>
        <v>0</v>
      </c>
    </row>
    <row r="77" spans="2:16" x14ac:dyDescent="0.3">
      <c r="B77" s="24"/>
      <c r="C77" s="24"/>
      <c r="D77" s="24"/>
      <c r="E77" s="24"/>
      <c r="G77" s="25"/>
      <c r="H77" s="25"/>
      <c r="I77" s="25"/>
      <c r="J77" s="25"/>
      <c r="K77" s="25"/>
      <c r="L77" s="25"/>
      <c r="M77" s="25"/>
      <c r="N77" s="25"/>
      <c r="P77" s="58">
        <f t="shared" si="1"/>
        <v>0</v>
      </c>
    </row>
    <row r="78" spans="2:16" x14ac:dyDescent="0.3">
      <c r="B78" s="24"/>
      <c r="C78" s="24"/>
      <c r="D78" s="24"/>
      <c r="E78" s="24"/>
      <c r="G78" s="25"/>
      <c r="H78" s="25"/>
      <c r="I78" s="25"/>
      <c r="J78" s="25"/>
      <c r="K78" s="25"/>
      <c r="L78" s="25"/>
      <c r="M78" s="25"/>
      <c r="N78" s="25"/>
      <c r="P78" s="58">
        <f t="shared" si="1"/>
        <v>0</v>
      </c>
    </row>
    <row r="79" spans="2:16" x14ac:dyDescent="0.3">
      <c r="B79" s="24"/>
      <c r="C79" s="24"/>
      <c r="D79" s="24"/>
      <c r="E79" s="24"/>
      <c r="G79" s="25"/>
      <c r="H79" s="25"/>
      <c r="I79" s="25"/>
      <c r="J79" s="25"/>
      <c r="K79" s="25"/>
      <c r="L79" s="25"/>
      <c r="M79" s="25"/>
      <c r="N79" s="25"/>
      <c r="P79" s="58">
        <f t="shared" si="1"/>
        <v>0</v>
      </c>
    </row>
    <row r="80" spans="2:16" x14ac:dyDescent="0.3">
      <c r="B80" s="24"/>
      <c r="C80" s="24"/>
      <c r="D80" s="24"/>
      <c r="E80" s="24"/>
      <c r="G80" s="25"/>
      <c r="H80" s="25"/>
      <c r="I80" s="25"/>
      <c r="J80" s="25"/>
      <c r="K80" s="25"/>
      <c r="L80" s="25"/>
      <c r="M80" s="25"/>
      <c r="N80" s="25"/>
      <c r="P80" s="58">
        <f t="shared" si="1"/>
        <v>0</v>
      </c>
    </row>
    <row r="81" spans="2:16" x14ac:dyDescent="0.3">
      <c r="B81" s="24"/>
      <c r="C81" s="24"/>
      <c r="D81" s="24"/>
      <c r="E81" s="24"/>
      <c r="G81" s="25"/>
      <c r="H81" s="25"/>
      <c r="I81" s="25"/>
      <c r="J81" s="25"/>
      <c r="K81" s="25"/>
      <c r="L81" s="25"/>
      <c r="M81" s="25"/>
      <c r="N81" s="25"/>
      <c r="P81" s="58">
        <f t="shared" si="1"/>
        <v>0</v>
      </c>
    </row>
    <row r="82" spans="2:16" x14ac:dyDescent="0.3">
      <c r="B82" s="24"/>
      <c r="C82" s="24"/>
      <c r="D82" s="24"/>
      <c r="E82" s="24"/>
      <c r="G82" s="25"/>
      <c r="H82" s="25"/>
      <c r="I82" s="25"/>
      <c r="J82" s="25"/>
      <c r="K82" s="25"/>
      <c r="L82" s="25"/>
      <c r="M82" s="25"/>
      <c r="N82" s="25"/>
      <c r="P82" s="58">
        <f t="shared" si="1"/>
        <v>0</v>
      </c>
    </row>
    <row r="83" spans="2:16" x14ac:dyDescent="0.3">
      <c r="B83" s="24"/>
      <c r="C83" s="24"/>
      <c r="D83" s="24"/>
      <c r="E83" s="24"/>
      <c r="G83" s="25"/>
      <c r="H83" s="25"/>
      <c r="I83" s="25"/>
      <c r="J83" s="25"/>
      <c r="K83" s="25"/>
      <c r="L83" s="25"/>
      <c r="M83" s="25"/>
      <c r="N83" s="25"/>
      <c r="P83" s="58">
        <f t="shared" si="1"/>
        <v>0</v>
      </c>
    </row>
    <row r="84" spans="2:16" x14ac:dyDescent="0.3">
      <c r="B84" s="24"/>
      <c r="C84" s="24"/>
      <c r="D84" s="24"/>
      <c r="E84" s="24"/>
      <c r="G84" s="25"/>
      <c r="H84" s="25"/>
      <c r="I84" s="25"/>
      <c r="J84" s="25"/>
      <c r="K84" s="25"/>
      <c r="L84" s="25"/>
      <c r="M84" s="25"/>
      <c r="N84" s="25"/>
      <c r="P84" s="58">
        <f t="shared" si="1"/>
        <v>0</v>
      </c>
    </row>
    <row r="85" spans="2:16" x14ac:dyDescent="0.3">
      <c r="B85" s="24"/>
      <c r="C85" s="24"/>
      <c r="D85" s="24"/>
      <c r="E85" s="24"/>
      <c r="G85" s="25"/>
      <c r="H85" s="25"/>
      <c r="I85" s="25"/>
      <c r="J85" s="25"/>
      <c r="K85" s="25"/>
      <c r="L85" s="25"/>
      <c r="M85" s="25"/>
      <c r="N85" s="25"/>
      <c r="P85" s="58">
        <f t="shared" si="1"/>
        <v>0</v>
      </c>
    </row>
    <row r="86" spans="2:16" x14ac:dyDescent="0.3">
      <c r="B86" s="24"/>
      <c r="C86" s="24"/>
      <c r="D86" s="24"/>
      <c r="E86" s="24"/>
      <c r="G86" s="25"/>
      <c r="H86" s="25"/>
      <c r="I86" s="25"/>
      <c r="J86" s="25"/>
      <c r="K86" s="25"/>
      <c r="L86" s="25"/>
      <c r="M86" s="25"/>
      <c r="N86" s="25"/>
      <c r="P86" s="58">
        <f t="shared" si="1"/>
        <v>0</v>
      </c>
    </row>
    <row r="87" spans="2:16" x14ac:dyDescent="0.3">
      <c r="B87" s="24"/>
      <c r="C87" s="24"/>
      <c r="D87" s="24"/>
      <c r="E87" s="24"/>
      <c r="G87" s="25"/>
      <c r="H87" s="25"/>
      <c r="I87" s="25"/>
      <c r="J87" s="25"/>
      <c r="K87" s="25"/>
      <c r="L87" s="25"/>
      <c r="M87" s="25"/>
      <c r="N87" s="25"/>
      <c r="P87" s="58">
        <f t="shared" si="1"/>
        <v>0</v>
      </c>
    </row>
    <row r="88" spans="2:16" x14ac:dyDescent="0.3">
      <c r="B88" s="24"/>
      <c r="C88" s="24"/>
      <c r="D88" s="24"/>
      <c r="E88" s="24"/>
      <c r="G88" s="25"/>
      <c r="H88" s="25"/>
      <c r="I88" s="25"/>
      <c r="J88" s="25"/>
      <c r="K88" s="25"/>
      <c r="L88" s="25"/>
      <c r="M88" s="25"/>
      <c r="N88" s="25"/>
      <c r="P88" s="58">
        <f t="shared" si="1"/>
        <v>0</v>
      </c>
    </row>
    <row r="89" spans="2:16" x14ac:dyDescent="0.3">
      <c r="B89" s="24"/>
      <c r="C89" s="24"/>
      <c r="D89" s="24"/>
      <c r="E89" s="24"/>
      <c r="G89" s="25"/>
      <c r="H89" s="25"/>
      <c r="I89" s="25"/>
      <c r="J89" s="25"/>
      <c r="K89" s="25"/>
      <c r="L89" s="25"/>
      <c r="M89" s="25"/>
      <c r="N89" s="25"/>
      <c r="P89" s="58">
        <f t="shared" si="1"/>
        <v>0</v>
      </c>
    </row>
    <row r="90" spans="2:16" x14ac:dyDescent="0.3">
      <c r="B90" s="24"/>
      <c r="C90" s="24"/>
      <c r="D90" s="24"/>
      <c r="E90" s="24"/>
      <c r="G90" s="25"/>
      <c r="H90" s="25"/>
      <c r="I90" s="25"/>
      <c r="J90" s="25"/>
      <c r="K90" s="25"/>
      <c r="L90" s="25"/>
      <c r="M90" s="25"/>
      <c r="N90" s="25"/>
      <c r="P90" s="58">
        <f t="shared" si="1"/>
        <v>0</v>
      </c>
    </row>
    <row r="91" spans="2:16" x14ac:dyDescent="0.3">
      <c r="B91" s="24"/>
      <c r="C91" s="24"/>
      <c r="D91" s="24"/>
      <c r="E91" s="24"/>
      <c r="G91" s="25"/>
      <c r="H91" s="25"/>
      <c r="I91" s="25"/>
      <c r="J91" s="25"/>
      <c r="K91" s="25"/>
      <c r="L91" s="25"/>
      <c r="M91" s="25"/>
      <c r="N91" s="25"/>
      <c r="P91" s="58">
        <f t="shared" si="1"/>
        <v>0</v>
      </c>
    </row>
    <row r="92" spans="2:16" x14ac:dyDescent="0.3">
      <c r="B92" s="24"/>
      <c r="C92" s="24"/>
      <c r="D92" s="24"/>
      <c r="E92" s="24"/>
      <c r="G92" s="25"/>
      <c r="H92" s="25"/>
      <c r="I92" s="25"/>
      <c r="J92" s="25"/>
      <c r="K92" s="25"/>
      <c r="L92" s="25"/>
      <c r="M92" s="25"/>
      <c r="N92" s="25"/>
      <c r="P92" s="58">
        <f t="shared" si="1"/>
        <v>0</v>
      </c>
    </row>
    <row r="93" spans="2:16" x14ac:dyDescent="0.3">
      <c r="B93" s="24"/>
      <c r="C93" s="24"/>
      <c r="D93" s="24"/>
      <c r="E93" s="24"/>
      <c r="G93" s="25"/>
      <c r="H93" s="25"/>
      <c r="I93" s="25"/>
      <c r="J93" s="25"/>
      <c r="K93" s="25"/>
      <c r="L93" s="25"/>
      <c r="M93" s="25"/>
      <c r="N93" s="25"/>
      <c r="P93" s="58">
        <f t="shared" si="1"/>
        <v>0</v>
      </c>
    </row>
    <row r="94" spans="2:16" x14ac:dyDescent="0.3">
      <c r="B94" s="24"/>
      <c r="C94" s="24"/>
      <c r="D94" s="24"/>
      <c r="E94" s="24"/>
      <c r="G94" s="25"/>
      <c r="H94" s="25"/>
      <c r="I94" s="25"/>
      <c r="J94" s="25"/>
      <c r="K94" s="25"/>
      <c r="L94" s="25"/>
      <c r="M94" s="25"/>
      <c r="N94" s="25"/>
      <c r="P94" s="58">
        <f t="shared" si="1"/>
        <v>0</v>
      </c>
    </row>
    <row r="95" spans="2:16" x14ac:dyDescent="0.3">
      <c r="B95" s="24"/>
      <c r="C95" s="24"/>
      <c r="D95" s="24"/>
      <c r="E95" s="24"/>
      <c r="G95" s="25"/>
      <c r="H95" s="25"/>
      <c r="I95" s="25"/>
      <c r="J95" s="25"/>
      <c r="K95" s="25"/>
      <c r="L95" s="25"/>
      <c r="M95" s="25"/>
      <c r="N95" s="25"/>
      <c r="P95" s="58">
        <f t="shared" si="1"/>
        <v>0</v>
      </c>
    </row>
    <row r="96" spans="2:16" x14ac:dyDescent="0.3">
      <c r="B96" s="24"/>
      <c r="C96" s="24"/>
      <c r="D96" s="24"/>
      <c r="E96" s="24"/>
      <c r="G96" s="25"/>
      <c r="H96" s="25"/>
      <c r="I96" s="25"/>
      <c r="J96" s="25"/>
      <c r="K96" s="25"/>
      <c r="L96" s="25"/>
      <c r="M96" s="25"/>
      <c r="N96" s="25"/>
      <c r="P96" s="58">
        <f t="shared" si="1"/>
        <v>0</v>
      </c>
    </row>
    <row r="97" spans="2:16" x14ac:dyDescent="0.3">
      <c r="B97" s="24"/>
      <c r="C97" s="24"/>
      <c r="D97" s="24"/>
      <c r="E97" s="24"/>
      <c r="G97" s="25"/>
      <c r="H97" s="25"/>
      <c r="I97" s="25"/>
      <c r="J97" s="25"/>
      <c r="K97" s="25"/>
      <c r="L97" s="25"/>
      <c r="M97" s="25"/>
      <c r="N97" s="25"/>
      <c r="P97" s="58">
        <f t="shared" si="1"/>
        <v>0</v>
      </c>
    </row>
    <row r="98" spans="2:16" x14ac:dyDescent="0.3">
      <c r="B98" s="24"/>
      <c r="C98" s="24"/>
      <c r="D98" s="24"/>
      <c r="E98" s="24"/>
      <c r="G98" s="25"/>
      <c r="H98" s="25"/>
      <c r="I98" s="25"/>
      <c r="J98" s="25"/>
      <c r="K98" s="25"/>
      <c r="L98" s="25"/>
      <c r="M98" s="25"/>
      <c r="N98" s="25"/>
      <c r="P98" s="58">
        <f t="shared" si="1"/>
        <v>0</v>
      </c>
    </row>
    <row r="99" spans="2:16" x14ac:dyDescent="0.3">
      <c r="B99" s="24"/>
      <c r="C99" s="24"/>
      <c r="D99" s="24"/>
      <c r="E99" s="24"/>
      <c r="G99" s="25"/>
      <c r="H99" s="25"/>
      <c r="I99" s="25"/>
      <c r="J99" s="25"/>
      <c r="K99" s="25"/>
      <c r="L99" s="25"/>
      <c r="M99" s="25"/>
      <c r="N99" s="25"/>
      <c r="P99" s="58">
        <f t="shared" si="1"/>
        <v>0</v>
      </c>
    </row>
    <row r="100" spans="2:16" x14ac:dyDescent="0.3">
      <c r="B100" s="24"/>
      <c r="C100" s="24"/>
      <c r="D100" s="24"/>
      <c r="E100" s="24"/>
      <c r="G100" s="25"/>
      <c r="H100" s="25"/>
      <c r="I100" s="25"/>
      <c r="J100" s="25"/>
      <c r="K100" s="25"/>
      <c r="L100" s="25"/>
      <c r="M100" s="25"/>
      <c r="N100" s="25"/>
      <c r="P100" s="58">
        <f t="shared" si="1"/>
        <v>0</v>
      </c>
    </row>
    <row r="101" spans="2:16" x14ac:dyDescent="0.3">
      <c r="B101" s="24"/>
      <c r="C101" s="24"/>
      <c r="D101" s="24"/>
      <c r="E101" s="24"/>
      <c r="G101" s="25"/>
      <c r="H101" s="25"/>
      <c r="I101" s="25"/>
      <c r="J101" s="25"/>
      <c r="K101" s="25"/>
      <c r="L101" s="25"/>
      <c r="M101" s="25"/>
      <c r="N101" s="25"/>
      <c r="P101" s="58">
        <f t="shared" si="1"/>
        <v>0</v>
      </c>
    </row>
    <row r="102" spans="2:16" x14ac:dyDescent="0.3">
      <c r="B102" s="24"/>
      <c r="C102" s="24"/>
      <c r="D102" s="24"/>
      <c r="E102" s="24"/>
      <c r="G102" s="25"/>
      <c r="H102" s="25"/>
      <c r="I102" s="25"/>
      <c r="J102" s="25"/>
      <c r="K102" s="25"/>
      <c r="L102" s="25"/>
      <c r="M102" s="25"/>
      <c r="N102" s="25"/>
      <c r="P102" s="58">
        <f t="shared" si="1"/>
        <v>0</v>
      </c>
    </row>
    <row r="103" spans="2:16" x14ac:dyDescent="0.3">
      <c r="B103" s="24"/>
      <c r="C103" s="24"/>
      <c r="D103" s="24"/>
      <c r="E103" s="24"/>
      <c r="G103" s="25"/>
      <c r="H103" s="25"/>
      <c r="I103" s="25"/>
      <c r="J103" s="25"/>
      <c r="K103" s="25"/>
      <c r="L103" s="25"/>
      <c r="M103" s="25"/>
      <c r="N103" s="25"/>
      <c r="P103" s="58">
        <f t="shared" si="1"/>
        <v>0</v>
      </c>
    </row>
    <row r="104" spans="2:16" x14ac:dyDescent="0.3">
      <c r="B104" s="24"/>
      <c r="C104" s="24"/>
      <c r="D104" s="24"/>
      <c r="E104" s="24"/>
      <c r="G104" s="25"/>
      <c r="H104" s="25"/>
      <c r="I104" s="25"/>
      <c r="J104" s="25"/>
      <c r="K104" s="25"/>
      <c r="L104" s="25"/>
      <c r="M104" s="25"/>
      <c r="N104" s="25"/>
      <c r="P104" s="58">
        <f t="shared" si="1"/>
        <v>0</v>
      </c>
    </row>
    <row r="105" spans="2:16" x14ac:dyDescent="0.3">
      <c r="B105" s="24"/>
      <c r="C105" s="24"/>
      <c r="D105" s="24"/>
      <c r="E105" s="24"/>
      <c r="G105" s="25"/>
      <c r="H105" s="25"/>
      <c r="I105" s="25"/>
      <c r="J105" s="25"/>
      <c r="K105" s="25"/>
      <c r="L105" s="25"/>
      <c r="M105" s="25"/>
      <c r="N105" s="25"/>
      <c r="P105" s="58">
        <f t="shared" ref="P105:P108" si="2">SUM(G105:N105)</f>
        <v>0</v>
      </c>
    </row>
    <row r="106" spans="2:16" x14ac:dyDescent="0.3">
      <c r="B106" s="24"/>
      <c r="C106" s="24"/>
      <c r="D106" s="24"/>
      <c r="E106" s="24"/>
      <c r="G106" s="25"/>
      <c r="H106" s="25"/>
      <c r="I106" s="25"/>
      <c r="J106" s="25"/>
      <c r="K106" s="25"/>
      <c r="L106" s="25"/>
      <c r="M106" s="25"/>
      <c r="N106" s="25"/>
      <c r="P106" s="58">
        <f t="shared" si="2"/>
        <v>0</v>
      </c>
    </row>
    <row r="107" spans="2:16" x14ac:dyDescent="0.3">
      <c r="B107" s="24"/>
      <c r="C107" s="24"/>
      <c r="D107" s="24"/>
      <c r="E107" s="24"/>
      <c r="G107" s="25"/>
      <c r="H107" s="25"/>
      <c r="I107" s="25"/>
      <c r="J107" s="25"/>
      <c r="K107" s="25"/>
      <c r="L107" s="25"/>
      <c r="M107" s="25"/>
      <c r="N107" s="25"/>
      <c r="P107" s="58">
        <f t="shared" si="2"/>
        <v>0</v>
      </c>
    </row>
    <row r="108" spans="2:16" x14ac:dyDescent="0.3">
      <c r="B108" s="24"/>
      <c r="C108" s="24"/>
      <c r="D108" s="24"/>
      <c r="E108" s="24"/>
      <c r="G108" s="25"/>
      <c r="H108" s="25"/>
      <c r="I108" s="25"/>
      <c r="J108" s="25"/>
      <c r="K108" s="25"/>
      <c r="L108" s="25"/>
      <c r="M108" s="25"/>
      <c r="N108" s="25"/>
      <c r="P108" s="58">
        <f t="shared" si="2"/>
        <v>0</v>
      </c>
    </row>
    <row r="109" spans="2:16" x14ac:dyDescent="0.3">
      <c r="B109" s="24"/>
      <c r="C109" s="24"/>
      <c r="D109" s="24"/>
      <c r="E109" s="24"/>
      <c r="G109" s="25"/>
      <c r="H109" s="25"/>
      <c r="I109" s="25"/>
      <c r="J109" s="25"/>
      <c r="K109" s="25"/>
      <c r="L109" s="25"/>
      <c r="M109" s="25"/>
      <c r="N109" s="25"/>
      <c r="P109" s="3">
        <f>SUM(G109:N109)</f>
        <v>0</v>
      </c>
    </row>
    <row r="111" spans="2:16" ht="15" thickBot="1" x14ac:dyDescent="0.35">
      <c r="B111" s="78" t="s">
        <v>59</v>
      </c>
      <c r="C111" s="78"/>
      <c r="D111" s="78"/>
      <c r="E111" s="78"/>
      <c r="F111" s="78"/>
      <c r="G111" s="79">
        <f t="shared" ref="G111:N111" si="3">SUM(G40:G109)</f>
        <v>0</v>
      </c>
      <c r="H111" s="79">
        <f t="shared" si="3"/>
        <v>0</v>
      </c>
      <c r="I111" s="79">
        <f t="shared" si="3"/>
        <v>0</v>
      </c>
      <c r="J111" s="79">
        <f t="shared" si="3"/>
        <v>0</v>
      </c>
      <c r="K111" s="79">
        <f t="shared" si="3"/>
        <v>0</v>
      </c>
      <c r="L111" s="79">
        <f t="shared" si="3"/>
        <v>0</v>
      </c>
      <c r="M111" s="79">
        <f t="shared" si="3"/>
        <v>0</v>
      </c>
      <c r="N111" s="79">
        <f t="shared" si="3"/>
        <v>0</v>
      </c>
    </row>
    <row r="113" spans="2:15" ht="15" thickBot="1" x14ac:dyDescent="0.35">
      <c r="B113" s="78" t="s">
        <v>91</v>
      </c>
      <c r="C113" s="79">
        <f>SUM(G111:N111)</f>
        <v>0</v>
      </c>
    </row>
    <row r="116" spans="2:15" ht="18" x14ac:dyDescent="0.35">
      <c r="B116" s="45" t="s">
        <v>127</v>
      </c>
    </row>
    <row r="117" spans="2:15" x14ac:dyDescent="0.3">
      <c r="G117" s="23"/>
      <c r="H117" s="23"/>
      <c r="I117" s="23"/>
      <c r="J117" s="23"/>
      <c r="K117" s="23"/>
      <c r="L117" s="23"/>
      <c r="M117" s="23"/>
      <c r="N117" s="23"/>
    </row>
    <row r="118" spans="2:15" ht="18" x14ac:dyDescent="0.35">
      <c r="B118" s="186" t="s">
        <v>172</v>
      </c>
      <c r="C118" s="187"/>
      <c r="D118" s="187"/>
      <c r="E118" s="187"/>
      <c r="F118" s="187"/>
      <c r="G118" s="202" cm="1">
        <f t="array" ref="G118:N118">TRANSPOSE(D24:D31)</f>
        <v>0</v>
      </c>
      <c r="H118" s="202">
        <v>0</v>
      </c>
      <c r="I118" s="187">
        <v>0</v>
      </c>
      <c r="J118" s="187">
        <v>0</v>
      </c>
      <c r="K118" s="187">
        <v>0</v>
      </c>
      <c r="L118" s="187">
        <v>0</v>
      </c>
      <c r="M118" s="187">
        <v>0</v>
      </c>
      <c r="N118" s="187">
        <v>0</v>
      </c>
      <c r="O118" s="187" t="s">
        <v>59</v>
      </c>
    </row>
    <row r="119" spans="2:15" x14ac:dyDescent="0.3">
      <c r="G119" s="23"/>
      <c r="H119" s="23"/>
      <c r="I119" s="23"/>
      <c r="J119" s="23"/>
      <c r="K119" s="23"/>
      <c r="L119" s="23"/>
      <c r="M119" s="23"/>
      <c r="N119" s="23"/>
    </row>
    <row r="120" spans="2:15" x14ac:dyDescent="0.3">
      <c r="B120" s="77" t="s">
        <v>233</v>
      </c>
      <c r="C120" s="87"/>
      <c r="D120" s="87"/>
      <c r="E120" s="87"/>
      <c r="F120" s="87"/>
      <c r="G120" s="88"/>
      <c r="H120" s="88"/>
      <c r="I120" s="88"/>
      <c r="J120" s="88"/>
      <c r="K120" s="88"/>
      <c r="L120" s="88"/>
      <c r="M120" s="88"/>
      <c r="N120" s="88"/>
      <c r="O120" s="86"/>
    </row>
    <row r="121" spans="2:15" x14ac:dyDescent="0.3">
      <c r="B121" s="83">
        <f>B24</f>
        <v>0</v>
      </c>
      <c r="C121" s="110"/>
      <c r="D121" s="110"/>
      <c r="E121" s="110"/>
      <c r="F121" s="110"/>
      <c r="G121" s="189">
        <f>SUMIFS($P$40:$P$109,$D$40:$D$109,G$118,$E$40:$E$109,$B121)</f>
        <v>0</v>
      </c>
      <c r="H121" s="85">
        <f t="shared" ref="H121:N121" si="4">SUMIFS($P$40:$P$109,$D$40:$D$109,H$118,$E$40:$E$109,$B121)</f>
        <v>0</v>
      </c>
      <c r="I121" s="85">
        <f t="shared" si="4"/>
        <v>0</v>
      </c>
      <c r="J121" s="85">
        <f t="shared" si="4"/>
        <v>0</v>
      </c>
      <c r="K121" s="85">
        <f t="shared" si="4"/>
        <v>0</v>
      </c>
      <c r="L121" s="85">
        <f t="shared" si="4"/>
        <v>0</v>
      </c>
      <c r="M121" s="85">
        <f t="shared" si="4"/>
        <v>0</v>
      </c>
      <c r="N121" s="190">
        <f t="shared" si="4"/>
        <v>0</v>
      </c>
      <c r="O121" s="194">
        <f>SUM(G121:N121)</f>
        <v>0</v>
      </c>
    </row>
    <row r="122" spans="2:15" x14ac:dyDescent="0.3">
      <c r="B122" s="51">
        <f t="shared" ref="B122:B128" si="5">B25</f>
        <v>0</v>
      </c>
      <c r="C122" s="87"/>
      <c r="D122" s="87"/>
      <c r="E122" s="87"/>
      <c r="F122" s="87"/>
      <c r="G122" s="191">
        <f t="shared" ref="G122:N128" si="6">SUMIFS($P$40:$P$109,$D$40:$D$109,G$118,$E$40:$E$109,$B122)</f>
        <v>0</v>
      </c>
      <c r="H122" s="4">
        <f t="shared" si="6"/>
        <v>0</v>
      </c>
      <c r="I122" s="4">
        <f t="shared" si="6"/>
        <v>0</v>
      </c>
      <c r="J122" s="4">
        <f t="shared" si="6"/>
        <v>0</v>
      </c>
      <c r="K122" s="4">
        <f t="shared" si="6"/>
        <v>0</v>
      </c>
      <c r="L122" s="4">
        <f t="shared" si="6"/>
        <v>0</v>
      </c>
      <c r="M122" s="4">
        <f t="shared" si="6"/>
        <v>0</v>
      </c>
      <c r="N122" s="34">
        <f t="shared" si="6"/>
        <v>0</v>
      </c>
      <c r="O122" s="195">
        <f t="shared" ref="O122:O128" si="7">SUM(G122:N122)</f>
        <v>0</v>
      </c>
    </row>
    <row r="123" spans="2:15" x14ac:dyDescent="0.3">
      <c r="B123" s="51">
        <f t="shared" si="5"/>
        <v>0</v>
      </c>
      <c r="C123" s="87"/>
      <c r="D123" s="87"/>
      <c r="E123" s="87"/>
      <c r="F123" s="87"/>
      <c r="G123" s="191">
        <f t="shared" si="6"/>
        <v>0</v>
      </c>
      <c r="H123" s="4">
        <f t="shared" si="6"/>
        <v>0</v>
      </c>
      <c r="I123" s="4">
        <f t="shared" si="6"/>
        <v>0</v>
      </c>
      <c r="J123" s="4">
        <f t="shared" si="6"/>
        <v>0</v>
      </c>
      <c r="K123" s="4">
        <f t="shared" si="6"/>
        <v>0</v>
      </c>
      <c r="L123" s="4">
        <f t="shared" si="6"/>
        <v>0</v>
      </c>
      <c r="M123" s="4">
        <f t="shared" si="6"/>
        <v>0</v>
      </c>
      <c r="N123" s="34">
        <f t="shared" si="6"/>
        <v>0</v>
      </c>
      <c r="O123" s="195">
        <f t="shared" si="7"/>
        <v>0</v>
      </c>
    </row>
    <row r="124" spans="2:15" x14ac:dyDescent="0.3">
      <c r="B124" s="51">
        <f t="shared" si="5"/>
        <v>0</v>
      </c>
      <c r="C124" s="87"/>
      <c r="D124" s="87"/>
      <c r="E124" s="87"/>
      <c r="F124" s="87"/>
      <c r="G124" s="191">
        <f t="shared" si="6"/>
        <v>0</v>
      </c>
      <c r="H124" s="4">
        <f t="shared" si="6"/>
        <v>0</v>
      </c>
      <c r="I124" s="4">
        <f t="shared" si="6"/>
        <v>0</v>
      </c>
      <c r="J124" s="4">
        <f t="shared" si="6"/>
        <v>0</v>
      </c>
      <c r="K124" s="4">
        <f t="shared" si="6"/>
        <v>0</v>
      </c>
      <c r="L124" s="4">
        <f t="shared" si="6"/>
        <v>0</v>
      </c>
      <c r="M124" s="4">
        <f t="shared" si="6"/>
        <v>0</v>
      </c>
      <c r="N124" s="34">
        <f t="shared" si="6"/>
        <v>0</v>
      </c>
      <c r="O124" s="195">
        <f t="shared" si="7"/>
        <v>0</v>
      </c>
    </row>
    <row r="125" spans="2:15" x14ac:dyDescent="0.3">
      <c r="B125" s="51">
        <f t="shared" si="5"/>
        <v>0</v>
      </c>
      <c r="C125" s="87"/>
      <c r="D125" s="87"/>
      <c r="E125" s="87"/>
      <c r="F125" s="87"/>
      <c r="G125" s="191">
        <f t="shared" si="6"/>
        <v>0</v>
      </c>
      <c r="H125" s="4">
        <f t="shared" si="6"/>
        <v>0</v>
      </c>
      <c r="I125" s="4">
        <f t="shared" si="6"/>
        <v>0</v>
      </c>
      <c r="J125" s="4">
        <f t="shared" si="6"/>
        <v>0</v>
      </c>
      <c r="K125" s="4">
        <f t="shared" si="6"/>
        <v>0</v>
      </c>
      <c r="L125" s="4">
        <f t="shared" si="6"/>
        <v>0</v>
      </c>
      <c r="M125" s="4">
        <f t="shared" si="6"/>
        <v>0</v>
      </c>
      <c r="N125" s="34">
        <f t="shared" si="6"/>
        <v>0</v>
      </c>
      <c r="O125" s="195">
        <f t="shared" si="7"/>
        <v>0</v>
      </c>
    </row>
    <row r="126" spans="2:15" x14ac:dyDescent="0.3">
      <c r="B126" s="51">
        <f t="shared" si="5"/>
        <v>0</v>
      </c>
      <c r="C126" s="87"/>
      <c r="D126" s="87"/>
      <c r="E126" s="87"/>
      <c r="F126" s="87"/>
      <c r="G126" s="191">
        <f t="shared" si="6"/>
        <v>0</v>
      </c>
      <c r="H126" s="4">
        <f t="shared" si="6"/>
        <v>0</v>
      </c>
      <c r="I126" s="4">
        <f t="shared" si="6"/>
        <v>0</v>
      </c>
      <c r="J126" s="4">
        <f t="shared" si="6"/>
        <v>0</v>
      </c>
      <c r="K126" s="4">
        <f t="shared" si="6"/>
        <v>0</v>
      </c>
      <c r="L126" s="4">
        <f t="shared" si="6"/>
        <v>0</v>
      </c>
      <c r="M126" s="4">
        <f t="shared" si="6"/>
        <v>0</v>
      </c>
      <c r="N126" s="34">
        <f t="shared" si="6"/>
        <v>0</v>
      </c>
      <c r="O126" s="195">
        <f t="shared" si="7"/>
        <v>0</v>
      </c>
    </row>
    <row r="127" spans="2:15" x14ac:dyDescent="0.3">
      <c r="B127" s="51">
        <f t="shared" si="5"/>
        <v>0</v>
      </c>
      <c r="C127" s="87"/>
      <c r="D127" s="87"/>
      <c r="E127" s="87"/>
      <c r="F127" s="87"/>
      <c r="G127" s="191">
        <f t="shared" si="6"/>
        <v>0</v>
      </c>
      <c r="H127" s="4">
        <f t="shared" si="6"/>
        <v>0</v>
      </c>
      <c r="I127" s="4">
        <f t="shared" si="6"/>
        <v>0</v>
      </c>
      <c r="J127" s="4">
        <f t="shared" si="6"/>
        <v>0</v>
      </c>
      <c r="K127" s="4">
        <f t="shared" si="6"/>
        <v>0</v>
      </c>
      <c r="L127" s="4">
        <f t="shared" si="6"/>
        <v>0</v>
      </c>
      <c r="M127" s="4">
        <f t="shared" si="6"/>
        <v>0</v>
      </c>
      <c r="N127" s="34">
        <f t="shared" si="6"/>
        <v>0</v>
      </c>
      <c r="O127" s="195">
        <f t="shared" si="7"/>
        <v>0</v>
      </c>
    </row>
    <row r="128" spans="2:15" x14ac:dyDescent="0.3">
      <c r="B128" s="52">
        <f t="shared" si="5"/>
        <v>0</v>
      </c>
      <c r="C128" s="111"/>
      <c r="D128" s="111"/>
      <c r="E128" s="111"/>
      <c r="F128" s="111"/>
      <c r="G128" s="192">
        <f t="shared" si="6"/>
        <v>0</v>
      </c>
      <c r="H128" s="29">
        <f t="shared" si="6"/>
        <v>0</v>
      </c>
      <c r="I128" s="29">
        <f t="shared" si="6"/>
        <v>0</v>
      </c>
      <c r="J128" s="29">
        <f t="shared" si="6"/>
        <v>0</v>
      </c>
      <c r="K128" s="29">
        <f t="shared" si="6"/>
        <v>0</v>
      </c>
      <c r="L128" s="29">
        <f t="shared" si="6"/>
        <v>0</v>
      </c>
      <c r="M128" s="29">
        <f t="shared" si="6"/>
        <v>0</v>
      </c>
      <c r="N128" s="193">
        <f t="shared" si="6"/>
        <v>0</v>
      </c>
      <c r="O128" s="196">
        <f t="shared" si="7"/>
        <v>0</v>
      </c>
    </row>
    <row r="129" spans="2:15" ht="15" thickBot="1" x14ac:dyDescent="0.35">
      <c r="B129" s="182"/>
      <c r="C129" s="182"/>
      <c r="D129" s="182"/>
      <c r="E129" s="182"/>
      <c r="F129" s="182"/>
      <c r="G129" s="183">
        <f>SUM(G121:G128)</f>
        <v>0</v>
      </c>
      <c r="H129" s="183">
        <f t="shared" ref="H129:N129" si="8">SUM(H121:H128)</f>
        <v>0</v>
      </c>
      <c r="I129" s="183">
        <f t="shared" si="8"/>
        <v>0</v>
      </c>
      <c r="J129" s="183">
        <f t="shared" si="8"/>
        <v>0</v>
      </c>
      <c r="K129" s="183">
        <f t="shared" si="8"/>
        <v>0</v>
      </c>
      <c r="L129" s="183">
        <f t="shared" si="8"/>
        <v>0</v>
      </c>
      <c r="M129" s="183">
        <f t="shared" si="8"/>
        <v>0</v>
      </c>
      <c r="N129" s="183">
        <f t="shared" si="8"/>
        <v>0</v>
      </c>
      <c r="O129" s="184">
        <f>SUM(O121:O128)</f>
        <v>0</v>
      </c>
    </row>
    <row r="130" spans="2:15" x14ac:dyDescent="0.3">
      <c r="B130" s="77"/>
      <c r="C130" s="87"/>
      <c r="D130" s="87"/>
      <c r="E130" s="87"/>
      <c r="F130" s="87"/>
      <c r="G130" s="88"/>
      <c r="H130" s="88"/>
      <c r="I130" s="88"/>
      <c r="J130" s="88"/>
      <c r="K130" s="88"/>
      <c r="L130" s="88"/>
      <c r="M130" s="88"/>
      <c r="N130" s="88"/>
      <c r="O130" s="86" t="b">
        <f>C113=SUM(O121:O128)</f>
        <v>1</v>
      </c>
    </row>
    <row r="131" spans="2:15" x14ac:dyDescent="0.3">
      <c r="B131" s="77"/>
      <c r="C131" s="87"/>
      <c r="D131" s="87"/>
      <c r="E131" s="87"/>
      <c r="F131" s="87"/>
      <c r="G131" s="88"/>
      <c r="H131" s="88"/>
      <c r="I131" s="88"/>
      <c r="J131" s="88"/>
      <c r="K131" s="88"/>
      <c r="L131" s="88"/>
      <c r="M131" s="88"/>
      <c r="N131" s="88"/>
      <c r="O131" s="86"/>
    </row>
    <row r="133" spans="2:15" s="61" customFormat="1" ht="18" x14ac:dyDescent="0.35">
      <c r="B133" s="186" t="s">
        <v>1</v>
      </c>
      <c r="C133" s="187"/>
      <c r="D133" s="187"/>
      <c r="E133" s="187"/>
      <c r="F133" s="187"/>
      <c r="G133" s="202">
        <f>G37</f>
        <v>0</v>
      </c>
      <c r="H133" s="202" t="str">
        <f>IFERROR(IF(G133+1&lt;=$C$17,G133+1,""),"")</f>
        <v/>
      </c>
      <c r="I133" s="202" t="str">
        <f t="shared" ref="I133:N133" si="9">IFERROR(IF(H133+1&lt;=$C$17,H133+1,""),"")</f>
        <v/>
      </c>
      <c r="J133" s="187" t="str">
        <f t="shared" si="9"/>
        <v/>
      </c>
      <c r="K133" s="187" t="str">
        <f t="shared" si="9"/>
        <v/>
      </c>
      <c r="L133" s="187" t="str">
        <f t="shared" si="9"/>
        <v/>
      </c>
      <c r="M133" s="187" t="str">
        <f t="shared" si="9"/>
        <v/>
      </c>
      <c r="N133" s="187" t="str">
        <f t="shared" si="9"/>
        <v/>
      </c>
      <c r="O133" s="187" t="s">
        <v>59</v>
      </c>
    </row>
    <row r="134" spans="2:15" s="61" customFormat="1" ht="11.1" customHeight="1" x14ac:dyDescent="0.35">
      <c r="B134" s="82"/>
    </row>
    <row r="135" spans="2:15" s="61" customFormat="1" ht="18" x14ac:dyDescent="0.35">
      <c r="B135" s="77" t="s">
        <v>231</v>
      </c>
      <c r="C135"/>
      <c r="D135"/>
      <c r="E135"/>
      <c r="F135"/>
      <c r="G135"/>
      <c r="H135"/>
      <c r="I135"/>
      <c r="J135"/>
      <c r="K135"/>
      <c r="L135"/>
      <c r="M135"/>
      <c r="N135"/>
      <c r="O135" s="28"/>
    </row>
    <row r="136" spans="2:15" s="61" customFormat="1" ht="18" x14ac:dyDescent="0.35">
      <c r="B136" s="83" t="str">
        <f>'Lister (skjules)'!Q3</f>
        <v>Egne personalkostnader</v>
      </c>
      <c r="C136" s="84"/>
      <c r="D136" s="84"/>
      <c r="E136" s="84"/>
      <c r="F136" s="112"/>
      <c r="G136" s="85">
        <f t="shared" ref="G136:N138" si="10">SUMIF($C$40:$C$109,$B136,G$40:G$109)</f>
        <v>0</v>
      </c>
      <c r="H136" s="85">
        <f t="shared" si="10"/>
        <v>0</v>
      </c>
      <c r="I136" s="85">
        <f t="shared" si="10"/>
        <v>0</v>
      </c>
      <c r="J136" s="85">
        <f t="shared" si="10"/>
        <v>0</v>
      </c>
      <c r="K136" s="85">
        <f t="shared" si="10"/>
        <v>0</v>
      </c>
      <c r="L136" s="85">
        <f t="shared" si="10"/>
        <v>0</v>
      </c>
      <c r="M136" s="85">
        <f t="shared" si="10"/>
        <v>0</v>
      </c>
      <c r="N136" s="85">
        <f t="shared" si="10"/>
        <v>0</v>
      </c>
      <c r="O136" s="44">
        <f>SUM(G136:N136)</f>
        <v>0</v>
      </c>
    </row>
    <row r="137" spans="2:15" s="61" customFormat="1" ht="18" x14ac:dyDescent="0.35">
      <c r="B137" s="51" t="str">
        <f>'Lister (skjules)'!Q4</f>
        <v>Innkjøp av tjenester</v>
      </c>
      <c r="C137"/>
      <c r="D137"/>
      <c r="E137"/>
      <c r="F137" s="36"/>
      <c r="G137" s="4">
        <f t="shared" si="10"/>
        <v>0</v>
      </c>
      <c r="H137" s="4">
        <f t="shared" si="10"/>
        <v>0</v>
      </c>
      <c r="I137" s="4">
        <f t="shared" si="10"/>
        <v>0</v>
      </c>
      <c r="J137" s="4">
        <f t="shared" si="10"/>
        <v>0</v>
      </c>
      <c r="K137" s="4">
        <f t="shared" si="10"/>
        <v>0</v>
      </c>
      <c r="L137" s="4">
        <f t="shared" si="10"/>
        <v>0</v>
      </c>
      <c r="M137" s="4">
        <f t="shared" si="10"/>
        <v>0</v>
      </c>
      <c r="N137" s="4">
        <f t="shared" si="10"/>
        <v>0</v>
      </c>
      <c r="O137" s="44">
        <f>SUM(G137:N137)</f>
        <v>0</v>
      </c>
    </row>
    <row r="138" spans="2:15" s="61" customFormat="1" ht="18" x14ac:dyDescent="0.35">
      <c r="B138" s="52" t="str">
        <f>'Lister (skjules)'!Q5</f>
        <v>Andre kostnader</v>
      </c>
      <c r="C138" s="28"/>
      <c r="D138" s="28"/>
      <c r="E138" s="28"/>
      <c r="F138" s="113"/>
      <c r="G138" s="29">
        <f t="shared" si="10"/>
        <v>0</v>
      </c>
      <c r="H138" s="29">
        <f t="shared" si="10"/>
        <v>0</v>
      </c>
      <c r="I138" s="29">
        <f t="shared" si="10"/>
        <v>0</v>
      </c>
      <c r="J138" s="29">
        <f t="shared" si="10"/>
        <v>0</v>
      </c>
      <c r="K138" s="29">
        <f t="shared" si="10"/>
        <v>0</v>
      </c>
      <c r="L138" s="29">
        <f t="shared" si="10"/>
        <v>0</v>
      </c>
      <c r="M138" s="29">
        <f t="shared" si="10"/>
        <v>0</v>
      </c>
      <c r="N138" s="29">
        <f t="shared" si="10"/>
        <v>0</v>
      </c>
      <c r="O138" s="44">
        <f>SUM(G138:N138)</f>
        <v>0</v>
      </c>
    </row>
    <row r="139" spans="2:15" s="61" customFormat="1" ht="18.600000000000001" thickBot="1" x14ac:dyDescent="0.4">
      <c r="B139" s="78" t="s">
        <v>91</v>
      </c>
      <c r="C139" s="78"/>
      <c r="D139" s="78"/>
      <c r="E139" s="78"/>
      <c r="F139" s="78"/>
      <c r="G139" s="79">
        <f>SUM(G136:G138)</f>
        <v>0</v>
      </c>
      <c r="H139" s="79">
        <f t="shared" ref="H139:N139" si="11">SUM(H136:H138)</f>
        <v>0</v>
      </c>
      <c r="I139" s="79">
        <f t="shared" si="11"/>
        <v>0</v>
      </c>
      <c r="J139" s="79">
        <f t="shared" si="11"/>
        <v>0</v>
      </c>
      <c r="K139" s="79">
        <f t="shared" si="11"/>
        <v>0</v>
      </c>
      <c r="L139" s="79">
        <f t="shared" si="11"/>
        <v>0</v>
      </c>
      <c r="M139" s="79">
        <f t="shared" si="11"/>
        <v>0</v>
      </c>
      <c r="N139" s="79">
        <f t="shared" si="11"/>
        <v>0</v>
      </c>
      <c r="O139" s="109">
        <f>SUM(O136:O138)</f>
        <v>0</v>
      </c>
    </row>
    <row r="140" spans="2:15" s="86" customFormat="1" ht="14.4" customHeight="1" x14ac:dyDescent="0.25">
      <c r="B140" s="87"/>
      <c r="C140" s="87"/>
      <c r="D140" s="87"/>
      <c r="E140" s="87"/>
      <c r="F140" s="87"/>
      <c r="G140" s="88" t="b">
        <f t="shared" ref="G140:N140" si="12">G139=G111</f>
        <v>1</v>
      </c>
      <c r="H140" s="88" t="b">
        <f t="shared" si="12"/>
        <v>1</v>
      </c>
      <c r="I140" s="88" t="b">
        <f t="shared" si="12"/>
        <v>1</v>
      </c>
      <c r="J140" s="88" t="b">
        <f t="shared" si="12"/>
        <v>1</v>
      </c>
      <c r="K140" s="88" t="b">
        <f t="shared" si="12"/>
        <v>1</v>
      </c>
      <c r="L140" s="88" t="b">
        <f t="shared" si="12"/>
        <v>1</v>
      </c>
      <c r="M140" s="88" t="b">
        <f t="shared" si="12"/>
        <v>1</v>
      </c>
      <c r="N140" s="88" t="b">
        <f t="shared" si="12"/>
        <v>1</v>
      </c>
      <c r="O140" s="86" t="b">
        <f>C113=SUM(G139:N139)</f>
        <v>1</v>
      </c>
    </row>
    <row r="141" spans="2:15" s="86" customFormat="1" ht="14.4" customHeight="1" x14ac:dyDescent="0.25">
      <c r="B141" s="87"/>
      <c r="C141" s="87"/>
      <c r="D141" s="87"/>
      <c r="E141" s="87"/>
      <c r="F141" s="87"/>
      <c r="G141" s="88"/>
      <c r="H141" s="88"/>
      <c r="I141" s="88"/>
      <c r="J141" s="88"/>
      <c r="K141" s="88"/>
      <c r="L141" s="88"/>
      <c r="M141" s="88"/>
      <c r="N141" s="88"/>
    </row>
    <row r="142" spans="2:15" s="86" customFormat="1" ht="14.4" customHeight="1" x14ac:dyDescent="0.3">
      <c r="B142" s="77" t="s">
        <v>232</v>
      </c>
      <c r="C142" s="87"/>
      <c r="D142" s="87"/>
      <c r="E142" s="87"/>
      <c r="F142" s="87"/>
      <c r="G142" s="88"/>
      <c r="H142" s="88"/>
      <c r="I142" s="88"/>
      <c r="J142" s="88"/>
      <c r="K142" s="88"/>
      <c r="L142" s="88"/>
      <c r="M142" s="88"/>
      <c r="N142" s="88"/>
    </row>
    <row r="143" spans="2:15" s="86" customFormat="1" ht="14.4" customHeight="1" x14ac:dyDescent="0.3">
      <c r="B143" s="83">
        <f t="shared" ref="B143:B150" si="13">B24</f>
        <v>0</v>
      </c>
      <c r="C143" s="110"/>
      <c r="D143" s="110"/>
      <c r="E143" s="110"/>
      <c r="F143" s="114"/>
      <c r="G143" s="197">
        <f t="shared" ref="G143:N143" si="14">SUMIF($E$40:$E$109,$B143,G$40:G$109)</f>
        <v>0</v>
      </c>
      <c r="H143" s="197">
        <f t="shared" si="14"/>
        <v>0</v>
      </c>
      <c r="I143" s="197">
        <f t="shared" si="14"/>
        <v>0</v>
      </c>
      <c r="J143" s="197">
        <f t="shared" si="14"/>
        <v>0</v>
      </c>
      <c r="K143" s="197">
        <f t="shared" si="14"/>
        <v>0</v>
      </c>
      <c r="L143" s="197">
        <f t="shared" si="14"/>
        <v>0</v>
      </c>
      <c r="M143" s="197">
        <f t="shared" si="14"/>
        <v>0</v>
      </c>
      <c r="N143" s="197">
        <f t="shared" si="14"/>
        <v>0</v>
      </c>
      <c r="O143" s="194">
        <f>SUM(G143:N143)</f>
        <v>0</v>
      </c>
    </row>
    <row r="144" spans="2:15" s="86" customFormat="1" ht="14.4" customHeight="1" x14ac:dyDescent="0.3">
      <c r="B144" s="51">
        <f t="shared" si="13"/>
        <v>0</v>
      </c>
      <c r="C144" s="87"/>
      <c r="D144" s="87"/>
      <c r="E144" s="87"/>
      <c r="F144" s="115"/>
      <c r="G144" s="188">
        <f t="shared" ref="G144:I150" si="15">SUMIF($E$40:$E$109,$B144,G$40:G$109)</f>
        <v>0</v>
      </c>
      <c r="H144" s="188">
        <f t="shared" si="15"/>
        <v>0</v>
      </c>
      <c r="I144" s="188">
        <f t="shared" si="15"/>
        <v>0</v>
      </c>
      <c r="J144" s="188"/>
      <c r="K144" s="188"/>
      <c r="L144" s="188"/>
      <c r="M144" s="188"/>
      <c r="N144" s="188"/>
      <c r="O144" s="195">
        <f t="shared" ref="O144:O150" si="16">SUM(G144:N144)</f>
        <v>0</v>
      </c>
    </row>
    <row r="145" spans="2:15" s="86" customFormat="1" ht="14.4" customHeight="1" x14ac:dyDescent="0.3">
      <c r="B145" s="51">
        <f t="shared" si="13"/>
        <v>0</v>
      </c>
      <c r="C145" s="87"/>
      <c r="D145" s="87"/>
      <c r="E145" s="87"/>
      <c r="F145" s="115"/>
      <c r="G145" s="188">
        <f t="shared" si="15"/>
        <v>0</v>
      </c>
      <c r="H145" s="188">
        <f t="shared" si="15"/>
        <v>0</v>
      </c>
      <c r="I145" s="188">
        <f t="shared" si="15"/>
        <v>0</v>
      </c>
      <c r="J145" s="188"/>
      <c r="K145" s="188"/>
      <c r="L145" s="188"/>
      <c r="M145" s="188"/>
      <c r="N145" s="188"/>
      <c r="O145" s="195">
        <f t="shared" si="16"/>
        <v>0</v>
      </c>
    </row>
    <row r="146" spans="2:15" s="86" customFormat="1" ht="14.4" customHeight="1" x14ac:dyDescent="0.3">
      <c r="B146" s="51">
        <f t="shared" si="13"/>
        <v>0</v>
      </c>
      <c r="C146" s="87"/>
      <c r="D146" s="87"/>
      <c r="E146" s="87"/>
      <c r="F146" s="115"/>
      <c r="G146" s="188">
        <f t="shared" si="15"/>
        <v>0</v>
      </c>
      <c r="H146" s="188">
        <f t="shared" si="15"/>
        <v>0</v>
      </c>
      <c r="I146" s="188">
        <f t="shared" si="15"/>
        <v>0</v>
      </c>
      <c r="J146" s="188"/>
      <c r="K146" s="188"/>
      <c r="L146" s="188"/>
      <c r="M146" s="188"/>
      <c r="N146" s="188"/>
      <c r="O146" s="195">
        <f t="shared" si="16"/>
        <v>0</v>
      </c>
    </row>
    <row r="147" spans="2:15" s="86" customFormat="1" ht="14.4" customHeight="1" x14ac:dyDescent="0.3">
      <c r="B147" s="51">
        <f t="shared" si="13"/>
        <v>0</v>
      </c>
      <c r="C147" s="87"/>
      <c r="D147" s="87"/>
      <c r="E147" s="87"/>
      <c r="F147" s="115"/>
      <c r="G147" s="188">
        <f t="shared" si="15"/>
        <v>0</v>
      </c>
      <c r="H147" s="188">
        <f t="shared" si="15"/>
        <v>0</v>
      </c>
      <c r="I147" s="188">
        <f t="shared" si="15"/>
        <v>0</v>
      </c>
      <c r="J147" s="188"/>
      <c r="K147" s="188"/>
      <c r="L147" s="188"/>
      <c r="M147" s="188"/>
      <c r="N147" s="188"/>
      <c r="O147" s="195">
        <f t="shared" si="16"/>
        <v>0</v>
      </c>
    </row>
    <row r="148" spans="2:15" s="86" customFormat="1" ht="14.4" customHeight="1" x14ac:dyDescent="0.3">
      <c r="B148" s="51">
        <f t="shared" si="13"/>
        <v>0</v>
      </c>
      <c r="C148" s="87"/>
      <c r="D148" s="87"/>
      <c r="E148" s="87"/>
      <c r="F148" s="115"/>
      <c r="G148" s="188">
        <f t="shared" si="15"/>
        <v>0</v>
      </c>
      <c r="H148" s="188">
        <f t="shared" si="15"/>
        <v>0</v>
      </c>
      <c r="I148" s="188">
        <f t="shared" si="15"/>
        <v>0</v>
      </c>
      <c r="J148" s="188"/>
      <c r="K148" s="188"/>
      <c r="L148" s="188"/>
      <c r="M148" s="188"/>
      <c r="N148" s="188"/>
      <c r="O148" s="195">
        <f t="shared" si="16"/>
        <v>0</v>
      </c>
    </row>
    <row r="149" spans="2:15" s="86" customFormat="1" ht="14.4" customHeight="1" x14ac:dyDescent="0.3">
      <c r="B149" s="51">
        <f t="shared" si="13"/>
        <v>0</v>
      </c>
      <c r="C149" s="87"/>
      <c r="D149" s="87"/>
      <c r="E149" s="87"/>
      <c r="F149" s="115"/>
      <c r="G149" s="188">
        <f t="shared" si="15"/>
        <v>0</v>
      </c>
      <c r="H149" s="188">
        <f t="shared" si="15"/>
        <v>0</v>
      </c>
      <c r="I149" s="188">
        <f t="shared" si="15"/>
        <v>0</v>
      </c>
      <c r="J149" s="188"/>
      <c r="K149" s="188"/>
      <c r="L149" s="188"/>
      <c r="M149" s="188"/>
      <c r="N149" s="188"/>
      <c r="O149" s="195">
        <f t="shared" si="16"/>
        <v>0</v>
      </c>
    </row>
    <row r="150" spans="2:15" s="86" customFormat="1" ht="14.4" customHeight="1" x14ac:dyDescent="0.3">
      <c r="B150" s="52">
        <f t="shared" si="13"/>
        <v>0</v>
      </c>
      <c r="C150" s="111"/>
      <c r="D150" s="111"/>
      <c r="E150" s="111"/>
      <c r="F150" s="116"/>
      <c r="G150" s="198">
        <f t="shared" si="15"/>
        <v>0</v>
      </c>
      <c r="H150" s="198">
        <f t="shared" si="15"/>
        <v>0</v>
      </c>
      <c r="I150" s="198">
        <f t="shared" si="15"/>
        <v>0</v>
      </c>
      <c r="J150" s="198"/>
      <c r="K150" s="198"/>
      <c r="L150" s="198"/>
      <c r="M150" s="198"/>
      <c r="N150" s="198"/>
      <c r="O150" s="196">
        <f t="shared" si="16"/>
        <v>0</v>
      </c>
    </row>
    <row r="151" spans="2:15" s="86" customFormat="1" ht="14.4" customHeight="1" thickBot="1" x14ac:dyDescent="0.35">
      <c r="B151" s="78" t="s">
        <v>91</v>
      </c>
      <c r="C151" s="78"/>
      <c r="D151" s="78"/>
      <c r="E151" s="78"/>
      <c r="F151" s="78"/>
      <c r="G151" s="79">
        <f>SUM(G143:G150)</f>
        <v>0</v>
      </c>
      <c r="H151" s="79">
        <f t="shared" ref="H151:N151" si="17">SUM(H143:H150)</f>
        <v>0</v>
      </c>
      <c r="I151" s="79">
        <f t="shared" si="17"/>
        <v>0</v>
      </c>
      <c r="J151" s="79">
        <f t="shared" si="17"/>
        <v>0</v>
      </c>
      <c r="K151" s="79">
        <f t="shared" si="17"/>
        <v>0</v>
      </c>
      <c r="L151" s="79">
        <f t="shared" si="17"/>
        <v>0</v>
      </c>
      <c r="M151" s="79">
        <f t="shared" si="17"/>
        <v>0</v>
      </c>
      <c r="N151" s="79">
        <f t="shared" si="17"/>
        <v>0</v>
      </c>
      <c r="O151" s="109">
        <f>SUM(O143:O150)</f>
        <v>0</v>
      </c>
    </row>
    <row r="152" spans="2:15" s="86" customFormat="1" ht="14.4" customHeight="1" x14ac:dyDescent="0.25">
      <c r="B152" s="87"/>
      <c r="C152" s="87"/>
      <c r="D152" s="87"/>
      <c r="E152" s="87"/>
      <c r="F152" s="87"/>
      <c r="G152" s="88"/>
      <c r="H152" s="88"/>
      <c r="I152" s="88"/>
      <c r="J152" s="88"/>
      <c r="K152" s="88"/>
      <c r="L152" s="88"/>
      <c r="M152" s="88"/>
      <c r="N152" s="88"/>
      <c r="O152" s="86" t="b">
        <f>SUM(O143:O150)=C113</f>
        <v>1</v>
      </c>
    </row>
    <row r="153" spans="2:15" s="86" customFormat="1" ht="14.4" customHeight="1" x14ac:dyDescent="0.25">
      <c r="B153" s="87"/>
      <c r="C153" s="87"/>
      <c r="D153" s="87"/>
      <c r="E153" s="87"/>
      <c r="F153" s="87"/>
      <c r="G153" s="88"/>
      <c r="H153" s="88"/>
      <c r="I153" s="88"/>
      <c r="J153" s="88"/>
      <c r="K153" s="88"/>
      <c r="L153" s="88"/>
      <c r="M153" s="88"/>
      <c r="N153" s="88"/>
    </row>
    <row r="154" spans="2:15" x14ac:dyDescent="0.3">
      <c r="B154" s="77" t="s">
        <v>168</v>
      </c>
      <c r="C154" s="87"/>
      <c r="D154" s="87"/>
      <c r="E154" s="87"/>
      <c r="F154" s="87"/>
      <c r="G154" s="88"/>
      <c r="H154" s="88"/>
      <c r="I154" s="88"/>
      <c r="J154" s="88"/>
      <c r="K154" s="88"/>
      <c r="L154" s="88"/>
      <c r="M154" s="88"/>
      <c r="N154" s="88"/>
      <c r="O154" s="86"/>
    </row>
    <row r="155" spans="2:15" x14ac:dyDescent="0.3">
      <c r="B155" s="83">
        <f t="shared" ref="B155:B162" si="18">D24</f>
        <v>0</v>
      </c>
      <c r="C155" s="110"/>
      <c r="D155" s="110"/>
      <c r="E155" s="110"/>
      <c r="F155" s="114"/>
      <c r="G155" s="197">
        <f>SUMIF($D$40:$D$109,$B155,G$40:G$109)</f>
        <v>0</v>
      </c>
      <c r="H155" s="197">
        <f t="shared" ref="H155:N155" si="19">SUMIF($D$40:$D$109,$B155,H$40:H$109)</f>
        <v>0</v>
      </c>
      <c r="I155" s="197">
        <f t="shared" si="19"/>
        <v>0</v>
      </c>
      <c r="J155" s="197">
        <f t="shared" si="19"/>
        <v>0</v>
      </c>
      <c r="K155" s="197">
        <f t="shared" si="19"/>
        <v>0</v>
      </c>
      <c r="L155" s="197">
        <f t="shared" si="19"/>
        <v>0</v>
      </c>
      <c r="M155" s="197">
        <f t="shared" si="19"/>
        <v>0</v>
      </c>
      <c r="N155" s="199">
        <f t="shared" si="19"/>
        <v>0</v>
      </c>
      <c r="O155" s="194">
        <f>SUM(G155:N155)</f>
        <v>0</v>
      </c>
    </row>
    <row r="156" spans="2:15" x14ac:dyDescent="0.3">
      <c r="B156" s="51">
        <f t="shared" si="18"/>
        <v>0</v>
      </c>
      <c r="C156" s="87"/>
      <c r="D156" s="87"/>
      <c r="E156" s="87"/>
      <c r="F156" s="115"/>
      <c r="G156" s="188">
        <f t="shared" ref="G156:N162" si="20">SUMIF($D$40:$D$109,$B156,G$40:G$109)</f>
        <v>0</v>
      </c>
      <c r="H156" s="188">
        <f t="shared" si="20"/>
        <v>0</v>
      </c>
      <c r="I156" s="188">
        <f t="shared" si="20"/>
        <v>0</v>
      </c>
      <c r="J156" s="188">
        <f t="shared" si="20"/>
        <v>0</v>
      </c>
      <c r="K156" s="188">
        <f t="shared" si="20"/>
        <v>0</v>
      </c>
      <c r="L156" s="188">
        <f t="shared" si="20"/>
        <v>0</v>
      </c>
      <c r="M156" s="188">
        <f t="shared" si="20"/>
        <v>0</v>
      </c>
      <c r="N156" s="200">
        <f t="shared" si="20"/>
        <v>0</v>
      </c>
      <c r="O156" s="195">
        <f t="shared" ref="O156:O162" si="21">SUM(G156:N156)</f>
        <v>0</v>
      </c>
    </row>
    <row r="157" spans="2:15" x14ac:dyDescent="0.3">
      <c r="B157" s="51">
        <f t="shared" si="18"/>
        <v>0</v>
      </c>
      <c r="C157" s="87"/>
      <c r="D157" s="87"/>
      <c r="E157" s="87"/>
      <c r="F157" s="115"/>
      <c r="G157" s="188">
        <f t="shared" si="20"/>
        <v>0</v>
      </c>
      <c r="H157" s="188">
        <f t="shared" si="20"/>
        <v>0</v>
      </c>
      <c r="I157" s="188">
        <f t="shared" si="20"/>
        <v>0</v>
      </c>
      <c r="J157" s="188">
        <f t="shared" si="20"/>
        <v>0</v>
      </c>
      <c r="K157" s="188">
        <f t="shared" si="20"/>
        <v>0</v>
      </c>
      <c r="L157" s="188">
        <f t="shared" si="20"/>
        <v>0</v>
      </c>
      <c r="M157" s="188">
        <f t="shared" si="20"/>
        <v>0</v>
      </c>
      <c r="N157" s="200">
        <f t="shared" si="20"/>
        <v>0</v>
      </c>
      <c r="O157" s="195">
        <f t="shared" si="21"/>
        <v>0</v>
      </c>
    </row>
    <row r="158" spans="2:15" x14ac:dyDescent="0.3">
      <c r="B158" s="51">
        <f t="shared" si="18"/>
        <v>0</v>
      </c>
      <c r="C158" s="87"/>
      <c r="D158" s="87"/>
      <c r="E158" s="87"/>
      <c r="F158" s="115"/>
      <c r="G158" s="188">
        <f t="shared" si="20"/>
        <v>0</v>
      </c>
      <c r="H158" s="188">
        <f t="shared" si="20"/>
        <v>0</v>
      </c>
      <c r="I158" s="188">
        <f t="shared" si="20"/>
        <v>0</v>
      </c>
      <c r="J158" s="188">
        <f t="shared" si="20"/>
        <v>0</v>
      </c>
      <c r="K158" s="188">
        <f t="shared" si="20"/>
        <v>0</v>
      </c>
      <c r="L158" s="188">
        <f t="shared" si="20"/>
        <v>0</v>
      </c>
      <c r="M158" s="188">
        <f t="shared" si="20"/>
        <v>0</v>
      </c>
      <c r="N158" s="200">
        <f t="shared" si="20"/>
        <v>0</v>
      </c>
      <c r="O158" s="195">
        <f t="shared" si="21"/>
        <v>0</v>
      </c>
    </row>
    <row r="159" spans="2:15" x14ac:dyDescent="0.3">
      <c r="B159" s="51">
        <f t="shared" si="18"/>
        <v>0</v>
      </c>
      <c r="C159" s="87"/>
      <c r="D159" s="87"/>
      <c r="E159" s="87"/>
      <c r="F159" s="115"/>
      <c r="G159" s="188">
        <f t="shared" si="20"/>
        <v>0</v>
      </c>
      <c r="H159" s="188">
        <f t="shared" si="20"/>
        <v>0</v>
      </c>
      <c r="I159" s="188">
        <f t="shared" si="20"/>
        <v>0</v>
      </c>
      <c r="J159" s="188">
        <f t="shared" si="20"/>
        <v>0</v>
      </c>
      <c r="K159" s="188">
        <f t="shared" si="20"/>
        <v>0</v>
      </c>
      <c r="L159" s="188">
        <f t="shared" si="20"/>
        <v>0</v>
      </c>
      <c r="M159" s="188">
        <f t="shared" si="20"/>
        <v>0</v>
      </c>
      <c r="N159" s="200">
        <f t="shared" si="20"/>
        <v>0</v>
      </c>
      <c r="O159" s="195">
        <f t="shared" si="21"/>
        <v>0</v>
      </c>
    </row>
    <row r="160" spans="2:15" x14ac:dyDescent="0.3">
      <c r="B160" s="51">
        <f t="shared" si="18"/>
        <v>0</v>
      </c>
      <c r="C160" s="87"/>
      <c r="D160" s="87"/>
      <c r="E160" s="87"/>
      <c r="F160" s="115"/>
      <c r="G160" s="188">
        <f t="shared" si="20"/>
        <v>0</v>
      </c>
      <c r="H160" s="188">
        <f t="shared" si="20"/>
        <v>0</v>
      </c>
      <c r="I160" s="188">
        <f t="shared" si="20"/>
        <v>0</v>
      </c>
      <c r="J160" s="188">
        <f t="shared" si="20"/>
        <v>0</v>
      </c>
      <c r="K160" s="188">
        <f t="shared" si="20"/>
        <v>0</v>
      </c>
      <c r="L160" s="188">
        <f t="shared" si="20"/>
        <v>0</v>
      </c>
      <c r="M160" s="188">
        <f t="shared" si="20"/>
        <v>0</v>
      </c>
      <c r="N160" s="200">
        <f t="shared" si="20"/>
        <v>0</v>
      </c>
      <c r="O160" s="195">
        <f t="shared" si="21"/>
        <v>0</v>
      </c>
    </row>
    <row r="161" spans="2:15" x14ac:dyDescent="0.3">
      <c r="B161" s="51">
        <f t="shared" si="18"/>
        <v>0</v>
      </c>
      <c r="C161" s="87"/>
      <c r="D161" s="87"/>
      <c r="E161" s="87"/>
      <c r="F161" s="115"/>
      <c r="G161" s="188">
        <f t="shared" si="20"/>
        <v>0</v>
      </c>
      <c r="H161" s="188">
        <f t="shared" si="20"/>
        <v>0</v>
      </c>
      <c r="I161" s="188">
        <f t="shared" si="20"/>
        <v>0</v>
      </c>
      <c r="J161" s="188">
        <f t="shared" si="20"/>
        <v>0</v>
      </c>
      <c r="K161" s="188">
        <f t="shared" si="20"/>
        <v>0</v>
      </c>
      <c r="L161" s="188">
        <f t="shared" si="20"/>
        <v>0</v>
      </c>
      <c r="M161" s="188">
        <f t="shared" si="20"/>
        <v>0</v>
      </c>
      <c r="N161" s="200">
        <f t="shared" si="20"/>
        <v>0</v>
      </c>
      <c r="O161" s="195">
        <f t="shared" si="21"/>
        <v>0</v>
      </c>
    </row>
    <row r="162" spans="2:15" x14ac:dyDescent="0.3">
      <c r="B162" s="52">
        <f t="shared" si="18"/>
        <v>0</v>
      </c>
      <c r="C162" s="111"/>
      <c r="D162" s="111"/>
      <c r="E162" s="111"/>
      <c r="F162" s="116"/>
      <c r="G162" s="198">
        <f t="shared" si="20"/>
        <v>0</v>
      </c>
      <c r="H162" s="198">
        <f t="shared" si="20"/>
        <v>0</v>
      </c>
      <c r="I162" s="198">
        <f t="shared" si="20"/>
        <v>0</v>
      </c>
      <c r="J162" s="198">
        <f t="shared" si="20"/>
        <v>0</v>
      </c>
      <c r="K162" s="198">
        <f t="shared" si="20"/>
        <v>0</v>
      </c>
      <c r="L162" s="198">
        <f t="shared" si="20"/>
        <v>0</v>
      </c>
      <c r="M162" s="198">
        <f t="shared" si="20"/>
        <v>0</v>
      </c>
      <c r="N162" s="201">
        <f t="shared" si="20"/>
        <v>0</v>
      </c>
      <c r="O162" s="196">
        <f t="shared" si="21"/>
        <v>0</v>
      </c>
    </row>
    <row r="163" spans="2:15" ht="15" thickBot="1" x14ac:dyDescent="0.35">
      <c r="B163" s="182" t="s">
        <v>91</v>
      </c>
      <c r="C163" s="182"/>
      <c r="D163" s="182"/>
      <c r="E163" s="182"/>
      <c r="F163" s="182"/>
      <c r="G163" s="183">
        <f>SUM(G155:G162)</f>
        <v>0</v>
      </c>
      <c r="H163" s="183">
        <f t="shared" ref="H163:N163" si="22">SUM(H155:H162)</f>
        <v>0</v>
      </c>
      <c r="I163" s="183">
        <f t="shared" si="22"/>
        <v>0</v>
      </c>
      <c r="J163" s="183">
        <f t="shared" si="22"/>
        <v>0</v>
      </c>
      <c r="K163" s="183">
        <f t="shared" si="22"/>
        <v>0</v>
      </c>
      <c r="L163" s="183">
        <f t="shared" si="22"/>
        <v>0</v>
      </c>
      <c r="M163" s="183">
        <f t="shared" si="22"/>
        <v>0</v>
      </c>
      <c r="N163" s="183">
        <f t="shared" si="22"/>
        <v>0</v>
      </c>
      <c r="O163" s="109">
        <f>SUM(O155:O162)</f>
        <v>0</v>
      </c>
    </row>
    <row r="164" spans="2:15" x14ac:dyDescent="0.3">
      <c r="O164" s="185" t="b">
        <f>SUM(O155:O162)=C113</f>
        <v>1</v>
      </c>
    </row>
    <row r="229" spans="2:2" x14ac:dyDescent="0.3">
      <c r="B229" s="77"/>
    </row>
  </sheetData>
  <sheetProtection algorithmName="SHA-512" hashValue="IexQdag/+sCim2UaaBJXHC1+UVF/HsZhKEt9FZASq3OEnpTI5b1F8GmoQWysbuO1Fru2BALOoQZr/bG0EJ9HaA==" saltValue="faHOfwhQZYYAq4lgEmlYXw==" spinCount="100000" sheet="1" objects="1" scenarios="1" formatCells="0" formatColumns="0" formatRows="0" insertRows="0"/>
  <phoneticPr fontId="3" type="noConversion"/>
  <dataValidations count="2">
    <dataValidation type="list" allowBlank="1" showInputMessage="1" showErrorMessage="1" sqref="D40:D109" xr:uid="{19F4D06B-E9D8-4D4E-8297-206B1D371C8F}">
      <formula1>$D$24:$D$31</formula1>
    </dataValidation>
    <dataValidation type="list" allowBlank="1" showInputMessage="1" showErrorMessage="1" sqref="E40:E109" xr:uid="{003D2AED-B47D-4BC8-BC39-46F8560B22C0}">
      <formula1>$B$24:$B$31</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3833EBB2-7AC4-48AB-B4A0-BC395B85485E}">
          <x14:formula1>
            <xm:f>'Lister (skjules)'!$Q$3:$Q$5</xm:f>
          </x14:formula1>
          <xm:sqref>C40:C109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CBC78-5F33-464A-BA6D-C485FC08F625}">
  <dimension ref="B2:R104"/>
  <sheetViews>
    <sheetView showGridLines="0" zoomScaleNormal="100" workbookViewId="0">
      <selection activeCell="P38" sqref="P38"/>
    </sheetView>
  </sheetViews>
  <sheetFormatPr baseColWidth="10" defaultColWidth="11.44140625" defaultRowHeight="14.4" outlineLevelCol="1" x14ac:dyDescent="0.3"/>
  <cols>
    <col min="2" max="2" width="33.5546875" customWidth="1"/>
    <col min="3" max="3" width="12.109375" customWidth="1"/>
    <col min="5" max="12" width="14.33203125" customWidth="1"/>
    <col min="13" max="13" width="4.6640625" customWidth="1"/>
    <col min="14" max="14" width="80.88671875" hidden="1" customWidth="1" outlineLevel="1"/>
    <col min="15" max="15" width="4.88671875" customWidth="1" collapsed="1"/>
    <col min="16" max="16" width="81.109375" style="206" customWidth="1" outlineLevel="1"/>
  </cols>
  <sheetData>
    <row r="2" spans="2:18" ht="21" x14ac:dyDescent="0.4">
      <c r="B2" s="205" t="s">
        <v>300</v>
      </c>
      <c r="C2" s="28"/>
      <c r="D2" s="28"/>
      <c r="E2" s="28"/>
      <c r="F2" s="28"/>
      <c r="G2" s="28"/>
      <c r="H2" s="28"/>
      <c r="I2" s="28"/>
      <c r="J2" s="28"/>
      <c r="K2" s="28"/>
      <c r="L2" s="28"/>
    </row>
    <row r="3" spans="2:18" x14ac:dyDescent="0.3">
      <c r="B3" s="48" t="s">
        <v>301</v>
      </c>
      <c r="C3" s="48"/>
      <c r="D3" s="48"/>
      <c r="E3" s="48"/>
      <c r="F3" s="48"/>
      <c r="G3" s="48"/>
      <c r="H3" s="48"/>
      <c r="I3" s="48"/>
      <c r="J3" s="48"/>
      <c r="K3" s="48" t="s">
        <v>55</v>
      </c>
      <c r="L3" s="48">
        <v>2</v>
      </c>
    </row>
    <row r="4" spans="2:18" x14ac:dyDescent="0.3">
      <c r="B4" s="48" t="s">
        <v>302</v>
      </c>
      <c r="C4" s="48"/>
      <c r="D4" s="48"/>
      <c r="E4" s="48"/>
      <c r="F4" s="48"/>
      <c r="G4" s="48"/>
      <c r="H4" s="48"/>
      <c r="I4" s="48"/>
      <c r="J4" s="48"/>
      <c r="K4" s="48" t="s">
        <v>54</v>
      </c>
      <c r="L4" s="207">
        <v>45686</v>
      </c>
    </row>
    <row r="5" spans="2:18" x14ac:dyDescent="0.3">
      <c r="B5" s="48" t="s">
        <v>411</v>
      </c>
      <c r="C5" s="48"/>
      <c r="D5" s="48"/>
      <c r="E5" s="48"/>
      <c r="F5" s="48"/>
      <c r="G5" s="48"/>
      <c r="H5" s="48"/>
      <c r="I5" s="48"/>
      <c r="J5" s="48"/>
      <c r="K5" s="48"/>
      <c r="L5" s="207"/>
    </row>
    <row r="6" spans="2:18" x14ac:dyDescent="0.3">
      <c r="B6" t="s">
        <v>303</v>
      </c>
      <c r="C6" s="48"/>
      <c r="D6" s="48"/>
      <c r="E6" s="48"/>
      <c r="F6" s="48"/>
      <c r="G6" s="48"/>
      <c r="H6" s="48"/>
      <c r="I6" s="48"/>
      <c r="J6" s="48"/>
    </row>
    <row r="7" spans="2:18" x14ac:dyDescent="0.3">
      <c r="B7" s="48" t="s">
        <v>304</v>
      </c>
      <c r="C7" s="48"/>
      <c r="D7" s="48"/>
      <c r="E7" s="48"/>
      <c r="F7" s="48"/>
      <c r="G7" s="48"/>
      <c r="H7" s="48"/>
      <c r="I7" s="48"/>
      <c r="J7" s="48"/>
      <c r="K7" s="48"/>
      <c r="L7" s="207"/>
    </row>
    <row r="8" spans="2:18" ht="31.2" customHeight="1" x14ac:dyDescent="0.3"/>
    <row r="9" spans="2:18" x14ac:dyDescent="0.3">
      <c r="E9" s="30" t="s">
        <v>305</v>
      </c>
      <c r="F9" s="28"/>
      <c r="G9" s="28"/>
      <c r="H9" s="28"/>
      <c r="I9" s="28"/>
      <c r="J9" s="28"/>
      <c r="K9" s="28"/>
      <c r="L9" s="28"/>
      <c r="N9" s="30" t="s">
        <v>306</v>
      </c>
      <c r="P9" s="208" t="s">
        <v>307</v>
      </c>
    </row>
    <row r="10" spans="2:18" x14ac:dyDescent="0.3">
      <c r="E10" s="5"/>
    </row>
    <row r="11" spans="2:18" x14ac:dyDescent="0.3">
      <c r="C11" t="s">
        <v>308</v>
      </c>
      <c r="D11" t="s">
        <v>59</v>
      </c>
      <c r="E11" s="209" t="s">
        <v>309</v>
      </c>
      <c r="F11" s="209" t="s">
        <v>310</v>
      </c>
      <c r="G11" s="209" t="s">
        <v>311</v>
      </c>
      <c r="H11" s="209" t="s">
        <v>312</v>
      </c>
      <c r="I11" s="209" t="s">
        <v>313</v>
      </c>
      <c r="J11" s="209" t="s">
        <v>314</v>
      </c>
      <c r="K11" s="209" t="s">
        <v>315</v>
      </c>
      <c r="L11" s="209" t="s">
        <v>316</v>
      </c>
      <c r="N11" s="209"/>
      <c r="P11" s="206" t="s">
        <v>317</v>
      </c>
      <c r="R11" s="210"/>
    </row>
    <row r="12" spans="2:18" x14ac:dyDescent="0.3">
      <c r="B12" s="211" t="s">
        <v>318</v>
      </c>
      <c r="C12" s="212"/>
      <c r="D12" s="213">
        <f>SUM(E12:L12)</f>
        <v>0</v>
      </c>
      <c r="E12" s="214"/>
      <c r="F12" s="214"/>
      <c r="G12" s="214"/>
      <c r="H12" s="214"/>
      <c r="I12" s="214"/>
      <c r="J12" s="214"/>
      <c r="K12" s="214"/>
      <c r="L12" s="214"/>
      <c r="N12" s="209"/>
      <c r="P12" s="206" t="s">
        <v>319</v>
      </c>
    </row>
    <row r="13" spans="2:18" x14ac:dyDescent="0.3">
      <c r="B13" s="211" t="s">
        <v>320</v>
      </c>
      <c r="C13" s="211"/>
      <c r="D13" s="215">
        <f>D12/(24*365)</f>
        <v>0</v>
      </c>
      <c r="E13" s="216" t="e">
        <f>E12/$D$12</f>
        <v>#DIV/0!</v>
      </c>
      <c r="F13" s="216" t="e">
        <f t="shared" ref="F13:L13" si="0">F12/$D$12</f>
        <v>#DIV/0!</v>
      </c>
      <c r="G13" s="216" t="e">
        <f t="shared" si="0"/>
        <v>#DIV/0!</v>
      </c>
      <c r="H13" s="216" t="e">
        <f t="shared" si="0"/>
        <v>#DIV/0!</v>
      </c>
      <c r="I13" s="216" t="e">
        <f t="shared" si="0"/>
        <v>#DIV/0!</v>
      </c>
      <c r="J13" s="216" t="e">
        <f t="shared" si="0"/>
        <v>#DIV/0!</v>
      </c>
      <c r="K13" s="216" t="e">
        <f t="shared" si="0"/>
        <v>#DIV/0!</v>
      </c>
      <c r="L13" s="216" t="e">
        <f t="shared" si="0"/>
        <v>#DIV/0!</v>
      </c>
    </row>
    <row r="14" spans="2:18" x14ac:dyDescent="0.3">
      <c r="D14" s="5"/>
    </row>
    <row r="15" spans="2:18" x14ac:dyDescent="0.3">
      <c r="B15" s="30" t="s">
        <v>321</v>
      </c>
      <c r="C15" s="28"/>
      <c r="D15" s="30"/>
      <c r="E15" s="28"/>
      <c r="F15" s="28"/>
      <c r="G15" s="28"/>
      <c r="H15" s="28"/>
      <c r="I15" s="28"/>
      <c r="J15" s="28"/>
      <c r="K15" s="28"/>
      <c r="L15" s="28"/>
    </row>
    <row r="16" spans="2:18" x14ac:dyDescent="0.3">
      <c r="D16" s="5"/>
    </row>
    <row r="17" spans="2:16" x14ac:dyDescent="0.3">
      <c r="B17" t="s">
        <v>322</v>
      </c>
      <c r="D17" s="5"/>
      <c r="E17" s="217" t="s">
        <v>323</v>
      </c>
    </row>
    <row r="18" spans="2:16" x14ac:dyDescent="0.3">
      <c r="B18" s="218" t="s">
        <v>324</v>
      </c>
      <c r="C18" s="219" t="s">
        <v>325</v>
      </c>
      <c r="D18" s="23">
        <f>SUM(E18:L18)</f>
        <v>0</v>
      </c>
      <c r="E18" s="220"/>
      <c r="F18" s="220"/>
      <c r="G18" s="220"/>
      <c r="H18" s="220"/>
      <c r="I18" s="220"/>
      <c r="J18" s="220"/>
      <c r="K18" s="220"/>
      <c r="L18" s="220"/>
      <c r="N18" s="221"/>
      <c r="P18" s="206" t="s">
        <v>326</v>
      </c>
    </row>
    <row r="19" spans="2:16" x14ac:dyDescent="0.3">
      <c r="B19" s="218" t="s">
        <v>327</v>
      </c>
      <c r="C19" s="219" t="s">
        <v>328</v>
      </c>
      <c r="D19" s="23">
        <f>SUM(E19:L19)</f>
        <v>0</v>
      </c>
      <c r="E19" s="93">
        <f t="shared" ref="E19:L19" si="1">E18*VLOOKUP($E$17,$B$97:$F$102,3,FALSE)</f>
        <v>0</v>
      </c>
      <c r="F19" s="93">
        <f t="shared" si="1"/>
        <v>0</v>
      </c>
      <c r="G19" s="93">
        <f t="shared" si="1"/>
        <v>0</v>
      </c>
      <c r="H19" s="93">
        <f t="shared" si="1"/>
        <v>0</v>
      </c>
      <c r="I19" s="93">
        <f t="shared" si="1"/>
        <v>0</v>
      </c>
      <c r="J19" s="93">
        <f t="shared" si="1"/>
        <v>0</v>
      </c>
      <c r="K19" s="93">
        <f t="shared" si="1"/>
        <v>0</v>
      </c>
      <c r="L19" s="93">
        <f t="shared" si="1"/>
        <v>0</v>
      </c>
    </row>
    <row r="20" spans="2:16" x14ac:dyDescent="0.3">
      <c r="B20" s="218" t="s">
        <v>329</v>
      </c>
      <c r="C20" s="219" t="s">
        <v>328</v>
      </c>
      <c r="D20" s="23">
        <f>SUM(E20:L20)</f>
        <v>0</v>
      </c>
      <c r="E20" s="222"/>
      <c r="F20" s="222"/>
      <c r="G20" s="222"/>
      <c r="H20" s="222"/>
      <c r="I20" s="222"/>
      <c r="J20" s="222"/>
      <c r="K20" s="222"/>
      <c r="L20" s="222"/>
      <c r="N20" s="221"/>
      <c r="P20" s="206" t="s">
        <v>330</v>
      </c>
    </row>
    <row r="21" spans="2:16" x14ac:dyDescent="0.3">
      <c r="B21" s="218" t="s">
        <v>331</v>
      </c>
      <c r="C21" s="219" t="s">
        <v>328</v>
      </c>
      <c r="D21" s="23">
        <f>SUM(E21:L21)</f>
        <v>0</v>
      </c>
      <c r="E21" s="93">
        <f>E19+E20</f>
        <v>0</v>
      </c>
      <c r="F21" s="93">
        <f t="shared" ref="F21:L21" si="2">F19+F20</f>
        <v>0</v>
      </c>
      <c r="G21" s="93">
        <f t="shared" si="2"/>
        <v>0</v>
      </c>
      <c r="H21" s="93">
        <f t="shared" si="2"/>
        <v>0</v>
      </c>
      <c r="I21" s="93">
        <f t="shared" si="2"/>
        <v>0</v>
      </c>
      <c r="J21" s="93">
        <f t="shared" si="2"/>
        <v>0</v>
      </c>
      <c r="K21" s="93">
        <f t="shared" si="2"/>
        <v>0</v>
      </c>
      <c r="L21" s="93">
        <f t="shared" si="2"/>
        <v>0</v>
      </c>
    </row>
    <row r="22" spans="2:16" x14ac:dyDescent="0.3">
      <c r="B22" s="218" t="s">
        <v>332</v>
      </c>
      <c r="C22" s="219" t="s">
        <v>333</v>
      </c>
      <c r="D22" s="5"/>
      <c r="E22" s="223"/>
      <c r="F22" s="223"/>
      <c r="G22" s="223"/>
      <c r="H22" s="224"/>
      <c r="I22" s="224"/>
      <c r="J22" s="224"/>
      <c r="K22" s="224"/>
      <c r="L22" s="224"/>
      <c r="N22" s="221"/>
      <c r="P22" s="206" t="s">
        <v>334</v>
      </c>
    </row>
    <row r="23" spans="2:16" x14ac:dyDescent="0.3">
      <c r="B23" s="218" t="s">
        <v>335</v>
      </c>
      <c r="C23" s="219" t="s">
        <v>333</v>
      </c>
      <c r="D23" s="5"/>
      <c r="E23" s="225"/>
      <c r="F23" s="225"/>
      <c r="G23" s="225"/>
      <c r="H23" s="225"/>
      <c r="I23" s="225"/>
      <c r="J23" s="225"/>
      <c r="K23" s="225"/>
      <c r="L23" s="225"/>
      <c r="N23" s="221"/>
      <c r="P23" s="206" t="s">
        <v>336</v>
      </c>
    </row>
    <row r="24" spans="2:16" x14ac:dyDescent="0.3">
      <c r="B24" t="s">
        <v>337</v>
      </c>
      <c r="C24" t="s">
        <v>328</v>
      </c>
      <c r="D24" s="23">
        <f>SUM(E24:L24)</f>
        <v>0</v>
      </c>
      <c r="E24" s="4">
        <f>E19*E22+E20*E23</f>
        <v>0</v>
      </c>
      <c r="F24" s="4">
        <f t="shared" ref="F24:L24" si="3">F19*F22+F20*F23</f>
        <v>0</v>
      </c>
      <c r="G24" s="4">
        <f t="shared" si="3"/>
        <v>0</v>
      </c>
      <c r="H24" s="4">
        <f t="shared" si="3"/>
        <v>0</v>
      </c>
      <c r="I24" s="4">
        <f t="shared" si="3"/>
        <v>0</v>
      </c>
      <c r="J24" s="4">
        <f t="shared" si="3"/>
        <v>0</v>
      </c>
      <c r="K24" s="4">
        <f t="shared" si="3"/>
        <v>0</v>
      </c>
      <c r="L24" s="4">
        <f t="shared" si="3"/>
        <v>0</v>
      </c>
      <c r="P24" s="206" t="s">
        <v>338</v>
      </c>
    </row>
    <row r="25" spans="2:16" x14ac:dyDescent="0.3">
      <c r="D25" s="5"/>
    </row>
    <row r="26" spans="2:16" x14ac:dyDescent="0.3">
      <c r="B26" s="30" t="s">
        <v>339</v>
      </c>
      <c r="C26" s="28"/>
      <c r="D26" s="30"/>
      <c r="E26" s="28"/>
      <c r="F26" s="28"/>
      <c r="G26" s="28"/>
      <c r="H26" s="28"/>
      <c r="I26" s="28"/>
      <c r="J26" s="28"/>
      <c r="K26" s="28"/>
      <c r="L26" s="28"/>
      <c r="P26" s="206" t="s">
        <v>340</v>
      </c>
    </row>
    <row r="27" spans="2:16" x14ac:dyDescent="0.3">
      <c r="D27" s="5"/>
      <c r="P27" s="206" t="s">
        <v>341</v>
      </c>
    </row>
    <row r="28" spans="2:16" x14ac:dyDescent="0.3">
      <c r="B28" s="219" t="s">
        <v>342</v>
      </c>
      <c r="C28" s="219" t="s">
        <v>333</v>
      </c>
      <c r="D28" s="5"/>
      <c r="E28" s="226"/>
      <c r="F28" s="226"/>
      <c r="G28" s="226"/>
      <c r="H28" s="226"/>
      <c r="I28" s="226"/>
      <c r="J28" s="226"/>
      <c r="K28" s="226"/>
      <c r="L28" s="226"/>
      <c r="N28" s="209"/>
      <c r="P28" s="206" t="s">
        <v>343</v>
      </c>
    </row>
    <row r="29" spans="2:16" x14ac:dyDescent="0.3">
      <c r="B29" s="219" t="s">
        <v>344</v>
      </c>
      <c r="C29" s="219" t="s">
        <v>333</v>
      </c>
      <c r="D29" s="5"/>
      <c r="E29" s="226"/>
      <c r="F29" s="226"/>
      <c r="G29" s="226"/>
      <c r="H29" s="226"/>
      <c r="I29" s="226"/>
      <c r="J29" s="226"/>
      <c r="K29" s="226"/>
      <c r="L29" s="226"/>
      <c r="N29" s="209"/>
    </row>
    <row r="30" spans="2:16" x14ac:dyDescent="0.3">
      <c r="B30" s="219" t="s">
        <v>345</v>
      </c>
      <c r="C30" s="219" t="s">
        <v>333</v>
      </c>
      <c r="D30" s="5"/>
      <c r="E30" s="226"/>
      <c r="F30" s="226"/>
      <c r="G30" s="226"/>
      <c r="H30" s="226"/>
      <c r="I30" s="226"/>
      <c r="J30" s="226"/>
      <c r="K30" s="226"/>
      <c r="L30" s="226"/>
      <c r="N30" s="209"/>
    </row>
    <row r="31" spans="2:16" x14ac:dyDescent="0.3">
      <c r="B31" s="219" t="s">
        <v>346</v>
      </c>
      <c r="C31" s="219" t="s">
        <v>333</v>
      </c>
      <c r="D31" s="5"/>
      <c r="E31" s="226"/>
      <c r="F31" s="226"/>
      <c r="G31" s="226"/>
      <c r="H31" s="226"/>
      <c r="I31" s="226"/>
      <c r="J31" s="226"/>
      <c r="K31" s="226"/>
      <c r="L31" s="226"/>
      <c r="N31" s="209"/>
    </row>
    <row r="32" spans="2:16" x14ac:dyDescent="0.3">
      <c r="B32" s="219" t="s">
        <v>347</v>
      </c>
      <c r="C32" s="219" t="s">
        <v>333</v>
      </c>
      <c r="D32" s="5"/>
      <c r="E32" s="227"/>
      <c r="F32" s="227"/>
      <c r="G32" s="227"/>
      <c r="H32" s="227"/>
      <c r="I32" s="227"/>
      <c r="J32" s="227"/>
      <c r="K32" s="227"/>
      <c r="L32" s="227"/>
      <c r="N32" s="209"/>
    </row>
    <row r="33" spans="2:16" x14ac:dyDescent="0.3">
      <c r="B33" t="s">
        <v>348</v>
      </c>
      <c r="C33" t="s">
        <v>328</v>
      </c>
      <c r="D33" s="23">
        <f>SUM(E33:L33)</f>
        <v>0</v>
      </c>
      <c r="E33" s="85">
        <f t="shared" ref="E33:L33" si="4">E24*(1-SUM(E28:E32))</f>
        <v>0</v>
      </c>
      <c r="F33" s="85">
        <f t="shared" si="4"/>
        <v>0</v>
      </c>
      <c r="G33" s="85">
        <f t="shared" si="4"/>
        <v>0</v>
      </c>
      <c r="H33" s="85">
        <f t="shared" si="4"/>
        <v>0</v>
      </c>
      <c r="I33" s="85">
        <f t="shared" si="4"/>
        <v>0</v>
      </c>
      <c r="J33" s="85">
        <f t="shared" si="4"/>
        <v>0</v>
      </c>
      <c r="K33" s="85">
        <f t="shared" si="4"/>
        <v>0</v>
      </c>
      <c r="L33" s="85">
        <f t="shared" si="4"/>
        <v>0</v>
      </c>
      <c r="P33" s="206" t="s">
        <v>349</v>
      </c>
    </row>
    <row r="34" spans="2:16" x14ac:dyDescent="0.3">
      <c r="D34" s="5"/>
    </row>
    <row r="35" spans="2:16" x14ac:dyDescent="0.3">
      <c r="B35" s="219" t="s">
        <v>350</v>
      </c>
      <c r="D35" s="5"/>
      <c r="E35" s="228" t="s">
        <v>351</v>
      </c>
      <c r="P35" s="206" t="s">
        <v>352</v>
      </c>
    </row>
    <row r="36" spans="2:16" x14ac:dyDescent="0.3">
      <c r="B36" t="s">
        <v>353</v>
      </c>
      <c r="C36" t="s">
        <v>333</v>
      </c>
      <c r="D36" s="229"/>
      <c r="E36" s="226"/>
      <c r="F36" s="226"/>
      <c r="G36" s="226"/>
      <c r="H36" s="226"/>
      <c r="I36" s="226"/>
      <c r="J36" s="226"/>
      <c r="K36" s="226"/>
      <c r="L36" s="226"/>
      <c r="N36" s="209"/>
      <c r="P36" s="206" t="s">
        <v>354</v>
      </c>
    </row>
    <row r="37" spans="2:16" x14ac:dyDescent="0.3">
      <c r="B37" t="s">
        <v>355</v>
      </c>
      <c r="C37" t="s">
        <v>333</v>
      </c>
      <c r="D37" s="229"/>
      <c r="E37" s="226"/>
      <c r="F37" s="226"/>
      <c r="G37" s="226"/>
      <c r="H37" s="226"/>
      <c r="I37" s="226"/>
      <c r="J37" s="226"/>
      <c r="K37" s="226"/>
      <c r="L37" s="226"/>
      <c r="N37" s="209"/>
      <c r="P37" s="206" t="s">
        <v>356</v>
      </c>
    </row>
    <row r="38" spans="2:16" x14ac:dyDescent="0.3">
      <c r="B38" t="s">
        <v>357</v>
      </c>
      <c r="C38" t="s">
        <v>328</v>
      </c>
      <c r="D38" s="230">
        <f>SUM(E38:L38)</f>
        <v>0</v>
      </c>
      <c r="E38" s="231">
        <f>IF(E37=0,0,E33*E36/E37)</f>
        <v>0</v>
      </c>
      <c r="F38" s="231">
        <f t="shared" ref="F38:L38" si="5">IF(F37=0,0,F33*F36/F37)</f>
        <v>0</v>
      </c>
      <c r="G38" s="231">
        <f t="shared" si="5"/>
        <v>0</v>
      </c>
      <c r="H38" s="231">
        <f t="shared" si="5"/>
        <v>0</v>
      </c>
      <c r="I38" s="231">
        <f t="shared" si="5"/>
        <v>0</v>
      </c>
      <c r="J38" s="231">
        <f t="shared" si="5"/>
        <v>0</v>
      </c>
      <c r="K38" s="231">
        <f t="shared" si="5"/>
        <v>0</v>
      </c>
      <c r="L38" s="231">
        <f t="shared" si="5"/>
        <v>0</v>
      </c>
    </row>
    <row r="39" spans="2:16" x14ac:dyDescent="0.3">
      <c r="D39" s="5"/>
    </row>
    <row r="40" spans="2:16" x14ac:dyDescent="0.3">
      <c r="B40" s="219" t="s">
        <v>358</v>
      </c>
      <c r="D40" s="5"/>
      <c r="E40" s="228" t="s">
        <v>359</v>
      </c>
      <c r="P40" s="206" t="s">
        <v>352</v>
      </c>
    </row>
    <row r="41" spans="2:16" x14ac:dyDescent="0.3">
      <c r="B41" t="s">
        <v>353</v>
      </c>
      <c r="C41" t="s">
        <v>333</v>
      </c>
      <c r="D41" s="229"/>
      <c r="E41" s="226"/>
      <c r="F41" s="226"/>
      <c r="G41" s="226"/>
      <c r="H41" s="226"/>
      <c r="I41" s="226"/>
      <c r="J41" s="226"/>
      <c r="K41" s="226"/>
      <c r="L41" s="226"/>
      <c r="N41" s="209"/>
      <c r="P41" s="206" t="s">
        <v>354</v>
      </c>
    </row>
    <row r="42" spans="2:16" x14ac:dyDescent="0.3">
      <c r="B42" t="s">
        <v>355</v>
      </c>
      <c r="C42" t="s">
        <v>333</v>
      </c>
      <c r="D42" s="229"/>
      <c r="E42" s="226"/>
      <c r="F42" s="226"/>
      <c r="G42" s="226"/>
      <c r="H42" s="226"/>
      <c r="I42" s="226"/>
      <c r="J42" s="226"/>
      <c r="K42" s="226"/>
      <c r="L42" s="226"/>
      <c r="N42" s="209"/>
      <c r="P42" s="206" t="s">
        <v>356</v>
      </c>
    </row>
    <row r="43" spans="2:16" x14ac:dyDescent="0.3">
      <c r="B43" t="s">
        <v>357</v>
      </c>
      <c r="C43" t="s">
        <v>328</v>
      </c>
      <c r="D43" s="23">
        <f>SUM(E43:L43)</f>
        <v>0</v>
      </c>
      <c r="E43" s="231">
        <f t="shared" ref="E43:F43" si="6">IF(E42=0,0,E33*E41/E42)</f>
        <v>0</v>
      </c>
      <c r="F43" s="231">
        <f t="shared" si="6"/>
        <v>0</v>
      </c>
      <c r="G43" s="231">
        <f>IF(G42=0,0,G33*G41/G42)</f>
        <v>0</v>
      </c>
      <c r="H43" s="231">
        <f t="shared" ref="H43:L43" si="7">IF(H42=0,0,H33*H41/H42)</f>
        <v>0</v>
      </c>
      <c r="I43" s="231">
        <f t="shared" si="7"/>
        <v>0</v>
      </c>
      <c r="J43" s="231">
        <f t="shared" si="7"/>
        <v>0</v>
      </c>
      <c r="K43" s="231">
        <f t="shared" si="7"/>
        <v>0</v>
      </c>
      <c r="L43" s="231">
        <f t="shared" si="7"/>
        <v>0</v>
      </c>
      <c r="P43" s="206" t="s">
        <v>412</v>
      </c>
    </row>
    <row r="45" spans="2:16" x14ac:dyDescent="0.3">
      <c r="B45" s="219" t="s">
        <v>360</v>
      </c>
      <c r="D45" s="5"/>
      <c r="E45" s="232" t="s">
        <v>323</v>
      </c>
      <c r="P45" s="206" t="s">
        <v>352</v>
      </c>
    </row>
    <row r="46" spans="2:16" x14ac:dyDescent="0.3">
      <c r="B46" t="s">
        <v>353</v>
      </c>
      <c r="C46" t="s">
        <v>333</v>
      </c>
      <c r="D46" s="229"/>
      <c r="E46" s="226"/>
      <c r="F46" s="226"/>
      <c r="G46" s="226"/>
      <c r="H46" s="226"/>
      <c r="I46" s="226"/>
      <c r="J46" s="226"/>
      <c r="K46" s="226"/>
      <c r="L46" s="226"/>
      <c r="N46" s="209"/>
      <c r="P46" s="206" t="s">
        <v>354</v>
      </c>
    </row>
    <row r="47" spans="2:16" x14ac:dyDescent="0.3">
      <c r="B47" t="s">
        <v>355</v>
      </c>
      <c r="C47" t="s">
        <v>333</v>
      </c>
      <c r="D47" s="229"/>
      <c r="E47" s="226"/>
      <c r="F47" s="226"/>
      <c r="G47" s="226"/>
      <c r="H47" s="226"/>
      <c r="I47" s="226"/>
      <c r="J47" s="226"/>
      <c r="K47" s="226"/>
      <c r="L47" s="226"/>
      <c r="N47" s="209"/>
      <c r="P47" s="206" t="s">
        <v>356</v>
      </c>
    </row>
    <row r="48" spans="2:16" x14ac:dyDescent="0.3">
      <c r="B48" t="s">
        <v>357</v>
      </c>
      <c r="C48" t="s">
        <v>328</v>
      </c>
      <c r="D48" s="23">
        <f>SUM(E48:L48)</f>
        <v>0</v>
      </c>
      <c r="E48" s="231">
        <f t="shared" ref="E48:F48" si="8">IF(E47=0,0,E33*E46/E47)</f>
        <v>0</v>
      </c>
      <c r="F48" s="231">
        <f t="shared" si="8"/>
        <v>0</v>
      </c>
      <c r="G48" s="231">
        <f>IF(G47=0,0,G33*G46/G47)</f>
        <v>0</v>
      </c>
      <c r="H48" s="231">
        <f t="shared" ref="H48:L48" si="9">IF(H47=0,0,H33*H46/H47)</f>
        <v>0</v>
      </c>
      <c r="I48" s="231">
        <f t="shared" si="9"/>
        <v>0</v>
      </c>
      <c r="J48" s="231">
        <f t="shared" si="9"/>
        <v>0</v>
      </c>
      <c r="K48" s="231">
        <f t="shared" si="9"/>
        <v>0</v>
      </c>
      <c r="L48" s="231">
        <f t="shared" si="9"/>
        <v>0</v>
      </c>
    </row>
    <row r="49" spans="2:16" x14ac:dyDescent="0.3">
      <c r="D49" s="23"/>
      <c r="E49" s="231"/>
      <c r="F49" s="231"/>
      <c r="G49" s="231"/>
      <c r="H49" s="231"/>
      <c r="I49" s="231"/>
      <c r="J49" s="231"/>
      <c r="K49" s="231"/>
      <c r="L49" s="231"/>
    </row>
    <row r="50" spans="2:16" x14ac:dyDescent="0.3">
      <c r="B50" s="219" t="s">
        <v>361</v>
      </c>
      <c r="D50" s="5"/>
      <c r="E50" s="232" t="s">
        <v>362</v>
      </c>
      <c r="P50" s="206" t="s">
        <v>352</v>
      </c>
    </row>
    <row r="51" spans="2:16" x14ac:dyDescent="0.3">
      <c r="B51" t="s">
        <v>353</v>
      </c>
      <c r="C51" t="s">
        <v>333</v>
      </c>
      <c r="D51" s="229"/>
      <c r="E51" s="226"/>
      <c r="F51" s="226"/>
      <c r="G51" s="226"/>
      <c r="H51" s="226"/>
      <c r="I51" s="226"/>
      <c r="J51" s="226"/>
      <c r="K51" s="226"/>
      <c r="L51" s="226"/>
      <c r="N51" s="209"/>
      <c r="P51" s="206" t="s">
        <v>354</v>
      </c>
    </row>
    <row r="52" spans="2:16" x14ac:dyDescent="0.3">
      <c r="B52" t="s">
        <v>355</v>
      </c>
      <c r="C52" t="s">
        <v>333</v>
      </c>
      <c r="D52" s="229"/>
      <c r="E52" s="226"/>
      <c r="F52" s="226"/>
      <c r="G52" s="226"/>
      <c r="H52" s="226"/>
      <c r="I52" s="226"/>
      <c r="J52" s="226"/>
      <c r="K52" s="226"/>
      <c r="L52" s="226"/>
      <c r="N52" s="209"/>
      <c r="P52" s="206" t="s">
        <v>356</v>
      </c>
    </row>
    <row r="53" spans="2:16" x14ac:dyDescent="0.3">
      <c r="B53" t="s">
        <v>357</v>
      </c>
      <c r="C53" t="s">
        <v>328</v>
      </c>
      <c r="D53" s="23">
        <f>SUM(E53:L53)</f>
        <v>0</v>
      </c>
      <c r="E53" s="231">
        <f t="shared" ref="E53:F53" si="10">IF(E52=0,0,E38*E51/E52)</f>
        <v>0</v>
      </c>
      <c r="F53" s="231">
        <f t="shared" si="10"/>
        <v>0</v>
      </c>
      <c r="G53" s="231">
        <f>IF(G52=0,0,G38*G51/G52)</f>
        <v>0</v>
      </c>
      <c r="H53" s="231">
        <f t="shared" ref="H53:L53" si="11">IF(H52=0,0,H38*H51/H52)</f>
        <v>0</v>
      </c>
      <c r="I53" s="231">
        <f t="shared" si="11"/>
        <v>0</v>
      </c>
      <c r="J53" s="231">
        <f t="shared" si="11"/>
        <v>0</v>
      </c>
      <c r="K53" s="231">
        <f t="shared" si="11"/>
        <v>0</v>
      </c>
      <c r="L53" s="231">
        <f t="shared" si="11"/>
        <v>0</v>
      </c>
    </row>
    <row r="54" spans="2:16" x14ac:dyDescent="0.3">
      <c r="D54" s="23"/>
      <c r="E54" s="233"/>
      <c r="F54" s="233"/>
      <c r="G54" s="233"/>
      <c r="H54" s="233"/>
      <c r="I54" s="233"/>
      <c r="J54" s="233"/>
      <c r="K54" s="233"/>
      <c r="L54" s="233"/>
    </row>
    <row r="56" spans="2:16" x14ac:dyDescent="0.3">
      <c r="B56" s="30" t="s">
        <v>363</v>
      </c>
      <c r="C56" s="28"/>
      <c r="D56" s="30"/>
      <c r="E56" s="28"/>
      <c r="F56" s="28"/>
      <c r="G56" s="28"/>
      <c r="H56" s="28"/>
      <c r="I56" s="28"/>
      <c r="J56" s="28"/>
      <c r="K56" s="28"/>
      <c r="L56" s="28"/>
      <c r="P56" s="206" t="s">
        <v>364</v>
      </c>
    </row>
    <row r="58" spans="2:16" x14ac:dyDescent="0.3">
      <c r="B58" s="219" t="str">
        <f>$E$17&amp;" - alternativet"</f>
        <v>Diesel/MGO - alternativet</v>
      </c>
      <c r="C58" s="219" t="s">
        <v>365</v>
      </c>
      <c r="D58" s="234">
        <f>SUM(E58:L58)</f>
        <v>0</v>
      </c>
      <c r="E58" s="235">
        <f>E19*E$12</f>
        <v>0</v>
      </c>
      <c r="F58" s="235">
        <f t="shared" ref="F58:L58" si="12">F19*F$12</f>
        <v>0</v>
      </c>
      <c r="G58" s="235">
        <f t="shared" si="12"/>
        <v>0</v>
      </c>
      <c r="H58" s="235">
        <f t="shared" si="12"/>
        <v>0</v>
      </c>
      <c r="I58" s="235">
        <f t="shared" si="12"/>
        <v>0</v>
      </c>
      <c r="J58" s="235">
        <f t="shared" si="12"/>
        <v>0</v>
      </c>
      <c r="K58" s="235">
        <f t="shared" si="12"/>
        <v>0</v>
      </c>
      <c r="L58" s="235">
        <f t="shared" si="12"/>
        <v>0</v>
      </c>
    </row>
    <row r="59" spans="2:16" x14ac:dyDescent="0.3">
      <c r="B59" s="219" t="str">
        <f>$E$17&amp;" - alternativet"</f>
        <v>Diesel/MGO - alternativet</v>
      </c>
      <c r="C59" s="219" t="s">
        <v>366</v>
      </c>
      <c r="D59" s="234">
        <f>SUM(E59:L59)</f>
        <v>0</v>
      </c>
      <c r="E59" s="235">
        <f>E18*E12</f>
        <v>0</v>
      </c>
      <c r="F59" s="235">
        <f t="shared" ref="F59:L59" si="13">F18*F12</f>
        <v>0</v>
      </c>
      <c r="G59" s="235">
        <f t="shared" si="13"/>
        <v>0</v>
      </c>
      <c r="H59" s="235">
        <f t="shared" si="13"/>
        <v>0</v>
      </c>
      <c r="I59" s="235">
        <f t="shared" si="13"/>
        <v>0</v>
      </c>
      <c r="J59" s="235">
        <f t="shared" si="13"/>
        <v>0</v>
      </c>
      <c r="K59" s="235">
        <f t="shared" si="13"/>
        <v>0</v>
      </c>
      <c r="L59" s="235">
        <f t="shared" si="13"/>
        <v>0</v>
      </c>
    </row>
    <row r="60" spans="2:16" x14ac:dyDescent="0.3">
      <c r="B60" s="219" t="s">
        <v>367</v>
      </c>
      <c r="C60" s="219" t="s">
        <v>365</v>
      </c>
      <c r="D60" s="234">
        <f>SUM(E60:L60)</f>
        <v>0</v>
      </c>
      <c r="E60" s="235">
        <f>E20*E12</f>
        <v>0</v>
      </c>
      <c r="F60" s="235">
        <f t="shared" ref="F60:L60" si="14">F20*F12</f>
        <v>0</v>
      </c>
      <c r="G60" s="235">
        <f t="shared" si="14"/>
        <v>0</v>
      </c>
      <c r="H60" s="235">
        <f t="shared" si="14"/>
        <v>0</v>
      </c>
      <c r="I60" s="235">
        <f t="shared" si="14"/>
        <v>0</v>
      </c>
      <c r="J60" s="235">
        <f t="shared" si="14"/>
        <v>0</v>
      </c>
      <c r="K60" s="235">
        <f t="shared" si="14"/>
        <v>0</v>
      </c>
      <c r="L60" s="235">
        <f t="shared" si="14"/>
        <v>0</v>
      </c>
    </row>
    <row r="61" spans="2:16" x14ac:dyDescent="0.3">
      <c r="B61" s="219" t="s">
        <v>368</v>
      </c>
      <c r="C61" s="219" t="s">
        <v>365</v>
      </c>
      <c r="D61" s="213">
        <f>SUM(E61:L61)</f>
        <v>0</v>
      </c>
      <c r="E61" s="235">
        <f>E21*E$12</f>
        <v>0</v>
      </c>
      <c r="F61" s="235">
        <f>F21*F$12</f>
        <v>0</v>
      </c>
      <c r="G61" s="235">
        <f>G21*G$12</f>
        <v>0</v>
      </c>
      <c r="H61" s="235">
        <f t="shared" ref="H61:L61" si="15">H21*H$12</f>
        <v>0</v>
      </c>
      <c r="I61" s="235">
        <f t="shared" si="15"/>
        <v>0</v>
      </c>
      <c r="J61" s="235">
        <f t="shared" si="15"/>
        <v>0</v>
      </c>
      <c r="K61" s="235">
        <f t="shared" si="15"/>
        <v>0</v>
      </c>
      <c r="L61" s="235">
        <f t="shared" si="15"/>
        <v>0</v>
      </c>
    </row>
    <row r="62" spans="2:16" x14ac:dyDescent="0.3">
      <c r="B62" t="s">
        <v>337</v>
      </c>
      <c r="C62" t="s">
        <v>365</v>
      </c>
      <c r="D62" s="213">
        <f>SUM(E62:L62)</f>
        <v>0</v>
      </c>
      <c r="E62" s="235">
        <f>E24*E$12</f>
        <v>0</v>
      </c>
      <c r="F62" s="235">
        <f>F24*F$12</f>
        <v>0</v>
      </c>
      <c r="G62" s="235">
        <f>G24*G$12</f>
        <v>0</v>
      </c>
      <c r="H62" s="235">
        <f t="shared" ref="H62:L62" si="16">H24*H$12</f>
        <v>0</v>
      </c>
      <c r="I62" s="235">
        <f t="shared" si="16"/>
        <v>0</v>
      </c>
      <c r="J62" s="235">
        <f t="shared" si="16"/>
        <v>0</v>
      </c>
      <c r="K62" s="235">
        <f t="shared" si="16"/>
        <v>0</v>
      </c>
      <c r="L62" s="235">
        <f t="shared" si="16"/>
        <v>0</v>
      </c>
    </row>
    <row r="63" spans="2:16" x14ac:dyDescent="0.3">
      <c r="D63" s="5"/>
    </row>
    <row r="64" spans="2:16" x14ac:dyDescent="0.3">
      <c r="B64" s="30" t="s">
        <v>369</v>
      </c>
      <c r="C64" s="28"/>
      <c r="D64" s="28"/>
      <c r="E64" s="28"/>
      <c r="F64" s="28"/>
      <c r="G64" s="28"/>
      <c r="H64" s="28"/>
      <c r="I64" s="28"/>
      <c r="J64" s="28"/>
      <c r="K64" s="28"/>
      <c r="L64" s="28"/>
    </row>
    <row r="65" spans="2:12" x14ac:dyDescent="0.3">
      <c r="B65" t="s">
        <v>370</v>
      </c>
      <c r="C65" t="s">
        <v>365</v>
      </c>
      <c r="D65" s="23">
        <f>SUM(E65:L65)</f>
        <v>0</v>
      </c>
      <c r="E65" s="235">
        <f>E33*E$12</f>
        <v>0</v>
      </c>
      <c r="F65" s="235">
        <f t="shared" ref="F65:L65" si="17">F33*F$12</f>
        <v>0</v>
      </c>
      <c r="G65" s="235">
        <f t="shared" si="17"/>
        <v>0</v>
      </c>
      <c r="H65" s="235">
        <f t="shared" si="17"/>
        <v>0</v>
      </c>
      <c r="I65" s="235">
        <f t="shared" si="17"/>
        <v>0</v>
      </c>
      <c r="J65" s="235">
        <f t="shared" si="17"/>
        <v>0</v>
      </c>
      <c r="K65" s="235">
        <f t="shared" si="17"/>
        <v>0</v>
      </c>
      <c r="L65" s="235">
        <f t="shared" si="17"/>
        <v>0</v>
      </c>
    </row>
    <row r="66" spans="2:12" x14ac:dyDescent="0.3">
      <c r="D66" s="5"/>
      <c r="E66" s="210"/>
      <c r="F66" s="210"/>
      <c r="G66" s="210"/>
      <c r="H66" s="210"/>
      <c r="I66" s="210"/>
      <c r="J66" s="210"/>
      <c r="K66" s="210"/>
      <c r="L66" s="210"/>
    </row>
    <row r="67" spans="2:12" x14ac:dyDescent="0.3">
      <c r="B67" t="str">
        <f>E35</f>
        <v>Ammoniakk</v>
      </c>
      <c r="D67" s="5"/>
    </row>
    <row r="68" spans="2:12" x14ac:dyDescent="0.3">
      <c r="B68" t="s">
        <v>357</v>
      </c>
      <c r="C68" t="s">
        <v>365</v>
      </c>
      <c r="D68" s="23">
        <f>SUM(E68:L68)</f>
        <v>0</v>
      </c>
      <c r="E68" s="4">
        <f>E38*E$12</f>
        <v>0</v>
      </c>
      <c r="F68">
        <f>F38*F$12</f>
        <v>0</v>
      </c>
      <c r="G68" s="4">
        <f>G38*G$12</f>
        <v>0</v>
      </c>
      <c r="H68" s="4">
        <f t="shared" ref="H68:L68" si="18">H38*H$12</f>
        <v>0</v>
      </c>
      <c r="I68" s="4">
        <f t="shared" si="18"/>
        <v>0</v>
      </c>
      <c r="J68" s="4">
        <f t="shared" si="18"/>
        <v>0</v>
      </c>
      <c r="K68" s="4">
        <f t="shared" si="18"/>
        <v>0</v>
      </c>
      <c r="L68" s="4">
        <f t="shared" si="18"/>
        <v>0</v>
      </c>
    </row>
    <row r="69" spans="2:12" x14ac:dyDescent="0.3">
      <c r="B69" t="s">
        <v>371</v>
      </c>
      <c r="C69" t="s">
        <v>365</v>
      </c>
      <c r="D69" s="23">
        <f>D60-D68</f>
        <v>0</v>
      </c>
      <c r="E69" s="4"/>
      <c r="G69" s="4"/>
      <c r="H69" s="4"/>
      <c r="I69" s="4"/>
      <c r="J69" s="4"/>
      <c r="K69" s="4"/>
      <c r="L69" s="4"/>
    </row>
    <row r="70" spans="2:12" x14ac:dyDescent="0.3">
      <c r="D70" s="5"/>
    </row>
    <row r="71" spans="2:12" x14ac:dyDescent="0.3">
      <c r="B71" t="str">
        <f>E40</f>
        <v>Elektrisitet</v>
      </c>
      <c r="D71" s="5"/>
    </row>
    <row r="72" spans="2:12" x14ac:dyDescent="0.3">
      <c r="B72" t="s">
        <v>357</v>
      </c>
      <c r="C72" t="s">
        <v>365</v>
      </c>
      <c r="D72" s="23">
        <f>SUM(E72:L72)</f>
        <v>0</v>
      </c>
      <c r="E72" s="4">
        <f>E43*E$12</f>
        <v>0</v>
      </c>
      <c r="F72" s="4">
        <f t="shared" ref="F72:L72" si="19">F43*F$12</f>
        <v>0</v>
      </c>
      <c r="G72" s="4">
        <f t="shared" si="19"/>
        <v>0</v>
      </c>
      <c r="H72" s="4">
        <f t="shared" si="19"/>
        <v>0</v>
      </c>
      <c r="I72" s="4">
        <f t="shared" si="19"/>
        <v>0</v>
      </c>
      <c r="J72" s="4">
        <f t="shared" si="19"/>
        <v>0</v>
      </c>
      <c r="K72" s="4">
        <f t="shared" si="19"/>
        <v>0</v>
      </c>
      <c r="L72" s="4">
        <f t="shared" si="19"/>
        <v>0</v>
      </c>
    </row>
    <row r="73" spans="2:12" x14ac:dyDescent="0.3">
      <c r="B73" t="s">
        <v>371</v>
      </c>
      <c r="C73" t="s">
        <v>365</v>
      </c>
      <c r="D73" s="23">
        <f>-D72</f>
        <v>0</v>
      </c>
      <c r="E73" s="4"/>
      <c r="F73" s="4"/>
      <c r="G73" s="4"/>
      <c r="H73" s="4"/>
      <c r="I73" s="4"/>
      <c r="J73" s="4"/>
      <c r="K73" s="4"/>
      <c r="L73" s="4"/>
    </row>
    <row r="74" spans="2:12" x14ac:dyDescent="0.3">
      <c r="D74" s="5"/>
    </row>
    <row r="75" spans="2:12" x14ac:dyDescent="0.3">
      <c r="B75" t="str">
        <f>E45</f>
        <v>Diesel/MGO</v>
      </c>
      <c r="D75" s="5"/>
      <c r="E75" s="162"/>
      <c r="F75" s="162"/>
      <c r="G75" s="162"/>
      <c r="H75" s="162"/>
      <c r="I75" s="162"/>
      <c r="J75" s="162"/>
      <c r="K75" s="162"/>
      <c r="L75" s="162"/>
    </row>
    <row r="76" spans="2:12" x14ac:dyDescent="0.3">
      <c r="B76" t="s">
        <v>357</v>
      </c>
      <c r="C76" t="s">
        <v>365</v>
      </c>
      <c r="D76" s="23">
        <f>SUM(E76:L76)</f>
        <v>0</v>
      </c>
      <c r="E76" s="4">
        <f>E48*E$12</f>
        <v>0</v>
      </c>
      <c r="F76" s="4">
        <f t="shared" ref="F76:L76" si="20">F48*F$12</f>
        <v>0</v>
      </c>
      <c r="G76" s="4">
        <f t="shared" si="20"/>
        <v>0</v>
      </c>
      <c r="H76" s="4">
        <f t="shared" si="20"/>
        <v>0</v>
      </c>
      <c r="I76" s="4">
        <f t="shared" si="20"/>
        <v>0</v>
      </c>
      <c r="J76" s="4">
        <f t="shared" si="20"/>
        <v>0</v>
      </c>
      <c r="K76" s="4">
        <f t="shared" si="20"/>
        <v>0</v>
      </c>
      <c r="L76" s="4">
        <f t="shared" si="20"/>
        <v>0</v>
      </c>
    </row>
    <row r="77" spans="2:12" x14ac:dyDescent="0.3">
      <c r="B77" t="s">
        <v>357</v>
      </c>
      <c r="C77" t="s">
        <v>366</v>
      </c>
      <c r="D77" s="23">
        <f>SUM(E77:L77)</f>
        <v>0</v>
      </c>
      <c r="E77" s="4">
        <f t="shared" ref="E77:L77" si="21">E76/VLOOKUP($B$75,$B$97:$F$102,3,FALSE)</f>
        <v>0</v>
      </c>
      <c r="F77" s="4">
        <f t="shared" si="21"/>
        <v>0</v>
      </c>
      <c r="G77" s="4">
        <f t="shared" si="21"/>
        <v>0</v>
      </c>
      <c r="H77" s="4">
        <f t="shared" si="21"/>
        <v>0</v>
      </c>
      <c r="I77" s="4">
        <f t="shared" si="21"/>
        <v>0</v>
      </c>
      <c r="J77" s="4">
        <f t="shared" si="21"/>
        <v>0</v>
      </c>
      <c r="K77" s="4">
        <f t="shared" si="21"/>
        <v>0</v>
      </c>
      <c r="L77" s="4">
        <f t="shared" si="21"/>
        <v>0</v>
      </c>
    </row>
    <row r="78" spans="2:12" x14ac:dyDescent="0.3">
      <c r="B78" t="s">
        <v>371</v>
      </c>
      <c r="C78" t="s">
        <v>365</v>
      </c>
      <c r="D78" s="23">
        <f>IF(E17=B75,D58-D76,-D76)</f>
        <v>0</v>
      </c>
      <c r="E78" s="4"/>
      <c r="F78" s="4"/>
      <c r="G78" s="4"/>
      <c r="H78" s="4"/>
      <c r="I78" s="4"/>
      <c r="J78" s="4"/>
      <c r="K78" s="4"/>
      <c r="L78" s="4"/>
    </row>
    <row r="80" spans="2:12" x14ac:dyDescent="0.3">
      <c r="B80" t="str">
        <f>E50</f>
        <v>Naturgass/LNG</v>
      </c>
      <c r="D80" s="5"/>
      <c r="E80" s="162"/>
      <c r="F80" s="162"/>
      <c r="G80" s="162"/>
      <c r="H80" s="162"/>
      <c r="I80" s="162"/>
      <c r="J80" s="162"/>
      <c r="K80" s="162"/>
      <c r="L80" s="162"/>
    </row>
    <row r="81" spans="2:16" x14ac:dyDescent="0.3">
      <c r="B81" t="s">
        <v>357</v>
      </c>
      <c r="C81" t="s">
        <v>365</v>
      </c>
      <c r="D81" s="23">
        <f>SUM(E81:L81)</f>
        <v>0</v>
      </c>
      <c r="E81" s="4">
        <f>E53*E$12</f>
        <v>0</v>
      </c>
      <c r="F81" s="4">
        <f t="shared" ref="F81:L81" si="22">F53*F$12</f>
        <v>0</v>
      </c>
      <c r="G81" s="4">
        <f t="shared" si="22"/>
        <v>0</v>
      </c>
      <c r="H81" s="4">
        <f t="shared" si="22"/>
        <v>0</v>
      </c>
      <c r="I81" s="4">
        <f t="shared" si="22"/>
        <v>0</v>
      </c>
      <c r="J81" s="4">
        <f t="shared" si="22"/>
        <v>0</v>
      </c>
      <c r="K81" s="4">
        <f t="shared" si="22"/>
        <v>0</v>
      </c>
      <c r="L81" s="4">
        <f t="shared" si="22"/>
        <v>0</v>
      </c>
    </row>
    <row r="82" spans="2:16" x14ac:dyDescent="0.3">
      <c r="B82" t="s">
        <v>357</v>
      </c>
      <c r="C82" t="s">
        <v>366</v>
      </c>
      <c r="D82" s="23">
        <f>SUM(E82:L82)</f>
        <v>0</v>
      </c>
      <c r="E82" s="4">
        <f t="shared" ref="E82:L82" si="23">E81/VLOOKUP($B$80,$B$97:$F$102,3,FALSE)</f>
        <v>0</v>
      </c>
      <c r="F82" s="4">
        <f t="shared" si="23"/>
        <v>0</v>
      </c>
      <c r="G82" s="4">
        <f t="shared" si="23"/>
        <v>0</v>
      </c>
      <c r="H82" s="4">
        <f t="shared" si="23"/>
        <v>0</v>
      </c>
      <c r="I82" s="4">
        <f t="shared" si="23"/>
        <v>0</v>
      </c>
      <c r="J82" s="4">
        <f t="shared" si="23"/>
        <v>0</v>
      </c>
      <c r="K82" s="4">
        <f t="shared" si="23"/>
        <v>0</v>
      </c>
      <c r="L82" s="4">
        <f t="shared" si="23"/>
        <v>0</v>
      </c>
    </row>
    <row r="83" spans="2:16" x14ac:dyDescent="0.3">
      <c r="B83" t="s">
        <v>371</v>
      </c>
      <c r="C83" t="s">
        <v>365</v>
      </c>
      <c r="D83" s="23">
        <f>IF(E17=B80,D58-D81,-D81)</f>
        <v>0</v>
      </c>
    </row>
    <row r="85" spans="2:16" x14ac:dyDescent="0.3">
      <c r="B85" t="s">
        <v>372</v>
      </c>
      <c r="C85" t="s">
        <v>365</v>
      </c>
      <c r="D85" s="23">
        <f>D76+D68+D72+D81</f>
        <v>0</v>
      </c>
    </row>
    <row r="87" spans="2:16" x14ac:dyDescent="0.3">
      <c r="B87" s="30" t="s">
        <v>373</v>
      </c>
      <c r="C87" s="28"/>
      <c r="D87" s="28"/>
      <c r="E87" s="28"/>
      <c r="F87" s="28"/>
      <c r="G87" s="28"/>
      <c r="H87" s="28"/>
      <c r="I87" s="28"/>
      <c r="J87" s="28"/>
      <c r="K87" s="28"/>
      <c r="L87" s="28"/>
    </row>
    <row r="89" spans="2:16" x14ac:dyDescent="0.3">
      <c r="B89" s="5" t="s">
        <v>374</v>
      </c>
      <c r="C89" s="5" t="s">
        <v>365</v>
      </c>
      <c r="D89" s="234">
        <f>D68-D60</f>
        <v>0</v>
      </c>
      <c r="P89" s="206" t="s">
        <v>375</v>
      </c>
    </row>
    <row r="90" spans="2:16" x14ac:dyDescent="0.3">
      <c r="B90" s="5" t="s">
        <v>376</v>
      </c>
      <c r="C90" s="5" t="s">
        <v>365</v>
      </c>
      <c r="D90" s="213">
        <f>D61-D85</f>
        <v>0</v>
      </c>
      <c r="E90" s="4"/>
      <c r="P90" s="206" t="s">
        <v>375</v>
      </c>
    </row>
    <row r="91" spans="2:16" x14ac:dyDescent="0.3">
      <c r="B91" s="5" t="s">
        <v>377</v>
      </c>
      <c r="C91" s="5" t="s">
        <v>365</v>
      </c>
      <c r="D91" s="234">
        <f>D89+D90</f>
        <v>0</v>
      </c>
      <c r="P91" s="206" t="s">
        <v>375</v>
      </c>
    </row>
    <row r="92" spans="2:16" ht="15.6" x14ac:dyDescent="0.35">
      <c r="B92" s="5" t="s">
        <v>378</v>
      </c>
      <c r="C92" s="5" t="s">
        <v>379</v>
      </c>
      <c r="D92" s="234">
        <f>D91*VLOOKUP(E17,B97:F102,5,FALSE)/VLOOKUP(E17,B97:F102,3,FALSE)</f>
        <v>0</v>
      </c>
      <c r="P92" s="206" t="s">
        <v>375</v>
      </c>
    </row>
    <row r="95" spans="2:16" x14ac:dyDescent="0.3">
      <c r="C95" s="236" t="s">
        <v>380</v>
      </c>
    </row>
    <row r="96" spans="2:16" x14ac:dyDescent="0.3">
      <c r="B96" s="30" t="s">
        <v>381</v>
      </c>
      <c r="C96" t="s">
        <v>382</v>
      </c>
      <c r="D96" t="s">
        <v>383</v>
      </c>
      <c r="E96" t="s">
        <v>384</v>
      </c>
      <c r="F96" t="s">
        <v>385</v>
      </c>
      <c r="G96" t="s">
        <v>386</v>
      </c>
    </row>
    <row r="97" spans="2:9" x14ac:dyDescent="0.3">
      <c r="B97" t="s">
        <v>359</v>
      </c>
      <c r="C97" s="237" t="s">
        <v>111</v>
      </c>
      <c r="D97" s="237" t="s">
        <v>111</v>
      </c>
      <c r="E97" s="237" t="s">
        <v>111</v>
      </c>
      <c r="F97" s="237" t="s">
        <v>111</v>
      </c>
      <c r="G97" s="238"/>
      <c r="H97" s="239"/>
      <c r="I97" s="240"/>
    </row>
    <row r="98" spans="2:9" x14ac:dyDescent="0.3">
      <c r="B98" t="s">
        <v>351</v>
      </c>
      <c r="C98" s="237" t="s">
        <v>387</v>
      </c>
      <c r="D98" s="209">
        <v>5.2220000000000004</v>
      </c>
      <c r="E98" s="237" t="s">
        <v>111</v>
      </c>
      <c r="F98" s="237" t="s">
        <v>111</v>
      </c>
      <c r="G98" s="238"/>
      <c r="H98" s="239"/>
      <c r="I98" s="240"/>
    </row>
    <row r="99" spans="2:9" x14ac:dyDescent="0.3">
      <c r="B99" t="s">
        <v>388</v>
      </c>
      <c r="C99" s="237" t="s">
        <v>387</v>
      </c>
      <c r="D99" s="209">
        <v>33.333300000000001</v>
      </c>
      <c r="E99" s="237" t="s">
        <v>111</v>
      </c>
      <c r="F99" s="237" t="s">
        <v>111</v>
      </c>
      <c r="G99" s="238"/>
      <c r="H99" s="239"/>
      <c r="I99" s="240"/>
    </row>
    <row r="100" spans="2:9" x14ac:dyDescent="0.3">
      <c r="B100" t="s">
        <v>389</v>
      </c>
      <c r="C100" s="209">
        <v>4.3339999999999996</v>
      </c>
      <c r="D100" s="209">
        <v>5.4722</v>
      </c>
      <c r="E100" s="237" t="s">
        <v>111</v>
      </c>
      <c r="F100" s="237" t="s">
        <v>111</v>
      </c>
      <c r="G100" s="238"/>
      <c r="H100" s="239"/>
      <c r="I100" s="240"/>
    </row>
    <row r="101" spans="2:9" x14ac:dyDescent="0.3">
      <c r="B101" t="s">
        <v>323</v>
      </c>
      <c r="C101" s="209">
        <v>10.0548</v>
      </c>
      <c r="D101" s="209">
        <v>11.97</v>
      </c>
      <c r="E101" s="237">
        <v>2.6623000000000001</v>
      </c>
      <c r="F101" s="237">
        <v>3.1694</v>
      </c>
      <c r="G101" s="238"/>
      <c r="H101" s="239"/>
      <c r="I101" s="240"/>
    </row>
    <row r="102" spans="2:9" x14ac:dyDescent="0.3">
      <c r="B102" t="s">
        <v>362</v>
      </c>
      <c r="C102" s="237" t="s">
        <v>387</v>
      </c>
      <c r="D102" s="209">
        <v>13.324299999999999</v>
      </c>
      <c r="E102" s="237" t="s">
        <v>387</v>
      </c>
      <c r="F102" s="237">
        <v>2.6888999999999998</v>
      </c>
      <c r="G102" s="238"/>
      <c r="H102" s="239"/>
      <c r="I102" s="240"/>
    </row>
    <row r="104" spans="2:9" x14ac:dyDescent="0.3">
      <c r="B104" s="90" t="s">
        <v>390</v>
      </c>
    </row>
  </sheetData>
  <sheetProtection algorithmName="SHA-512" hashValue="6ZLr/4LCssxklgDadbfQD1WvM1gx6nuwQst3H1d4EKqIw6g7vKq3q81szZm7KSAQP5yAvt6L4Gxf41XRcGJmKA==" saltValue="0Q2acl630IR44ruHtXWVZA==" spinCount="100000" sheet="1" formatCells="0" formatColumns="0" formatRows="0"/>
  <conditionalFormatting sqref="E36:L36">
    <cfRule type="expression" dxfId="3" priority="4">
      <formula>NOT((E$36+E$41+E$46+E$51)=1)</formula>
    </cfRule>
  </conditionalFormatting>
  <conditionalFormatting sqref="E41:L41">
    <cfRule type="expression" dxfId="2" priority="3">
      <formula>NOT((E$36+E$41+E$46+E$51)=1)</formula>
    </cfRule>
  </conditionalFormatting>
  <conditionalFormatting sqref="E46:L46">
    <cfRule type="expression" dxfId="1" priority="2">
      <formula>NOT((E$36+E$41+E$46+E$51)=1)</formula>
    </cfRule>
  </conditionalFormatting>
  <conditionalFormatting sqref="E51:L51">
    <cfRule type="expression" dxfId="0" priority="1">
      <formula>NOT((E$36+E$41+E$46+E$51)=1)</formula>
    </cfRule>
  </conditionalFormatting>
  <dataValidations count="2">
    <dataValidation type="list" allowBlank="1" showInputMessage="1" showErrorMessage="1" sqref="E35 E40" xr:uid="{816E9024-C050-449F-A3B9-05CD412124D2}">
      <formula1>$B$97:$B$100</formula1>
    </dataValidation>
    <dataValidation type="list" allowBlank="1" showInputMessage="1" showErrorMessage="1" sqref="E17 E45 E50" xr:uid="{ECD9D44F-4074-4951-828A-408DF9D7D931}">
      <formula1>$B$101:$B$102</formula1>
    </dataValidation>
  </dataValidations>
  <hyperlinks>
    <hyperlink ref="C95" r:id="rId1" display="Hentes fra enovas omregningskalkulator" xr:uid="{2C88DADD-720D-454C-B3D3-33D499EB1CDC}"/>
  </hyperlinks>
  <pageMargins left="0.7" right="0.7" top="0.75" bottom="0.75" header="0.3" footer="0.3"/>
  <drawing r:id="rId2"/>
  <extLst>
    <ext xmlns:x14="http://schemas.microsoft.com/office/spreadsheetml/2009/9/main" uri="{78C0D931-6437-407d-A8EE-F0AAD7539E65}">
      <x14:conditionalFormattings>
        <x14:conditionalFormatting xmlns:xm="http://schemas.microsoft.com/office/excel/2006/main">
          <x14:cfRule type="iconSet" priority="5" id="{4365B804-5F80-4D57-B975-A13D3E4D860D}">
            <x14:iconSet iconSet="3Flags" custom="1">
              <x14:cfvo type="percent">
                <xm:f>0</xm:f>
              </x14:cfvo>
              <x14:cfvo type="num">
                <xm:f>8760</xm:f>
              </x14:cfvo>
              <x14:cfvo type="num" gte="0">
                <xm:f>8760</xm:f>
              </x14:cfvo>
              <x14:cfIcon iconSet="3Symbols2" iconId="1"/>
              <x14:cfIcon iconSet="3Symbols2" iconId="2"/>
              <x14:cfIcon iconSet="3Symbols2" iconId="1"/>
            </x14:iconSet>
          </x14:cfRule>
          <xm:sqref>D12</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3243-1043-4359-856A-CE876C7D5E50}">
  <dimension ref="B1:S71"/>
  <sheetViews>
    <sheetView showGridLines="0" workbookViewId="0">
      <selection activeCell="B36" sqref="B36"/>
    </sheetView>
  </sheetViews>
  <sheetFormatPr baseColWidth="10" defaultColWidth="11.5546875" defaultRowHeight="14.4" outlineLevelCol="1" x14ac:dyDescent="0.3"/>
  <cols>
    <col min="2" max="2" width="43.88671875" bestFit="1" customWidth="1"/>
    <col min="3" max="5" width="16.44140625" customWidth="1"/>
    <col min="6" max="6" width="48.5546875" customWidth="1"/>
    <col min="7" max="9" width="16.44140625" customWidth="1"/>
    <col min="10" max="10" width="48.5546875" customWidth="1"/>
    <col min="11" max="11" width="11.5546875" customWidth="1"/>
    <col min="12" max="14" width="15.33203125" hidden="1" customWidth="1" outlineLevel="1"/>
    <col min="15" max="15" width="5.33203125" hidden="1" customWidth="1" outlineLevel="1"/>
    <col min="16" max="18" width="15.33203125" hidden="1" customWidth="1" outlineLevel="1"/>
    <col min="19" max="19" width="11.5546875" collapsed="1"/>
    <col min="21" max="21" width="6" customWidth="1"/>
  </cols>
  <sheetData>
    <row r="1" spans="2:19" ht="21" x14ac:dyDescent="0.4">
      <c r="B1" s="205" t="s">
        <v>391</v>
      </c>
      <c r="C1" s="28"/>
      <c r="D1" s="28"/>
      <c r="E1" s="28"/>
      <c r="F1" s="28"/>
      <c r="G1" s="28"/>
      <c r="H1" s="28"/>
      <c r="I1" s="28"/>
      <c r="J1" s="28"/>
      <c r="K1" s="28"/>
      <c r="L1" s="28"/>
      <c r="M1" s="28"/>
      <c r="N1" s="28"/>
      <c r="O1" s="28"/>
      <c r="P1" s="28"/>
      <c r="Q1" s="28"/>
      <c r="R1" s="28"/>
      <c r="S1" s="28"/>
    </row>
    <row r="2" spans="2:19" x14ac:dyDescent="0.3">
      <c r="B2" s="48" t="s">
        <v>392</v>
      </c>
      <c r="C2" s="48"/>
      <c r="D2" s="48"/>
      <c r="E2" s="48"/>
      <c r="F2" s="48"/>
      <c r="G2" s="48" t="s">
        <v>55</v>
      </c>
      <c r="H2" s="48">
        <v>2</v>
      </c>
      <c r="I2" s="48"/>
      <c r="J2" s="48"/>
    </row>
    <row r="3" spans="2:19" x14ac:dyDescent="0.3">
      <c r="C3" s="48"/>
      <c r="D3" s="48"/>
      <c r="E3" s="48"/>
      <c r="F3" s="48"/>
      <c r="G3" s="48" t="s">
        <v>54</v>
      </c>
      <c r="H3" s="207">
        <v>45670</v>
      </c>
      <c r="I3" s="48"/>
      <c r="J3" s="48"/>
    </row>
    <row r="5" spans="2:19" ht="21" x14ac:dyDescent="0.4">
      <c r="B5" s="205" t="s">
        <v>393</v>
      </c>
      <c r="C5" s="205" t="s">
        <v>394</v>
      </c>
      <c r="D5" s="205"/>
      <c r="E5" s="205"/>
      <c r="F5" s="28"/>
      <c r="G5" s="205" t="s">
        <v>395</v>
      </c>
      <c r="H5" s="205"/>
      <c r="I5" s="205"/>
      <c r="J5" s="28"/>
      <c r="L5" s="205" t="s">
        <v>396</v>
      </c>
      <c r="M5" s="205"/>
      <c r="N5" s="205"/>
      <c r="P5" s="205" t="s">
        <v>397</v>
      </c>
      <c r="Q5" s="205"/>
      <c r="R5" s="205"/>
    </row>
    <row r="6" spans="2:19" x14ac:dyDescent="0.3">
      <c r="B6" s="241" t="s">
        <v>398</v>
      </c>
      <c r="C6" s="241" t="s">
        <v>399</v>
      </c>
      <c r="D6" s="241" t="s">
        <v>400</v>
      </c>
      <c r="E6" s="241" t="s">
        <v>401</v>
      </c>
      <c r="F6" s="241" t="s">
        <v>402</v>
      </c>
      <c r="G6" s="241" t="s">
        <v>399</v>
      </c>
      <c r="H6" s="241" t="s">
        <v>400</v>
      </c>
      <c r="I6" s="241" t="s">
        <v>401</v>
      </c>
      <c r="J6" s="241" t="s">
        <v>402</v>
      </c>
      <c r="L6" s="241" t="s">
        <v>399</v>
      </c>
      <c r="M6" s="241" t="s">
        <v>400</v>
      </c>
      <c r="N6" s="241" t="s">
        <v>401</v>
      </c>
      <c r="P6" s="241" t="s">
        <v>399</v>
      </c>
      <c r="Q6" s="241" t="s">
        <v>400</v>
      </c>
      <c r="R6" s="241" t="s">
        <v>401</v>
      </c>
    </row>
    <row r="7" spans="2:19" x14ac:dyDescent="0.3">
      <c r="B7" s="66" t="str">
        <f>'[1](1) Detaljerte budsjetter'!C44</f>
        <v>f.eks nedfellbart rotorseil</v>
      </c>
      <c r="C7" s="242">
        <v>0</v>
      </c>
      <c r="D7" s="242">
        <v>0</v>
      </c>
      <c r="E7" s="242">
        <v>-0.1</v>
      </c>
      <c r="F7" s="243" t="s">
        <v>403</v>
      </c>
      <c r="G7" s="244">
        <v>0</v>
      </c>
      <c r="H7" s="244">
        <v>-0.1</v>
      </c>
      <c r="I7" s="244">
        <v>-0.3</v>
      </c>
      <c r="J7" s="245" t="s">
        <v>404</v>
      </c>
      <c r="L7" s="246">
        <f>SUM('[1](1) Detaljerte budsjetter'!H44:BE44)*(1+C7)</f>
        <v>0</v>
      </c>
      <c r="M7" s="246">
        <f>SUM('[1](1) Detaljerte budsjetter'!H44:BE44)*(1+D7)</f>
        <v>0</v>
      </c>
      <c r="N7" s="246">
        <f>SUM('[1](1) Detaljerte budsjetter'!H44:BE44)*(1+E7)</f>
        <v>0</v>
      </c>
      <c r="P7" s="246">
        <f>SUM('[1](1) Detaljerte budsjetter'!H44:BE44)*(1+G7)</f>
        <v>0</v>
      </c>
      <c r="Q7" s="246">
        <f>SUM('[1](1) Detaljerte budsjetter'!H44:BE44)*(1+H7)</f>
        <v>0</v>
      </c>
      <c r="R7" s="246">
        <f>SUM('[1](1) Detaljerte budsjetter'!H44:BE44)*(1+I7)</f>
        <v>0</v>
      </c>
    </row>
    <row r="8" spans="2:19" x14ac:dyDescent="0.3">
      <c r="B8" s="66">
        <f>'[1](1) Detaljerte budsjetter'!C45</f>
        <v>0</v>
      </c>
      <c r="C8" s="242"/>
      <c r="D8" s="242"/>
      <c r="E8" s="242"/>
      <c r="F8" s="243"/>
      <c r="G8" s="244"/>
      <c r="H8" s="244"/>
      <c r="I8" s="244"/>
      <c r="J8" s="245"/>
      <c r="L8" s="246">
        <f>SUM('[1](1) Detaljerte budsjetter'!H45:BE45)*(1+C8)</f>
        <v>0</v>
      </c>
      <c r="M8" s="246">
        <f>SUM('[1](1) Detaljerte budsjetter'!H45:BE45)*(1+D8)</f>
        <v>0</v>
      </c>
      <c r="N8" s="246">
        <f>SUM('[1](1) Detaljerte budsjetter'!H45:BE45)*(1+E8)</f>
        <v>0</v>
      </c>
      <c r="P8" s="246">
        <f>SUM('[1](1) Detaljerte budsjetter'!H45:BE45)*(1+G8)</f>
        <v>0</v>
      </c>
      <c r="Q8" s="246">
        <f>SUM('[1](1) Detaljerte budsjetter'!H45:BE45)*(1+H8)</f>
        <v>0</v>
      </c>
      <c r="R8" s="246">
        <f>SUM('[1](1) Detaljerte budsjetter'!H45:BE45)*(1+I8)</f>
        <v>0</v>
      </c>
    </row>
    <row r="9" spans="2:19" x14ac:dyDescent="0.3">
      <c r="B9" s="66">
        <f>'[1](1) Detaljerte budsjetter'!C46</f>
        <v>0</v>
      </c>
      <c r="C9" s="242"/>
      <c r="D9" s="242"/>
      <c r="E9" s="242"/>
      <c r="F9" s="243"/>
      <c r="G9" s="244"/>
      <c r="H9" s="244"/>
      <c r="I9" s="244"/>
      <c r="J9" s="245"/>
      <c r="L9" s="246">
        <f>SUM('[1](1) Detaljerte budsjetter'!H46:BE46)*(1+C9)</f>
        <v>0</v>
      </c>
      <c r="M9" s="246">
        <f>SUM('[1](1) Detaljerte budsjetter'!H46:BE46)*(1+D9)</f>
        <v>0</v>
      </c>
      <c r="N9" s="246">
        <f>SUM('[1](1) Detaljerte budsjetter'!H46:BE46)*(1+E9)</f>
        <v>0</v>
      </c>
      <c r="P9" s="246">
        <f>SUM('[1](1) Detaljerte budsjetter'!H46:BE46)*(1+G9)</f>
        <v>0</v>
      </c>
      <c r="Q9" s="246">
        <f>SUM('[1](1) Detaljerte budsjetter'!H46:BE46)*(1+H9)</f>
        <v>0</v>
      </c>
      <c r="R9" s="246">
        <f>SUM('[1](1) Detaljerte budsjetter'!H46:BE46)*(1+I9)</f>
        <v>0</v>
      </c>
    </row>
    <row r="10" spans="2:19" x14ac:dyDescent="0.3">
      <c r="B10" s="66">
        <f>'[1](1) Detaljerte budsjetter'!C47</f>
        <v>0</v>
      </c>
      <c r="C10" s="242"/>
      <c r="D10" s="242"/>
      <c r="E10" s="242"/>
      <c r="F10" s="243"/>
      <c r="G10" s="244"/>
      <c r="H10" s="244"/>
      <c r="I10" s="244"/>
      <c r="J10" s="245"/>
      <c r="L10" s="246">
        <f>SUM('[1](1) Detaljerte budsjetter'!H47:BE47)*(1+C10)</f>
        <v>0</v>
      </c>
      <c r="M10" s="246">
        <f>SUM('[1](1) Detaljerte budsjetter'!H47:BE47)*(1+D10)</f>
        <v>0</v>
      </c>
      <c r="N10" s="246">
        <f>SUM('[1](1) Detaljerte budsjetter'!H47:BE47)*(1+E10)</f>
        <v>0</v>
      </c>
      <c r="P10" s="246">
        <f>SUM('[1](1) Detaljerte budsjetter'!H47:BE47)*(1+G10)</f>
        <v>0</v>
      </c>
      <c r="Q10" s="246">
        <f>SUM('[1](1) Detaljerte budsjetter'!H47:BE47)*(1+H10)</f>
        <v>0</v>
      </c>
      <c r="R10" s="246">
        <f>SUM('[1](1) Detaljerte budsjetter'!H47:BE47)*(1+I10)</f>
        <v>0</v>
      </c>
    </row>
    <row r="11" spans="2:19" x14ac:dyDescent="0.3">
      <c r="B11" s="66">
        <f>'[1](1) Detaljerte budsjetter'!C48</f>
        <v>0</v>
      </c>
      <c r="C11" s="247"/>
      <c r="D11" s="247"/>
      <c r="E11" s="247"/>
      <c r="F11" s="243"/>
      <c r="G11" s="226"/>
      <c r="H11" s="226"/>
      <c r="I11" s="226"/>
      <c r="J11" s="245"/>
      <c r="L11" s="246">
        <f>SUM('[1](1) Detaljerte budsjetter'!H48:BE48)*(1+C11)</f>
        <v>0</v>
      </c>
      <c r="M11" s="246">
        <f>SUM('[1](1) Detaljerte budsjetter'!H48:BE48)*(1+D11)</f>
        <v>0</v>
      </c>
      <c r="N11" s="246">
        <f>SUM('[1](1) Detaljerte budsjetter'!H48:BE48)*(1+E11)</f>
        <v>0</v>
      </c>
      <c r="P11" s="246">
        <f>SUM('[1](1) Detaljerte budsjetter'!H48:BE48)*(1+G11)</f>
        <v>0</v>
      </c>
      <c r="Q11" s="246">
        <f>SUM('[1](1) Detaljerte budsjetter'!H48:BE48)*(1+H11)</f>
        <v>0</v>
      </c>
      <c r="R11" s="246">
        <f>SUM('[1](1) Detaljerte budsjetter'!H48:BE48)*(1+I11)</f>
        <v>0</v>
      </c>
    </row>
    <row r="12" spans="2:19" x14ac:dyDescent="0.3">
      <c r="B12" s="66">
        <f>'[1](1) Detaljerte budsjetter'!C49</f>
        <v>0</v>
      </c>
      <c r="C12" s="247"/>
      <c r="D12" s="247"/>
      <c r="E12" s="247"/>
      <c r="F12" s="243"/>
      <c r="G12" s="226"/>
      <c r="H12" s="226"/>
      <c r="I12" s="226"/>
      <c r="J12" s="245"/>
      <c r="L12" s="246">
        <f>SUM('[1](1) Detaljerte budsjetter'!H49:BE49)*(1+C12)</f>
        <v>0</v>
      </c>
      <c r="M12" s="246">
        <f>SUM('[1](1) Detaljerte budsjetter'!H49:BE49)*(1+D12)</f>
        <v>0</v>
      </c>
      <c r="N12" s="246">
        <f>SUM('[1](1) Detaljerte budsjetter'!H49:BE49)*(1+E12)</f>
        <v>0</v>
      </c>
      <c r="P12" s="246">
        <f>SUM('[1](1) Detaljerte budsjetter'!H49:BE49)*(1+G12)</f>
        <v>0</v>
      </c>
      <c r="Q12" s="246">
        <f>SUM('[1](1) Detaljerte budsjetter'!H49:BE49)*(1+H12)</f>
        <v>0</v>
      </c>
      <c r="R12" s="246">
        <f>SUM('[1](1) Detaljerte budsjetter'!H49:BE49)*(1+I12)</f>
        <v>0</v>
      </c>
    </row>
    <row r="13" spans="2:19" x14ac:dyDescent="0.3">
      <c r="B13" s="66">
        <f>'[1](1) Detaljerte budsjetter'!C50</f>
        <v>0</v>
      </c>
      <c r="C13" s="247"/>
      <c r="D13" s="247"/>
      <c r="E13" s="247"/>
      <c r="F13" s="243"/>
      <c r="G13" s="226"/>
      <c r="H13" s="226"/>
      <c r="I13" s="226"/>
      <c r="J13" s="245"/>
      <c r="L13" s="246">
        <f>SUM('[1](1) Detaljerte budsjetter'!H50:BE50)*(1+C13)</f>
        <v>0</v>
      </c>
      <c r="M13" s="246">
        <f>SUM('[1](1) Detaljerte budsjetter'!H50:BE50)*(1+D13)</f>
        <v>0</v>
      </c>
      <c r="N13" s="246">
        <f>SUM('[1](1) Detaljerte budsjetter'!H50:BE50)*(1+E13)</f>
        <v>0</v>
      </c>
      <c r="P13" s="246">
        <f>SUM('[1](1) Detaljerte budsjetter'!H50:BE50)*(1+G13)</f>
        <v>0</v>
      </c>
      <c r="Q13" s="246">
        <f>SUM('[1](1) Detaljerte budsjetter'!H50:BE50)*(1+H13)</f>
        <v>0</v>
      </c>
      <c r="R13" s="246">
        <f>SUM('[1](1) Detaljerte budsjetter'!H50:BE50)*(1+I13)</f>
        <v>0</v>
      </c>
    </row>
    <row r="14" spans="2:19" x14ac:dyDescent="0.3">
      <c r="B14" s="66">
        <f>'[1](1) Detaljerte budsjetter'!C51</f>
        <v>0</v>
      </c>
      <c r="C14" s="248"/>
      <c r="D14" s="248"/>
      <c r="E14" s="248"/>
      <c r="F14" s="243"/>
      <c r="G14" s="249"/>
      <c r="H14" s="249"/>
      <c r="I14" s="249"/>
      <c r="J14" s="245"/>
      <c r="L14" s="246">
        <f>SUM('[1](1) Detaljerte budsjetter'!H51:BE51)*(1+C14)</f>
        <v>0</v>
      </c>
      <c r="M14" s="246">
        <f>SUM('[1](1) Detaljerte budsjetter'!H51:BE51)*(1+D14)</f>
        <v>0</v>
      </c>
      <c r="N14" s="246">
        <f>SUM('[1](1) Detaljerte budsjetter'!H51:BE51)*(1+E14)</f>
        <v>0</v>
      </c>
      <c r="P14" s="246">
        <f>SUM('[1](1) Detaljerte budsjetter'!H51:BE51)*(1+G14)</f>
        <v>0</v>
      </c>
      <c r="Q14" s="246">
        <f>SUM('[1](1) Detaljerte budsjetter'!H51:BE51)*(1+H14)</f>
        <v>0</v>
      </c>
      <c r="R14" s="246">
        <f>SUM('[1](1) Detaljerte budsjetter'!H51:BE51)*(1+I14)</f>
        <v>0</v>
      </c>
    </row>
    <row r="15" spans="2:19" x14ac:dyDescent="0.3">
      <c r="B15" s="66">
        <f>'[1](1) Detaljerte budsjetter'!C52</f>
        <v>0</v>
      </c>
      <c r="C15" s="248"/>
      <c r="D15" s="248"/>
      <c r="E15" s="248"/>
      <c r="F15" s="243"/>
      <c r="G15" s="249"/>
      <c r="H15" s="249"/>
      <c r="I15" s="249"/>
      <c r="J15" s="245"/>
      <c r="L15" s="246">
        <f>SUM('[1](1) Detaljerte budsjetter'!H52:BE52)*(1+C15)</f>
        <v>0</v>
      </c>
      <c r="M15" s="246">
        <f>SUM('[1](1) Detaljerte budsjetter'!H52:BE52)*(1+D15)</f>
        <v>0</v>
      </c>
      <c r="N15" s="246">
        <f>SUM('[1](1) Detaljerte budsjetter'!H52:BE52)*(1+E15)</f>
        <v>0</v>
      </c>
      <c r="P15" s="246">
        <f>SUM('[1](1) Detaljerte budsjetter'!H52:BE52)*(1+G15)</f>
        <v>0</v>
      </c>
      <c r="Q15" s="246">
        <f>SUM('[1](1) Detaljerte budsjetter'!H52:BE52)*(1+H15)</f>
        <v>0</v>
      </c>
      <c r="R15" s="246">
        <f>SUM('[1](1) Detaljerte budsjetter'!H52:BE52)*(1+I15)</f>
        <v>0</v>
      </c>
    </row>
    <row r="16" spans="2:19" x14ac:dyDescent="0.3">
      <c r="B16" s="66">
        <f>'[1](1) Detaljerte budsjetter'!C53</f>
        <v>0</v>
      </c>
      <c r="C16" s="248"/>
      <c r="D16" s="248"/>
      <c r="E16" s="248"/>
      <c r="F16" s="243"/>
      <c r="G16" s="249"/>
      <c r="H16" s="249"/>
      <c r="I16" s="249"/>
      <c r="J16" s="245"/>
      <c r="L16" s="246">
        <f>SUM('[1](1) Detaljerte budsjetter'!H53:BE53)*(1+C16)</f>
        <v>0</v>
      </c>
      <c r="M16" s="246">
        <f>SUM('[1](1) Detaljerte budsjetter'!H53:BE53)*(1+D16)</f>
        <v>0</v>
      </c>
      <c r="N16" s="246">
        <f>SUM('[1](1) Detaljerte budsjetter'!H53:BE53)*(1+E16)</f>
        <v>0</v>
      </c>
      <c r="P16" s="246">
        <f>SUM('[1](1) Detaljerte budsjetter'!H53:BE53)*(1+G16)</f>
        <v>0</v>
      </c>
      <c r="Q16" s="246">
        <f>SUM('[1](1) Detaljerte budsjetter'!H53:BE53)*(1+H16)</f>
        <v>0</v>
      </c>
      <c r="R16" s="246">
        <f>SUM('[1](1) Detaljerte budsjetter'!H53:BE53)*(1+I16)</f>
        <v>0</v>
      </c>
    </row>
    <row r="17" spans="2:18" x14ac:dyDescent="0.3">
      <c r="B17" s="66">
        <f>'[1](1) Detaljerte budsjetter'!C54</f>
        <v>0</v>
      </c>
      <c r="C17" s="248"/>
      <c r="D17" s="248"/>
      <c r="E17" s="248"/>
      <c r="F17" s="243"/>
      <c r="G17" s="249"/>
      <c r="H17" s="249"/>
      <c r="I17" s="249"/>
      <c r="J17" s="245"/>
      <c r="L17" s="246">
        <f>SUM('[1](1) Detaljerte budsjetter'!H54:BE54)*(1+C17)</f>
        <v>0</v>
      </c>
      <c r="M17" s="246">
        <f>SUM('[1](1) Detaljerte budsjetter'!H54:BE54)*(1+D17)</f>
        <v>0</v>
      </c>
      <c r="N17" s="246">
        <f>SUM('[1](1) Detaljerte budsjetter'!H54:BE54)*(1+E17)</f>
        <v>0</v>
      </c>
      <c r="P17" s="246">
        <f>SUM('[1](1) Detaljerte budsjetter'!H54:BE54)*(1+G17)</f>
        <v>0</v>
      </c>
      <c r="Q17" s="246">
        <f>SUM('[1](1) Detaljerte budsjetter'!H54:BE54)*(1+H17)</f>
        <v>0</v>
      </c>
      <c r="R17" s="246">
        <f>SUM('[1](1) Detaljerte budsjetter'!H54:BE54)*(1+I17)</f>
        <v>0</v>
      </c>
    </row>
    <row r="18" spans="2:18" x14ac:dyDescent="0.3">
      <c r="B18" s="66">
        <f>'[1](1) Detaljerte budsjetter'!C55</f>
        <v>0</v>
      </c>
      <c r="C18" s="248"/>
      <c r="D18" s="248"/>
      <c r="E18" s="248"/>
      <c r="F18" s="243"/>
      <c r="G18" s="249"/>
      <c r="H18" s="249"/>
      <c r="I18" s="249"/>
      <c r="J18" s="245"/>
      <c r="L18" s="246">
        <f>SUM('[1](1) Detaljerte budsjetter'!H55:BE55)*(1+C18)</f>
        <v>0</v>
      </c>
      <c r="M18" s="246">
        <f>SUM('[1](1) Detaljerte budsjetter'!H55:BE55)*(1+D18)</f>
        <v>0</v>
      </c>
      <c r="N18" s="246">
        <f>SUM('[1](1) Detaljerte budsjetter'!H55:BE55)*(1+E18)</f>
        <v>0</v>
      </c>
      <c r="P18" s="246">
        <f>SUM('[1](1) Detaljerte budsjetter'!H55:BE55)*(1+G18)</f>
        <v>0</v>
      </c>
      <c r="Q18" s="246">
        <f>SUM('[1](1) Detaljerte budsjetter'!H55:BE55)*(1+H18)</f>
        <v>0</v>
      </c>
      <c r="R18" s="246">
        <f>SUM('[1](1) Detaljerte budsjetter'!H55:BE55)*(1+I18)</f>
        <v>0</v>
      </c>
    </row>
    <row r="19" spans="2:18" x14ac:dyDescent="0.3">
      <c r="B19" s="66">
        <f>'[1](1) Detaljerte budsjetter'!C56</f>
        <v>0</v>
      </c>
      <c r="C19" s="248"/>
      <c r="D19" s="248"/>
      <c r="E19" s="248"/>
      <c r="F19" s="243"/>
      <c r="G19" s="249"/>
      <c r="H19" s="249"/>
      <c r="I19" s="249"/>
      <c r="J19" s="245"/>
      <c r="L19" s="246">
        <f>SUM('[1](1) Detaljerte budsjetter'!H56:BE56)*(1+C19)</f>
        <v>0</v>
      </c>
      <c r="M19" s="246">
        <f>SUM('[1](1) Detaljerte budsjetter'!H56:BE56)*(1+D19)</f>
        <v>0</v>
      </c>
      <c r="N19" s="246">
        <f>SUM('[1](1) Detaljerte budsjetter'!H56:BE56)*(1+E19)</f>
        <v>0</v>
      </c>
      <c r="P19" s="246">
        <f>SUM('[1](1) Detaljerte budsjetter'!H56:BE56)*(1+G19)</f>
        <v>0</v>
      </c>
      <c r="Q19" s="246">
        <f>SUM('[1](1) Detaljerte budsjetter'!H56:BE56)*(1+H19)</f>
        <v>0</v>
      </c>
      <c r="R19" s="246">
        <f>SUM('[1](1) Detaljerte budsjetter'!H56:BE56)*(1+I19)</f>
        <v>0</v>
      </c>
    </row>
    <row r="20" spans="2:18" x14ac:dyDescent="0.3">
      <c r="B20" s="66">
        <f>'[1](1) Detaljerte budsjetter'!C57</f>
        <v>0</v>
      </c>
      <c r="C20" s="248"/>
      <c r="D20" s="248"/>
      <c r="E20" s="248"/>
      <c r="F20" s="243"/>
      <c r="G20" s="249"/>
      <c r="H20" s="249"/>
      <c r="I20" s="249"/>
      <c r="J20" s="245"/>
      <c r="L20" s="246">
        <f>SUM('[1](1) Detaljerte budsjetter'!H57:BE57)*(1+C20)</f>
        <v>0</v>
      </c>
      <c r="M20" s="246">
        <f>SUM('[1](1) Detaljerte budsjetter'!H57:BE57)*(1+D20)</f>
        <v>0</v>
      </c>
      <c r="N20" s="246">
        <f>SUM('[1](1) Detaljerte budsjetter'!H57:BE57)*(1+E20)</f>
        <v>0</v>
      </c>
      <c r="P20" s="246">
        <f>SUM('[1](1) Detaljerte budsjetter'!H57:BE57)*(1+G20)</f>
        <v>0</v>
      </c>
      <c r="Q20" s="246">
        <f>SUM('[1](1) Detaljerte budsjetter'!H57:BE57)*(1+H20)</f>
        <v>0</v>
      </c>
      <c r="R20" s="246">
        <f>SUM('[1](1) Detaljerte budsjetter'!H57:BE57)*(1+I20)</f>
        <v>0</v>
      </c>
    </row>
    <row r="21" spans="2:18" x14ac:dyDescent="0.3">
      <c r="B21" s="66">
        <f>'[1](1) Detaljerte budsjetter'!C58</f>
        <v>0</v>
      </c>
      <c r="C21" s="248"/>
      <c r="D21" s="248"/>
      <c r="E21" s="248"/>
      <c r="F21" s="243"/>
      <c r="G21" s="249"/>
      <c r="H21" s="249"/>
      <c r="I21" s="249"/>
      <c r="J21" s="245"/>
      <c r="L21" s="246">
        <f>SUM('[1](1) Detaljerte budsjetter'!H58:BE58)*(1+C21)</f>
        <v>0</v>
      </c>
      <c r="M21" s="246">
        <f>SUM('[1](1) Detaljerte budsjetter'!H58:BE58)*(1+D21)</f>
        <v>0</v>
      </c>
      <c r="N21" s="246">
        <f>SUM('[1](1) Detaljerte budsjetter'!H58:BE58)*(1+E21)</f>
        <v>0</v>
      </c>
      <c r="P21" s="246">
        <f>SUM('[1](1) Detaljerte budsjetter'!H58:BE58)*(1+G21)</f>
        <v>0</v>
      </c>
      <c r="Q21" s="246">
        <f>SUM('[1](1) Detaljerte budsjetter'!H58:BE58)*(1+H21)</f>
        <v>0</v>
      </c>
      <c r="R21" s="246">
        <f>SUM('[1](1) Detaljerte budsjetter'!H58:BE58)*(1+I21)</f>
        <v>0</v>
      </c>
    </row>
    <row r="22" spans="2:18" x14ac:dyDescent="0.3">
      <c r="B22" s="66">
        <f>'[1](1) Detaljerte budsjetter'!C59</f>
        <v>0</v>
      </c>
      <c r="C22" s="248"/>
      <c r="D22" s="248"/>
      <c r="E22" s="248"/>
      <c r="F22" s="243"/>
      <c r="G22" s="249"/>
      <c r="H22" s="249"/>
      <c r="I22" s="249"/>
      <c r="J22" s="245"/>
      <c r="L22" s="246">
        <f>SUM('[1](1) Detaljerte budsjetter'!H59:BE59)*(1+C22)</f>
        <v>0</v>
      </c>
      <c r="M22" s="246">
        <f>SUM('[1](1) Detaljerte budsjetter'!H59:BE59)*(1+D22)</f>
        <v>0</v>
      </c>
      <c r="N22" s="246">
        <f>SUM('[1](1) Detaljerte budsjetter'!H59:BE59)*(1+E22)</f>
        <v>0</v>
      </c>
      <c r="P22" s="246">
        <f>SUM('[1](1) Detaljerte budsjetter'!H59:BE59)*(1+G22)</f>
        <v>0</v>
      </c>
      <c r="Q22" s="246">
        <f>SUM('[1](1) Detaljerte budsjetter'!H59:BE59)*(1+H22)</f>
        <v>0</v>
      </c>
      <c r="R22" s="246">
        <f>SUM('[1](1) Detaljerte budsjetter'!H59:BE59)*(1+I22)</f>
        <v>0</v>
      </c>
    </row>
    <row r="23" spans="2:18" x14ac:dyDescent="0.3">
      <c r="B23" s="66">
        <f>'[1](1) Detaljerte budsjetter'!C60</f>
        <v>0</v>
      </c>
      <c r="C23" s="248"/>
      <c r="D23" s="248"/>
      <c r="E23" s="248"/>
      <c r="F23" s="243"/>
      <c r="G23" s="249"/>
      <c r="H23" s="249"/>
      <c r="I23" s="249"/>
      <c r="J23" s="245"/>
      <c r="L23" s="246">
        <f>SUM('[1](1) Detaljerte budsjetter'!H60:BE60)*(1+C23)</f>
        <v>0</v>
      </c>
      <c r="M23" s="246">
        <f>SUM('[1](1) Detaljerte budsjetter'!H60:BE60)*(1+D23)</f>
        <v>0</v>
      </c>
      <c r="N23" s="246">
        <f>SUM('[1](1) Detaljerte budsjetter'!H60:BE60)*(1+E23)</f>
        <v>0</v>
      </c>
      <c r="P23" s="246">
        <f>SUM('[1](1) Detaljerte budsjetter'!H60:BE60)*(1+G23)</f>
        <v>0</v>
      </c>
      <c r="Q23" s="246">
        <f>SUM('[1](1) Detaljerte budsjetter'!H60:BE60)*(1+H23)</f>
        <v>0</v>
      </c>
      <c r="R23" s="246">
        <f>SUM('[1](1) Detaljerte budsjetter'!H60:BE60)*(1+I23)</f>
        <v>0</v>
      </c>
    </row>
    <row r="24" spans="2:18" x14ac:dyDescent="0.3">
      <c r="B24" s="66">
        <f>'[1](1) Detaljerte budsjetter'!C61</f>
        <v>0</v>
      </c>
      <c r="C24" s="248"/>
      <c r="D24" s="248"/>
      <c r="E24" s="248"/>
      <c r="F24" s="243"/>
      <c r="G24" s="249"/>
      <c r="H24" s="249"/>
      <c r="I24" s="249"/>
      <c r="J24" s="245"/>
      <c r="L24" s="246">
        <f>SUM('[1](1) Detaljerte budsjetter'!H61:BE61)*(1+C24)</f>
        <v>0</v>
      </c>
      <c r="M24" s="246">
        <f>SUM('[1](1) Detaljerte budsjetter'!H61:BE61)*(1+D24)</f>
        <v>0</v>
      </c>
      <c r="N24" s="246">
        <f>SUM('[1](1) Detaljerte budsjetter'!H61:BE61)*(1+E24)</f>
        <v>0</v>
      </c>
      <c r="P24" s="246">
        <f>SUM('[1](1) Detaljerte budsjetter'!H61:BE61)*(1+G24)</f>
        <v>0</v>
      </c>
      <c r="Q24" s="246">
        <f>SUM('[1](1) Detaljerte budsjetter'!H61:BE61)*(1+H24)</f>
        <v>0</v>
      </c>
      <c r="R24" s="246">
        <f>SUM('[1](1) Detaljerte budsjetter'!H61:BE61)*(1+I24)</f>
        <v>0</v>
      </c>
    </row>
    <row r="25" spans="2:18" x14ac:dyDescent="0.3">
      <c r="B25" s="66">
        <f>'[1](1) Detaljerte budsjetter'!C62</f>
        <v>0</v>
      </c>
      <c r="C25" s="248"/>
      <c r="D25" s="248"/>
      <c r="E25" s="248"/>
      <c r="F25" s="243"/>
      <c r="G25" s="249"/>
      <c r="H25" s="249"/>
      <c r="I25" s="249"/>
      <c r="J25" s="245"/>
      <c r="L25" s="246">
        <f>SUM('[1](1) Detaljerte budsjetter'!H62:BE62)*(1+C25)</f>
        <v>0</v>
      </c>
      <c r="M25" s="246">
        <f>SUM('[1](1) Detaljerte budsjetter'!H62:BE62)*(1+D25)</f>
        <v>0</v>
      </c>
      <c r="N25" s="246">
        <f>SUM('[1](1) Detaljerte budsjetter'!H62:BE62)*(1+E25)</f>
        <v>0</v>
      </c>
      <c r="P25" s="246">
        <f>SUM('[1](1) Detaljerte budsjetter'!H62:BE62)*(1+G25)</f>
        <v>0</v>
      </c>
      <c r="Q25" s="246">
        <f>SUM('[1](1) Detaljerte budsjetter'!H62:BE62)*(1+H25)</f>
        <v>0</v>
      </c>
      <c r="R25" s="246">
        <f>SUM('[1](1) Detaljerte budsjetter'!H62:BE62)*(1+I25)</f>
        <v>0</v>
      </c>
    </row>
    <row r="27" spans="2:18" ht="21" x14ac:dyDescent="0.4">
      <c r="B27" s="205" t="s">
        <v>405</v>
      </c>
      <c r="C27" s="205" t="s">
        <v>394</v>
      </c>
      <c r="D27" s="205"/>
      <c r="E27" s="205"/>
      <c r="F27" s="28"/>
      <c r="G27" s="205" t="s">
        <v>395</v>
      </c>
      <c r="H27" s="205"/>
      <c r="I27" s="205"/>
      <c r="J27" s="28"/>
      <c r="L27" s="250"/>
      <c r="M27" s="250"/>
      <c r="N27" s="250"/>
      <c r="P27" s="250"/>
      <c r="Q27" s="250"/>
      <c r="R27" s="250"/>
    </row>
    <row r="28" spans="2:18" x14ac:dyDescent="0.3">
      <c r="B28" s="241" t="s">
        <v>398</v>
      </c>
      <c r="C28" s="241" t="s">
        <v>399</v>
      </c>
      <c r="D28" s="241" t="s">
        <v>400</v>
      </c>
      <c r="E28" s="241" t="s">
        <v>401</v>
      </c>
      <c r="F28" s="241" t="s">
        <v>402</v>
      </c>
      <c r="G28" s="241" t="s">
        <v>399</v>
      </c>
      <c r="H28" s="241" t="s">
        <v>400</v>
      </c>
      <c r="I28" s="241" t="s">
        <v>401</v>
      </c>
      <c r="J28" s="241" t="s">
        <v>402</v>
      </c>
      <c r="L28" s="241"/>
      <c r="M28" s="241"/>
      <c r="N28" s="241"/>
      <c r="P28" s="241"/>
      <c r="Q28" s="241"/>
      <c r="R28" s="241"/>
    </row>
    <row r="29" spans="2:18" x14ac:dyDescent="0.3">
      <c r="B29" s="66" t="str">
        <f>'[1](1) Detaljerte budsjetter'!C20</f>
        <v>f.eks Landstrøm</v>
      </c>
      <c r="C29" s="242">
        <v>0</v>
      </c>
      <c r="D29" s="242">
        <v>0.1</v>
      </c>
      <c r="E29" s="242">
        <v>0.3</v>
      </c>
      <c r="F29" s="243" t="s">
        <v>406</v>
      </c>
      <c r="G29" s="244">
        <v>0.1</v>
      </c>
      <c r="H29" s="244">
        <v>0.2</v>
      </c>
      <c r="I29" s="244">
        <v>0.5</v>
      </c>
      <c r="J29" s="245" t="s">
        <v>407</v>
      </c>
      <c r="L29" s="246"/>
      <c r="M29" s="246"/>
      <c r="N29" s="246"/>
      <c r="P29" s="246"/>
      <c r="Q29" s="246"/>
      <c r="R29" s="246"/>
    </row>
    <row r="30" spans="2:18" x14ac:dyDescent="0.3">
      <c r="B30" s="66">
        <f>'[1](1) Detaljerte budsjetter'!C21</f>
        <v>0</v>
      </c>
      <c r="C30" s="242"/>
      <c r="D30" s="242"/>
      <c r="E30" s="242"/>
      <c r="F30" s="243"/>
      <c r="G30" s="244"/>
      <c r="H30" s="244"/>
      <c r="I30" s="244"/>
      <c r="J30" s="245"/>
      <c r="L30" s="246"/>
      <c r="M30" s="246"/>
      <c r="N30" s="246"/>
      <c r="P30" s="246"/>
      <c r="Q30" s="246"/>
      <c r="R30" s="246"/>
    </row>
    <row r="31" spans="2:18" x14ac:dyDescent="0.3">
      <c r="B31" s="66">
        <f>'[1](1) Detaljerte budsjetter'!C22</f>
        <v>0</v>
      </c>
      <c r="C31" s="242"/>
      <c r="D31" s="242"/>
      <c r="E31" s="242"/>
      <c r="F31" s="243"/>
      <c r="G31" s="244"/>
      <c r="H31" s="244"/>
      <c r="I31" s="244"/>
      <c r="J31" s="245"/>
      <c r="L31" s="246"/>
      <c r="M31" s="246"/>
      <c r="N31" s="246"/>
      <c r="P31" s="246"/>
      <c r="Q31" s="246"/>
      <c r="R31" s="246"/>
    </row>
    <row r="32" spans="2:18" x14ac:dyDescent="0.3">
      <c r="B32" s="66">
        <f>'[1](1) Detaljerte budsjetter'!C23</f>
        <v>0</v>
      </c>
      <c r="C32" s="242"/>
      <c r="D32" s="242"/>
      <c r="E32" s="242"/>
      <c r="F32" s="243"/>
      <c r="G32" s="244"/>
      <c r="H32" s="244"/>
      <c r="I32" s="244"/>
      <c r="J32" s="245"/>
      <c r="L32" s="246"/>
      <c r="M32" s="246"/>
      <c r="N32" s="246"/>
      <c r="P32" s="246"/>
      <c r="Q32" s="246"/>
      <c r="R32" s="246"/>
    </row>
    <row r="33" spans="2:18" x14ac:dyDescent="0.3">
      <c r="B33" s="66">
        <f>'[1](1) Detaljerte budsjetter'!C24</f>
        <v>0</v>
      </c>
      <c r="C33" s="247"/>
      <c r="D33" s="247"/>
      <c r="E33" s="247"/>
      <c r="F33" s="243"/>
      <c r="G33" s="226"/>
      <c r="H33" s="226"/>
      <c r="I33" s="226"/>
      <c r="J33" s="245"/>
      <c r="L33" s="246"/>
      <c r="M33" s="246"/>
      <c r="N33" s="246"/>
      <c r="P33" s="246"/>
      <c r="Q33" s="246"/>
      <c r="R33" s="246"/>
    </row>
    <row r="34" spans="2:18" x14ac:dyDescent="0.3">
      <c r="B34" s="66">
        <f>'[1](1) Detaljerte budsjetter'!C25</f>
        <v>0</v>
      </c>
      <c r="C34" s="247"/>
      <c r="D34" s="247"/>
      <c r="E34" s="247"/>
      <c r="F34" s="243"/>
      <c r="G34" s="226"/>
      <c r="H34" s="226"/>
      <c r="I34" s="226"/>
      <c r="J34" s="245"/>
      <c r="L34" s="246"/>
      <c r="M34" s="246"/>
      <c r="N34" s="246"/>
      <c r="P34" s="246"/>
      <c r="Q34" s="246"/>
      <c r="R34" s="246"/>
    </row>
    <row r="35" spans="2:18" x14ac:dyDescent="0.3">
      <c r="B35" s="66">
        <f>'[1](1) Detaljerte budsjetter'!C26</f>
        <v>0</v>
      </c>
      <c r="C35" s="247"/>
      <c r="D35" s="247"/>
      <c r="E35" s="247"/>
      <c r="F35" s="243"/>
      <c r="G35" s="226"/>
      <c r="H35" s="226"/>
      <c r="I35" s="226"/>
      <c r="J35" s="245"/>
      <c r="L35" s="246"/>
      <c r="M35" s="246"/>
      <c r="N35" s="246"/>
      <c r="P35" s="246"/>
      <c r="Q35" s="246"/>
      <c r="R35" s="246"/>
    </row>
    <row r="36" spans="2:18" x14ac:dyDescent="0.3">
      <c r="B36" s="66">
        <f>'[1](1) Detaljerte budsjetter'!C27</f>
        <v>0</v>
      </c>
      <c r="C36" s="248"/>
      <c r="D36" s="248"/>
      <c r="E36" s="248"/>
      <c r="F36" s="243"/>
      <c r="G36" s="249"/>
      <c r="H36" s="249"/>
      <c r="I36" s="249"/>
      <c r="J36" s="245"/>
      <c r="L36" s="246"/>
      <c r="M36" s="246"/>
      <c r="N36" s="246"/>
      <c r="P36" s="246"/>
      <c r="Q36" s="246"/>
      <c r="R36" s="246"/>
    </row>
    <row r="37" spans="2:18" x14ac:dyDescent="0.3">
      <c r="B37" s="66">
        <f>'[1](1) Detaljerte budsjetter'!C28</f>
        <v>0</v>
      </c>
      <c r="C37" s="248"/>
      <c r="D37" s="248"/>
      <c r="E37" s="248"/>
      <c r="F37" s="243"/>
      <c r="G37" s="249"/>
      <c r="H37" s="249"/>
      <c r="I37" s="249"/>
      <c r="J37" s="245"/>
      <c r="L37" s="246"/>
      <c r="M37" s="246"/>
      <c r="N37" s="246"/>
      <c r="P37" s="246"/>
      <c r="Q37" s="246"/>
      <c r="R37" s="246"/>
    </row>
    <row r="38" spans="2:18" x14ac:dyDescent="0.3">
      <c r="B38" s="66">
        <f>'[1](1) Detaljerte budsjetter'!C29</f>
        <v>0</v>
      </c>
      <c r="C38" s="248"/>
      <c r="D38" s="248"/>
      <c r="E38" s="248"/>
      <c r="F38" s="243"/>
      <c r="G38" s="249"/>
      <c r="H38" s="249"/>
      <c r="I38" s="249"/>
      <c r="J38" s="245"/>
      <c r="L38" s="246"/>
      <c r="M38" s="246"/>
      <c r="N38" s="246"/>
      <c r="P38" s="246"/>
      <c r="Q38" s="246"/>
      <c r="R38" s="246"/>
    </row>
    <row r="39" spans="2:18" x14ac:dyDescent="0.3">
      <c r="B39" s="66">
        <f>'[1](1) Detaljerte budsjetter'!C30</f>
        <v>0</v>
      </c>
      <c r="C39" s="248"/>
      <c r="D39" s="248"/>
      <c r="E39" s="248"/>
      <c r="F39" s="243"/>
      <c r="G39" s="249"/>
      <c r="H39" s="249"/>
      <c r="I39" s="249"/>
      <c r="J39" s="245"/>
      <c r="L39" s="246"/>
      <c r="M39" s="246"/>
      <c r="N39" s="246"/>
      <c r="P39" s="246"/>
      <c r="Q39" s="246"/>
      <c r="R39" s="246"/>
    </row>
    <row r="40" spans="2:18" x14ac:dyDescent="0.3">
      <c r="B40" s="66">
        <f>'[1](1) Detaljerte budsjetter'!C31</f>
        <v>0</v>
      </c>
      <c r="C40" s="248"/>
      <c r="D40" s="248"/>
      <c r="E40" s="248"/>
      <c r="F40" s="243"/>
      <c r="G40" s="249"/>
      <c r="H40" s="249"/>
      <c r="I40" s="249"/>
      <c r="J40" s="245"/>
      <c r="L40" s="246"/>
      <c r="M40" s="246"/>
      <c r="N40" s="246"/>
      <c r="P40" s="246"/>
      <c r="Q40" s="246"/>
      <c r="R40" s="246"/>
    </row>
    <row r="41" spans="2:18" x14ac:dyDescent="0.3">
      <c r="B41" s="66">
        <f>'[1](1) Detaljerte budsjetter'!C32</f>
        <v>0</v>
      </c>
      <c r="C41" s="248"/>
      <c r="D41" s="248"/>
      <c r="E41" s="248"/>
      <c r="F41" s="243"/>
      <c r="G41" s="249"/>
      <c r="H41" s="249"/>
      <c r="I41" s="249"/>
      <c r="J41" s="245"/>
      <c r="L41" s="246"/>
      <c r="M41" s="246"/>
      <c r="N41" s="246"/>
      <c r="P41" s="246"/>
      <c r="Q41" s="246"/>
      <c r="R41" s="246"/>
    </row>
    <row r="42" spans="2:18" x14ac:dyDescent="0.3">
      <c r="B42" s="66">
        <f>'[1](1) Detaljerte budsjetter'!C33</f>
        <v>0</v>
      </c>
      <c r="C42" s="248"/>
      <c r="D42" s="248"/>
      <c r="E42" s="248"/>
      <c r="F42" s="243"/>
      <c r="G42" s="249"/>
      <c r="H42" s="249"/>
      <c r="I42" s="249"/>
      <c r="J42" s="245"/>
      <c r="L42" s="246"/>
      <c r="M42" s="246"/>
      <c r="N42" s="246"/>
      <c r="P42" s="246"/>
      <c r="Q42" s="246"/>
      <c r="R42" s="246"/>
    </row>
    <row r="43" spans="2:18" x14ac:dyDescent="0.3">
      <c r="B43" s="66">
        <f>'[1](1) Detaljerte budsjetter'!C34</f>
        <v>0</v>
      </c>
      <c r="C43" s="248"/>
      <c r="D43" s="248"/>
      <c r="E43" s="248"/>
      <c r="F43" s="243"/>
      <c r="G43" s="249"/>
      <c r="H43" s="249"/>
      <c r="I43" s="249"/>
      <c r="J43" s="245"/>
      <c r="L43" s="246"/>
      <c r="M43" s="246"/>
      <c r="N43" s="246"/>
      <c r="P43" s="246"/>
      <c r="Q43" s="246"/>
      <c r="R43" s="246"/>
    </row>
    <row r="44" spans="2:18" x14ac:dyDescent="0.3">
      <c r="B44" s="66">
        <f>'[1](1) Detaljerte budsjetter'!C35</f>
        <v>0</v>
      </c>
      <c r="C44" s="248"/>
      <c r="D44" s="248"/>
      <c r="E44" s="248"/>
      <c r="F44" s="243"/>
      <c r="G44" s="249"/>
      <c r="H44" s="249"/>
      <c r="I44" s="249"/>
      <c r="J44" s="245"/>
      <c r="L44" s="246"/>
      <c r="M44" s="246"/>
      <c r="N44" s="246"/>
      <c r="P44" s="246"/>
      <c r="Q44" s="246"/>
      <c r="R44" s="246"/>
    </row>
    <row r="45" spans="2:18" x14ac:dyDescent="0.3">
      <c r="B45" s="66">
        <f>'[1](1) Detaljerte budsjetter'!C36</f>
        <v>0</v>
      </c>
      <c r="C45" s="248"/>
      <c r="D45" s="248"/>
      <c r="E45" s="248"/>
      <c r="F45" s="243"/>
      <c r="G45" s="249"/>
      <c r="H45" s="249"/>
      <c r="I45" s="249"/>
      <c r="J45" s="245"/>
      <c r="L45" s="246"/>
      <c r="M45" s="246"/>
      <c r="N45" s="246"/>
      <c r="P45" s="246"/>
      <c r="Q45" s="246"/>
      <c r="R45" s="246"/>
    </row>
    <row r="46" spans="2:18" x14ac:dyDescent="0.3">
      <c r="B46" s="66">
        <f>'[1](1) Detaljerte budsjetter'!C37</f>
        <v>0</v>
      </c>
      <c r="C46" s="248"/>
      <c r="D46" s="248"/>
      <c r="E46" s="248"/>
      <c r="F46" s="243"/>
      <c r="G46" s="249"/>
      <c r="H46" s="249"/>
      <c r="I46" s="249"/>
      <c r="J46" s="245"/>
      <c r="L46" s="246"/>
      <c r="M46" s="246"/>
      <c r="N46" s="246"/>
      <c r="P46" s="246"/>
      <c r="Q46" s="246"/>
      <c r="R46" s="246"/>
    </row>
    <row r="47" spans="2:18" x14ac:dyDescent="0.3">
      <c r="B47" s="66">
        <f>'[1](1) Detaljerte budsjetter'!C38</f>
        <v>0</v>
      </c>
      <c r="C47" s="248"/>
      <c r="D47" s="248"/>
      <c r="E47" s="248"/>
      <c r="F47" s="243"/>
      <c r="G47" s="249"/>
      <c r="H47" s="249"/>
      <c r="I47" s="249"/>
      <c r="J47" s="245"/>
      <c r="L47" s="246"/>
      <c r="M47" s="246"/>
      <c r="N47" s="246"/>
      <c r="P47" s="246"/>
      <c r="Q47" s="246"/>
      <c r="R47" s="246"/>
    </row>
    <row r="48" spans="2:18" x14ac:dyDescent="0.3">
      <c r="B48" s="66">
        <f>'[1](1) Detaljerte budsjetter'!C39</f>
        <v>0</v>
      </c>
      <c r="C48" s="248"/>
      <c r="D48" s="248"/>
      <c r="E48" s="248"/>
      <c r="F48" s="243"/>
      <c r="G48" s="249"/>
      <c r="H48" s="249"/>
      <c r="I48" s="249"/>
      <c r="J48" s="245"/>
      <c r="L48" s="246"/>
      <c r="M48" s="246"/>
      <c r="N48" s="246"/>
      <c r="P48" s="246"/>
      <c r="Q48" s="246"/>
      <c r="R48" s="246"/>
    </row>
    <row r="49" spans="2:18" x14ac:dyDescent="0.3">
      <c r="B49" s="66">
        <f>'[1](1) Detaljerte budsjetter'!C40</f>
        <v>0</v>
      </c>
      <c r="C49" s="248"/>
      <c r="D49" s="248"/>
      <c r="E49" s="248"/>
      <c r="F49" s="243"/>
      <c r="G49" s="249"/>
      <c r="H49" s="249"/>
      <c r="I49" s="249"/>
      <c r="J49" s="245"/>
      <c r="L49" s="246"/>
      <c r="M49" s="246"/>
      <c r="N49" s="246"/>
      <c r="P49" s="246"/>
      <c r="Q49" s="246"/>
      <c r="R49" s="246"/>
    </row>
    <row r="51" spans="2:18" ht="21" x14ac:dyDescent="0.4">
      <c r="B51" s="205" t="s">
        <v>408</v>
      </c>
      <c r="C51" s="205" t="s">
        <v>394</v>
      </c>
      <c r="D51" s="205"/>
      <c r="E51" s="205"/>
      <c r="F51" s="28"/>
      <c r="G51" s="205" t="s">
        <v>395</v>
      </c>
      <c r="H51" s="205"/>
      <c r="I51" s="205"/>
      <c r="J51" s="28"/>
      <c r="L51" s="250"/>
      <c r="M51" s="250"/>
      <c r="N51" s="250"/>
      <c r="P51" s="250"/>
      <c r="Q51" s="250"/>
      <c r="R51" s="250"/>
    </row>
    <row r="52" spans="2:18" x14ac:dyDescent="0.3">
      <c r="B52" s="241" t="s">
        <v>398</v>
      </c>
      <c r="C52" s="241" t="s">
        <v>399</v>
      </c>
      <c r="D52" s="241" t="s">
        <v>400</v>
      </c>
      <c r="E52" s="241" t="s">
        <v>401</v>
      </c>
      <c r="F52" s="241" t="s">
        <v>402</v>
      </c>
      <c r="G52" s="241" t="s">
        <v>399</v>
      </c>
      <c r="H52" s="241" t="s">
        <v>400</v>
      </c>
      <c r="I52" s="241" t="s">
        <v>401</v>
      </c>
      <c r="J52" s="241" t="s">
        <v>402</v>
      </c>
      <c r="L52" s="241"/>
      <c r="M52" s="241"/>
      <c r="N52" s="241"/>
      <c r="P52" s="241"/>
      <c r="Q52" s="241"/>
      <c r="R52" s="241"/>
    </row>
    <row r="53" spans="2:18" x14ac:dyDescent="0.3">
      <c r="B53" s="66" t="str">
        <f>'[1](1) Detaljerte budsjetter'!C6</f>
        <v>f.eks oppdragsinntekter</v>
      </c>
      <c r="C53" s="242">
        <v>0</v>
      </c>
      <c r="D53" s="242">
        <v>0.1</v>
      </c>
      <c r="E53" s="242">
        <v>0.3</v>
      </c>
      <c r="F53" s="243" t="s">
        <v>409</v>
      </c>
      <c r="G53" s="244">
        <v>0.1</v>
      </c>
      <c r="H53" s="244">
        <v>0.2</v>
      </c>
      <c r="I53" s="244">
        <v>0.5</v>
      </c>
      <c r="J53" s="245" t="s">
        <v>410</v>
      </c>
      <c r="L53" s="246"/>
      <c r="M53" s="246"/>
      <c r="N53" s="246"/>
      <c r="P53" s="246"/>
      <c r="Q53" s="246"/>
      <c r="R53" s="246"/>
    </row>
    <row r="54" spans="2:18" x14ac:dyDescent="0.3">
      <c r="B54" s="66">
        <f>'[1](1) Detaljerte budsjetter'!C7</f>
        <v>0</v>
      </c>
      <c r="C54" s="242"/>
      <c r="D54" s="242"/>
      <c r="E54" s="242"/>
      <c r="F54" s="243"/>
      <c r="G54" s="244"/>
      <c r="H54" s="244"/>
      <c r="I54" s="244"/>
      <c r="J54" s="245"/>
      <c r="L54" s="246"/>
      <c r="M54" s="246"/>
      <c r="N54" s="246"/>
      <c r="P54" s="246"/>
      <c r="Q54" s="246"/>
      <c r="R54" s="246"/>
    </row>
    <row r="55" spans="2:18" x14ac:dyDescent="0.3">
      <c r="B55" s="66">
        <f>'[1](1) Detaljerte budsjetter'!C8</f>
        <v>0</v>
      </c>
      <c r="C55" s="242"/>
      <c r="D55" s="242"/>
      <c r="E55" s="242"/>
      <c r="F55" s="243"/>
      <c r="G55" s="244"/>
      <c r="H55" s="244"/>
      <c r="I55" s="244"/>
      <c r="J55" s="245"/>
      <c r="L55" s="246"/>
      <c r="M55" s="246"/>
      <c r="N55" s="246"/>
      <c r="P55" s="246"/>
      <c r="Q55" s="246"/>
      <c r="R55" s="246"/>
    </row>
    <row r="56" spans="2:18" x14ac:dyDescent="0.3">
      <c r="B56" s="66">
        <f>'[1](1) Detaljerte budsjetter'!C9</f>
        <v>0</v>
      </c>
      <c r="C56" s="242"/>
      <c r="D56" s="242"/>
      <c r="E56" s="242"/>
      <c r="F56" s="243"/>
      <c r="G56" s="244"/>
      <c r="H56" s="244"/>
      <c r="I56" s="244"/>
      <c r="J56" s="245"/>
      <c r="L56" s="246"/>
      <c r="M56" s="246"/>
      <c r="N56" s="246"/>
      <c r="P56" s="246"/>
      <c r="Q56" s="246"/>
      <c r="R56" s="246"/>
    </row>
    <row r="57" spans="2:18" x14ac:dyDescent="0.3">
      <c r="B57" s="66">
        <f>'[1](1) Detaljerte budsjetter'!C10</f>
        <v>0</v>
      </c>
      <c r="C57" s="247"/>
      <c r="D57" s="247"/>
      <c r="E57" s="247"/>
      <c r="F57" s="243"/>
      <c r="G57" s="226"/>
      <c r="H57" s="226"/>
      <c r="I57" s="226"/>
      <c r="J57" s="245"/>
      <c r="L57" s="246"/>
      <c r="M57" s="246"/>
      <c r="N57" s="246"/>
      <c r="P57" s="246"/>
      <c r="Q57" s="246"/>
      <c r="R57" s="246"/>
    </row>
    <row r="58" spans="2:18" x14ac:dyDescent="0.3">
      <c r="B58" s="66">
        <f>'[1](1) Detaljerte budsjetter'!C11</f>
        <v>0</v>
      </c>
      <c r="C58" s="247"/>
      <c r="D58" s="247"/>
      <c r="E58" s="247"/>
      <c r="F58" s="243"/>
      <c r="G58" s="226"/>
      <c r="H58" s="226"/>
      <c r="I58" s="226"/>
      <c r="J58" s="245"/>
      <c r="L58" s="246"/>
      <c r="M58" s="246"/>
      <c r="N58" s="246"/>
      <c r="P58" s="246"/>
      <c r="Q58" s="246"/>
      <c r="R58" s="246"/>
    </row>
    <row r="59" spans="2:18" x14ac:dyDescent="0.3">
      <c r="B59" s="66">
        <f>'[1](1) Detaljerte budsjetter'!C12</f>
        <v>0</v>
      </c>
      <c r="C59" s="247"/>
      <c r="D59" s="247"/>
      <c r="E59" s="247"/>
      <c r="F59" s="243"/>
      <c r="G59" s="226"/>
      <c r="H59" s="226"/>
      <c r="I59" s="226"/>
      <c r="J59" s="245"/>
      <c r="L59" s="246"/>
      <c r="M59" s="246"/>
      <c r="N59" s="246"/>
      <c r="P59" s="246"/>
      <c r="Q59" s="246"/>
      <c r="R59" s="246"/>
    </row>
    <row r="60" spans="2:18" x14ac:dyDescent="0.3">
      <c r="B60" s="66">
        <f>'[1](1) Detaljerte budsjetter'!C13</f>
        <v>0</v>
      </c>
      <c r="C60" s="248"/>
      <c r="D60" s="248"/>
      <c r="E60" s="248"/>
      <c r="F60" s="243"/>
      <c r="G60" s="249"/>
      <c r="H60" s="249"/>
      <c r="I60" s="249"/>
      <c r="J60" s="245"/>
      <c r="L60" s="246"/>
      <c r="M60" s="246"/>
      <c r="N60" s="246"/>
      <c r="P60" s="246"/>
      <c r="Q60" s="246"/>
      <c r="R60" s="246"/>
    </row>
    <row r="61" spans="2:18" x14ac:dyDescent="0.3">
      <c r="B61" s="66">
        <f>'[1](1) Detaljerte budsjetter'!C14</f>
        <v>0</v>
      </c>
      <c r="C61" s="248"/>
      <c r="D61" s="248"/>
      <c r="E61" s="248"/>
      <c r="F61" s="243"/>
      <c r="G61" s="249"/>
      <c r="H61" s="249"/>
      <c r="I61" s="249"/>
      <c r="J61" s="245"/>
      <c r="L61" s="246"/>
      <c r="M61" s="246"/>
      <c r="N61" s="246"/>
      <c r="P61" s="246"/>
      <c r="Q61" s="246"/>
      <c r="R61" s="246"/>
    </row>
    <row r="62" spans="2:18" x14ac:dyDescent="0.3">
      <c r="B62" s="66">
        <f>'[1](1) Detaljerte budsjetter'!C15</f>
        <v>0</v>
      </c>
      <c r="C62" s="248"/>
      <c r="D62" s="248"/>
      <c r="E62" s="248"/>
      <c r="F62" s="243"/>
      <c r="G62" s="249"/>
      <c r="H62" s="249"/>
      <c r="I62" s="249"/>
      <c r="J62" s="245"/>
      <c r="L62" s="246"/>
      <c r="M62" s="246"/>
      <c r="N62" s="246"/>
      <c r="P62" s="246"/>
      <c r="Q62" s="246"/>
      <c r="R62" s="246"/>
    </row>
    <row r="63" spans="2:18" x14ac:dyDescent="0.3">
      <c r="B63" s="66">
        <f>'[1](1) Detaljerte budsjetter'!C16</f>
        <v>0</v>
      </c>
      <c r="C63" s="248"/>
      <c r="D63" s="248"/>
      <c r="E63" s="248"/>
      <c r="F63" s="243"/>
      <c r="G63" s="249"/>
      <c r="H63" s="249"/>
      <c r="I63" s="249"/>
      <c r="J63" s="245"/>
      <c r="L63" s="246"/>
      <c r="M63" s="246"/>
      <c r="N63" s="246"/>
      <c r="P63" s="246"/>
      <c r="Q63" s="246"/>
      <c r="R63" s="246"/>
    </row>
    <row r="64" spans="2:18" x14ac:dyDescent="0.3">
      <c r="L64" s="246"/>
      <c r="M64" s="246"/>
      <c r="N64" s="246"/>
      <c r="P64" s="246"/>
      <c r="Q64" s="246"/>
      <c r="R64" s="246"/>
    </row>
    <row r="65" spans="12:18" x14ac:dyDescent="0.3">
      <c r="L65" s="246"/>
      <c r="M65" s="246"/>
      <c r="N65" s="246"/>
      <c r="P65" s="246"/>
      <c r="Q65" s="246"/>
      <c r="R65" s="246"/>
    </row>
    <row r="66" spans="12:18" x14ac:dyDescent="0.3">
      <c r="L66" s="246"/>
      <c r="M66" s="246"/>
      <c r="N66" s="246"/>
      <c r="P66" s="246"/>
      <c r="Q66" s="246"/>
      <c r="R66" s="246"/>
    </row>
    <row r="67" spans="12:18" x14ac:dyDescent="0.3">
      <c r="L67" s="246"/>
      <c r="M67" s="246"/>
      <c r="N67" s="246"/>
      <c r="P67" s="246"/>
      <c r="Q67" s="246"/>
      <c r="R67" s="246"/>
    </row>
    <row r="68" spans="12:18" x14ac:dyDescent="0.3">
      <c r="L68" s="246"/>
      <c r="M68" s="246"/>
      <c r="N68" s="246"/>
      <c r="P68" s="246"/>
      <c r="Q68" s="246"/>
      <c r="R68" s="246"/>
    </row>
    <row r="69" spans="12:18" x14ac:dyDescent="0.3">
      <c r="L69" s="246"/>
      <c r="M69" s="246"/>
      <c r="N69" s="246"/>
      <c r="P69" s="246"/>
      <c r="Q69" s="246"/>
      <c r="R69" s="246"/>
    </row>
    <row r="70" spans="12:18" x14ac:dyDescent="0.3">
      <c r="L70" s="246"/>
      <c r="M70" s="246"/>
      <c r="N70" s="246"/>
      <c r="P70" s="246"/>
      <c r="Q70" s="246"/>
      <c r="R70" s="246"/>
    </row>
    <row r="71" spans="12:18" x14ac:dyDescent="0.3">
      <c r="L71" s="246"/>
      <c r="M71" s="246"/>
      <c r="N71" s="246"/>
      <c r="P71" s="246"/>
      <c r="Q71" s="246"/>
      <c r="R71" s="246"/>
    </row>
  </sheetData>
  <sheetProtection algorithmName="SHA-512" hashValue="lZ8c5cwQgi94vfYnPE9Ul8Mgtgo73azQCHbj+oMEYvyNNDINlTdDOq1jpIoGTW0tKblsO9wK0xompMm4DeTfRw==" saltValue="u5B0U9BesEaHGplRVOhThg==" spinCount="100000" sheet="1" objects="1" scenarios="1" formatCells="0" formatColumns="0" formatRow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C956B-CB8D-4975-B699-EA3CCEBE7C52}">
  <sheetPr codeName="Sheet6"/>
  <dimension ref="A1:CJ86"/>
  <sheetViews>
    <sheetView topLeftCell="B1" workbookViewId="0">
      <selection activeCell="L11" sqref="L11:M26"/>
    </sheetView>
  </sheetViews>
  <sheetFormatPr baseColWidth="10" defaultColWidth="11.44140625" defaultRowHeight="14.4" x14ac:dyDescent="0.3"/>
  <cols>
    <col min="1" max="4" width="10.5546875" customWidth="1"/>
    <col min="5" max="5" width="20.88671875" customWidth="1"/>
    <col min="6" max="6" width="10.5546875" customWidth="1"/>
    <col min="7" max="7" width="2.33203125" customWidth="1"/>
    <col min="8" max="8" width="9.109375" customWidth="1"/>
    <col min="9" max="9" width="38.33203125" customWidth="1"/>
    <col min="10" max="10" width="28.109375" customWidth="1"/>
  </cols>
  <sheetData>
    <row r="1" spans="1:88" x14ac:dyDescent="0.3">
      <c r="B1" t="s">
        <v>288</v>
      </c>
      <c r="C1" t="s">
        <v>289</v>
      </c>
      <c r="D1" t="s">
        <v>290</v>
      </c>
      <c r="E1" t="s">
        <v>291</v>
      </c>
      <c r="K1" cm="1">
        <f t="array" ref="K1:CJ5">TRANSPOSE(A1:E78)</f>
        <v>0</v>
      </c>
      <c r="L1">
        <v>2026</v>
      </c>
      <c r="M1">
        <v>2027</v>
      </c>
      <c r="N1">
        <v>2028</v>
      </c>
      <c r="O1">
        <v>2029</v>
      </c>
      <c r="P1">
        <v>2030</v>
      </c>
      <c r="Q1">
        <v>2031</v>
      </c>
      <c r="R1">
        <v>2032</v>
      </c>
      <c r="S1">
        <v>2033</v>
      </c>
      <c r="T1">
        <v>2034</v>
      </c>
      <c r="U1">
        <v>2035</v>
      </c>
      <c r="V1">
        <v>2036</v>
      </c>
      <c r="W1">
        <v>2037</v>
      </c>
      <c r="X1">
        <v>2038</v>
      </c>
      <c r="Y1">
        <v>2039</v>
      </c>
      <c r="Z1">
        <v>2040</v>
      </c>
      <c r="AA1">
        <v>2041</v>
      </c>
      <c r="AB1">
        <v>2042</v>
      </c>
      <c r="AC1">
        <v>2043</v>
      </c>
      <c r="AD1">
        <v>2044</v>
      </c>
      <c r="AE1">
        <v>2045</v>
      </c>
      <c r="AF1">
        <v>2046</v>
      </c>
      <c r="AG1">
        <v>2047</v>
      </c>
      <c r="AH1">
        <v>2048</v>
      </c>
      <c r="AI1">
        <v>2049</v>
      </c>
      <c r="AJ1">
        <v>2050</v>
      </c>
      <c r="AK1">
        <v>2051</v>
      </c>
      <c r="AL1">
        <v>2052</v>
      </c>
      <c r="AM1">
        <v>2053</v>
      </c>
      <c r="AN1">
        <v>2054</v>
      </c>
      <c r="AO1">
        <v>2055</v>
      </c>
      <c r="AP1">
        <v>2056</v>
      </c>
      <c r="AQ1">
        <v>2057</v>
      </c>
      <c r="AR1">
        <v>2058</v>
      </c>
      <c r="AS1">
        <v>2059</v>
      </c>
      <c r="AT1">
        <v>2060</v>
      </c>
      <c r="AU1">
        <v>2061</v>
      </c>
      <c r="AV1">
        <v>2062</v>
      </c>
      <c r="AW1">
        <v>2063</v>
      </c>
      <c r="AX1">
        <v>2064</v>
      </c>
      <c r="AY1">
        <v>2065</v>
      </c>
      <c r="AZ1">
        <v>2066</v>
      </c>
      <c r="BA1">
        <v>2067</v>
      </c>
      <c r="BB1">
        <v>2068</v>
      </c>
      <c r="BC1">
        <v>2069</v>
      </c>
      <c r="BD1">
        <v>2070</v>
      </c>
      <c r="BE1">
        <v>2071</v>
      </c>
      <c r="BF1">
        <v>2072</v>
      </c>
      <c r="BG1">
        <v>2073</v>
      </c>
      <c r="BH1">
        <v>2074</v>
      </c>
      <c r="BI1">
        <v>2075</v>
      </c>
      <c r="BJ1">
        <v>2076</v>
      </c>
      <c r="BK1">
        <v>2077</v>
      </c>
      <c r="BL1">
        <v>2078</v>
      </c>
      <c r="BM1">
        <v>2079</v>
      </c>
      <c r="BN1">
        <v>2080</v>
      </c>
      <c r="BO1">
        <v>2081</v>
      </c>
      <c r="BP1">
        <v>2082</v>
      </c>
      <c r="BQ1">
        <v>2083</v>
      </c>
      <c r="BR1">
        <v>2084</v>
      </c>
      <c r="BS1">
        <v>2085</v>
      </c>
      <c r="BT1">
        <v>2086</v>
      </c>
      <c r="BU1">
        <v>2087</v>
      </c>
      <c r="BV1">
        <v>2088</v>
      </c>
      <c r="BW1">
        <v>2089</v>
      </c>
      <c r="BX1">
        <v>2090</v>
      </c>
      <c r="BY1">
        <v>2091</v>
      </c>
      <c r="BZ1">
        <v>2092</v>
      </c>
      <c r="CA1">
        <v>2093</v>
      </c>
      <c r="CB1">
        <v>2094</v>
      </c>
      <c r="CC1">
        <v>2095</v>
      </c>
      <c r="CD1">
        <v>2096</v>
      </c>
      <c r="CE1">
        <v>2097</v>
      </c>
      <c r="CF1">
        <v>2098</v>
      </c>
      <c r="CG1">
        <v>2099</v>
      </c>
      <c r="CH1">
        <v>2100</v>
      </c>
      <c r="CI1">
        <v>2101</v>
      </c>
      <c r="CJ1">
        <v>2102</v>
      </c>
    </row>
    <row r="2" spans="1:88" ht="15" thickBot="1" x14ac:dyDescent="0.35">
      <c r="A2" s="204">
        <v>2026</v>
      </c>
      <c r="B2" s="204">
        <v>990</v>
      </c>
      <c r="C2" s="204">
        <v>1639</v>
      </c>
      <c r="D2" s="204">
        <v>2090</v>
      </c>
      <c r="E2" s="204">
        <v>990</v>
      </c>
      <c r="F2" s="203"/>
      <c r="K2" t="str">
        <v>(1) Kvotepliktig utslipp (unntatt petroleum og innsatsfordelingen)</v>
      </c>
      <c r="L2">
        <v>990</v>
      </c>
      <c r="M2">
        <v>998</v>
      </c>
      <c r="N2">
        <v>1009</v>
      </c>
      <c r="O2">
        <v>1023</v>
      </c>
      <c r="P2">
        <v>1049</v>
      </c>
      <c r="Q2">
        <v>1126</v>
      </c>
      <c r="R2">
        <v>1208</v>
      </c>
      <c r="S2">
        <v>1296</v>
      </c>
      <c r="T2">
        <v>1390</v>
      </c>
      <c r="U2">
        <v>1492</v>
      </c>
      <c r="V2">
        <v>1571</v>
      </c>
      <c r="W2">
        <v>1655</v>
      </c>
      <c r="X2">
        <v>1743</v>
      </c>
      <c r="Y2">
        <v>1836</v>
      </c>
      <c r="Z2">
        <v>1934</v>
      </c>
      <c r="AA2">
        <v>1960</v>
      </c>
      <c r="AB2">
        <v>1986</v>
      </c>
      <c r="AC2">
        <v>2013</v>
      </c>
      <c r="AD2">
        <v>2040</v>
      </c>
      <c r="AE2">
        <v>2067</v>
      </c>
      <c r="AF2">
        <v>2095</v>
      </c>
      <c r="AG2">
        <v>2123</v>
      </c>
      <c r="AH2">
        <v>2152</v>
      </c>
      <c r="AI2">
        <v>2180</v>
      </c>
      <c r="AJ2">
        <v>2210</v>
      </c>
      <c r="AK2">
        <v>2298</v>
      </c>
      <c r="AL2">
        <v>2390</v>
      </c>
      <c r="AM2">
        <v>2486</v>
      </c>
      <c r="AN2">
        <v>2585</v>
      </c>
      <c r="AO2">
        <v>2689</v>
      </c>
      <c r="AP2">
        <v>2796</v>
      </c>
      <c r="AQ2">
        <v>2908</v>
      </c>
      <c r="AR2">
        <v>3024</v>
      </c>
      <c r="AS2">
        <v>3145</v>
      </c>
      <c r="AT2">
        <v>3271</v>
      </c>
      <c r="AU2">
        <v>3402</v>
      </c>
      <c r="AV2">
        <v>3538</v>
      </c>
      <c r="AW2">
        <v>3679</v>
      </c>
      <c r="AX2">
        <v>3827</v>
      </c>
      <c r="AY2">
        <v>3980</v>
      </c>
      <c r="AZ2">
        <v>4139</v>
      </c>
      <c r="BA2">
        <v>4263</v>
      </c>
      <c r="BB2">
        <v>4391</v>
      </c>
      <c r="BC2">
        <v>4523</v>
      </c>
      <c r="BD2">
        <v>4658</v>
      </c>
      <c r="BE2">
        <v>4798</v>
      </c>
      <c r="BF2">
        <v>4942</v>
      </c>
      <c r="BG2">
        <v>5090</v>
      </c>
      <c r="BH2">
        <v>5243</v>
      </c>
      <c r="BI2">
        <v>5400</v>
      </c>
      <c r="BJ2">
        <v>5562</v>
      </c>
      <c r="BK2">
        <v>5729</v>
      </c>
      <c r="BL2">
        <v>5901</v>
      </c>
      <c r="BM2">
        <v>6078</v>
      </c>
      <c r="BN2">
        <v>6260</v>
      </c>
      <c r="BO2">
        <v>6448</v>
      </c>
      <c r="BP2">
        <v>6642</v>
      </c>
      <c r="BQ2">
        <v>6841</v>
      </c>
      <c r="BR2">
        <v>7046</v>
      </c>
      <c r="BS2">
        <v>7258</v>
      </c>
      <c r="BT2">
        <v>7475</v>
      </c>
      <c r="BU2">
        <v>7699</v>
      </c>
      <c r="BV2">
        <v>7930</v>
      </c>
      <c r="BW2">
        <v>8168</v>
      </c>
      <c r="BX2">
        <v>8413</v>
      </c>
      <c r="BY2">
        <v>8666</v>
      </c>
      <c r="BZ2">
        <v>8926</v>
      </c>
      <c r="CA2">
        <v>9194</v>
      </c>
      <c r="CB2">
        <v>9469</v>
      </c>
      <c r="CC2">
        <v>9753</v>
      </c>
      <c r="CD2">
        <v>10046</v>
      </c>
      <c r="CE2">
        <v>10347</v>
      </c>
      <c r="CF2">
        <v>10658</v>
      </c>
      <c r="CG2">
        <v>10978</v>
      </c>
      <c r="CH2">
        <v>11307</v>
      </c>
      <c r="CI2">
        <v>11533</v>
      </c>
      <c r="CJ2">
        <v>11764</v>
      </c>
    </row>
    <row r="3" spans="1:88" ht="15" thickBot="1" x14ac:dyDescent="0.35">
      <c r="A3" s="204">
        <v>2027</v>
      </c>
      <c r="B3" s="204">
        <v>998</v>
      </c>
      <c r="C3" s="204">
        <v>1813</v>
      </c>
      <c r="D3" s="204">
        <v>2175</v>
      </c>
      <c r="E3" s="204">
        <v>998</v>
      </c>
      <c r="F3" s="203"/>
      <c r="K3" t="str">
        <v>(2) Utslipp under innsatsfordelingen</v>
      </c>
      <c r="L3">
        <v>1639</v>
      </c>
      <c r="M3">
        <v>1813</v>
      </c>
      <c r="N3">
        <v>2005</v>
      </c>
      <c r="O3">
        <v>2218</v>
      </c>
      <c r="P3">
        <v>2453</v>
      </c>
      <c r="Q3">
        <v>2630</v>
      </c>
      <c r="R3">
        <v>2819</v>
      </c>
      <c r="S3">
        <v>3023</v>
      </c>
      <c r="T3">
        <v>3241</v>
      </c>
      <c r="U3">
        <v>3475</v>
      </c>
      <c r="V3">
        <v>3475</v>
      </c>
      <c r="W3">
        <v>3475</v>
      </c>
      <c r="X3">
        <v>3475</v>
      </c>
      <c r="Y3">
        <v>3475</v>
      </c>
      <c r="Z3">
        <v>3475</v>
      </c>
      <c r="AA3">
        <v>3475</v>
      </c>
      <c r="AB3">
        <v>3475</v>
      </c>
      <c r="AC3">
        <v>3475</v>
      </c>
      <c r="AD3">
        <v>3475</v>
      </c>
      <c r="AE3">
        <v>3475</v>
      </c>
      <c r="AF3">
        <v>3475</v>
      </c>
      <c r="AG3">
        <v>3475</v>
      </c>
      <c r="AH3">
        <v>3475</v>
      </c>
      <c r="AI3">
        <v>3475</v>
      </c>
      <c r="AJ3">
        <v>3475</v>
      </c>
      <c r="AK3">
        <v>3475</v>
      </c>
      <c r="AL3">
        <v>3475</v>
      </c>
      <c r="AM3">
        <v>3475</v>
      </c>
      <c r="AN3">
        <v>3475</v>
      </c>
      <c r="AO3">
        <v>3475</v>
      </c>
      <c r="AP3">
        <v>3475</v>
      </c>
      <c r="AQ3">
        <v>3475</v>
      </c>
      <c r="AR3">
        <v>3475</v>
      </c>
      <c r="AS3">
        <v>3475</v>
      </c>
      <c r="AT3">
        <v>3475</v>
      </c>
      <c r="AU3">
        <v>3475</v>
      </c>
      <c r="AV3">
        <v>3538</v>
      </c>
      <c r="AW3">
        <v>3679</v>
      </c>
      <c r="AX3">
        <v>3827</v>
      </c>
      <c r="AY3">
        <v>3980</v>
      </c>
      <c r="AZ3">
        <v>4139</v>
      </c>
      <c r="BA3">
        <v>4263</v>
      </c>
      <c r="BB3">
        <v>4391</v>
      </c>
      <c r="BC3">
        <v>4523</v>
      </c>
      <c r="BD3">
        <v>4658</v>
      </c>
      <c r="BE3">
        <v>4798</v>
      </c>
      <c r="BF3">
        <v>4942</v>
      </c>
      <c r="BG3">
        <v>5090</v>
      </c>
      <c r="BH3">
        <v>5243</v>
      </c>
      <c r="BI3">
        <v>5400</v>
      </c>
      <c r="BJ3">
        <v>5562</v>
      </c>
      <c r="BK3">
        <v>5729</v>
      </c>
      <c r="BL3">
        <v>5901</v>
      </c>
      <c r="BM3">
        <v>6078</v>
      </c>
      <c r="BN3">
        <v>6260</v>
      </c>
      <c r="BO3">
        <v>6448</v>
      </c>
      <c r="BP3">
        <v>6642</v>
      </c>
      <c r="BQ3">
        <v>6841</v>
      </c>
      <c r="BR3">
        <v>7046</v>
      </c>
      <c r="BS3">
        <v>7258</v>
      </c>
      <c r="BT3">
        <v>7475</v>
      </c>
      <c r="BU3">
        <v>7699</v>
      </c>
      <c r="BV3">
        <v>7930</v>
      </c>
      <c r="BW3">
        <v>8168</v>
      </c>
      <c r="BX3">
        <v>8413</v>
      </c>
      <c r="BY3">
        <v>8666</v>
      </c>
      <c r="BZ3">
        <v>8926</v>
      </c>
      <c r="CA3">
        <v>9194</v>
      </c>
      <c r="CB3">
        <v>9469</v>
      </c>
      <c r="CC3">
        <v>9753</v>
      </c>
      <c r="CD3">
        <v>10046</v>
      </c>
      <c r="CE3">
        <v>10347</v>
      </c>
      <c r="CF3">
        <v>10658</v>
      </c>
      <c r="CG3">
        <v>10978</v>
      </c>
      <c r="CH3">
        <v>11307</v>
      </c>
      <c r="CI3">
        <v>11533</v>
      </c>
      <c r="CJ3">
        <v>11764</v>
      </c>
    </row>
    <row r="4" spans="1:88" ht="15" thickBot="1" x14ac:dyDescent="0.35">
      <c r="A4" s="204">
        <v>2028</v>
      </c>
      <c r="B4" s="204">
        <v>1009</v>
      </c>
      <c r="C4" s="204">
        <v>2005</v>
      </c>
      <c r="D4" s="204">
        <v>2264</v>
      </c>
      <c r="E4" s="204">
        <v>1009</v>
      </c>
      <c r="F4" s="203"/>
      <c r="K4" t="str">
        <v>(3) Petroleumsvirksomhet på sokkelen</v>
      </c>
      <c r="L4">
        <v>2090</v>
      </c>
      <c r="M4">
        <v>2175</v>
      </c>
      <c r="N4">
        <v>2264</v>
      </c>
      <c r="O4">
        <v>2357</v>
      </c>
      <c r="P4">
        <v>2453</v>
      </c>
      <c r="Q4">
        <v>2453</v>
      </c>
      <c r="R4">
        <v>2453</v>
      </c>
      <c r="S4">
        <v>2453</v>
      </c>
      <c r="T4">
        <v>2453</v>
      </c>
      <c r="U4">
        <v>2453</v>
      </c>
      <c r="V4">
        <v>2453</v>
      </c>
      <c r="W4">
        <v>2453</v>
      </c>
      <c r="X4">
        <v>2453</v>
      </c>
      <c r="Y4">
        <v>2453</v>
      </c>
      <c r="Z4">
        <v>2453</v>
      </c>
      <c r="AA4">
        <v>2453</v>
      </c>
      <c r="AB4">
        <v>2453</v>
      </c>
      <c r="AC4">
        <v>2453</v>
      </c>
      <c r="AD4">
        <v>2453</v>
      </c>
      <c r="AE4">
        <v>2453</v>
      </c>
      <c r="AF4">
        <v>2453</v>
      </c>
      <c r="AG4">
        <v>2453</v>
      </c>
      <c r="AH4">
        <v>2453</v>
      </c>
      <c r="AI4">
        <v>2453</v>
      </c>
      <c r="AJ4">
        <v>2453</v>
      </c>
      <c r="AK4">
        <v>2453</v>
      </c>
      <c r="AL4">
        <v>2453</v>
      </c>
      <c r="AM4">
        <v>2486</v>
      </c>
      <c r="AN4">
        <v>2585</v>
      </c>
      <c r="AO4">
        <v>2689</v>
      </c>
      <c r="AP4">
        <v>2796</v>
      </c>
      <c r="AQ4">
        <v>2908</v>
      </c>
      <c r="AR4">
        <v>3024</v>
      </c>
      <c r="AS4">
        <v>3145</v>
      </c>
      <c r="AT4">
        <v>3271</v>
      </c>
      <c r="AU4">
        <v>3402</v>
      </c>
      <c r="AV4">
        <v>3538</v>
      </c>
      <c r="AW4">
        <v>3679</v>
      </c>
      <c r="AX4">
        <v>3827</v>
      </c>
      <c r="AY4">
        <v>3980</v>
      </c>
      <c r="AZ4">
        <v>4139</v>
      </c>
      <c r="BA4">
        <v>4263</v>
      </c>
      <c r="BB4">
        <v>4391</v>
      </c>
      <c r="BC4">
        <v>4523</v>
      </c>
      <c r="BD4">
        <v>4658</v>
      </c>
      <c r="BE4">
        <v>4798</v>
      </c>
      <c r="BF4">
        <v>4942</v>
      </c>
      <c r="BG4">
        <v>5090</v>
      </c>
      <c r="BH4">
        <v>5243</v>
      </c>
      <c r="BI4">
        <v>5400</v>
      </c>
      <c r="BJ4">
        <v>5562</v>
      </c>
      <c r="BK4">
        <v>5729</v>
      </c>
      <c r="BL4">
        <v>5901</v>
      </c>
      <c r="BM4">
        <v>6078</v>
      </c>
      <c r="BN4">
        <v>6260</v>
      </c>
      <c r="BO4">
        <v>6448</v>
      </c>
      <c r="BP4">
        <v>6642</v>
      </c>
      <c r="BQ4">
        <v>6841</v>
      </c>
      <c r="BR4">
        <v>7046</v>
      </c>
      <c r="BS4">
        <v>7258</v>
      </c>
      <c r="BT4">
        <v>7475</v>
      </c>
      <c r="BU4">
        <v>7699</v>
      </c>
      <c r="BV4">
        <v>7930</v>
      </c>
      <c r="BW4">
        <v>8168</v>
      </c>
      <c r="BX4">
        <v>8413</v>
      </c>
      <c r="BY4">
        <v>8666</v>
      </c>
      <c r="BZ4">
        <v>8926</v>
      </c>
      <c r="CA4">
        <v>9194</v>
      </c>
      <c r="CB4">
        <v>9469</v>
      </c>
      <c r="CC4">
        <v>9753</v>
      </c>
      <c r="CD4">
        <v>10046</v>
      </c>
      <c r="CE4">
        <v>10347</v>
      </c>
      <c r="CF4">
        <v>10658</v>
      </c>
      <c r="CG4">
        <v>10978</v>
      </c>
      <c r="CH4">
        <v>11307</v>
      </c>
      <c r="CI4">
        <v>11533</v>
      </c>
      <c r="CJ4">
        <v>11764</v>
      </c>
    </row>
    <row r="5" spans="1:88" ht="15" thickBot="1" x14ac:dyDescent="0.35">
      <c r="A5" s="204">
        <v>2029</v>
      </c>
      <c r="B5" s="204">
        <v>1023</v>
      </c>
      <c r="C5" s="204">
        <v>2218</v>
      </c>
      <c r="D5" s="204">
        <v>2357</v>
      </c>
      <c r="E5" s="204">
        <v>1023</v>
      </c>
      <c r="F5" s="203"/>
      <c r="K5" t="str">
        <v>(4) Opptak og utslipp fra skog og arealbruk og arealbruksendringer</v>
      </c>
      <c r="L5">
        <v>990</v>
      </c>
      <c r="M5">
        <v>998</v>
      </c>
      <c r="N5">
        <v>1009</v>
      </c>
      <c r="O5">
        <v>1023</v>
      </c>
      <c r="P5">
        <v>1049</v>
      </c>
      <c r="Q5">
        <v>1126</v>
      </c>
      <c r="R5">
        <v>1208</v>
      </c>
      <c r="S5">
        <v>1296</v>
      </c>
      <c r="T5">
        <v>1390</v>
      </c>
      <c r="U5">
        <v>1492</v>
      </c>
      <c r="V5">
        <v>1571</v>
      </c>
      <c r="W5">
        <v>1655</v>
      </c>
      <c r="X5">
        <v>1743</v>
      </c>
      <c r="Y5">
        <v>1836</v>
      </c>
      <c r="Z5">
        <v>1934</v>
      </c>
      <c r="AA5">
        <v>1960</v>
      </c>
      <c r="AB5">
        <v>1986</v>
      </c>
      <c r="AC5">
        <v>2013</v>
      </c>
      <c r="AD5">
        <v>2040</v>
      </c>
      <c r="AE5">
        <v>2067</v>
      </c>
      <c r="AF5">
        <v>2095</v>
      </c>
      <c r="AG5">
        <v>2123</v>
      </c>
      <c r="AH5">
        <v>2152</v>
      </c>
      <c r="AI5">
        <v>2180</v>
      </c>
      <c r="AJ5">
        <v>2210</v>
      </c>
      <c r="AK5">
        <v>2298</v>
      </c>
      <c r="AL5">
        <v>2390</v>
      </c>
      <c r="AM5">
        <v>2486</v>
      </c>
      <c r="AN5">
        <v>2585</v>
      </c>
      <c r="AO5">
        <v>2689</v>
      </c>
      <c r="AP5">
        <v>2796</v>
      </c>
      <c r="AQ5">
        <v>2908</v>
      </c>
      <c r="AR5">
        <v>3024</v>
      </c>
      <c r="AS5">
        <v>3145</v>
      </c>
      <c r="AT5">
        <v>3271</v>
      </c>
      <c r="AU5">
        <v>3402</v>
      </c>
      <c r="AV5">
        <v>3538</v>
      </c>
      <c r="AW5">
        <v>3679</v>
      </c>
      <c r="AX5">
        <v>3827</v>
      </c>
      <c r="AY5">
        <v>3980</v>
      </c>
      <c r="AZ5">
        <v>4139</v>
      </c>
      <c r="BA5">
        <v>4263</v>
      </c>
      <c r="BB5">
        <v>4391</v>
      </c>
      <c r="BC5">
        <v>4523</v>
      </c>
      <c r="BD5">
        <v>4658</v>
      </c>
      <c r="BE5">
        <v>4798</v>
      </c>
      <c r="BF5">
        <v>4942</v>
      </c>
      <c r="BG5">
        <v>5090</v>
      </c>
      <c r="BH5">
        <v>5243</v>
      </c>
      <c r="BI5">
        <v>5400</v>
      </c>
      <c r="BJ5">
        <v>5562</v>
      </c>
      <c r="BK5">
        <v>5729</v>
      </c>
      <c r="BL5">
        <v>5901</v>
      </c>
      <c r="BM5">
        <v>6078</v>
      </c>
      <c r="BN5">
        <v>6260</v>
      </c>
      <c r="BO5">
        <v>6448</v>
      </c>
      <c r="BP5">
        <v>6642</v>
      </c>
      <c r="BQ5">
        <v>6841</v>
      </c>
      <c r="BR5">
        <v>7046</v>
      </c>
      <c r="BS5">
        <v>7258</v>
      </c>
      <c r="BT5">
        <v>7475</v>
      </c>
      <c r="BU5">
        <v>7699</v>
      </c>
      <c r="BV5">
        <v>7930</v>
      </c>
      <c r="BW5">
        <v>8168</v>
      </c>
      <c r="BX5">
        <v>8413</v>
      </c>
      <c r="BY5">
        <v>8666</v>
      </c>
      <c r="BZ5">
        <v>8926</v>
      </c>
      <c r="CA5">
        <v>9194</v>
      </c>
      <c r="CB5">
        <v>9469</v>
      </c>
      <c r="CC5">
        <v>9753</v>
      </c>
      <c r="CD5">
        <v>10046</v>
      </c>
      <c r="CE5">
        <v>10347</v>
      </c>
      <c r="CF5">
        <v>10658</v>
      </c>
      <c r="CG5">
        <v>10978</v>
      </c>
      <c r="CH5">
        <v>11307</v>
      </c>
      <c r="CI5">
        <v>11533</v>
      </c>
      <c r="CJ5">
        <v>11764</v>
      </c>
    </row>
    <row r="6" spans="1:88" ht="15" thickBot="1" x14ac:dyDescent="0.35">
      <c r="A6" s="204">
        <v>2030</v>
      </c>
      <c r="B6" s="204">
        <v>1049</v>
      </c>
      <c r="C6" s="204">
        <v>2453</v>
      </c>
      <c r="D6" s="204">
        <v>2453</v>
      </c>
      <c r="E6" s="204">
        <v>1049</v>
      </c>
      <c r="F6" s="203"/>
    </row>
    <row r="7" spans="1:88" ht="15" thickBot="1" x14ac:dyDescent="0.35">
      <c r="A7" s="204">
        <v>2031</v>
      </c>
      <c r="B7" s="204">
        <v>1126</v>
      </c>
      <c r="C7" s="204">
        <v>2630</v>
      </c>
      <c r="D7" s="204">
        <v>2453</v>
      </c>
      <c r="E7" s="204">
        <v>1126</v>
      </c>
      <c r="F7" s="203"/>
    </row>
    <row r="8" spans="1:88" ht="15" thickBot="1" x14ac:dyDescent="0.35">
      <c r="A8" s="204">
        <v>2032</v>
      </c>
      <c r="B8" s="204">
        <v>1208</v>
      </c>
      <c r="C8" s="204">
        <v>2819</v>
      </c>
      <c r="D8" s="204">
        <v>2453</v>
      </c>
      <c r="E8" s="204">
        <v>1208</v>
      </c>
      <c r="F8" s="203"/>
    </row>
    <row r="9" spans="1:88" ht="15" thickBot="1" x14ac:dyDescent="0.35">
      <c r="A9" s="204">
        <v>2033</v>
      </c>
      <c r="B9" s="204">
        <v>1296</v>
      </c>
      <c r="C9" s="204">
        <v>3023</v>
      </c>
      <c r="D9" s="204">
        <v>2453</v>
      </c>
      <c r="E9" s="204">
        <v>1296</v>
      </c>
      <c r="F9" s="203"/>
    </row>
    <row r="10" spans="1:88" ht="15" thickBot="1" x14ac:dyDescent="0.35">
      <c r="A10" s="204">
        <v>2034</v>
      </c>
      <c r="B10" s="204">
        <v>1390</v>
      </c>
      <c r="C10" s="204">
        <v>3241</v>
      </c>
      <c r="D10" s="204">
        <v>2453</v>
      </c>
      <c r="E10" s="204">
        <v>1390</v>
      </c>
      <c r="F10" s="203"/>
    </row>
    <row r="11" spans="1:88" ht="15" thickBot="1" x14ac:dyDescent="0.35">
      <c r="A11" s="204">
        <v>2035</v>
      </c>
      <c r="B11" s="204">
        <v>1492</v>
      </c>
      <c r="C11" s="204">
        <v>3475</v>
      </c>
      <c r="D11" s="204">
        <v>2453</v>
      </c>
      <c r="E11" s="204">
        <v>1492</v>
      </c>
      <c r="F11" s="203"/>
    </row>
    <row r="12" spans="1:88" ht="15" thickBot="1" x14ac:dyDescent="0.35">
      <c r="A12" s="204">
        <v>2036</v>
      </c>
      <c r="B12" s="204">
        <v>1571</v>
      </c>
      <c r="C12" s="204">
        <v>3475</v>
      </c>
      <c r="D12" s="204">
        <v>2453</v>
      </c>
      <c r="E12" s="204">
        <v>1571</v>
      </c>
      <c r="F12" s="203"/>
    </row>
    <row r="13" spans="1:88" ht="15" thickBot="1" x14ac:dyDescent="0.35">
      <c r="A13" s="204">
        <v>2037</v>
      </c>
      <c r="B13" s="204">
        <v>1655</v>
      </c>
      <c r="C13" s="204">
        <v>3475</v>
      </c>
      <c r="D13" s="204">
        <v>2453</v>
      </c>
      <c r="E13" s="204">
        <v>1655</v>
      </c>
      <c r="F13" s="203"/>
    </row>
    <row r="14" spans="1:88" ht="15" thickBot="1" x14ac:dyDescent="0.35">
      <c r="A14" s="204">
        <v>2038</v>
      </c>
      <c r="B14" s="204">
        <v>1743</v>
      </c>
      <c r="C14" s="204">
        <v>3475</v>
      </c>
      <c r="D14" s="204">
        <v>2453</v>
      </c>
      <c r="E14" s="204">
        <v>1743</v>
      </c>
      <c r="F14" s="203"/>
    </row>
    <row r="15" spans="1:88" ht="15" thickBot="1" x14ac:dyDescent="0.35">
      <c r="A15" s="204">
        <v>2039</v>
      </c>
      <c r="B15" s="204">
        <v>1836</v>
      </c>
      <c r="C15" s="204">
        <v>3475</v>
      </c>
      <c r="D15" s="204">
        <v>2453</v>
      </c>
      <c r="E15" s="204">
        <v>1836</v>
      </c>
      <c r="F15" s="203"/>
      <c r="N15" t="s">
        <v>282</v>
      </c>
      <c r="O15" t="s">
        <v>285</v>
      </c>
    </row>
    <row r="16" spans="1:88" ht="15" thickBot="1" x14ac:dyDescent="0.35">
      <c r="A16" s="204">
        <v>2040</v>
      </c>
      <c r="B16" s="204">
        <v>1934</v>
      </c>
      <c r="C16" s="204">
        <v>3475</v>
      </c>
      <c r="D16" s="204">
        <v>2453</v>
      </c>
      <c r="E16" s="204">
        <v>1934</v>
      </c>
      <c r="F16" s="203"/>
      <c r="N16" t="s">
        <v>283</v>
      </c>
      <c r="O16" t="s">
        <v>286</v>
      </c>
    </row>
    <row r="17" spans="1:15" ht="15" thickBot="1" x14ac:dyDescent="0.35">
      <c r="A17" s="204">
        <v>2041</v>
      </c>
      <c r="B17" s="204">
        <v>1960</v>
      </c>
      <c r="C17" s="204">
        <v>3475</v>
      </c>
      <c r="D17" s="204">
        <v>2453</v>
      </c>
      <c r="E17" s="204">
        <v>1960</v>
      </c>
      <c r="F17" s="203"/>
      <c r="N17" t="s">
        <v>284</v>
      </c>
      <c r="O17" t="s">
        <v>287</v>
      </c>
    </row>
    <row r="18" spans="1:15" ht="15" thickBot="1" x14ac:dyDescent="0.35">
      <c r="A18" s="204">
        <v>2042</v>
      </c>
      <c r="B18" s="204">
        <v>1986</v>
      </c>
      <c r="C18" s="204">
        <v>3475</v>
      </c>
      <c r="D18" s="204">
        <v>2453</v>
      </c>
      <c r="E18" s="204">
        <v>1986</v>
      </c>
      <c r="F18" s="203"/>
    </row>
    <row r="19" spans="1:15" ht="15" thickBot="1" x14ac:dyDescent="0.35">
      <c r="A19" s="204">
        <v>2043</v>
      </c>
      <c r="B19" s="204">
        <v>2013</v>
      </c>
      <c r="C19" s="204">
        <v>3475</v>
      </c>
      <c r="D19" s="204">
        <v>2453</v>
      </c>
      <c r="E19" s="204">
        <v>2013</v>
      </c>
      <c r="F19" s="203"/>
    </row>
    <row r="20" spans="1:15" ht="15" thickBot="1" x14ac:dyDescent="0.35">
      <c r="A20" s="204">
        <v>2044</v>
      </c>
      <c r="B20" s="204">
        <v>2040</v>
      </c>
      <c r="C20" s="204">
        <v>3475</v>
      </c>
      <c r="D20" s="204">
        <v>2453</v>
      </c>
      <c r="E20" s="204">
        <v>2040</v>
      </c>
      <c r="F20" s="203"/>
    </row>
    <row r="21" spans="1:15" ht="15" thickBot="1" x14ac:dyDescent="0.35">
      <c r="A21" s="204">
        <v>2045</v>
      </c>
      <c r="B21" s="204">
        <v>2067</v>
      </c>
      <c r="C21" s="204">
        <v>3475</v>
      </c>
      <c r="D21" s="204">
        <v>2453</v>
      </c>
      <c r="E21" s="204">
        <v>2067</v>
      </c>
      <c r="F21" s="203"/>
    </row>
    <row r="22" spans="1:15" ht="15" thickBot="1" x14ac:dyDescent="0.35">
      <c r="A22" s="204">
        <v>2046</v>
      </c>
      <c r="B22" s="204">
        <v>2095</v>
      </c>
      <c r="C22" s="204">
        <v>3475</v>
      </c>
      <c r="D22" s="204">
        <v>2453</v>
      </c>
      <c r="E22" s="204">
        <v>2095</v>
      </c>
      <c r="F22" s="203"/>
    </row>
    <row r="23" spans="1:15" ht="15" thickBot="1" x14ac:dyDescent="0.35">
      <c r="A23" s="204">
        <v>2047</v>
      </c>
      <c r="B23" s="204">
        <v>2123</v>
      </c>
      <c r="C23" s="204">
        <v>3475</v>
      </c>
      <c r="D23" s="204">
        <v>2453</v>
      </c>
      <c r="E23" s="204">
        <v>2123</v>
      </c>
      <c r="F23" s="203"/>
    </row>
    <row r="24" spans="1:15" ht="15" thickBot="1" x14ac:dyDescent="0.35">
      <c r="A24" s="204">
        <v>2048</v>
      </c>
      <c r="B24" s="204">
        <v>2152</v>
      </c>
      <c r="C24" s="204">
        <v>3475</v>
      </c>
      <c r="D24" s="204">
        <v>2453</v>
      </c>
      <c r="E24" s="204">
        <v>2152</v>
      </c>
      <c r="F24" s="203"/>
    </row>
    <row r="25" spans="1:15" ht="15" thickBot="1" x14ac:dyDescent="0.35">
      <c r="A25" s="204">
        <v>2049</v>
      </c>
      <c r="B25" s="204">
        <v>2180</v>
      </c>
      <c r="C25" s="204">
        <v>3475</v>
      </c>
      <c r="D25" s="204">
        <v>2453</v>
      </c>
      <c r="E25" s="204">
        <v>2180</v>
      </c>
      <c r="F25" s="203"/>
    </row>
    <row r="26" spans="1:15" ht="15" thickBot="1" x14ac:dyDescent="0.35">
      <c r="A26" s="204">
        <v>2050</v>
      </c>
      <c r="B26" s="204">
        <v>2210</v>
      </c>
      <c r="C26" s="204">
        <v>3475</v>
      </c>
      <c r="D26" s="204">
        <v>2453</v>
      </c>
      <c r="E26" s="204">
        <v>2210</v>
      </c>
      <c r="F26" s="203"/>
    </row>
    <row r="27" spans="1:15" ht="15" thickBot="1" x14ac:dyDescent="0.35">
      <c r="A27" s="204">
        <v>2051</v>
      </c>
      <c r="B27" s="204">
        <v>2298</v>
      </c>
      <c r="C27" s="204">
        <v>3475</v>
      </c>
      <c r="D27" s="204">
        <v>2453</v>
      </c>
      <c r="E27" s="204">
        <v>2298</v>
      </c>
      <c r="F27" s="203"/>
    </row>
    <row r="28" spans="1:15" ht="15" thickBot="1" x14ac:dyDescent="0.35">
      <c r="A28" s="204">
        <v>2052</v>
      </c>
      <c r="B28" s="204">
        <v>2390</v>
      </c>
      <c r="C28" s="204">
        <v>3475</v>
      </c>
      <c r="D28" s="204">
        <v>2453</v>
      </c>
      <c r="E28" s="204">
        <v>2390</v>
      </c>
      <c r="F28" s="203"/>
    </row>
    <row r="29" spans="1:15" ht="15" thickBot="1" x14ac:dyDescent="0.35">
      <c r="A29" s="204">
        <v>2053</v>
      </c>
      <c r="B29" s="204">
        <v>2486</v>
      </c>
      <c r="C29" s="204">
        <v>3475</v>
      </c>
      <c r="D29" s="204">
        <v>2486</v>
      </c>
      <c r="E29" s="204">
        <v>2486</v>
      </c>
      <c r="F29" s="203"/>
    </row>
    <row r="30" spans="1:15" ht="15" thickBot="1" x14ac:dyDescent="0.35">
      <c r="A30" s="204">
        <v>2054</v>
      </c>
      <c r="B30" s="204">
        <v>2585</v>
      </c>
      <c r="C30" s="204">
        <v>3475</v>
      </c>
      <c r="D30" s="204">
        <v>2585</v>
      </c>
      <c r="E30" s="204">
        <v>2585</v>
      </c>
      <c r="F30" s="203"/>
    </row>
    <row r="31" spans="1:15" ht="15" thickBot="1" x14ac:dyDescent="0.35">
      <c r="A31" s="204">
        <v>2055</v>
      </c>
      <c r="B31" s="204">
        <v>2689</v>
      </c>
      <c r="C31" s="204">
        <v>3475</v>
      </c>
      <c r="D31" s="204">
        <v>2689</v>
      </c>
      <c r="E31" s="204">
        <v>2689</v>
      </c>
      <c r="F31" s="203"/>
    </row>
    <row r="32" spans="1:15" ht="15" thickBot="1" x14ac:dyDescent="0.35">
      <c r="A32" s="204">
        <v>2056</v>
      </c>
      <c r="B32" s="204">
        <v>2796</v>
      </c>
      <c r="C32" s="204">
        <v>3475</v>
      </c>
      <c r="D32" s="204">
        <v>2796</v>
      </c>
      <c r="E32" s="204">
        <v>2796</v>
      </c>
      <c r="F32" s="203"/>
    </row>
    <row r="33" spans="1:6" ht="15" thickBot="1" x14ac:dyDescent="0.35">
      <c r="A33" s="204">
        <v>2057</v>
      </c>
      <c r="B33" s="204">
        <v>2908</v>
      </c>
      <c r="C33" s="204">
        <v>3475</v>
      </c>
      <c r="D33" s="204">
        <v>2908</v>
      </c>
      <c r="E33" s="204">
        <v>2908</v>
      </c>
      <c r="F33" s="203"/>
    </row>
    <row r="34" spans="1:6" ht="15" thickBot="1" x14ac:dyDescent="0.35">
      <c r="A34" s="204">
        <v>2058</v>
      </c>
      <c r="B34" s="204">
        <v>3024</v>
      </c>
      <c r="C34" s="204">
        <v>3475</v>
      </c>
      <c r="D34" s="204">
        <v>3024</v>
      </c>
      <c r="E34" s="204">
        <v>3024</v>
      </c>
      <c r="F34" s="203"/>
    </row>
    <row r="35" spans="1:6" ht="15" thickBot="1" x14ac:dyDescent="0.35">
      <c r="A35" s="204">
        <v>2059</v>
      </c>
      <c r="B35" s="204">
        <v>3145</v>
      </c>
      <c r="C35" s="204">
        <v>3475</v>
      </c>
      <c r="D35" s="204">
        <v>3145</v>
      </c>
      <c r="E35" s="204">
        <v>3145</v>
      </c>
      <c r="F35" s="203"/>
    </row>
    <row r="36" spans="1:6" ht="15" thickBot="1" x14ac:dyDescent="0.35">
      <c r="A36" s="204">
        <v>2060</v>
      </c>
      <c r="B36" s="204">
        <v>3271</v>
      </c>
      <c r="C36" s="204">
        <v>3475</v>
      </c>
      <c r="D36" s="204">
        <v>3271</v>
      </c>
      <c r="E36" s="204">
        <v>3271</v>
      </c>
      <c r="F36" s="203"/>
    </row>
    <row r="37" spans="1:6" ht="15" thickBot="1" x14ac:dyDescent="0.35">
      <c r="A37" s="204">
        <v>2061</v>
      </c>
      <c r="B37" s="204">
        <v>3402</v>
      </c>
      <c r="C37" s="204">
        <v>3475</v>
      </c>
      <c r="D37" s="204">
        <v>3402</v>
      </c>
      <c r="E37" s="204">
        <v>3402</v>
      </c>
      <c r="F37" s="203"/>
    </row>
    <row r="38" spans="1:6" ht="15" thickBot="1" x14ac:dyDescent="0.35">
      <c r="A38" s="204">
        <v>2062</v>
      </c>
      <c r="B38" s="204">
        <v>3538</v>
      </c>
      <c r="C38" s="204">
        <v>3538</v>
      </c>
      <c r="D38" s="204">
        <v>3538</v>
      </c>
      <c r="E38" s="204">
        <v>3538</v>
      </c>
      <c r="F38" s="203"/>
    </row>
    <row r="39" spans="1:6" ht="15" thickBot="1" x14ac:dyDescent="0.35">
      <c r="A39" s="204">
        <v>2063</v>
      </c>
      <c r="B39" s="204">
        <v>3679</v>
      </c>
      <c r="C39" s="204">
        <v>3679</v>
      </c>
      <c r="D39" s="204">
        <v>3679</v>
      </c>
      <c r="E39" s="204">
        <v>3679</v>
      </c>
      <c r="F39" s="203"/>
    </row>
    <row r="40" spans="1:6" ht="15" thickBot="1" x14ac:dyDescent="0.35">
      <c r="A40" s="204">
        <v>2064</v>
      </c>
      <c r="B40" s="204">
        <v>3827</v>
      </c>
      <c r="C40" s="204">
        <v>3827</v>
      </c>
      <c r="D40" s="204">
        <v>3827</v>
      </c>
      <c r="E40" s="204">
        <v>3827</v>
      </c>
      <c r="F40" s="203"/>
    </row>
    <row r="41" spans="1:6" ht="15" thickBot="1" x14ac:dyDescent="0.35">
      <c r="A41" s="204">
        <v>2065</v>
      </c>
      <c r="B41" s="204">
        <v>3980</v>
      </c>
      <c r="C41" s="204">
        <v>3980</v>
      </c>
      <c r="D41" s="204">
        <v>3980</v>
      </c>
      <c r="E41" s="204">
        <v>3980</v>
      </c>
      <c r="F41" s="203"/>
    </row>
    <row r="42" spans="1:6" ht="15" thickBot="1" x14ac:dyDescent="0.35">
      <c r="A42" s="204">
        <v>2066</v>
      </c>
      <c r="B42" s="204">
        <v>4139</v>
      </c>
      <c r="C42" s="204">
        <v>4139</v>
      </c>
      <c r="D42" s="204">
        <v>4139</v>
      </c>
      <c r="E42" s="204">
        <v>4139</v>
      </c>
      <c r="F42" s="203"/>
    </row>
    <row r="43" spans="1:6" ht="15" thickBot="1" x14ac:dyDescent="0.35">
      <c r="A43" s="204">
        <v>2067</v>
      </c>
      <c r="B43" s="204">
        <v>4263</v>
      </c>
      <c r="C43" s="204">
        <v>4263</v>
      </c>
      <c r="D43" s="204">
        <v>4263</v>
      </c>
      <c r="E43" s="204">
        <v>4263</v>
      </c>
      <c r="F43" s="203"/>
    </row>
    <row r="44" spans="1:6" ht="15" thickBot="1" x14ac:dyDescent="0.35">
      <c r="A44" s="204">
        <v>2068</v>
      </c>
      <c r="B44" s="204">
        <v>4391</v>
      </c>
      <c r="C44" s="204">
        <v>4391</v>
      </c>
      <c r="D44" s="204">
        <v>4391</v>
      </c>
      <c r="E44" s="204">
        <v>4391</v>
      </c>
      <c r="F44" s="203"/>
    </row>
    <row r="45" spans="1:6" ht="15" thickBot="1" x14ac:dyDescent="0.35">
      <c r="A45" s="204">
        <v>2069</v>
      </c>
      <c r="B45" s="204">
        <v>4523</v>
      </c>
      <c r="C45" s="204">
        <v>4523</v>
      </c>
      <c r="D45" s="204">
        <v>4523</v>
      </c>
      <c r="E45" s="204">
        <v>4523</v>
      </c>
      <c r="F45" s="203"/>
    </row>
    <row r="46" spans="1:6" ht="15" thickBot="1" x14ac:dyDescent="0.35">
      <c r="A46" s="204">
        <v>2070</v>
      </c>
      <c r="B46" s="204">
        <v>4658</v>
      </c>
      <c r="C46" s="204">
        <v>4658</v>
      </c>
      <c r="D46" s="204">
        <v>4658</v>
      </c>
      <c r="E46" s="204">
        <v>4658</v>
      </c>
      <c r="F46" s="203"/>
    </row>
    <row r="47" spans="1:6" ht="15" thickBot="1" x14ac:dyDescent="0.35">
      <c r="A47" s="204">
        <v>2071</v>
      </c>
      <c r="B47" s="204">
        <v>4798</v>
      </c>
      <c r="C47" s="204">
        <v>4798</v>
      </c>
      <c r="D47" s="204">
        <v>4798</v>
      </c>
      <c r="E47" s="204">
        <v>4798</v>
      </c>
      <c r="F47" s="203"/>
    </row>
    <row r="48" spans="1:6" ht="15" thickBot="1" x14ac:dyDescent="0.35">
      <c r="A48" s="204">
        <v>2072</v>
      </c>
      <c r="B48" s="204">
        <v>4942</v>
      </c>
      <c r="C48" s="204">
        <v>4942</v>
      </c>
      <c r="D48" s="204">
        <v>4942</v>
      </c>
      <c r="E48" s="204">
        <v>4942</v>
      </c>
      <c r="F48" s="203"/>
    </row>
    <row r="49" spans="1:6" ht="15" thickBot="1" x14ac:dyDescent="0.35">
      <c r="A49" s="204">
        <v>2073</v>
      </c>
      <c r="B49" s="204">
        <v>5090</v>
      </c>
      <c r="C49" s="204">
        <v>5090</v>
      </c>
      <c r="D49" s="204">
        <v>5090</v>
      </c>
      <c r="E49" s="204">
        <v>5090</v>
      </c>
      <c r="F49" s="203"/>
    </row>
    <row r="50" spans="1:6" ht="15" thickBot="1" x14ac:dyDescent="0.35">
      <c r="A50" s="204">
        <v>2074</v>
      </c>
      <c r="B50" s="204">
        <v>5243</v>
      </c>
      <c r="C50" s="204">
        <v>5243</v>
      </c>
      <c r="D50" s="204">
        <v>5243</v>
      </c>
      <c r="E50" s="204">
        <v>5243</v>
      </c>
      <c r="F50" s="203"/>
    </row>
    <row r="51" spans="1:6" ht="15" thickBot="1" x14ac:dyDescent="0.35">
      <c r="A51" s="204">
        <v>2075</v>
      </c>
      <c r="B51" s="204">
        <v>5400</v>
      </c>
      <c r="C51" s="204">
        <v>5400</v>
      </c>
      <c r="D51" s="204">
        <v>5400</v>
      </c>
      <c r="E51" s="204">
        <v>5400</v>
      </c>
      <c r="F51" s="203"/>
    </row>
    <row r="52" spans="1:6" ht="15" thickBot="1" x14ac:dyDescent="0.35">
      <c r="A52" s="204">
        <v>2076</v>
      </c>
      <c r="B52" s="204">
        <v>5562</v>
      </c>
      <c r="C52" s="204">
        <v>5562</v>
      </c>
      <c r="D52" s="204">
        <v>5562</v>
      </c>
      <c r="E52" s="204">
        <v>5562</v>
      </c>
      <c r="F52" s="203"/>
    </row>
    <row r="53" spans="1:6" ht="15" thickBot="1" x14ac:dyDescent="0.35">
      <c r="A53" s="204">
        <v>2077</v>
      </c>
      <c r="B53" s="204">
        <v>5729</v>
      </c>
      <c r="C53" s="204">
        <v>5729</v>
      </c>
      <c r="D53" s="204">
        <v>5729</v>
      </c>
      <c r="E53" s="204">
        <v>5729</v>
      </c>
      <c r="F53" s="203"/>
    </row>
    <row r="54" spans="1:6" ht="15" thickBot="1" x14ac:dyDescent="0.35">
      <c r="A54" s="204">
        <v>2078</v>
      </c>
      <c r="B54" s="204">
        <v>5901</v>
      </c>
      <c r="C54" s="204">
        <v>5901</v>
      </c>
      <c r="D54" s="204">
        <v>5901</v>
      </c>
      <c r="E54" s="204">
        <v>5901</v>
      </c>
      <c r="F54" s="203"/>
    </row>
    <row r="55" spans="1:6" ht="15" thickBot="1" x14ac:dyDescent="0.35">
      <c r="A55" s="204">
        <v>2079</v>
      </c>
      <c r="B55" s="204">
        <v>6078</v>
      </c>
      <c r="C55" s="204">
        <v>6078</v>
      </c>
      <c r="D55" s="204">
        <v>6078</v>
      </c>
      <c r="E55" s="204">
        <v>6078</v>
      </c>
      <c r="F55" s="203"/>
    </row>
    <row r="56" spans="1:6" ht="15" thickBot="1" x14ac:dyDescent="0.35">
      <c r="A56" s="204">
        <v>2080</v>
      </c>
      <c r="B56" s="204">
        <v>6260</v>
      </c>
      <c r="C56" s="204">
        <v>6260</v>
      </c>
      <c r="D56" s="204">
        <v>6260</v>
      </c>
      <c r="E56" s="204">
        <v>6260</v>
      </c>
      <c r="F56" s="203"/>
    </row>
    <row r="57" spans="1:6" ht="15" thickBot="1" x14ac:dyDescent="0.35">
      <c r="A57" s="204">
        <v>2081</v>
      </c>
      <c r="B57" s="204">
        <v>6448</v>
      </c>
      <c r="C57" s="204">
        <v>6448</v>
      </c>
      <c r="D57" s="204">
        <v>6448</v>
      </c>
      <c r="E57" s="204">
        <v>6448</v>
      </c>
      <c r="F57" s="203"/>
    </row>
    <row r="58" spans="1:6" ht="15" thickBot="1" x14ac:dyDescent="0.35">
      <c r="A58" s="204">
        <v>2082</v>
      </c>
      <c r="B58" s="204">
        <v>6642</v>
      </c>
      <c r="C58" s="204">
        <v>6642</v>
      </c>
      <c r="D58" s="204">
        <v>6642</v>
      </c>
      <c r="E58" s="204">
        <v>6642</v>
      </c>
      <c r="F58" s="203"/>
    </row>
    <row r="59" spans="1:6" ht="15" thickBot="1" x14ac:dyDescent="0.35">
      <c r="A59" s="204">
        <v>2083</v>
      </c>
      <c r="B59" s="204">
        <v>6841</v>
      </c>
      <c r="C59" s="204">
        <v>6841</v>
      </c>
      <c r="D59" s="204">
        <v>6841</v>
      </c>
      <c r="E59" s="204">
        <v>6841</v>
      </c>
      <c r="F59" s="203"/>
    </row>
    <row r="60" spans="1:6" ht="15" thickBot="1" x14ac:dyDescent="0.35">
      <c r="A60" s="204">
        <v>2084</v>
      </c>
      <c r="B60" s="204">
        <v>7046</v>
      </c>
      <c r="C60" s="204">
        <v>7046</v>
      </c>
      <c r="D60" s="204">
        <v>7046</v>
      </c>
      <c r="E60" s="204">
        <v>7046</v>
      </c>
      <c r="F60" s="203"/>
    </row>
    <row r="61" spans="1:6" ht="15" thickBot="1" x14ac:dyDescent="0.35">
      <c r="A61" s="204">
        <v>2085</v>
      </c>
      <c r="B61" s="204">
        <v>7258</v>
      </c>
      <c r="C61" s="204">
        <v>7258</v>
      </c>
      <c r="D61" s="204">
        <v>7258</v>
      </c>
      <c r="E61" s="204">
        <v>7258</v>
      </c>
      <c r="F61" s="203"/>
    </row>
    <row r="62" spans="1:6" ht="15" thickBot="1" x14ac:dyDescent="0.35">
      <c r="A62" s="204">
        <v>2086</v>
      </c>
      <c r="B62" s="204">
        <v>7475</v>
      </c>
      <c r="C62" s="204">
        <v>7475</v>
      </c>
      <c r="D62" s="204">
        <v>7475</v>
      </c>
      <c r="E62" s="204">
        <v>7475</v>
      </c>
      <c r="F62" s="203"/>
    </row>
    <row r="63" spans="1:6" ht="15" thickBot="1" x14ac:dyDescent="0.35">
      <c r="A63" s="204">
        <v>2087</v>
      </c>
      <c r="B63" s="204">
        <v>7699</v>
      </c>
      <c r="C63" s="204">
        <v>7699</v>
      </c>
      <c r="D63" s="204">
        <v>7699</v>
      </c>
      <c r="E63" s="204">
        <v>7699</v>
      </c>
      <c r="F63" s="203"/>
    </row>
    <row r="64" spans="1:6" ht="15" thickBot="1" x14ac:dyDescent="0.35">
      <c r="A64" s="204">
        <v>2088</v>
      </c>
      <c r="B64" s="204">
        <v>7930</v>
      </c>
      <c r="C64" s="204">
        <v>7930</v>
      </c>
      <c r="D64" s="204">
        <v>7930</v>
      </c>
      <c r="E64" s="204">
        <v>7930</v>
      </c>
      <c r="F64" s="203"/>
    </row>
    <row r="65" spans="1:6" ht="15" thickBot="1" x14ac:dyDescent="0.35">
      <c r="A65" s="204">
        <v>2089</v>
      </c>
      <c r="B65" s="204">
        <v>8168</v>
      </c>
      <c r="C65" s="204">
        <v>8168</v>
      </c>
      <c r="D65" s="204">
        <v>8168</v>
      </c>
      <c r="E65" s="204">
        <v>8168</v>
      </c>
      <c r="F65" s="203"/>
    </row>
    <row r="66" spans="1:6" ht="15" thickBot="1" x14ac:dyDescent="0.35">
      <c r="A66" s="204">
        <v>2090</v>
      </c>
      <c r="B66" s="204">
        <v>8413</v>
      </c>
      <c r="C66" s="204">
        <v>8413</v>
      </c>
      <c r="D66" s="204">
        <v>8413</v>
      </c>
      <c r="E66" s="204">
        <v>8413</v>
      </c>
      <c r="F66" s="203"/>
    </row>
    <row r="67" spans="1:6" ht="15" thickBot="1" x14ac:dyDescent="0.35">
      <c r="A67" s="204">
        <v>2091</v>
      </c>
      <c r="B67" s="204">
        <v>8666</v>
      </c>
      <c r="C67" s="204">
        <v>8666</v>
      </c>
      <c r="D67" s="204">
        <v>8666</v>
      </c>
      <c r="E67" s="204">
        <v>8666</v>
      </c>
      <c r="F67" s="203"/>
    </row>
    <row r="68" spans="1:6" ht="15" thickBot="1" x14ac:dyDescent="0.35">
      <c r="A68" s="204">
        <v>2092</v>
      </c>
      <c r="B68" s="204">
        <v>8926</v>
      </c>
      <c r="C68" s="204">
        <v>8926</v>
      </c>
      <c r="D68" s="204">
        <v>8926</v>
      </c>
      <c r="E68" s="204">
        <v>8926</v>
      </c>
      <c r="F68" s="203"/>
    </row>
    <row r="69" spans="1:6" ht="15" thickBot="1" x14ac:dyDescent="0.35">
      <c r="A69" s="204">
        <v>2093</v>
      </c>
      <c r="B69" s="204">
        <v>9194</v>
      </c>
      <c r="C69" s="204">
        <v>9194</v>
      </c>
      <c r="D69" s="204">
        <v>9194</v>
      </c>
      <c r="E69" s="204">
        <v>9194</v>
      </c>
      <c r="F69" s="203"/>
    </row>
    <row r="70" spans="1:6" ht="15" thickBot="1" x14ac:dyDescent="0.35">
      <c r="A70" s="204">
        <v>2094</v>
      </c>
      <c r="B70" s="204">
        <v>9469</v>
      </c>
      <c r="C70" s="204">
        <v>9469</v>
      </c>
      <c r="D70" s="204">
        <v>9469</v>
      </c>
      <c r="E70" s="204">
        <v>9469</v>
      </c>
      <c r="F70" s="203"/>
    </row>
    <row r="71" spans="1:6" ht="15" thickBot="1" x14ac:dyDescent="0.35">
      <c r="A71" s="204">
        <v>2095</v>
      </c>
      <c r="B71" s="204">
        <v>9753</v>
      </c>
      <c r="C71" s="204">
        <v>9753</v>
      </c>
      <c r="D71" s="204">
        <v>9753</v>
      </c>
      <c r="E71" s="204">
        <v>9753</v>
      </c>
      <c r="F71" s="203"/>
    </row>
    <row r="72" spans="1:6" ht="15" thickBot="1" x14ac:dyDescent="0.35">
      <c r="A72" s="204">
        <v>2096</v>
      </c>
      <c r="B72" s="204">
        <v>10046</v>
      </c>
      <c r="C72" s="204">
        <v>10046</v>
      </c>
      <c r="D72" s="204">
        <v>10046</v>
      </c>
      <c r="E72" s="204">
        <v>10046</v>
      </c>
      <c r="F72" s="203"/>
    </row>
    <row r="73" spans="1:6" ht="15" thickBot="1" x14ac:dyDescent="0.35">
      <c r="A73" s="204">
        <v>2097</v>
      </c>
      <c r="B73" s="204">
        <v>10347</v>
      </c>
      <c r="C73" s="204">
        <v>10347</v>
      </c>
      <c r="D73" s="204">
        <v>10347</v>
      </c>
      <c r="E73" s="204">
        <v>10347</v>
      </c>
      <c r="F73" s="203"/>
    </row>
    <row r="74" spans="1:6" ht="15" thickBot="1" x14ac:dyDescent="0.35">
      <c r="A74" s="204">
        <v>2098</v>
      </c>
      <c r="B74" s="204">
        <v>10658</v>
      </c>
      <c r="C74" s="204">
        <v>10658</v>
      </c>
      <c r="D74" s="204">
        <v>10658</v>
      </c>
      <c r="E74" s="204">
        <v>10658</v>
      </c>
      <c r="F74" s="203"/>
    </row>
    <row r="75" spans="1:6" ht="15" thickBot="1" x14ac:dyDescent="0.35">
      <c r="A75" s="204">
        <v>2099</v>
      </c>
      <c r="B75" s="204">
        <v>10978</v>
      </c>
      <c r="C75" s="204">
        <v>10978</v>
      </c>
      <c r="D75" s="204">
        <v>10978</v>
      </c>
      <c r="E75" s="204">
        <v>10978</v>
      </c>
      <c r="F75" s="203"/>
    </row>
    <row r="76" spans="1:6" ht="15" thickBot="1" x14ac:dyDescent="0.35">
      <c r="A76" s="204">
        <v>2100</v>
      </c>
      <c r="B76" s="204">
        <v>11307</v>
      </c>
      <c r="C76" s="204">
        <v>11307</v>
      </c>
      <c r="D76" s="204">
        <v>11307</v>
      </c>
      <c r="E76" s="204">
        <v>11307</v>
      </c>
      <c r="F76" s="203"/>
    </row>
    <row r="77" spans="1:6" ht="15" thickBot="1" x14ac:dyDescent="0.35">
      <c r="A77" s="204">
        <v>2101</v>
      </c>
      <c r="B77" s="204">
        <v>11533</v>
      </c>
      <c r="C77" s="204">
        <v>11533</v>
      </c>
      <c r="D77" s="204">
        <v>11533</v>
      </c>
      <c r="E77" s="204">
        <v>11533</v>
      </c>
      <c r="F77" s="203"/>
    </row>
    <row r="78" spans="1:6" ht="15" thickBot="1" x14ac:dyDescent="0.35">
      <c r="A78" s="204">
        <v>2102</v>
      </c>
      <c r="B78" s="204">
        <v>11764</v>
      </c>
      <c r="C78" s="204">
        <v>11764</v>
      </c>
      <c r="D78" s="204">
        <v>11764</v>
      </c>
      <c r="E78" s="204">
        <v>11764</v>
      </c>
    </row>
    <row r="79" spans="1:6" ht="15" thickBot="1" x14ac:dyDescent="0.35">
      <c r="A79" s="204">
        <v>2103</v>
      </c>
      <c r="B79" s="204">
        <v>11999</v>
      </c>
      <c r="C79" s="204">
        <v>11999</v>
      </c>
      <c r="D79" s="204">
        <v>11999</v>
      </c>
      <c r="E79" s="204">
        <v>11999</v>
      </c>
    </row>
    <row r="80" spans="1:6" ht="15" thickBot="1" x14ac:dyDescent="0.35">
      <c r="A80" s="204">
        <v>2104</v>
      </c>
      <c r="B80" s="204">
        <v>12239</v>
      </c>
      <c r="C80" s="204">
        <v>12239</v>
      </c>
      <c r="D80" s="204">
        <v>12239</v>
      </c>
      <c r="E80" s="204">
        <v>12239</v>
      </c>
    </row>
    <row r="81" spans="1:5" ht="15" thickBot="1" x14ac:dyDescent="0.35">
      <c r="A81" s="204">
        <v>2105</v>
      </c>
      <c r="B81" s="204">
        <v>12484</v>
      </c>
      <c r="C81" s="204">
        <v>12484</v>
      </c>
      <c r="D81" s="204">
        <v>12484</v>
      </c>
      <c r="E81" s="204">
        <v>12484</v>
      </c>
    </row>
    <row r="82" spans="1:5" ht="15" thickBot="1" x14ac:dyDescent="0.35">
      <c r="A82" s="204">
        <v>2106</v>
      </c>
      <c r="B82" s="204">
        <v>12733</v>
      </c>
      <c r="C82" s="204">
        <v>12733</v>
      </c>
      <c r="D82" s="204">
        <v>12733</v>
      </c>
      <c r="E82" s="204">
        <v>12733</v>
      </c>
    </row>
    <row r="83" spans="1:5" ht="15" thickBot="1" x14ac:dyDescent="0.35">
      <c r="A83" s="204">
        <v>2107</v>
      </c>
      <c r="B83" s="204">
        <v>12988</v>
      </c>
      <c r="C83" s="204">
        <v>12988</v>
      </c>
      <c r="D83" s="204">
        <v>12988</v>
      </c>
      <c r="E83" s="204">
        <v>12988</v>
      </c>
    </row>
    <row r="84" spans="1:5" ht="15" thickBot="1" x14ac:dyDescent="0.35">
      <c r="A84" s="204">
        <v>2108</v>
      </c>
      <c r="B84" s="204">
        <v>13248</v>
      </c>
      <c r="C84" s="204">
        <v>13248</v>
      </c>
      <c r="D84" s="204">
        <v>13248</v>
      </c>
      <c r="E84" s="204">
        <v>13248</v>
      </c>
    </row>
    <row r="85" spans="1:5" ht="15" thickBot="1" x14ac:dyDescent="0.35">
      <c r="A85" s="204">
        <v>2109</v>
      </c>
      <c r="B85" s="204">
        <v>13513</v>
      </c>
      <c r="C85" s="204">
        <v>13513</v>
      </c>
      <c r="D85" s="204">
        <v>13513</v>
      </c>
      <c r="E85" s="204">
        <v>13513</v>
      </c>
    </row>
    <row r="86" spans="1:5" ht="15" thickBot="1" x14ac:dyDescent="0.35">
      <c r="A86" s="204">
        <v>2110</v>
      </c>
      <c r="B86" s="204">
        <v>13783</v>
      </c>
      <c r="C86" s="204">
        <v>13783</v>
      </c>
      <c r="D86" s="204">
        <v>13783</v>
      </c>
      <c r="E86" s="204">
        <v>13783</v>
      </c>
    </row>
  </sheetData>
  <sheetProtection algorithmName="SHA-512" hashValue="PlgMNtnBzZp20lfnFTZ/uxbo4o2q6TfGwaB1qF1mobG1LRoK+ZvYNlxXiBi35ceS3lSgWP9s8JMpqv7YmmJfpQ==" saltValue="zxj7MeU5m43fREjvlXK6m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2DBEE-FC2B-4E80-8E62-37E34C755A0D}">
  <sheetPr codeName="Sheet2"/>
  <dimension ref="B2:Z143"/>
  <sheetViews>
    <sheetView showGridLines="0" zoomScaleNormal="100" workbookViewId="0">
      <selection activeCell="C20" sqref="C20"/>
    </sheetView>
  </sheetViews>
  <sheetFormatPr baseColWidth="10" defaultColWidth="8.88671875" defaultRowHeight="14.4" x14ac:dyDescent="0.3"/>
  <cols>
    <col min="1" max="1" width="4.44140625" customWidth="1"/>
    <col min="2" max="2" width="47" customWidth="1"/>
    <col min="3" max="3" width="18.33203125" customWidth="1"/>
    <col min="4" max="4" width="10.5546875" customWidth="1"/>
  </cols>
  <sheetData>
    <row r="2" spans="2:3" ht="18" x14ac:dyDescent="0.35">
      <c r="B2" s="45" t="s">
        <v>60</v>
      </c>
    </row>
    <row r="3" spans="2:3" x14ac:dyDescent="0.3">
      <c r="B3" t="s">
        <v>266</v>
      </c>
    </row>
    <row r="6" spans="2:3" ht="18" x14ac:dyDescent="0.35">
      <c r="B6" s="103" t="s">
        <v>152</v>
      </c>
      <c r="C6" s="8"/>
    </row>
    <row r="7" spans="2:3" x14ac:dyDescent="0.3">
      <c r="B7" s="1"/>
    </row>
    <row r="9" spans="2:3" x14ac:dyDescent="0.3">
      <c r="B9" s="38" t="s">
        <v>110</v>
      </c>
    </row>
    <row r="10" spans="2:3" x14ac:dyDescent="0.3">
      <c r="B10" s="22" t="s">
        <v>215</v>
      </c>
    </row>
    <row r="11" spans="2:3" x14ac:dyDescent="0.3">
      <c r="B11" s="22" t="s">
        <v>269</v>
      </c>
    </row>
    <row r="12" spans="2:3" x14ac:dyDescent="0.3">
      <c r="B12" s="40"/>
    </row>
    <row r="13" spans="2:3" x14ac:dyDescent="0.3">
      <c r="B13" s="22" t="s">
        <v>279</v>
      </c>
    </row>
    <row r="15" spans="2:3" ht="18" x14ac:dyDescent="0.35">
      <c r="B15" s="103" t="s">
        <v>87</v>
      </c>
      <c r="C15" s="8"/>
    </row>
    <row r="16" spans="2:3" x14ac:dyDescent="0.3">
      <c r="B16" s="5"/>
    </row>
    <row r="17" spans="2:5" x14ac:dyDescent="0.3">
      <c r="B17" t="s">
        <v>28</v>
      </c>
    </row>
    <row r="18" spans="2:5" x14ac:dyDescent="0.3">
      <c r="B18" s="5"/>
    </row>
    <row r="19" spans="2:5" x14ac:dyDescent="0.3">
      <c r="B19" s="5"/>
      <c r="C19" t="s">
        <v>21</v>
      </c>
      <c r="D19" t="s">
        <v>12</v>
      </c>
      <c r="E19" t="s">
        <v>8</v>
      </c>
    </row>
    <row r="20" spans="2:5" x14ac:dyDescent="0.3">
      <c r="B20" t="s">
        <v>25</v>
      </c>
      <c r="C20" s="24"/>
      <c r="D20" s="21" t="s">
        <v>23</v>
      </c>
      <c r="E20" t="s">
        <v>111</v>
      </c>
    </row>
    <row r="21" spans="2:5" x14ac:dyDescent="0.3">
      <c r="B21" t="s">
        <v>35</v>
      </c>
      <c r="C21" s="24"/>
      <c r="D21" s="21" t="s">
        <v>23</v>
      </c>
      <c r="E21" t="s">
        <v>111</v>
      </c>
    </row>
    <row r="22" spans="2:5" x14ac:dyDescent="0.3">
      <c r="B22" t="s">
        <v>36</v>
      </c>
      <c r="C22" s="24"/>
      <c r="D22" s="21" t="s">
        <v>22</v>
      </c>
      <c r="E22" t="s">
        <v>112</v>
      </c>
    </row>
    <row r="23" spans="2:5" x14ac:dyDescent="0.3">
      <c r="B23" t="s">
        <v>119</v>
      </c>
      <c r="C23" s="24"/>
      <c r="D23" s="21" t="s">
        <v>24</v>
      </c>
      <c r="E23" t="s">
        <v>153</v>
      </c>
    </row>
    <row r="24" spans="2:5" x14ac:dyDescent="0.3">
      <c r="B24" t="s">
        <v>120</v>
      </c>
      <c r="C24" s="24"/>
      <c r="D24" s="21" t="s">
        <v>24</v>
      </c>
      <c r="E24" t="s">
        <v>243</v>
      </c>
    </row>
    <row r="28" spans="2:5" ht="18" x14ac:dyDescent="0.35">
      <c r="B28" s="50" t="s">
        <v>109</v>
      </c>
      <c r="C28" s="28"/>
    </row>
    <row r="30" spans="2:5" x14ac:dyDescent="0.3">
      <c r="B30" t="s">
        <v>235</v>
      </c>
    </row>
    <row r="31" spans="2:5" x14ac:dyDescent="0.3">
      <c r="B31" t="s">
        <v>236</v>
      </c>
    </row>
    <row r="33" spans="2:2" x14ac:dyDescent="0.3">
      <c r="B33" t="s">
        <v>103</v>
      </c>
    </row>
    <row r="34" spans="2:2" x14ac:dyDescent="0.3">
      <c r="B34" s="24"/>
    </row>
    <row r="35" spans="2:2" x14ac:dyDescent="0.3">
      <c r="B35" s="24"/>
    </row>
    <row r="36" spans="2:2" x14ac:dyDescent="0.3">
      <c r="B36" s="24"/>
    </row>
    <row r="37" spans="2:2" x14ac:dyDescent="0.3">
      <c r="B37" s="24"/>
    </row>
    <row r="38" spans="2:2" x14ac:dyDescent="0.3">
      <c r="B38" s="24"/>
    </row>
    <row r="39" spans="2:2" x14ac:dyDescent="0.3">
      <c r="B39" s="24"/>
    </row>
    <row r="40" spans="2:2" x14ac:dyDescent="0.3">
      <c r="B40" s="24"/>
    </row>
    <row r="41" spans="2:2" x14ac:dyDescent="0.3">
      <c r="B41" s="24"/>
    </row>
    <row r="43" spans="2:2" x14ac:dyDescent="0.3">
      <c r="B43" t="s">
        <v>104</v>
      </c>
    </row>
    <row r="44" spans="2:2" x14ac:dyDescent="0.3">
      <c r="B44" s="24"/>
    </row>
    <row r="45" spans="2:2" x14ac:dyDescent="0.3">
      <c r="B45" s="24"/>
    </row>
    <row r="46" spans="2:2" x14ac:dyDescent="0.3">
      <c r="B46" s="24"/>
    </row>
    <row r="47" spans="2:2" x14ac:dyDescent="0.3">
      <c r="B47" s="24"/>
    </row>
    <row r="48" spans="2:2" x14ac:dyDescent="0.3">
      <c r="B48" s="24"/>
    </row>
    <row r="49" spans="2:3" x14ac:dyDescent="0.3">
      <c r="B49" s="24"/>
    </row>
    <row r="50" spans="2:3" x14ac:dyDescent="0.3">
      <c r="B50" s="24"/>
    </row>
    <row r="51" spans="2:3" x14ac:dyDescent="0.3">
      <c r="B51" s="24"/>
    </row>
    <row r="52" spans="2:3" x14ac:dyDescent="0.3">
      <c r="B52" s="40"/>
    </row>
    <row r="53" spans="2:3" x14ac:dyDescent="0.3">
      <c r="B53" s="40"/>
    </row>
    <row r="54" spans="2:3" x14ac:dyDescent="0.3">
      <c r="B54" s="40"/>
    </row>
    <row r="55" spans="2:3" ht="18" x14ac:dyDescent="0.35">
      <c r="B55" s="103" t="s">
        <v>210</v>
      </c>
      <c r="C55" s="8"/>
    </row>
    <row r="56" spans="2:3" x14ac:dyDescent="0.3">
      <c r="B56" s="5"/>
    </row>
    <row r="57" spans="2:3" x14ac:dyDescent="0.3">
      <c r="B57" t="s">
        <v>250</v>
      </c>
    </row>
    <row r="59" spans="2:3" x14ac:dyDescent="0.3">
      <c r="B59" s="20"/>
      <c r="C59" t="s">
        <v>27</v>
      </c>
    </row>
    <row r="60" spans="2:3" x14ac:dyDescent="0.3">
      <c r="B60" s="40"/>
    </row>
    <row r="61" spans="2:3" x14ac:dyDescent="0.3">
      <c r="B61" s="40"/>
    </row>
    <row r="62" spans="2:3" x14ac:dyDescent="0.3">
      <c r="B62" s="40"/>
    </row>
    <row r="63" spans="2:3" x14ac:dyDescent="0.3">
      <c r="B63" s="40"/>
    </row>
    <row r="64" spans="2:3" ht="18" x14ac:dyDescent="0.35">
      <c r="B64" s="103" t="s">
        <v>211</v>
      </c>
      <c r="C64" s="8"/>
    </row>
    <row r="65" spans="2:2" x14ac:dyDescent="0.3">
      <c r="B65" s="5"/>
    </row>
    <row r="66" spans="2:2" x14ac:dyDescent="0.3">
      <c r="B66" s="5"/>
    </row>
    <row r="67" spans="2:2" x14ac:dyDescent="0.3">
      <c r="B67" s="5"/>
    </row>
    <row r="68" spans="2:2" x14ac:dyDescent="0.3">
      <c r="B68" s="5"/>
    </row>
    <row r="69" spans="2:2" x14ac:dyDescent="0.3">
      <c r="B69" s="5"/>
    </row>
    <row r="70" spans="2:2" x14ac:dyDescent="0.3">
      <c r="B70" s="5"/>
    </row>
    <row r="71" spans="2:2" x14ac:dyDescent="0.3">
      <c r="B71" s="5"/>
    </row>
    <row r="72" spans="2:2" x14ac:dyDescent="0.3">
      <c r="B72" s="5"/>
    </row>
    <row r="73" spans="2:2" x14ac:dyDescent="0.3">
      <c r="B73" s="5"/>
    </row>
    <row r="74" spans="2:2" x14ac:dyDescent="0.3">
      <c r="B74" s="5"/>
    </row>
    <row r="75" spans="2:2" x14ac:dyDescent="0.3">
      <c r="B75" s="87" t="s">
        <v>251</v>
      </c>
    </row>
    <row r="76" spans="2:2" x14ac:dyDescent="0.3">
      <c r="B76" s="87"/>
    </row>
    <row r="77" spans="2:2" x14ac:dyDescent="0.3">
      <c r="B77" s="5"/>
    </row>
    <row r="78" spans="2:2" x14ac:dyDescent="0.3">
      <c r="B78" s="38" t="s">
        <v>223</v>
      </c>
    </row>
    <row r="79" spans="2:2" x14ac:dyDescent="0.3">
      <c r="B79" s="39" t="s">
        <v>244</v>
      </c>
    </row>
    <row r="80" spans="2:2" x14ac:dyDescent="0.3">
      <c r="B80" s="39" t="s">
        <v>252</v>
      </c>
    </row>
    <row r="81" spans="2:2" x14ac:dyDescent="0.3">
      <c r="B81" s="39"/>
    </row>
    <row r="82" spans="2:2" x14ac:dyDescent="0.3">
      <c r="B82" s="39" t="s">
        <v>281</v>
      </c>
    </row>
    <row r="83" spans="2:2" x14ac:dyDescent="0.3">
      <c r="B83" s="39"/>
    </row>
    <row r="84" spans="2:2" x14ac:dyDescent="0.3">
      <c r="B84" s="179" t="s">
        <v>245</v>
      </c>
    </row>
    <row r="85" spans="2:2" x14ac:dyDescent="0.3">
      <c r="B85" s="179"/>
    </row>
    <row r="86" spans="2:2" x14ac:dyDescent="0.3">
      <c r="B86" s="39"/>
    </row>
    <row r="87" spans="2:2" x14ac:dyDescent="0.3">
      <c r="B87" s="38" t="s">
        <v>222</v>
      </c>
    </row>
    <row r="88" spans="2:2" x14ac:dyDescent="0.3">
      <c r="B88" s="40" t="s">
        <v>253</v>
      </c>
    </row>
    <row r="89" spans="2:2" x14ac:dyDescent="0.3">
      <c r="B89" s="40" t="s">
        <v>270</v>
      </c>
    </row>
    <row r="90" spans="2:2" x14ac:dyDescent="0.3">
      <c r="B90" s="40" t="s">
        <v>254</v>
      </c>
    </row>
    <row r="91" spans="2:2" x14ac:dyDescent="0.3">
      <c r="B91" s="40"/>
    </row>
    <row r="92" spans="2:2" x14ac:dyDescent="0.3">
      <c r="B92" s="40" t="s">
        <v>255</v>
      </c>
    </row>
    <row r="93" spans="2:2" x14ac:dyDescent="0.3">
      <c r="B93" s="40" t="s">
        <v>256</v>
      </c>
    </row>
    <row r="94" spans="2:2" x14ac:dyDescent="0.3">
      <c r="B94" s="179"/>
    </row>
    <row r="95" spans="2:2" x14ac:dyDescent="0.3">
      <c r="B95" s="179" t="s">
        <v>96</v>
      </c>
    </row>
    <row r="96" spans="2:2" x14ac:dyDescent="0.3">
      <c r="B96" s="179"/>
    </row>
    <row r="98" spans="2:2" x14ac:dyDescent="0.3">
      <c r="B98" s="38" t="s">
        <v>33</v>
      </c>
    </row>
    <row r="99" spans="2:2" x14ac:dyDescent="0.3">
      <c r="B99" s="39" t="s">
        <v>257</v>
      </c>
    </row>
    <row r="100" spans="2:2" x14ac:dyDescent="0.3">
      <c r="B100" s="39" t="s">
        <v>258</v>
      </c>
    </row>
    <row r="101" spans="2:2" x14ac:dyDescent="0.3">
      <c r="B101" s="178" t="s">
        <v>216</v>
      </c>
    </row>
    <row r="102" spans="2:2" x14ac:dyDescent="0.3">
      <c r="B102" s="178"/>
    </row>
    <row r="103" spans="2:2" x14ac:dyDescent="0.3">
      <c r="B103" s="178"/>
    </row>
    <row r="104" spans="2:2" x14ac:dyDescent="0.3">
      <c r="B104" s="38" t="s">
        <v>224</v>
      </c>
    </row>
    <row r="105" spans="2:2" x14ac:dyDescent="0.3">
      <c r="B105" s="39" t="s">
        <v>220</v>
      </c>
    </row>
    <row r="106" spans="2:2" x14ac:dyDescent="0.3">
      <c r="B106" s="39"/>
    </row>
    <row r="107" spans="2:2" x14ac:dyDescent="0.3">
      <c r="B107" s="178"/>
    </row>
    <row r="108" spans="2:2" x14ac:dyDescent="0.3">
      <c r="B108" s="38" t="s">
        <v>219</v>
      </c>
    </row>
    <row r="109" spans="2:2" x14ac:dyDescent="0.3">
      <c r="B109" s="39" t="s">
        <v>217</v>
      </c>
    </row>
    <row r="111" spans="2:2" x14ac:dyDescent="0.3">
      <c r="B111" s="39" t="s">
        <v>271</v>
      </c>
    </row>
    <row r="112" spans="2:2" x14ac:dyDescent="0.3">
      <c r="B112" s="39" t="s">
        <v>218</v>
      </c>
    </row>
    <row r="113" spans="2:2" x14ac:dyDescent="0.3">
      <c r="B113" s="39" t="s">
        <v>133</v>
      </c>
    </row>
    <row r="114" spans="2:2" x14ac:dyDescent="0.3">
      <c r="B114" s="39"/>
    </row>
    <row r="115" spans="2:2" x14ac:dyDescent="0.3">
      <c r="B115" s="180" t="s">
        <v>246</v>
      </c>
    </row>
    <row r="116" spans="2:2" x14ac:dyDescent="0.3">
      <c r="B116" s="180"/>
    </row>
    <row r="117" spans="2:2" x14ac:dyDescent="0.3">
      <c r="B117" s="178"/>
    </row>
    <row r="118" spans="2:2" x14ac:dyDescent="0.3">
      <c r="B118" s="38" t="s">
        <v>221</v>
      </c>
    </row>
    <row r="119" spans="2:2" x14ac:dyDescent="0.3">
      <c r="B119" s="40" t="s">
        <v>272</v>
      </c>
    </row>
    <row r="120" spans="2:2" x14ac:dyDescent="0.3">
      <c r="B120" s="40" t="s">
        <v>273</v>
      </c>
    </row>
    <row r="121" spans="2:2" x14ac:dyDescent="0.3">
      <c r="B121" s="40"/>
    </row>
    <row r="123" spans="2:2" x14ac:dyDescent="0.3">
      <c r="B123" s="38" t="s">
        <v>225</v>
      </c>
    </row>
    <row r="124" spans="2:2" x14ac:dyDescent="0.3">
      <c r="B124" s="40" t="s">
        <v>247</v>
      </c>
    </row>
    <row r="129" spans="2:26" x14ac:dyDescent="0.3">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1" spans="2:26" x14ac:dyDescent="0.3">
      <c r="C131" t="s">
        <v>55</v>
      </c>
      <c r="D131" t="s">
        <v>54</v>
      </c>
      <c r="E131" t="s">
        <v>8</v>
      </c>
    </row>
    <row r="132" spans="2:26" x14ac:dyDescent="0.3">
      <c r="C132" s="47">
        <v>1</v>
      </c>
      <c r="D132" s="46">
        <v>45406</v>
      </c>
    </row>
    <row r="133" spans="2:26" x14ac:dyDescent="0.3">
      <c r="C133" s="47">
        <v>2</v>
      </c>
      <c r="D133" s="46">
        <v>45412</v>
      </c>
    </row>
    <row r="134" spans="2:26" x14ac:dyDescent="0.3">
      <c r="C134" s="47">
        <v>3</v>
      </c>
      <c r="D134" s="46">
        <v>45418</v>
      </c>
    </row>
    <row r="135" spans="2:26" x14ac:dyDescent="0.3">
      <c r="C135" s="47">
        <v>4</v>
      </c>
      <c r="D135" s="46">
        <v>45425</v>
      </c>
    </row>
    <row r="136" spans="2:26" x14ac:dyDescent="0.3">
      <c r="C136" s="47">
        <v>5</v>
      </c>
      <c r="D136" s="46">
        <v>45439</v>
      </c>
    </row>
    <row r="137" spans="2:26" x14ac:dyDescent="0.3">
      <c r="C137" s="47">
        <v>6</v>
      </c>
      <c r="D137" s="46">
        <v>45441</v>
      </c>
    </row>
    <row r="138" spans="2:26" x14ac:dyDescent="0.3">
      <c r="C138" s="47">
        <v>7</v>
      </c>
      <c r="D138" s="46">
        <v>45463</v>
      </c>
    </row>
    <row r="139" spans="2:26" x14ac:dyDescent="0.3">
      <c r="C139" s="47" t="s">
        <v>100</v>
      </c>
      <c r="D139" s="46">
        <v>45527</v>
      </c>
    </row>
    <row r="140" spans="2:26" x14ac:dyDescent="0.3">
      <c r="C140" s="96" t="s">
        <v>101</v>
      </c>
      <c r="D140" s="46">
        <v>45548</v>
      </c>
    </row>
    <row r="141" spans="2:26" x14ac:dyDescent="0.3">
      <c r="C141" s="96" t="s">
        <v>102</v>
      </c>
      <c r="D141" s="46">
        <v>45622</v>
      </c>
    </row>
    <row r="142" spans="2:26" x14ac:dyDescent="0.3">
      <c r="C142" s="96" t="s">
        <v>264</v>
      </c>
      <c r="D142" s="46">
        <v>45663</v>
      </c>
      <c r="E142" t="s">
        <v>265</v>
      </c>
    </row>
    <row r="143" spans="2:26" x14ac:dyDescent="0.3">
      <c r="C143" s="96" t="s">
        <v>267</v>
      </c>
      <c r="D143" s="46">
        <v>46131</v>
      </c>
      <c r="E143" t="s">
        <v>268</v>
      </c>
    </row>
  </sheetData>
  <sheetProtection algorithmName="SHA-512" hashValue="2yGdB/Y8rXqip/kdoX5Dz5qxoc/AYBtDudTZcDWzkH9a8V254smASF0WlDSyhDB/W1lTO7XCQPG3rR6t88gadA==" saltValue="j4OZLj4Ky2zvd3OIyZ6xKw==" spinCount="100000" sheet="1" formatCells="0" formatColumns="0" formatRows="0" insertRows="0" selectLockedCells="1"/>
  <phoneticPr fontId="3"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2C6CD-14EE-4B2E-814B-FFC6BE74854D}">
  <sheetPr>
    <tabColor theme="8" tint="0.79998168889431442"/>
  </sheetPr>
  <dimension ref="B3:R127"/>
  <sheetViews>
    <sheetView showGridLines="0" showZeros="0" zoomScale="80" zoomScaleNormal="80" workbookViewId="0">
      <selection activeCell="O20" sqref="O20"/>
    </sheetView>
  </sheetViews>
  <sheetFormatPr baseColWidth="10" defaultColWidth="10.88671875" defaultRowHeight="14.4" outlineLevelRow="1" x14ac:dyDescent="0.3"/>
  <cols>
    <col min="2" max="2" width="42.44140625" customWidth="1"/>
    <col min="3" max="3" width="35.88671875" customWidth="1"/>
    <col min="4" max="4" width="26.33203125" customWidth="1"/>
    <col min="5" max="5" width="25.109375" customWidth="1"/>
    <col min="6" max="6" width="24.44140625" bestFit="1" customWidth="1"/>
    <col min="7" max="7" width="19.88671875" customWidth="1"/>
    <col min="8" max="8" width="5.33203125" customWidth="1"/>
    <col min="9" max="10" width="28.88671875" customWidth="1"/>
    <col min="11" max="11" width="29.33203125" customWidth="1"/>
    <col min="12" max="18" width="28.88671875" customWidth="1"/>
  </cols>
  <sheetData>
    <row r="3" spans="2:15" ht="18" x14ac:dyDescent="0.35">
      <c r="B3" s="45" t="s">
        <v>209</v>
      </c>
      <c r="I3" s="4"/>
      <c r="J3" s="4"/>
      <c r="K3" s="4"/>
      <c r="L3" s="4"/>
      <c r="M3" s="4"/>
      <c r="N3" s="4"/>
      <c r="O3" s="4"/>
    </row>
    <row r="4" spans="2:15" x14ac:dyDescent="0.3">
      <c r="B4" s="48" t="s">
        <v>212</v>
      </c>
      <c r="I4" s="4"/>
      <c r="J4" s="4"/>
      <c r="K4" s="4"/>
      <c r="L4" s="4"/>
      <c r="M4" s="4"/>
      <c r="N4" s="4"/>
      <c r="O4" s="4"/>
    </row>
    <row r="5" spans="2:15" x14ac:dyDescent="0.3">
      <c r="B5" t="s">
        <v>274</v>
      </c>
      <c r="I5" s="4"/>
      <c r="J5" s="4"/>
      <c r="K5" s="4"/>
      <c r="L5" s="4"/>
      <c r="M5" s="4"/>
      <c r="N5" s="4"/>
      <c r="O5" s="4"/>
    </row>
    <row r="6" spans="2:15" x14ac:dyDescent="0.3">
      <c r="B6" t="s">
        <v>275</v>
      </c>
      <c r="I6" s="4"/>
      <c r="J6" s="4"/>
      <c r="K6" s="4"/>
      <c r="L6" s="4"/>
      <c r="M6" s="4"/>
      <c r="N6" s="4"/>
      <c r="O6" s="4"/>
    </row>
    <row r="7" spans="2:15" x14ac:dyDescent="0.3">
      <c r="B7" s="48"/>
      <c r="I7" s="4"/>
      <c r="J7" s="4"/>
      <c r="K7" s="4"/>
      <c r="L7" s="4"/>
      <c r="M7" s="4"/>
      <c r="N7" s="4"/>
      <c r="O7" s="4"/>
    </row>
    <row r="8" spans="2:15" x14ac:dyDescent="0.3">
      <c r="B8" s="5"/>
      <c r="I8" s="4"/>
      <c r="J8" s="4"/>
      <c r="K8" s="4"/>
      <c r="L8" s="4"/>
      <c r="M8" s="4"/>
      <c r="N8" s="4"/>
      <c r="O8" s="4"/>
    </row>
    <row r="9" spans="2:15" x14ac:dyDescent="0.3">
      <c r="B9" s="1" t="s">
        <v>77</v>
      </c>
      <c r="C9" s="1" t="s">
        <v>97</v>
      </c>
      <c r="D9" s="1" t="s">
        <v>51</v>
      </c>
      <c r="E9" s="1" t="s">
        <v>66</v>
      </c>
      <c r="F9" s="1" t="s">
        <v>105</v>
      </c>
      <c r="G9" s="1" t="s">
        <v>107</v>
      </c>
      <c r="H9" s="1"/>
      <c r="I9" s="1" t="s">
        <v>58</v>
      </c>
      <c r="J9" s="1" t="s">
        <v>57</v>
      </c>
      <c r="K9" s="1" t="s">
        <v>140</v>
      </c>
      <c r="L9" s="1" t="s">
        <v>67</v>
      </c>
      <c r="M9" s="1" t="s">
        <v>141</v>
      </c>
      <c r="N9" s="1" t="s">
        <v>142</v>
      </c>
      <c r="O9" s="1" t="s">
        <v>149</v>
      </c>
    </row>
    <row r="10" spans="2:15" x14ac:dyDescent="0.3">
      <c r="B10" s="24"/>
      <c r="C10" s="24"/>
      <c r="D10" s="24"/>
      <c r="E10" s="25"/>
      <c r="F10" s="25"/>
      <c r="G10" s="25"/>
      <c r="H10" s="70"/>
      <c r="I10" s="99"/>
      <c r="J10" s="25"/>
      <c r="K10" s="25"/>
      <c r="L10" s="25"/>
      <c r="M10" s="68">
        <f>IFERROR(J10/L10,0)</f>
        <v>0</v>
      </c>
      <c r="N10" s="68">
        <f>M10*K10</f>
        <v>0</v>
      </c>
      <c r="O10" s="68">
        <f>J10-(K10*M10)</f>
        <v>0</v>
      </c>
    </row>
    <row r="11" spans="2:15" x14ac:dyDescent="0.3">
      <c r="B11" s="24"/>
      <c r="C11" s="24"/>
      <c r="D11" s="24"/>
      <c r="E11" s="25"/>
      <c r="F11" s="25"/>
      <c r="G11" s="25"/>
      <c r="H11" s="70"/>
      <c r="I11" s="99"/>
      <c r="J11" s="25"/>
      <c r="K11" s="25"/>
      <c r="L11" s="25"/>
      <c r="M11" s="68">
        <f>IFERROR(J11/L11,0)</f>
        <v>0</v>
      </c>
      <c r="N11" s="68">
        <f>M11*K11</f>
        <v>0</v>
      </c>
      <c r="O11" s="68">
        <f>J11-(K11*M11)</f>
        <v>0</v>
      </c>
    </row>
    <row r="12" spans="2:15" x14ac:dyDescent="0.3">
      <c r="B12" s="24"/>
      <c r="C12" s="24"/>
      <c r="D12" s="24"/>
      <c r="E12" s="25"/>
      <c r="F12" s="25"/>
      <c r="G12" s="25"/>
      <c r="H12" s="70"/>
      <c r="I12" s="99"/>
      <c r="J12" s="25"/>
      <c r="K12" s="25"/>
      <c r="L12" s="25"/>
      <c r="M12" s="68">
        <f t="shared" ref="M12:M59" si="0">IFERROR(J12/L12,0)</f>
        <v>0</v>
      </c>
      <c r="N12" s="68">
        <f t="shared" ref="N12:N59" si="1">M12*K12</f>
        <v>0</v>
      </c>
      <c r="O12" s="68">
        <f t="shared" ref="O12:O59" si="2">J12-(K12*M12)</f>
        <v>0</v>
      </c>
    </row>
    <row r="13" spans="2:15" x14ac:dyDescent="0.3">
      <c r="B13" s="24"/>
      <c r="C13" s="24"/>
      <c r="D13" s="24"/>
      <c r="E13" s="25"/>
      <c r="F13" s="25"/>
      <c r="G13" s="25"/>
      <c r="H13" s="70"/>
      <c r="I13" s="99"/>
      <c r="J13" s="25"/>
      <c r="K13" s="25"/>
      <c r="L13" s="25"/>
      <c r="M13" s="68">
        <f t="shared" si="0"/>
        <v>0</v>
      </c>
      <c r="N13" s="68">
        <f t="shared" si="1"/>
        <v>0</v>
      </c>
      <c r="O13" s="68">
        <f t="shared" si="2"/>
        <v>0</v>
      </c>
    </row>
    <row r="14" spans="2:15" x14ac:dyDescent="0.3">
      <c r="B14" s="24"/>
      <c r="C14" s="24"/>
      <c r="D14" s="24"/>
      <c r="E14" s="25"/>
      <c r="F14" s="25"/>
      <c r="G14" s="25"/>
      <c r="H14" s="70"/>
      <c r="I14" s="99"/>
      <c r="J14" s="25"/>
      <c r="K14" s="25"/>
      <c r="L14" s="25"/>
      <c r="M14" s="68">
        <f t="shared" si="0"/>
        <v>0</v>
      </c>
      <c r="N14" s="68">
        <f t="shared" si="1"/>
        <v>0</v>
      </c>
      <c r="O14" s="68">
        <f t="shared" si="2"/>
        <v>0</v>
      </c>
    </row>
    <row r="15" spans="2:15" x14ac:dyDescent="0.3">
      <c r="B15" s="24"/>
      <c r="C15" s="24"/>
      <c r="D15" s="24"/>
      <c r="E15" s="25"/>
      <c r="F15" s="25"/>
      <c r="G15" s="25"/>
      <c r="H15" s="70"/>
      <c r="I15" s="99"/>
      <c r="J15" s="25"/>
      <c r="K15" s="25"/>
      <c r="L15" s="25"/>
      <c r="M15" s="68">
        <f t="shared" si="0"/>
        <v>0</v>
      </c>
      <c r="N15" s="68">
        <f t="shared" si="1"/>
        <v>0</v>
      </c>
      <c r="O15" s="68">
        <f t="shared" si="2"/>
        <v>0</v>
      </c>
    </row>
    <row r="16" spans="2:15" x14ac:dyDescent="0.3">
      <c r="B16" s="24"/>
      <c r="C16" s="24"/>
      <c r="D16" s="24"/>
      <c r="E16" s="25"/>
      <c r="F16" s="25"/>
      <c r="G16" s="25"/>
      <c r="H16" s="70"/>
      <c r="I16" s="99"/>
      <c r="J16" s="57"/>
      <c r="K16" s="57"/>
      <c r="L16" s="57"/>
      <c r="M16" s="68">
        <f t="shared" si="0"/>
        <v>0</v>
      </c>
      <c r="N16" s="68">
        <f t="shared" si="1"/>
        <v>0</v>
      </c>
      <c r="O16" s="68">
        <f t="shared" si="2"/>
        <v>0</v>
      </c>
    </row>
    <row r="17" spans="2:15" x14ac:dyDescent="0.3">
      <c r="B17" s="24"/>
      <c r="C17" s="24"/>
      <c r="D17" s="24"/>
      <c r="E17" s="25"/>
      <c r="F17" s="25"/>
      <c r="G17" s="25"/>
      <c r="H17" s="70"/>
      <c r="I17" s="99"/>
      <c r="J17" s="57"/>
      <c r="K17" s="57"/>
      <c r="L17" s="25"/>
      <c r="M17" s="68">
        <f t="shared" si="0"/>
        <v>0</v>
      </c>
      <c r="N17" s="68">
        <f t="shared" si="1"/>
        <v>0</v>
      </c>
      <c r="O17" s="68">
        <f t="shared" si="2"/>
        <v>0</v>
      </c>
    </row>
    <row r="18" spans="2:15" x14ac:dyDescent="0.3">
      <c r="B18" s="24"/>
      <c r="C18" s="24"/>
      <c r="D18" s="24"/>
      <c r="E18" s="25"/>
      <c r="F18" s="25"/>
      <c r="G18" s="25"/>
      <c r="H18" s="70"/>
      <c r="I18" s="99"/>
      <c r="J18" s="57"/>
      <c r="K18" s="57"/>
      <c r="L18" s="25"/>
      <c r="M18" s="68">
        <f t="shared" si="0"/>
        <v>0</v>
      </c>
      <c r="N18" s="68">
        <f t="shared" si="1"/>
        <v>0</v>
      </c>
      <c r="O18" s="68">
        <f t="shared" si="2"/>
        <v>0</v>
      </c>
    </row>
    <row r="19" spans="2:15" x14ac:dyDescent="0.3">
      <c r="B19" s="24"/>
      <c r="C19" s="24"/>
      <c r="D19" s="24"/>
      <c r="E19" s="25"/>
      <c r="F19" s="25"/>
      <c r="G19" s="25"/>
      <c r="H19" s="70"/>
      <c r="I19" s="99"/>
      <c r="J19" s="57"/>
      <c r="K19" s="57"/>
      <c r="L19" s="25"/>
      <c r="M19" s="68">
        <f t="shared" si="0"/>
        <v>0</v>
      </c>
      <c r="N19" s="68">
        <f t="shared" si="1"/>
        <v>0</v>
      </c>
      <c r="O19" s="68">
        <f t="shared" si="2"/>
        <v>0</v>
      </c>
    </row>
    <row r="20" spans="2:15" x14ac:dyDescent="0.3">
      <c r="B20" s="24"/>
      <c r="C20" s="24"/>
      <c r="D20" s="24"/>
      <c r="E20" s="25"/>
      <c r="F20" s="25"/>
      <c r="G20" s="25"/>
      <c r="H20" s="70"/>
      <c r="I20" s="99"/>
      <c r="J20" s="57"/>
      <c r="K20" s="57"/>
      <c r="L20" s="25"/>
      <c r="M20" s="68">
        <f t="shared" si="0"/>
        <v>0</v>
      </c>
      <c r="N20" s="68">
        <f t="shared" si="1"/>
        <v>0</v>
      </c>
      <c r="O20" s="68">
        <f t="shared" si="2"/>
        <v>0</v>
      </c>
    </row>
    <row r="21" spans="2:15" x14ac:dyDescent="0.3">
      <c r="B21" s="24"/>
      <c r="C21" s="24"/>
      <c r="D21" s="24"/>
      <c r="E21" s="25"/>
      <c r="F21" s="25"/>
      <c r="G21" s="25"/>
      <c r="H21" s="70"/>
      <c r="I21" s="99"/>
      <c r="J21" s="57"/>
      <c r="K21" s="57"/>
      <c r="L21" s="25"/>
      <c r="M21" s="68">
        <f t="shared" si="0"/>
        <v>0</v>
      </c>
      <c r="N21" s="68">
        <f t="shared" si="1"/>
        <v>0</v>
      </c>
      <c r="O21" s="68">
        <f t="shared" si="2"/>
        <v>0</v>
      </c>
    </row>
    <row r="22" spans="2:15" x14ac:dyDescent="0.3">
      <c r="B22" s="24"/>
      <c r="C22" s="24"/>
      <c r="D22" s="24"/>
      <c r="E22" s="25"/>
      <c r="F22" s="25"/>
      <c r="G22" s="25"/>
      <c r="H22" s="70"/>
      <c r="I22" s="99"/>
      <c r="J22" s="57"/>
      <c r="K22" s="57"/>
      <c r="L22" s="25"/>
      <c r="M22" s="68">
        <f t="shared" si="0"/>
        <v>0</v>
      </c>
      <c r="N22" s="68">
        <f t="shared" si="1"/>
        <v>0</v>
      </c>
      <c r="O22" s="68">
        <f t="shared" si="2"/>
        <v>0</v>
      </c>
    </row>
    <row r="23" spans="2:15" x14ac:dyDescent="0.3">
      <c r="B23" s="24"/>
      <c r="C23" s="24"/>
      <c r="D23" s="24"/>
      <c r="E23" s="25"/>
      <c r="F23" s="25"/>
      <c r="G23" s="25"/>
      <c r="H23" s="70"/>
      <c r="I23" s="99"/>
      <c r="J23" s="57"/>
      <c r="K23" s="57"/>
      <c r="L23" s="25"/>
      <c r="M23" s="68">
        <f t="shared" si="0"/>
        <v>0</v>
      </c>
      <c r="N23" s="68">
        <f t="shared" si="1"/>
        <v>0</v>
      </c>
      <c r="O23" s="68">
        <f t="shared" si="2"/>
        <v>0</v>
      </c>
    </row>
    <row r="24" spans="2:15" x14ac:dyDescent="0.3">
      <c r="B24" s="24"/>
      <c r="C24" s="24"/>
      <c r="D24" s="24"/>
      <c r="E24" s="25"/>
      <c r="F24" s="25"/>
      <c r="G24" s="25"/>
      <c r="H24" s="70"/>
      <c r="I24" s="99"/>
      <c r="J24" s="57"/>
      <c r="K24" s="57"/>
      <c r="L24" s="25"/>
      <c r="M24" s="68">
        <f t="shared" si="0"/>
        <v>0</v>
      </c>
      <c r="N24" s="68">
        <f t="shared" si="1"/>
        <v>0</v>
      </c>
      <c r="O24" s="68">
        <f t="shared" si="2"/>
        <v>0</v>
      </c>
    </row>
    <row r="25" spans="2:15" x14ac:dyDescent="0.3">
      <c r="B25" s="24"/>
      <c r="C25" s="24"/>
      <c r="D25" s="24"/>
      <c r="E25" s="25"/>
      <c r="F25" s="25"/>
      <c r="G25" s="25"/>
      <c r="H25" s="70"/>
      <c r="I25" s="99"/>
      <c r="J25" s="57"/>
      <c r="K25" s="57"/>
      <c r="L25" s="25"/>
      <c r="M25" s="68">
        <f t="shared" si="0"/>
        <v>0</v>
      </c>
      <c r="N25" s="68">
        <f t="shared" si="1"/>
        <v>0</v>
      </c>
      <c r="O25" s="68">
        <f t="shared" si="2"/>
        <v>0</v>
      </c>
    </row>
    <row r="26" spans="2:15" x14ac:dyDescent="0.3">
      <c r="B26" s="24"/>
      <c r="C26" s="24"/>
      <c r="D26" s="24"/>
      <c r="E26" s="25"/>
      <c r="F26" s="25"/>
      <c r="G26" s="25"/>
      <c r="H26" s="70"/>
      <c r="I26" s="99"/>
      <c r="J26" s="57"/>
      <c r="K26" s="57"/>
      <c r="L26" s="25"/>
      <c r="M26" s="68">
        <f t="shared" si="0"/>
        <v>0</v>
      </c>
      <c r="N26" s="68">
        <f t="shared" si="1"/>
        <v>0</v>
      </c>
      <c r="O26" s="68">
        <f t="shared" si="2"/>
        <v>0</v>
      </c>
    </row>
    <row r="27" spans="2:15" x14ac:dyDescent="0.3">
      <c r="B27" s="24"/>
      <c r="C27" s="24"/>
      <c r="D27" s="24"/>
      <c r="E27" s="25"/>
      <c r="F27" s="25"/>
      <c r="G27" s="25"/>
      <c r="H27" s="70"/>
      <c r="I27" s="99"/>
      <c r="J27" s="57"/>
      <c r="K27" s="57"/>
      <c r="L27" s="25"/>
      <c r="M27" s="68">
        <f t="shared" si="0"/>
        <v>0</v>
      </c>
      <c r="N27" s="68">
        <f t="shared" si="1"/>
        <v>0</v>
      </c>
      <c r="O27" s="68">
        <f t="shared" si="2"/>
        <v>0</v>
      </c>
    </row>
    <row r="28" spans="2:15" x14ac:dyDescent="0.3">
      <c r="B28" s="24"/>
      <c r="C28" s="24"/>
      <c r="D28" s="24"/>
      <c r="E28" s="25"/>
      <c r="F28" s="25"/>
      <c r="G28" s="25"/>
      <c r="H28" s="70"/>
      <c r="I28" s="99"/>
      <c r="J28" s="57"/>
      <c r="K28" s="57"/>
      <c r="L28" s="25"/>
      <c r="M28" s="68">
        <f t="shared" si="0"/>
        <v>0</v>
      </c>
      <c r="N28" s="68">
        <f t="shared" si="1"/>
        <v>0</v>
      </c>
      <c r="O28" s="68">
        <f t="shared" si="2"/>
        <v>0</v>
      </c>
    </row>
    <row r="29" spans="2:15" x14ac:dyDescent="0.3">
      <c r="B29" s="24"/>
      <c r="C29" s="24"/>
      <c r="D29" s="24"/>
      <c r="E29" s="25"/>
      <c r="F29" s="25"/>
      <c r="G29" s="25"/>
      <c r="H29" s="70"/>
      <c r="I29" s="99"/>
      <c r="J29" s="57"/>
      <c r="K29" s="57"/>
      <c r="L29" s="25"/>
      <c r="M29" s="68">
        <f t="shared" si="0"/>
        <v>0</v>
      </c>
      <c r="N29" s="68">
        <f t="shared" si="1"/>
        <v>0</v>
      </c>
      <c r="O29" s="68">
        <f t="shared" si="2"/>
        <v>0</v>
      </c>
    </row>
    <row r="30" spans="2:15" x14ac:dyDescent="0.3">
      <c r="B30" s="24"/>
      <c r="C30" s="24"/>
      <c r="D30" s="24"/>
      <c r="E30" s="25"/>
      <c r="F30" s="25"/>
      <c r="G30" s="25"/>
      <c r="H30" s="70"/>
      <c r="I30" s="99"/>
      <c r="J30" s="57"/>
      <c r="K30" s="57"/>
      <c r="L30" s="25"/>
      <c r="M30" s="68">
        <f t="shared" si="0"/>
        <v>0</v>
      </c>
      <c r="N30" s="68">
        <f t="shared" si="1"/>
        <v>0</v>
      </c>
      <c r="O30" s="68">
        <f t="shared" si="2"/>
        <v>0</v>
      </c>
    </row>
    <row r="31" spans="2:15" x14ac:dyDescent="0.3">
      <c r="B31" s="24"/>
      <c r="C31" s="24"/>
      <c r="D31" s="24"/>
      <c r="E31" s="25"/>
      <c r="F31" s="25"/>
      <c r="G31" s="25"/>
      <c r="H31" s="70"/>
      <c r="I31" s="99"/>
      <c r="J31" s="57"/>
      <c r="K31" s="57"/>
      <c r="L31" s="25"/>
      <c r="M31" s="68">
        <f t="shared" si="0"/>
        <v>0</v>
      </c>
      <c r="N31" s="68">
        <f t="shared" si="1"/>
        <v>0</v>
      </c>
      <c r="O31" s="68">
        <f t="shared" si="2"/>
        <v>0</v>
      </c>
    </row>
    <row r="32" spans="2:15" x14ac:dyDescent="0.3">
      <c r="B32" s="24"/>
      <c r="C32" s="24"/>
      <c r="D32" s="24"/>
      <c r="E32" s="25"/>
      <c r="F32" s="25"/>
      <c r="G32" s="25"/>
      <c r="H32" s="70"/>
      <c r="I32" s="99"/>
      <c r="J32" s="57"/>
      <c r="K32" s="57"/>
      <c r="L32" s="25"/>
      <c r="M32" s="68">
        <f t="shared" si="0"/>
        <v>0</v>
      </c>
      <c r="N32" s="68">
        <f t="shared" si="1"/>
        <v>0</v>
      </c>
      <c r="O32" s="68">
        <f t="shared" si="2"/>
        <v>0</v>
      </c>
    </row>
    <row r="33" spans="2:15" x14ac:dyDescent="0.3">
      <c r="B33" s="24"/>
      <c r="C33" s="24"/>
      <c r="D33" s="24"/>
      <c r="E33" s="25"/>
      <c r="F33" s="25"/>
      <c r="G33" s="25"/>
      <c r="H33" s="70"/>
      <c r="I33" s="99"/>
      <c r="J33" s="57"/>
      <c r="K33" s="57"/>
      <c r="L33" s="25"/>
      <c r="M33" s="68">
        <f t="shared" si="0"/>
        <v>0</v>
      </c>
      <c r="N33" s="68">
        <f t="shared" si="1"/>
        <v>0</v>
      </c>
      <c r="O33" s="68">
        <f t="shared" si="2"/>
        <v>0</v>
      </c>
    </row>
    <row r="34" spans="2:15" x14ac:dyDescent="0.3">
      <c r="B34" s="24"/>
      <c r="C34" s="24"/>
      <c r="D34" s="24"/>
      <c r="E34" s="25"/>
      <c r="F34" s="25"/>
      <c r="G34" s="25"/>
      <c r="H34" s="70"/>
      <c r="I34" s="99"/>
      <c r="J34" s="57"/>
      <c r="K34" s="57"/>
      <c r="L34" s="25"/>
      <c r="M34" s="68">
        <f t="shared" si="0"/>
        <v>0</v>
      </c>
      <c r="N34" s="68">
        <f t="shared" si="1"/>
        <v>0</v>
      </c>
      <c r="O34" s="68">
        <f t="shared" si="2"/>
        <v>0</v>
      </c>
    </row>
    <row r="35" spans="2:15" x14ac:dyDescent="0.3">
      <c r="B35" s="24"/>
      <c r="C35" s="24"/>
      <c r="D35" s="24"/>
      <c r="E35" s="25"/>
      <c r="F35" s="25"/>
      <c r="G35" s="25"/>
      <c r="H35" s="70"/>
      <c r="I35" s="99"/>
      <c r="J35" s="57"/>
      <c r="K35" s="57"/>
      <c r="L35" s="25"/>
      <c r="M35" s="68">
        <f t="shared" si="0"/>
        <v>0</v>
      </c>
      <c r="N35" s="68">
        <f t="shared" si="1"/>
        <v>0</v>
      </c>
      <c r="O35" s="68">
        <f t="shared" si="2"/>
        <v>0</v>
      </c>
    </row>
    <row r="36" spans="2:15" x14ac:dyDescent="0.3">
      <c r="B36" s="24"/>
      <c r="C36" s="24"/>
      <c r="D36" s="24"/>
      <c r="E36" s="25"/>
      <c r="F36" s="25"/>
      <c r="G36" s="25"/>
      <c r="H36" s="70"/>
      <c r="I36" s="99"/>
      <c r="J36" s="57"/>
      <c r="K36" s="57"/>
      <c r="L36" s="25"/>
      <c r="M36" s="68">
        <f t="shared" si="0"/>
        <v>0</v>
      </c>
      <c r="N36" s="68">
        <f t="shared" si="1"/>
        <v>0</v>
      </c>
      <c r="O36" s="68">
        <f t="shared" si="2"/>
        <v>0</v>
      </c>
    </row>
    <row r="37" spans="2:15" x14ac:dyDescent="0.3">
      <c r="B37" s="24"/>
      <c r="C37" s="24"/>
      <c r="D37" s="24"/>
      <c r="E37" s="25"/>
      <c r="F37" s="25"/>
      <c r="G37" s="25"/>
      <c r="H37" s="70"/>
      <c r="I37" s="99"/>
      <c r="J37" s="57"/>
      <c r="K37" s="57"/>
      <c r="L37" s="25"/>
      <c r="M37" s="68">
        <f t="shared" si="0"/>
        <v>0</v>
      </c>
      <c r="N37" s="68">
        <f t="shared" si="1"/>
        <v>0</v>
      </c>
      <c r="O37" s="68">
        <f t="shared" si="2"/>
        <v>0</v>
      </c>
    </row>
    <row r="38" spans="2:15" x14ac:dyDescent="0.3">
      <c r="B38" s="24"/>
      <c r="C38" s="24"/>
      <c r="D38" s="24"/>
      <c r="E38" s="25"/>
      <c r="F38" s="25"/>
      <c r="G38" s="25"/>
      <c r="H38" s="70"/>
      <c r="I38" s="99"/>
      <c r="J38" s="57"/>
      <c r="K38" s="57"/>
      <c r="L38" s="25"/>
      <c r="M38" s="68">
        <f t="shared" si="0"/>
        <v>0</v>
      </c>
      <c r="N38" s="68">
        <f t="shared" si="1"/>
        <v>0</v>
      </c>
      <c r="O38" s="68">
        <f t="shared" si="2"/>
        <v>0</v>
      </c>
    </row>
    <row r="39" spans="2:15" x14ac:dyDescent="0.3">
      <c r="B39" s="24"/>
      <c r="C39" s="24"/>
      <c r="D39" s="24"/>
      <c r="E39" s="25"/>
      <c r="F39" s="25"/>
      <c r="G39" s="25"/>
      <c r="H39" s="70"/>
      <c r="I39" s="99"/>
      <c r="J39" s="57"/>
      <c r="K39" s="57"/>
      <c r="L39" s="25"/>
      <c r="M39" s="68">
        <f t="shared" si="0"/>
        <v>0</v>
      </c>
      <c r="N39" s="68">
        <f t="shared" si="1"/>
        <v>0</v>
      </c>
      <c r="O39" s="68">
        <f t="shared" si="2"/>
        <v>0</v>
      </c>
    </row>
    <row r="40" spans="2:15" x14ac:dyDescent="0.3">
      <c r="B40" s="24"/>
      <c r="C40" s="24"/>
      <c r="D40" s="24"/>
      <c r="E40" s="25"/>
      <c r="F40" s="25"/>
      <c r="G40" s="25"/>
      <c r="H40" s="70"/>
      <c r="I40" s="99"/>
      <c r="J40" s="57"/>
      <c r="K40" s="57"/>
      <c r="L40" s="25"/>
      <c r="M40" s="68">
        <f t="shared" si="0"/>
        <v>0</v>
      </c>
      <c r="N40" s="68">
        <f t="shared" si="1"/>
        <v>0</v>
      </c>
      <c r="O40" s="68">
        <f t="shared" si="2"/>
        <v>0</v>
      </c>
    </row>
    <row r="41" spans="2:15" x14ac:dyDescent="0.3">
      <c r="B41" s="24"/>
      <c r="C41" s="24"/>
      <c r="D41" s="24"/>
      <c r="E41" s="25"/>
      <c r="F41" s="25"/>
      <c r="G41" s="25"/>
      <c r="H41" s="70"/>
      <c r="I41" s="99"/>
      <c r="J41" s="57"/>
      <c r="K41" s="57"/>
      <c r="L41" s="25"/>
      <c r="M41" s="68">
        <f t="shared" si="0"/>
        <v>0</v>
      </c>
      <c r="N41" s="68">
        <f t="shared" si="1"/>
        <v>0</v>
      </c>
      <c r="O41" s="68">
        <f t="shared" si="2"/>
        <v>0</v>
      </c>
    </row>
    <row r="42" spans="2:15" x14ac:dyDescent="0.3">
      <c r="B42" s="24"/>
      <c r="C42" s="24"/>
      <c r="D42" s="24"/>
      <c r="E42" s="25"/>
      <c r="F42" s="25"/>
      <c r="G42" s="25"/>
      <c r="H42" s="70"/>
      <c r="I42" s="99"/>
      <c r="J42" s="57"/>
      <c r="K42" s="57"/>
      <c r="L42" s="25"/>
      <c r="M42" s="68">
        <f t="shared" si="0"/>
        <v>0</v>
      </c>
      <c r="N42" s="68">
        <f t="shared" si="1"/>
        <v>0</v>
      </c>
      <c r="O42" s="68">
        <f t="shared" si="2"/>
        <v>0</v>
      </c>
    </row>
    <row r="43" spans="2:15" x14ac:dyDescent="0.3">
      <c r="B43" s="24"/>
      <c r="C43" s="24"/>
      <c r="D43" s="24"/>
      <c r="E43" s="25"/>
      <c r="F43" s="25"/>
      <c r="G43" s="25"/>
      <c r="H43" s="70"/>
      <c r="I43" s="99"/>
      <c r="J43" s="25"/>
      <c r="K43" s="25"/>
      <c r="L43" s="25"/>
      <c r="M43" s="68">
        <f t="shared" si="0"/>
        <v>0</v>
      </c>
      <c r="N43" s="68">
        <f t="shared" si="1"/>
        <v>0</v>
      </c>
      <c r="O43" s="68">
        <f t="shared" si="2"/>
        <v>0</v>
      </c>
    </row>
    <row r="44" spans="2:15" x14ac:dyDescent="0.3">
      <c r="B44" s="24"/>
      <c r="C44" s="24"/>
      <c r="D44" s="24"/>
      <c r="E44" s="25"/>
      <c r="F44" s="25"/>
      <c r="G44" s="25"/>
      <c r="H44" s="70"/>
      <c r="I44" s="99"/>
      <c r="J44" s="25"/>
      <c r="K44" s="25"/>
      <c r="L44" s="25"/>
      <c r="M44" s="68">
        <f t="shared" si="0"/>
        <v>0</v>
      </c>
      <c r="N44" s="68">
        <f t="shared" si="1"/>
        <v>0</v>
      </c>
      <c r="O44" s="68">
        <f t="shared" si="2"/>
        <v>0</v>
      </c>
    </row>
    <row r="45" spans="2:15" x14ac:dyDescent="0.3">
      <c r="B45" s="24"/>
      <c r="C45" s="24"/>
      <c r="D45" s="24"/>
      <c r="E45" s="25"/>
      <c r="F45" s="25"/>
      <c r="G45" s="25"/>
      <c r="H45" s="70"/>
      <c r="I45" s="99"/>
      <c r="J45" s="25"/>
      <c r="K45" s="25"/>
      <c r="L45" s="25"/>
      <c r="M45" s="68">
        <f t="shared" si="0"/>
        <v>0</v>
      </c>
      <c r="N45" s="68">
        <f t="shared" si="1"/>
        <v>0</v>
      </c>
      <c r="O45" s="68">
        <f t="shared" si="2"/>
        <v>0</v>
      </c>
    </row>
    <row r="46" spans="2:15" x14ac:dyDescent="0.3">
      <c r="B46" s="24"/>
      <c r="C46" s="24"/>
      <c r="D46" s="24"/>
      <c r="E46" s="25"/>
      <c r="F46" s="25"/>
      <c r="G46" s="25"/>
      <c r="H46" s="70"/>
      <c r="I46" s="99"/>
      <c r="J46" s="25"/>
      <c r="K46" s="25"/>
      <c r="L46" s="25"/>
      <c r="M46" s="68">
        <f t="shared" si="0"/>
        <v>0</v>
      </c>
      <c r="N46" s="68">
        <f t="shared" si="1"/>
        <v>0</v>
      </c>
      <c r="O46" s="68">
        <f t="shared" si="2"/>
        <v>0</v>
      </c>
    </row>
    <row r="47" spans="2:15" x14ac:dyDescent="0.3">
      <c r="B47" s="24"/>
      <c r="C47" s="24"/>
      <c r="D47" s="24"/>
      <c r="E47" s="25"/>
      <c r="F47" s="25"/>
      <c r="G47" s="25"/>
      <c r="H47" s="70"/>
      <c r="I47" s="99"/>
      <c r="J47" s="25"/>
      <c r="K47" s="25"/>
      <c r="L47" s="25"/>
      <c r="M47" s="68">
        <f t="shared" si="0"/>
        <v>0</v>
      </c>
      <c r="N47" s="68">
        <f t="shared" si="1"/>
        <v>0</v>
      </c>
      <c r="O47" s="68">
        <f t="shared" si="2"/>
        <v>0</v>
      </c>
    </row>
    <row r="48" spans="2:15" x14ac:dyDescent="0.3">
      <c r="B48" s="24"/>
      <c r="C48" s="24"/>
      <c r="D48" s="24"/>
      <c r="E48" s="25"/>
      <c r="F48" s="25"/>
      <c r="G48" s="25"/>
      <c r="H48" s="70"/>
      <c r="I48" s="99"/>
      <c r="J48" s="25"/>
      <c r="K48" s="25"/>
      <c r="L48" s="25"/>
      <c r="M48" s="68">
        <f t="shared" si="0"/>
        <v>0</v>
      </c>
      <c r="N48" s="68">
        <f t="shared" si="1"/>
        <v>0</v>
      </c>
      <c r="O48" s="68">
        <f t="shared" si="2"/>
        <v>0</v>
      </c>
    </row>
    <row r="49" spans="2:15" x14ac:dyDescent="0.3">
      <c r="B49" s="24"/>
      <c r="C49" s="24"/>
      <c r="D49" s="24"/>
      <c r="E49" s="25"/>
      <c r="F49" s="25"/>
      <c r="G49" s="25"/>
      <c r="H49" s="70"/>
      <c r="I49" s="99"/>
      <c r="J49" s="25"/>
      <c r="K49" s="25"/>
      <c r="L49" s="25"/>
      <c r="M49" s="68">
        <f t="shared" si="0"/>
        <v>0</v>
      </c>
      <c r="N49" s="68">
        <f t="shared" si="1"/>
        <v>0</v>
      </c>
      <c r="O49" s="68">
        <f t="shared" si="2"/>
        <v>0</v>
      </c>
    </row>
    <row r="50" spans="2:15" x14ac:dyDescent="0.3">
      <c r="B50" s="24"/>
      <c r="C50" s="24"/>
      <c r="D50" s="24"/>
      <c r="E50" s="25"/>
      <c r="F50" s="25"/>
      <c r="G50" s="25"/>
      <c r="H50" s="70"/>
      <c r="I50" s="99"/>
      <c r="J50" s="25"/>
      <c r="K50" s="25"/>
      <c r="L50" s="25"/>
      <c r="M50" s="68">
        <f t="shared" si="0"/>
        <v>0</v>
      </c>
      <c r="N50" s="68">
        <f t="shared" si="1"/>
        <v>0</v>
      </c>
      <c r="O50" s="68">
        <f t="shared" si="2"/>
        <v>0</v>
      </c>
    </row>
    <row r="51" spans="2:15" x14ac:dyDescent="0.3">
      <c r="B51" s="24"/>
      <c r="C51" s="24"/>
      <c r="D51" s="24"/>
      <c r="E51" s="25"/>
      <c r="F51" s="25"/>
      <c r="G51" s="25"/>
      <c r="H51" s="70"/>
      <c r="I51" s="99"/>
      <c r="J51" s="25"/>
      <c r="K51" s="25"/>
      <c r="L51" s="25"/>
      <c r="M51" s="68">
        <f t="shared" si="0"/>
        <v>0</v>
      </c>
      <c r="N51" s="68">
        <f t="shared" si="1"/>
        <v>0</v>
      </c>
      <c r="O51" s="68">
        <f t="shared" si="2"/>
        <v>0</v>
      </c>
    </row>
    <row r="52" spans="2:15" x14ac:dyDescent="0.3">
      <c r="B52" s="24"/>
      <c r="C52" s="24"/>
      <c r="D52" s="24"/>
      <c r="E52" s="25"/>
      <c r="F52" s="25"/>
      <c r="G52" s="25"/>
      <c r="H52" s="70"/>
      <c r="I52" s="99"/>
      <c r="J52" s="25"/>
      <c r="K52" s="25"/>
      <c r="L52" s="25"/>
      <c r="M52" s="68">
        <f t="shared" si="0"/>
        <v>0</v>
      </c>
      <c r="N52" s="68">
        <f t="shared" si="1"/>
        <v>0</v>
      </c>
      <c r="O52" s="68">
        <f t="shared" si="2"/>
        <v>0</v>
      </c>
    </row>
    <row r="53" spans="2:15" x14ac:dyDescent="0.3">
      <c r="B53" s="24"/>
      <c r="C53" s="24"/>
      <c r="D53" s="24"/>
      <c r="E53" s="25"/>
      <c r="F53" s="25"/>
      <c r="G53" s="25"/>
      <c r="H53" s="70"/>
      <c r="I53" s="99"/>
      <c r="J53" s="25"/>
      <c r="K53" s="25"/>
      <c r="L53" s="25"/>
      <c r="M53" s="68">
        <f t="shared" si="0"/>
        <v>0</v>
      </c>
      <c r="N53" s="68">
        <f t="shared" si="1"/>
        <v>0</v>
      </c>
      <c r="O53" s="68">
        <f t="shared" si="2"/>
        <v>0</v>
      </c>
    </row>
    <row r="54" spans="2:15" x14ac:dyDescent="0.3">
      <c r="B54" s="24"/>
      <c r="C54" s="24"/>
      <c r="D54" s="24"/>
      <c r="E54" s="25"/>
      <c r="F54" s="25"/>
      <c r="G54" s="25"/>
      <c r="H54" s="70"/>
      <c r="I54" s="99"/>
      <c r="J54" s="25"/>
      <c r="K54" s="25"/>
      <c r="L54" s="25"/>
      <c r="M54" s="68">
        <f t="shared" si="0"/>
        <v>0</v>
      </c>
      <c r="N54" s="68">
        <f t="shared" si="1"/>
        <v>0</v>
      </c>
      <c r="O54" s="68">
        <f>J54-(K54*M54)</f>
        <v>0</v>
      </c>
    </row>
    <row r="55" spans="2:15" x14ac:dyDescent="0.3">
      <c r="B55" s="24"/>
      <c r="C55" s="24"/>
      <c r="D55" s="24"/>
      <c r="E55" s="25"/>
      <c r="F55" s="25"/>
      <c r="G55" s="25"/>
      <c r="H55" s="70"/>
      <c r="I55" s="99"/>
      <c r="J55" s="25"/>
      <c r="K55" s="25"/>
      <c r="L55" s="25"/>
      <c r="M55" s="68">
        <f t="shared" si="0"/>
        <v>0</v>
      </c>
      <c r="N55" s="68">
        <f t="shared" si="1"/>
        <v>0</v>
      </c>
      <c r="O55" s="68">
        <f t="shared" si="2"/>
        <v>0</v>
      </c>
    </row>
    <row r="56" spans="2:15" x14ac:dyDescent="0.3">
      <c r="B56" s="24"/>
      <c r="C56" s="24"/>
      <c r="D56" s="24"/>
      <c r="E56" s="25"/>
      <c r="F56" s="25"/>
      <c r="G56" s="25"/>
      <c r="H56" s="70"/>
      <c r="I56" s="99"/>
      <c r="J56" s="25"/>
      <c r="K56" s="25"/>
      <c r="L56" s="25"/>
      <c r="M56" s="68">
        <f t="shared" si="0"/>
        <v>0</v>
      </c>
      <c r="N56" s="68">
        <f t="shared" si="1"/>
        <v>0</v>
      </c>
      <c r="O56" s="68">
        <f t="shared" si="2"/>
        <v>0</v>
      </c>
    </row>
    <row r="57" spans="2:15" x14ac:dyDescent="0.3">
      <c r="B57" s="24"/>
      <c r="C57" s="24"/>
      <c r="D57" s="24"/>
      <c r="E57" s="25"/>
      <c r="F57" s="25"/>
      <c r="G57" s="25"/>
      <c r="H57" s="70"/>
      <c r="I57" s="99"/>
      <c r="J57" s="25"/>
      <c r="K57" s="25"/>
      <c r="L57" s="25"/>
      <c r="M57" s="68">
        <f t="shared" si="0"/>
        <v>0</v>
      </c>
      <c r="N57" s="68">
        <f t="shared" si="1"/>
        <v>0</v>
      </c>
      <c r="O57" s="68">
        <f t="shared" si="2"/>
        <v>0</v>
      </c>
    </row>
    <row r="58" spans="2:15" x14ac:dyDescent="0.3">
      <c r="B58" s="24"/>
      <c r="C58" s="24"/>
      <c r="D58" s="24"/>
      <c r="E58" s="25"/>
      <c r="F58" s="25"/>
      <c r="G58" s="25"/>
      <c r="H58" s="70"/>
      <c r="I58" s="99"/>
      <c r="J58" s="25"/>
      <c r="K58" s="25"/>
      <c r="L58" s="25"/>
      <c r="M58" s="68">
        <f t="shared" si="0"/>
        <v>0</v>
      </c>
      <c r="N58" s="68">
        <f t="shared" si="1"/>
        <v>0</v>
      </c>
      <c r="O58" s="68">
        <f t="shared" si="2"/>
        <v>0</v>
      </c>
    </row>
    <row r="59" spans="2:15" x14ac:dyDescent="0.3">
      <c r="B59" s="24"/>
      <c r="C59" s="24"/>
      <c r="D59" s="24"/>
      <c r="E59" s="25"/>
      <c r="F59" s="25"/>
      <c r="G59" s="25"/>
      <c r="H59" s="70"/>
      <c r="I59" s="99"/>
      <c r="J59" s="25"/>
      <c r="K59" s="25"/>
      <c r="L59" s="25"/>
      <c r="M59" s="68">
        <f t="shared" si="0"/>
        <v>0</v>
      </c>
      <c r="N59" s="68">
        <f t="shared" si="1"/>
        <v>0</v>
      </c>
      <c r="O59" s="68">
        <f t="shared" si="2"/>
        <v>0</v>
      </c>
    </row>
    <row r="60" spans="2:15" x14ac:dyDescent="0.3">
      <c r="B60" s="24"/>
      <c r="C60" s="24"/>
      <c r="D60" s="24"/>
      <c r="E60" s="25"/>
      <c r="F60" s="25"/>
      <c r="G60" s="25"/>
      <c r="H60" s="70"/>
      <c r="I60" s="99"/>
      <c r="J60" s="25"/>
      <c r="K60" s="25"/>
      <c r="L60" s="25"/>
      <c r="M60" s="68">
        <f>IFERROR(J60/L60,0)</f>
        <v>0</v>
      </c>
      <c r="N60" s="68">
        <f t="shared" ref="N60" si="3">M60*K60</f>
        <v>0</v>
      </c>
      <c r="O60" s="68">
        <f t="shared" ref="O60" si="4">J60-(K60*M60)</f>
        <v>0</v>
      </c>
    </row>
    <row r="62" spans="2:15" x14ac:dyDescent="0.3">
      <c r="B62" s="30" t="s">
        <v>59</v>
      </c>
      <c r="C62" s="30"/>
      <c r="D62" s="30"/>
      <c r="E62" s="30"/>
      <c r="F62" s="30"/>
      <c r="G62" s="30"/>
      <c r="H62" s="30"/>
      <c r="I62" s="30"/>
      <c r="J62" s="80">
        <f>SUM(J10:J60)</f>
        <v>0</v>
      </c>
      <c r="K62" s="30"/>
      <c r="L62" s="30"/>
      <c r="M62" s="30"/>
      <c r="N62" s="80">
        <f>SUM(N10:N60)</f>
        <v>0</v>
      </c>
      <c r="O62" s="80">
        <f>SUM(O10:O60)</f>
        <v>0</v>
      </c>
    </row>
    <row r="65" spans="2:18" ht="18" x14ac:dyDescent="0.35">
      <c r="B65" s="45" t="s">
        <v>164</v>
      </c>
    </row>
    <row r="66" spans="2:18" x14ac:dyDescent="0.3">
      <c r="B66" t="s">
        <v>174</v>
      </c>
    </row>
    <row r="67" spans="2:18" ht="18" x14ac:dyDescent="0.35">
      <c r="B67" s="124"/>
      <c r="C67" s="124"/>
      <c r="D67" s="124"/>
      <c r="E67" s="124"/>
      <c r="F67" s="124"/>
      <c r="G67" s="124"/>
      <c r="H67" s="124"/>
      <c r="I67" s="61">
        <f>'LES MEG'!$C$22</f>
        <v>0</v>
      </c>
      <c r="J67" s="61">
        <f>'(2) Budsjett del II'!K1</f>
        <v>1</v>
      </c>
      <c r="K67" s="61">
        <f>'(2) Budsjett del II'!L1</f>
        <v>2</v>
      </c>
      <c r="L67" s="61">
        <f>'(2) Budsjett del II'!M1</f>
        <v>3</v>
      </c>
      <c r="M67" s="61">
        <f>'(2) Budsjett del II'!N1</f>
        <v>4</v>
      </c>
      <c r="N67" s="61">
        <f>'(2) Budsjett del II'!O1</f>
        <v>5</v>
      </c>
      <c r="O67" s="61">
        <f>'(2) Budsjett del II'!P1</f>
        <v>6</v>
      </c>
      <c r="P67" s="61">
        <f>'(2) Budsjett del II'!Q1</f>
        <v>7</v>
      </c>
      <c r="Q67" s="61">
        <f>'(2) Budsjett del II'!R1</f>
        <v>8</v>
      </c>
      <c r="R67" s="61">
        <f>'(2) Budsjett del II'!S1</f>
        <v>9</v>
      </c>
    </row>
    <row r="68" spans="2:18" x14ac:dyDescent="0.3">
      <c r="B68" s="1" t="s">
        <v>143</v>
      </c>
      <c r="I68" s="125" t="s">
        <v>154</v>
      </c>
      <c r="J68" s="62">
        <f>'(2) Budsjett del II'!K2</f>
        <v>0</v>
      </c>
      <c r="K68" s="62">
        <f>'(2) Budsjett del II'!L2</f>
        <v>0</v>
      </c>
      <c r="L68" s="62">
        <f>'(2) Budsjett del II'!M2</f>
        <v>0</v>
      </c>
      <c r="M68" s="62">
        <f>'(2) Budsjett del II'!N2</f>
        <v>0</v>
      </c>
      <c r="N68" s="62">
        <f>'(2) Budsjett del II'!O2</f>
        <v>0</v>
      </c>
      <c r="O68" s="62">
        <f>'(2) Budsjett del II'!P2</f>
        <v>0</v>
      </c>
      <c r="P68" s="62">
        <f>'(2) Budsjett del II'!Q2</f>
        <v>0</v>
      </c>
      <c r="Q68" s="62">
        <f>'(2) Budsjett del II'!R2</f>
        <v>0</v>
      </c>
      <c r="R68" s="62">
        <f>'(2) Budsjett del II'!S2</f>
        <v>0</v>
      </c>
    </row>
    <row r="69" spans="2:18" x14ac:dyDescent="0.3">
      <c r="B69" s="133" t="s">
        <v>177</v>
      </c>
      <c r="C69" s="134"/>
      <c r="D69" s="134"/>
      <c r="E69" s="134"/>
      <c r="F69" s="134"/>
      <c r="G69" s="135"/>
      <c r="H69" s="63"/>
      <c r="I69" s="136" t="str">
        <f>IF(I67&lt;'LES MEG'!$C$22+'LES MEG'!$C$23,"PILOT",IF(I67&lt;'LES MEG'!$C$22+'LES MEG'!$C$24,"VIDERE DRIFT",""))</f>
        <v/>
      </c>
      <c r="J69" s="137" t="str">
        <f>IF(J67&lt;'LES MEG'!$C$22+'LES MEG'!$C$23,"PILOT",IF(J67&lt;'LES MEG'!$C$22+'LES MEG'!$C$24,"VIDERE DRIFT",""))</f>
        <v/>
      </c>
      <c r="K69" s="137" t="str">
        <f>IF(K67&lt;'LES MEG'!$C$22+'LES MEG'!$C$23,"PILOT",IF(K67&lt;'LES MEG'!$C$22+'LES MEG'!$C$24,"VIDERE DRIFT",""))</f>
        <v/>
      </c>
      <c r="L69" s="137" t="str">
        <f>IF(L67&lt;'LES MEG'!$C$22+'LES MEG'!$C$23,"PILOT",IF(L67&lt;'LES MEG'!$C$22+'LES MEG'!$C$24,"VIDERE DRIFT",""))</f>
        <v/>
      </c>
      <c r="M69" s="137" t="str">
        <f>IF(M67&lt;'LES MEG'!$C$22+'LES MEG'!$C$23,"PILOT",IF(M67&lt;'LES MEG'!$C$22+'LES MEG'!$C$24,"VIDERE DRIFT",""))</f>
        <v/>
      </c>
      <c r="N69" s="137" t="str">
        <f>IF(N67&lt;'LES MEG'!$C$22+'LES MEG'!$C$23,"PILOT",IF(N67&lt;'LES MEG'!$C$22+'LES MEG'!$C$24,"VIDERE DRIFT",""))</f>
        <v/>
      </c>
      <c r="O69" s="137" t="str">
        <f>IF(O67&lt;'LES MEG'!$C$22+'LES MEG'!$C$23,"PILOT",IF(O67&lt;'LES MEG'!$C$22+'LES MEG'!$C$24,"VIDERE DRIFT",""))</f>
        <v/>
      </c>
      <c r="P69" s="137" t="str">
        <f>IF(P67&lt;'LES MEG'!$C$22+'LES MEG'!$C$23,"PILOT",IF(P67&lt;'LES MEG'!$C$22+'LES MEG'!$C$24,"VIDERE DRIFT",""))</f>
        <v/>
      </c>
      <c r="Q69" s="137" t="str">
        <f>IF(Q67&lt;'LES MEG'!$C$22+'LES MEG'!$C$23,"PILOT",IF(Q67&lt;'LES MEG'!$C$22+'LES MEG'!$C$24,"VIDERE DRIFT",""))</f>
        <v/>
      </c>
      <c r="R69" s="138" t="str">
        <f>IF(R67&lt;'LES MEG'!$C$22+'LES MEG'!$C$23,"PILOT",IF(R67&lt;'LES MEG'!$C$22+'LES MEG'!$C$24,"VIDERE DRIFT",""))</f>
        <v/>
      </c>
    </row>
    <row r="70" spans="2:18" x14ac:dyDescent="0.3">
      <c r="B70" s="1" t="s">
        <v>148</v>
      </c>
    </row>
    <row r="71" spans="2:18" outlineLevel="1" x14ac:dyDescent="0.3">
      <c r="B71" s="1" t="s">
        <v>77</v>
      </c>
      <c r="C71" s="1" t="s">
        <v>98</v>
      </c>
      <c r="D71" s="1" t="s">
        <v>51</v>
      </c>
      <c r="E71" s="1" t="s">
        <v>66</v>
      </c>
      <c r="F71" s="1" t="s">
        <v>105</v>
      </c>
      <c r="G71" s="1" t="s">
        <v>107</v>
      </c>
    </row>
    <row r="72" spans="2:18" outlineLevel="1" x14ac:dyDescent="0.3">
      <c r="B72" s="2">
        <f t="shared" ref="B72:B103" si="5">B10</f>
        <v>0</v>
      </c>
      <c r="C72" s="2">
        <f t="shared" ref="C72:G72" si="6">C10</f>
        <v>0</v>
      </c>
      <c r="D72" s="2">
        <f t="shared" si="6"/>
        <v>0</v>
      </c>
      <c r="E72" s="2">
        <f t="shared" si="6"/>
        <v>0</v>
      </c>
      <c r="F72" s="2">
        <f t="shared" si="6"/>
        <v>0</v>
      </c>
      <c r="G72" s="2">
        <f t="shared" si="6"/>
        <v>0</v>
      </c>
      <c r="I72" s="3">
        <f t="shared" ref="I72:R72" si="7">IF(AND(I$67&lt;$I10+$K10,I$67&gt;=$I10),$M10,0)</f>
        <v>0</v>
      </c>
      <c r="J72" s="3">
        <f t="shared" si="7"/>
        <v>0</v>
      </c>
      <c r="K72" s="3">
        <f t="shared" si="7"/>
        <v>0</v>
      </c>
      <c r="L72" s="3">
        <f t="shared" si="7"/>
        <v>0</v>
      </c>
      <c r="M72" s="3">
        <f t="shared" si="7"/>
        <v>0</v>
      </c>
      <c r="N72" s="3">
        <f t="shared" si="7"/>
        <v>0</v>
      </c>
      <c r="O72" s="3">
        <f t="shared" si="7"/>
        <v>0</v>
      </c>
      <c r="P72" s="3">
        <f t="shared" si="7"/>
        <v>0</v>
      </c>
      <c r="Q72" s="3">
        <f t="shared" si="7"/>
        <v>0</v>
      </c>
      <c r="R72" s="3">
        <f t="shared" si="7"/>
        <v>0</v>
      </c>
    </row>
    <row r="73" spans="2:18" outlineLevel="1" x14ac:dyDescent="0.3">
      <c r="B73" s="2">
        <f t="shared" si="5"/>
        <v>0</v>
      </c>
      <c r="C73" s="2">
        <f t="shared" ref="C73:G82" si="8">C11</f>
        <v>0</v>
      </c>
      <c r="D73" s="2">
        <f t="shared" si="8"/>
        <v>0</v>
      </c>
      <c r="E73" s="2">
        <f t="shared" si="8"/>
        <v>0</v>
      </c>
      <c r="F73" s="2">
        <f t="shared" si="8"/>
        <v>0</v>
      </c>
      <c r="G73" s="2">
        <f t="shared" si="8"/>
        <v>0</v>
      </c>
      <c r="I73" s="3">
        <f t="shared" ref="I73:R73" si="9">IF(AND(I$67&lt;$I11+$K11,I$67&gt;=$I11),$M11,0)</f>
        <v>0</v>
      </c>
      <c r="J73" s="3">
        <f t="shared" si="9"/>
        <v>0</v>
      </c>
      <c r="K73" s="3">
        <f t="shared" si="9"/>
        <v>0</v>
      </c>
      <c r="L73" s="3">
        <f t="shared" si="9"/>
        <v>0</v>
      </c>
      <c r="M73" s="3">
        <f t="shared" si="9"/>
        <v>0</v>
      </c>
      <c r="N73" s="3">
        <f t="shared" si="9"/>
        <v>0</v>
      </c>
      <c r="O73" s="3">
        <f t="shared" si="9"/>
        <v>0</v>
      </c>
      <c r="P73" s="3">
        <f t="shared" si="9"/>
        <v>0</v>
      </c>
      <c r="Q73" s="3">
        <f t="shared" si="9"/>
        <v>0</v>
      </c>
      <c r="R73" s="3">
        <f t="shared" si="9"/>
        <v>0</v>
      </c>
    </row>
    <row r="74" spans="2:18" outlineLevel="1" x14ac:dyDescent="0.3">
      <c r="B74" s="2">
        <f t="shared" si="5"/>
        <v>0</v>
      </c>
      <c r="C74" s="2">
        <f t="shared" si="8"/>
        <v>0</v>
      </c>
      <c r="D74" s="2">
        <f t="shared" si="8"/>
        <v>0</v>
      </c>
      <c r="E74" s="2">
        <f t="shared" si="8"/>
        <v>0</v>
      </c>
      <c r="F74" s="2">
        <f t="shared" si="8"/>
        <v>0</v>
      </c>
      <c r="G74" s="2">
        <f t="shared" si="8"/>
        <v>0</v>
      </c>
      <c r="I74" s="3">
        <f t="shared" ref="I74:R74" si="10">IF(AND(I$67&lt;$I12+$K12,I$67&gt;=$I12),$M12,0)</f>
        <v>0</v>
      </c>
      <c r="J74" s="3">
        <f t="shared" si="10"/>
        <v>0</v>
      </c>
      <c r="K74" s="3">
        <f t="shared" si="10"/>
        <v>0</v>
      </c>
      <c r="L74" s="3">
        <f t="shared" si="10"/>
        <v>0</v>
      </c>
      <c r="M74" s="3">
        <f t="shared" si="10"/>
        <v>0</v>
      </c>
      <c r="N74" s="3">
        <f t="shared" si="10"/>
        <v>0</v>
      </c>
      <c r="O74" s="3">
        <f t="shared" si="10"/>
        <v>0</v>
      </c>
      <c r="P74" s="3">
        <f t="shared" si="10"/>
        <v>0</v>
      </c>
      <c r="Q74" s="3">
        <f t="shared" si="10"/>
        <v>0</v>
      </c>
      <c r="R74" s="3">
        <f t="shared" si="10"/>
        <v>0</v>
      </c>
    </row>
    <row r="75" spans="2:18" outlineLevel="1" x14ac:dyDescent="0.3">
      <c r="B75" s="2">
        <f t="shared" si="5"/>
        <v>0</v>
      </c>
      <c r="C75" s="2">
        <f t="shared" si="8"/>
        <v>0</v>
      </c>
      <c r="D75" s="2">
        <f t="shared" si="8"/>
        <v>0</v>
      </c>
      <c r="E75" s="2">
        <f t="shared" si="8"/>
        <v>0</v>
      </c>
      <c r="F75" s="2">
        <f t="shared" si="8"/>
        <v>0</v>
      </c>
      <c r="G75" s="2">
        <f t="shared" si="8"/>
        <v>0</v>
      </c>
      <c r="I75" s="3">
        <f t="shared" ref="I75:R75" si="11">IF(AND(I$67&lt;$I13+$K13,I$67&gt;=$I13),$M13,0)</f>
        <v>0</v>
      </c>
      <c r="J75" s="3">
        <f t="shared" si="11"/>
        <v>0</v>
      </c>
      <c r="K75" s="3">
        <f t="shared" si="11"/>
        <v>0</v>
      </c>
      <c r="L75" s="3">
        <f t="shared" si="11"/>
        <v>0</v>
      </c>
      <c r="M75" s="3">
        <f t="shared" si="11"/>
        <v>0</v>
      </c>
      <c r="N75" s="3">
        <f t="shared" si="11"/>
        <v>0</v>
      </c>
      <c r="O75" s="3">
        <f t="shared" si="11"/>
        <v>0</v>
      </c>
      <c r="P75" s="3">
        <f t="shared" si="11"/>
        <v>0</v>
      </c>
      <c r="Q75" s="3">
        <f t="shared" si="11"/>
        <v>0</v>
      </c>
      <c r="R75" s="3">
        <f t="shared" si="11"/>
        <v>0</v>
      </c>
    </row>
    <row r="76" spans="2:18" outlineLevel="1" x14ac:dyDescent="0.3">
      <c r="B76" s="2">
        <f t="shared" si="5"/>
        <v>0</v>
      </c>
      <c r="C76" s="2">
        <f t="shared" si="8"/>
        <v>0</v>
      </c>
      <c r="D76" s="2">
        <f t="shared" si="8"/>
        <v>0</v>
      </c>
      <c r="E76" s="2">
        <f t="shared" si="8"/>
        <v>0</v>
      </c>
      <c r="F76" s="2">
        <f t="shared" si="8"/>
        <v>0</v>
      </c>
      <c r="G76" s="2">
        <f t="shared" si="8"/>
        <v>0</v>
      </c>
      <c r="I76" s="3">
        <f t="shared" ref="I76:R76" si="12">IF(AND(I$67&lt;$I14+$K14,I$67&gt;=$I14),$M14,0)</f>
        <v>0</v>
      </c>
      <c r="J76" s="3">
        <f t="shared" si="12"/>
        <v>0</v>
      </c>
      <c r="K76" s="3">
        <f t="shared" si="12"/>
        <v>0</v>
      </c>
      <c r="L76" s="3">
        <f t="shared" si="12"/>
        <v>0</v>
      </c>
      <c r="M76" s="3">
        <f t="shared" si="12"/>
        <v>0</v>
      </c>
      <c r="N76" s="3">
        <f t="shared" si="12"/>
        <v>0</v>
      </c>
      <c r="O76" s="3">
        <f t="shared" si="12"/>
        <v>0</v>
      </c>
      <c r="P76" s="3">
        <f t="shared" si="12"/>
        <v>0</v>
      </c>
      <c r="Q76" s="3">
        <f t="shared" si="12"/>
        <v>0</v>
      </c>
      <c r="R76" s="3">
        <f t="shared" si="12"/>
        <v>0</v>
      </c>
    </row>
    <row r="77" spans="2:18" outlineLevel="1" x14ac:dyDescent="0.3">
      <c r="B77" s="2">
        <f t="shared" si="5"/>
        <v>0</v>
      </c>
      <c r="C77" s="2">
        <f t="shared" si="8"/>
        <v>0</v>
      </c>
      <c r="D77" s="2">
        <f t="shared" si="8"/>
        <v>0</v>
      </c>
      <c r="E77" s="2">
        <f t="shared" si="8"/>
        <v>0</v>
      </c>
      <c r="F77" s="2">
        <f t="shared" si="8"/>
        <v>0</v>
      </c>
      <c r="G77" s="2">
        <f t="shared" si="8"/>
        <v>0</v>
      </c>
      <c r="I77" s="3">
        <f t="shared" ref="I77:R77" si="13">IF(AND(I$67&lt;$I15+$K15,I$67&gt;=$I15),$M15,0)</f>
        <v>0</v>
      </c>
      <c r="J77" s="3">
        <f t="shared" si="13"/>
        <v>0</v>
      </c>
      <c r="K77" s="3">
        <f t="shared" si="13"/>
        <v>0</v>
      </c>
      <c r="L77" s="3">
        <f t="shared" si="13"/>
        <v>0</v>
      </c>
      <c r="M77" s="3">
        <f t="shared" si="13"/>
        <v>0</v>
      </c>
      <c r="N77" s="3">
        <f t="shared" si="13"/>
        <v>0</v>
      </c>
      <c r="O77" s="3">
        <f t="shared" si="13"/>
        <v>0</v>
      </c>
      <c r="P77" s="3">
        <f t="shared" si="13"/>
        <v>0</v>
      </c>
      <c r="Q77" s="3">
        <f t="shared" si="13"/>
        <v>0</v>
      </c>
      <c r="R77" s="3">
        <f t="shared" si="13"/>
        <v>0</v>
      </c>
    </row>
    <row r="78" spans="2:18" outlineLevel="1" x14ac:dyDescent="0.3">
      <c r="B78" s="2">
        <f t="shared" si="5"/>
        <v>0</v>
      </c>
      <c r="C78" s="2">
        <f t="shared" si="8"/>
        <v>0</v>
      </c>
      <c r="D78" s="2">
        <f t="shared" si="8"/>
        <v>0</v>
      </c>
      <c r="E78" s="2">
        <f t="shared" si="8"/>
        <v>0</v>
      </c>
      <c r="F78" s="2">
        <f t="shared" si="8"/>
        <v>0</v>
      </c>
      <c r="G78" s="2">
        <f t="shared" si="8"/>
        <v>0</v>
      </c>
      <c r="I78" s="3">
        <f t="shared" ref="I78:R78" si="14">IF(AND(I$67&lt;$I16+$K16,I$67&gt;=$I16),$M16,0)</f>
        <v>0</v>
      </c>
      <c r="J78" s="3">
        <f t="shared" si="14"/>
        <v>0</v>
      </c>
      <c r="K78" s="3">
        <f t="shared" si="14"/>
        <v>0</v>
      </c>
      <c r="L78" s="3">
        <f t="shared" si="14"/>
        <v>0</v>
      </c>
      <c r="M78" s="3">
        <f t="shared" si="14"/>
        <v>0</v>
      </c>
      <c r="N78" s="3">
        <f t="shared" si="14"/>
        <v>0</v>
      </c>
      <c r="O78" s="3">
        <f t="shared" si="14"/>
        <v>0</v>
      </c>
      <c r="P78" s="3">
        <f t="shared" si="14"/>
        <v>0</v>
      </c>
      <c r="Q78" s="3">
        <f t="shared" si="14"/>
        <v>0</v>
      </c>
      <c r="R78" s="3">
        <f t="shared" si="14"/>
        <v>0</v>
      </c>
    </row>
    <row r="79" spans="2:18" outlineLevel="1" x14ac:dyDescent="0.3">
      <c r="B79" s="2">
        <f t="shared" si="5"/>
        <v>0</v>
      </c>
      <c r="C79" s="2">
        <f t="shared" si="8"/>
        <v>0</v>
      </c>
      <c r="D79" s="2">
        <f t="shared" si="8"/>
        <v>0</v>
      </c>
      <c r="E79" s="2">
        <f t="shared" si="8"/>
        <v>0</v>
      </c>
      <c r="F79" s="2">
        <f t="shared" si="8"/>
        <v>0</v>
      </c>
      <c r="G79" s="2">
        <f t="shared" si="8"/>
        <v>0</v>
      </c>
      <c r="I79" s="3">
        <f t="shared" ref="I79:R79" si="15">IF(AND(I$67&lt;$I17+$K17,I$67&gt;=$I17),$M17,0)</f>
        <v>0</v>
      </c>
      <c r="J79" s="3">
        <f t="shared" si="15"/>
        <v>0</v>
      </c>
      <c r="K79" s="3">
        <f t="shared" si="15"/>
        <v>0</v>
      </c>
      <c r="L79" s="3">
        <f t="shared" si="15"/>
        <v>0</v>
      </c>
      <c r="M79" s="3">
        <f t="shared" si="15"/>
        <v>0</v>
      </c>
      <c r="N79" s="3">
        <f t="shared" si="15"/>
        <v>0</v>
      </c>
      <c r="O79" s="3">
        <f t="shared" si="15"/>
        <v>0</v>
      </c>
      <c r="P79" s="3">
        <f t="shared" si="15"/>
        <v>0</v>
      </c>
      <c r="Q79" s="3">
        <f t="shared" si="15"/>
        <v>0</v>
      </c>
      <c r="R79" s="3">
        <f t="shared" si="15"/>
        <v>0</v>
      </c>
    </row>
    <row r="80" spans="2:18" outlineLevel="1" x14ac:dyDescent="0.3">
      <c r="B80" s="2">
        <f t="shared" si="5"/>
        <v>0</v>
      </c>
      <c r="C80" s="2">
        <f t="shared" si="8"/>
        <v>0</v>
      </c>
      <c r="D80" s="2">
        <f t="shared" si="8"/>
        <v>0</v>
      </c>
      <c r="E80" s="2">
        <f t="shared" si="8"/>
        <v>0</v>
      </c>
      <c r="F80" s="2">
        <f t="shared" si="8"/>
        <v>0</v>
      </c>
      <c r="G80" s="2">
        <f t="shared" si="8"/>
        <v>0</v>
      </c>
      <c r="I80" s="3">
        <f t="shared" ref="I80:R80" si="16">IF(AND(I$67&lt;$I18+$K18,I$67&gt;=$I18),$M18,0)</f>
        <v>0</v>
      </c>
      <c r="J80" s="3">
        <f t="shared" si="16"/>
        <v>0</v>
      </c>
      <c r="K80" s="3">
        <f t="shared" si="16"/>
        <v>0</v>
      </c>
      <c r="L80" s="3">
        <f t="shared" si="16"/>
        <v>0</v>
      </c>
      <c r="M80" s="3">
        <f t="shared" si="16"/>
        <v>0</v>
      </c>
      <c r="N80" s="3">
        <f t="shared" si="16"/>
        <v>0</v>
      </c>
      <c r="O80" s="3">
        <f t="shared" si="16"/>
        <v>0</v>
      </c>
      <c r="P80" s="3">
        <f t="shared" si="16"/>
        <v>0</v>
      </c>
      <c r="Q80" s="3">
        <f t="shared" si="16"/>
        <v>0</v>
      </c>
      <c r="R80" s="3">
        <f t="shared" si="16"/>
        <v>0</v>
      </c>
    </row>
    <row r="81" spans="2:18" outlineLevel="1" x14ac:dyDescent="0.3">
      <c r="B81" s="2">
        <f t="shared" si="5"/>
        <v>0</v>
      </c>
      <c r="C81" s="2">
        <f t="shared" si="8"/>
        <v>0</v>
      </c>
      <c r="D81" s="2">
        <f t="shared" si="8"/>
        <v>0</v>
      </c>
      <c r="E81" s="2">
        <f t="shared" si="8"/>
        <v>0</v>
      </c>
      <c r="F81" s="2">
        <f t="shared" si="8"/>
        <v>0</v>
      </c>
      <c r="G81" s="2">
        <f t="shared" si="8"/>
        <v>0</v>
      </c>
      <c r="I81" s="3">
        <f t="shared" ref="I81:R81" si="17">IF(AND(I$67&lt;$I19+$K19,I$67&gt;=$I19),$M19,0)</f>
        <v>0</v>
      </c>
      <c r="J81" s="3">
        <f t="shared" si="17"/>
        <v>0</v>
      </c>
      <c r="K81" s="3">
        <f t="shared" si="17"/>
        <v>0</v>
      </c>
      <c r="L81" s="3">
        <f t="shared" si="17"/>
        <v>0</v>
      </c>
      <c r="M81" s="3">
        <f t="shared" si="17"/>
        <v>0</v>
      </c>
      <c r="N81" s="3">
        <f t="shared" si="17"/>
        <v>0</v>
      </c>
      <c r="O81" s="3">
        <f t="shared" si="17"/>
        <v>0</v>
      </c>
      <c r="P81" s="3">
        <f t="shared" si="17"/>
        <v>0</v>
      </c>
      <c r="Q81" s="3">
        <f t="shared" si="17"/>
        <v>0</v>
      </c>
      <c r="R81" s="3">
        <f t="shared" si="17"/>
        <v>0</v>
      </c>
    </row>
    <row r="82" spans="2:18" outlineLevel="1" x14ac:dyDescent="0.3">
      <c r="B82" s="2">
        <f t="shared" si="5"/>
        <v>0</v>
      </c>
      <c r="C82" s="2">
        <f t="shared" si="8"/>
        <v>0</v>
      </c>
      <c r="D82" s="2">
        <f t="shared" si="8"/>
        <v>0</v>
      </c>
      <c r="E82" s="2">
        <f t="shared" si="8"/>
        <v>0</v>
      </c>
      <c r="F82" s="2">
        <f t="shared" si="8"/>
        <v>0</v>
      </c>
      <c r="G82" s="2">
        <f t="shared" si="8"/>
        <v>0</v>
      </c>
      <c r="I82" s="3">
        <f t="shared" ref="I82:R82" si="18">IF(AND(I$67&lt;$I20+$K20,I$67&gt;=$I20),$M20,0)</f>
        <v>0</v>
      </c>
      <c r="J82" s="3">
        <f t="shared" si="18"/>
        <v>0</v>
      </c>
      <c r="K82" s="3">
        <f t="shared" si="18"/>
        <v>0</v>
      </c>
      <c r="L82" s="3">
        <f t="shared" si="18"/>
        <v>0</v>
      </c>
      <c r="M82" s="3">
        <f t="shared" si="18"/>
        <v>0</v>
      </c>
      <c r="N82" s="3">
        <f t="shared" si="18"/>
        <v>0</v>
      </c>
      <c r="O82" s="3">
        <f t="shared" si="18"/>
        <v>0</v>
      </c>
      <c r="P82" s="3">
        <f t="shared" si="18"/>
        <v>0</v>
      </c>
      <c r="Q82" s="3">
        <f t="shared" si="18"/>
        <v>0</v>
      </c>
      <c r="R82" s="3">
        <f t="shared" si="18"/>
        <v>0</v>
      </c>
    </row>
    <row r="83" spans="2:18" outlineLevel="1" x14ac:dyDescent="0.3">
      <c r="B83" s="2">
        <f t="shared" si="5"/>
        <v>0</v>
      </c>
      <c r="C83" s="2">
        <f t="shared" ref="C83:G92" si="19">C21</f>
        <v>0</v>
      </c>
      <c r="D83" s="2">
        <f t="shared" si="19"/>
        <v>0</v>
      </c>
      <c r="E83" s="2">
        <f t="shared" si="19"/>
        <v>0</v>
      </c>
      <c r="F83" s="2">
        <f t="shared" si="19"/>
        <v>0</v>
      </c>
      <c r="G83" s="2">
        <f t="shared" si="19"/>
        <v>0</v>
      </c>
      <c r="I83" s="3">
        <f t="shared" ref="I83:R83" si="20">IF(AND(I$67&lt;$I21+$K21,I$67&gt;=$I21),$M21,0)</f>
        <v>0</v>
      </c>
      <c r="J83" s="3">
        <f t="shared" si="20"/>
        <v>0</v>
      </c>
      <c r="K83" s="3">
        <f t="shared" si="20"/>
        <v>0</v>
      </c>
      <c r="L83" s="3">
        <f t="shared" si="20"/>
        <v>0</v>
      </c>
      <c r="M83" s="3">
        <f t="shared" si="20"/>
        <v>0</v>
      </c>
      <c r="N83" s="3">
        <f t="shared" si="20"/>
        <v>0</v>
      </c>
      <c r="O83" s="3">
        <f t="shared" si="20"/>
        <v>0</v>
      </c>
      <c r="P83" s="3">
        <f t="shared" si="20"/>
        <v>0</v>
      </c>
      <c r="Q83" s="3">
        <f t="shared" si="20"/>
        <v>0</v>
      </c>
      <c r="R83" s="3">
        <f t="shared" si="20"/>
        <v>0</v>
      </c>
    </row>
    <row r="84" spans="2:18" outlineLevel="1" x14ac:dyDescent="0.3">
      <c r="B84" s="2">
        <f t="shared" si="5"/>
        <v>0</v>
      </c>
      <c r="C84" s="2">
        <f t="shared" si="19"/>
        <v>0</v>
      </c>
      <c r="D84" s="2">
        <f t="shared" si="19"/>
        <v>0</v>
      </c>
      <c r="E84" s="2">
        <f t="shared" si="19"/>
        <v>0</v>
      </c>
      <c r="F84" s="2">
        <f t="shared" si="19"/>
        <v>0</v>
      </c>
      <c r="G84" s="2">
        <f t="shared" si="19"/>
        <v>0</v>
      </c>
      <c r="I84" s="3">
        <f t="shared" ref="I84:R84" si="21">IF(AND(I$67&lt;$I22+$K22,I$67&gt;=$I22),$M22,0)</f>
        <v>0</v>
      </c>
      <c r="J84" s="3">
        <f t="shared" si="21"/>
        <v>0</v>
      </c>
      <c r="K84" s="3">
        <f t="shared" si="21"/>
        <v>0</v>
      </c>
      <c r="L84" s="3">
        <f t="shared" si="21"/>
        <v>0</v>
      </c>
      <c r="M84" s="3">
        <f t="shared" si="21"/>
        <v>0</v>
      </c>
      <c r="N84" s="3">
        <f t="shared" si="21"/>
        <v>0</v>
      </c>
      <c r="O84" s="3">
        <f t="shared" si="21"/>
        <v>0</v>
      </c>
      <c r="P84" s="3">
        <f t="shared" si="21"/>
        <v>0</v>
      </c>
      <c r="Q84" s="3">
        <f t="shared" si="21"/>
        <v>0</v>
      </c>
      <c r="R84" s="3">
        <f t="shared" si="21"/>
        <v>0</v>
      </c>
    </row>
    <row r="85" spans="2:18" outlineLevel="1" x14ac:dyDescent="0.3">
      <c r="B85" s="2">
        <f t="shared" si="5"/>
        <v>0</v>
      </c>
      <c r="C85" s="2">
        <f t="shared" si="19"/>
        <v>0</v>
      </c>
      <c r="D85" s="2">
        <f t="shared" si="19"/>
        <v>0</v>
      </c>
      <c r="E85" s="2">
        <f t="shared" si="19"/>
        <v>0</v>
      </c>
      <c r="F85" s="2">
        <f t="shared" si="19"/>
        <v>0</v>
      </c>
      <c r="G85" s="2">
        <f t="shared" si="19"/>
        <v>0</v>
      </c>
      <c r="I85" s="3">
        <f t="shared" ref="I85:R85" si="22">IF(AND(I$67&lt;$I23+$K23,I$67&gt;=$I23),$M23,0)</f>
        <v>0</v>
      </c>
      <c r="J85" s="3">
        <f t="shared" si="22"/>
        <v>0</v>
      </c>
      <c r="K85" s="3">
        <f t="shared" si="22"/>
        <v>0</v>
      </c>
      <c r="L85" s="3">
        <f t="shared" si="22"/>
        <v>0</v>
      </c>
      <c r="M85" s="3">
        <f t="shared" si="22"/>
        <v>0</v>
      </c>
      <c r="N85" s="3">
        <f t="shared" si="22"/>
        <v>0</v>
      </c>
      <c r="O85" s="3">
        <f t="shared" si="22"/>
        <v>0</v>
      </c>
      <c r="P85" s="3">
        <f t="shared" si="22"/>
        <v>0</v>
      </c>
      <c r="Q85" s="3">
        <f t="shared" si="22"/>
        <v>0</v>
      </c>
      <c r="R85" s="3">
        <f t="shared" si="22"/>
        <v>0</v>
      </c>
    </row>
    <row r="86" spans="2:18" outlineLevel="1" x14ac:dyDescent="0.3">
      <c r="B86" s="2">
        <f t="shared" si="5"/>
        <v>0</v>
      </c>
      <c r="C86" s="2">
        <f t="shared" si="19"/>
        <v>0</v>
      </c>
      <c r="D86" s="2">
        <f t="shared" si="19"/>
        <v>0</v>
      </c>
      <c r="E86" s="2">
        <f t="shared" si="19"/>
        <v>0</v>
      </c>
      <c r="F86" s="2">
        <f t="shared" si="19"/>
        <v>0</v>
      </c>
      <c r="G86" s="2">
        <f t="shared" si="19"/>
        <v>0</v>
      </c>
      <c r="I86" s="3">
        <f t="shared" ref="I86:R86" si="23">IF(AND(I$67&lt;$I24+$K24,I$67&gt;=$I24),$M24,0)</f>
        <v>0</v>
      </c>
      <c r="J86" s="3">
        <f t="shared" si="23"/>
        <v>0</v>
      </c>
      <c r="K86" s="3">
        <f t="shared" si="23"/>
        <v>0</v>
      </c>
      <c r="L86" s="3">
        <f t="shared" si="23"/>
        <v>0</v>
      </c>
      <c r="M86" s="3">
        <f t="shared" si="23"/>
        <v>0</v>
      </c>
      <c r="N86" s="3">
        <f t="shared" si="23"/>
        <v>0</v>
      </c>
      <c r="O86" s="3">
        <f t="shared" si="23"/>
        <v>0</v>
      </c>
      <c r="P86" s="3">
        <f t="shared" si="23"/>
        <v>0</v>
      </c>
      <c r="Q86" s="3">
        <f t="shared" si="23"/>
        <v>0</v>
      </c>
      <c r="R86" s="3">
        <f t="shared" si="23"/>
        <v>0</v>
      </c>
    </row>
    <row r="87" spans="2:18" outlineLevel="1" x14ac:dyDescent="0.3">
      <c r="B87" s="2">
        <f t="shared" si="5"/>
        <v>0</v>
      </c>
      <c r="C87" s="2">
        <f t="shared" si="19"/>
        <v>0</v>
      </c>
      <c r="D87" s="2">
        <f t="shared" si="19"/>
        <v>0</v>
      </c>
      <c r="E87" s="2">
        <f t="shared" si="19"/>
        <v>0</v>
      </c>
      <c r="F87" s="2">
        <f t="shared" si="19"/>
        <v>0</v>
      </c>
      <c r="G87" s="2">
        <f t="shared" si="19"/>
        <v>0</v>
      </c>
      <c r="I87" s="3">
        <f t="shared" ref="I87:R87" si="24">IF(AND(I$67&lt;$I25+$K25,I$67&gt;=$I25),$M25,0)</f>
        <v>0</v>
      </c>
      <c r="J87" s="3">
        <f t="shared" si="24"/>
        <v>0</v>
      </c>
      <c r="K87" s="3">
        <f t="shared" si="24"/>
        <v>0</v>
      </c>
      <c r="L87" s="3">
        <f t="shared" si="24"/>
        <v>0</v>
      </c>
      <c r="M87" s="3">
        <f t="shared" si="24"/>
        <v>0</v>
      </c>
      <c r="N87" s="3">
        <f t="shared" si="24"/>
        <v>0</v>
      </c>
      <c r="O87" s="3">
        <f t="shared" si="24"/>
        <v>0</v>
      </c>
      <c r="P87" s="3">
        <f t="shared" si="24"/>
        <v>0</v>
      </c>
      <c r="Q87" s="3">
        <f t="shared" si="24"/>
        <v>0</v>
      </c>
      <c r="R87" s="3">
        <f t="shared" si="24"/>
        <v>0</v>
      </c>
    </row>
    <row r="88" spans="2:18" outlineLevel="1" x14ac:dyDescent="0.3">
      <c r="B88" s="2">
        <f t="shared" si="5"/>
        <v>0</v>
      </c>
      <c r="C88" s="2">
        <f t="shared" si="19"/>
        <v>0</v>
      </c>
      <c r="D88" s="2">
        <f t="shared" si="19"/>
        <v>0</v>
      </c>
      <c r="E88" s="2">
        <f t="shared" si="19"/>
        <v>0</v>
      </c>
      <c r="F88" s="2">
        <f t="shared" si="19"/>
        <v>0</v>
      </c>
      <c r="G88" s="2">
        <f t="shared" si="19"/>
        <v>0</v>
      </c>
      <c r="I88" s="3">
        <f t="shared" ref="I88:R88" si="25">IF(AND(I$67&lt;$I26+$K26,I$67&gt;=$I26),$M26,0)</f>
        <v>0</v>
      </c>
      <c r="J88" s="3">
        <f t="shared" si="25"/>
        <v>0</v>
      </c>
      <c r="K88" s="3">
        <f t="shared" si="25"/>
        <v>0</v>
      </c>
      <c r="L88" s="3">
        <f t="shared" si="25"/>
        <v>0</v>
      </c>
      <c r="M88" s="3">
        <f t="shared" si="25"/>
        <v>0</v>
      </c>
      <c r="N88" s="3">
        <f t="shared" si="25"/>
        <v>0</v>
      </c>
      <c r="O88" s="3">
        <f t="shared" si="25"/>
        <v>0</v>
      </c>
      <c r="P88" s="3">
        <f t="shared" si="25"/>
        <v>0</v>
      </c>
      <c r="Q88" s="3">
        <f t="shared" si="25"/>
        <v>0</v>
      </c>
      <c r="R88" s="3">
        <f t="shared" si="25"/>
        <v>0</v>
      </c>
    </row>
    <row r="89" spans="2:18" outlineLevel="1" x14ac:dyDescent="0.3">
      <c r="B89" s="2">
        <f t="shared" si="5"/>
        <v>0</v>
      </c>
      <c r="C89" s="2">
        <f t="shared" si="19"/>
        <v>0</v>
      </c>
      <c r="D89" s="2">
        <f t="shared" si="19"/>
        <v>0</v>
      </c>
      <c r="E89" s="2">
        <f t="shared" si="19"/>
        <v>0</v>
      </c>
      <c r="F89" s="2">
        <f t="shared" si="19"/>
        <v>0</v>
      </c>
      <c r="G89" s="2">
        <f t="shared" si="19"/>
        <v>0</v>
      </c>
      <c r="I89" s="3">
        <f t="shared" ref="I89:R89" si="26">IF(AND(I$67&lt;$I27+$K27,I$67&gt;=$I27),$M27,0)</f>
        <v>0</v>
      </c>
      <c r="J89" s="3">
        <f t="shared" si="26"/>
        <v>0</v>
      </c>
      <c r="K89" s="3">
        <f t="shared" si="26"/>
        <v>0</v>
      </c>
      <c r="L89" s="3">
        <f t="shared" si="26"/>
        <v>0</v>
      </c>
      <c r="M89" s="3">
        <f t="shared" si="26"/>
        <v>0</v>
      </c>
      <c r="N89" s="3">
        <f t="shared" si="26"/>
        <v>0</v>
      </c>
      <c r="O89" s="3">
        <f t="shared" si="26"/>
        <v>0</v>
      </c>
      <c r="P89" s="3">
        <f t="shared" si="26"/>
        <v>0</v>
      </c>
      <c r="Q89" s="3">
        <f t="shared" si="26"/>
        <v>0</v>
      </c>
      <c r="R89" s="3">
        <f t="shared" si="26"/>
        <v>0</v>
      </c>
    </row>
    <row r="90" spans="2:18" outlineLevel="1" x14ac:dyDescent="0.3">
      <c r="B90" s="2">
        <f t="shared" si="5"/>
        <v>0</v>
      </c>
      <c r="C90" s="2">
        <f t="shared" si="19"/>
        <v>0</v>
      </c>
      <c r="D90" s="2">
        <f t="shared" si="19"/>
        <v>0</v>
      </c>
      <c r="E90" s="2">
        <f t="shared" si="19"/>
        <v>0</v>
      </c>
      <c r="F90" s="2">
        <f t="shared" si="19"/>
        <v>0</v>
      </c>
      <c r="G90" s="2">
        <f t="shared" si="19"/>
        <v>0</v>
      </c>
      <c r="I90" s="3">
        <f t="shared" ref="I90:R90" si="27">IF(AND(I$67&lt;$I28+$K28,I$67&gt;=$I28),$M28,0)</f>
        <v>0</v>
      </c>
      <c r="J90" s="3">
        <f t="shared" si="27"/>
        <v>0</v>
      </c>
      <c r="K90" s="3">
        <f t="shared" si="27"/>
        <v>0</v>
      </c>
      <c r="L90" s="3">
        <f t="shared" si="27"/>
        <v>0</v>
      </c>
      <c r="M90" s="3">
        <f t="shared" si="27"/>
        <v>0</v>
      </c>
      <c r="N90" s="3">
        <f t="shared" si="27"/>
        <v>0</v>
      </c>
      <c r="O90" s="3">
        <f t="shared" si="27"/>
        <v>0</v>
      </c>
      <c r="P90" s="3">
        <f t="shared" si="27"/>
        <v>0</v>
      </c>
      <c r="Q90" s="3">
        <f t="shared" si="27"/>
        <v>0</v>
      </c>
      <c r="R90" s="3">
        <f t="shared" si="27"/>
        <v>0</v>
      </c>
    </row>
    <row r="91" spans="2:18" outlineLevel="1" x14ac:dyDescent="0.3">
      <c r="B91" s="2">
        <f t="shared" si="5"/>
        <v>0</v>
      </c>
      <c r="C91" s="2">
        <f t="shared" si="19"/>
        <v>0</v>
      </c>
      <c r="D91" s="2">
        <f t="shared" si="19"/>
        <v>0</v>
      </c>
      <c r="E91" s="2">
        <f t="shared" si="19"/>
        <v>0</v>
      </c>
      <c r="F91" s="2">
        <f t="shared" si="19"/>
        <v>0</v>
      </c>
      <c r="G91" s="2">
        <f t="shared" si="19"/>
        <v>0</v>
      </c>
      <c r="I91" s="3">
        <f t="shared" ref="I91:R91" si="28">IF(AND(I$67&lt;$I29+$K29,I$67&gt;=$I29),$M29,0)</f>
        <v>0</v>
      </c>
      <c r="J91" s="3">
        <f t="shared" si="28"/>
        <v>0</v>
      </c>
      <c r="K91" s="3">
        <f t="shared" si="28"/>
        <v>0</v>
      </c>
      <c r="L91" s="3">
        <f t="shared" si="28"/>
        <v>0</v>
      </c>
      <c r="M91" s="3">
        <f t="shared" si="28"/>
        <v>0</v>
      </c>
      <c r="N91" s="3">
        <f t="shared" si="28"/>
        <v>0</v>
      </c>
      <c r="O91" s="3">
        <f t="shared" si="28"/>
        <v>0</v>
      </c>
      <c r="P91" s="3">
        <f t="shared" si="28"/>
        <v>0</v>
      </c>
      <c r="Q91" s="3">
        <f t="shared" si="28"/>
        <v>0</v>
      </c>
      <c r="R91" s="3">
        <f t="shared" si="28"/>
        <v>0</v>
      </c>
    </row>
    <row r="92" spans="2:18" outlineLevel="1" x14ac:dyDescent="0.3">
      <c r="B92" s="2">
        <f t="shared" si="5"/>
        <v>0</v>
      </c>
      <c r="C92" s="2">
        <f t="shared" si="19"/>
        <v>0</v>
      </c>
      <c r="D92" s="2">
        <f t="shared" si="19"/>
        <v>0</v>
      </c>
      <c r="E92" s="2">
        <f t="shared" si="19"/>
        <v>0</v>
      </c>
      <c r="F92" s="2">
        <f t="shared" si="19"/>
        <v>0</v>
      </c>
      <c r="G92" s="2">
        <f t="shared" si="19"/>
        <v>0</v>
      </c>
      <c r="I92" s="3">
        <f t="shared" ref="I92:R92" si="29">IF(AND(I$67&lt;$I30+$K30,I$67&gt;=$I30),$M30,0)</f>
        <v>0</v>
      </c>
      <c r="J92" s="3">
        <f t="shared" si="29"/>
        <v>0</v>
      </c>
      <c r="K92" s="3">
        <f t="shared" si="29"/>
        <v>0</v>
      </c>
      <c r="L92" s="3">
        <f t="shared" si="29"/>
        <v>0</v>
      </c>
      <c r="M92" s="3">
        <f t="shared" si="29"/>
        <v>0</v>
      </c>
      <c r="N92" s="3">
        <f t="shared" si="29"/>
        <v>0</v>
      </c>
      <c r="O92" s="3">
        <f t="shared" si="29"/>
        <v>0</v>
      </c>
      <c r="P92" s="3">
        <f t="shared" si="29"/>
        <v>0</v>
      </c>
      <c r="Q92" s="3">
        <f t="shared" si="29"/>
        <v>0</v>
      </c>
      <c r="R92" s="3">
        <f t="shared" si="29"/>
        <v>0</v>
      </c>
    </row>
    <row r="93" spans="2:18" outlineLevel="1" x14ac:dyDescent="0.3">
      <c r="B93" s="2">
        <f t="shared" si="5"/>
        <v>0</v>
      </c>
      <c r="C93" s="2">
        <f t="shared" ref="C93:G102" si="30">C31</f>
        <v>0</v>
      </c>
      <c r="D93" s="2">
        <f t="shared" si="30"/>
        <v>0</v>
      </c>
      <c r="E93" s="2">
        <f t="shared" si="30"/>
        <v>0</v>
      </c>
      <c r="F93" s="2">
        <f t="shared" si="30"/>
        <v>0</v>
      </c>
      <c r="G93" s="2">
        <f t="shared" si="30"/>
        <v>0</v>
      </c>
      <c r="I93" s="3">
        <f t="shared" ref="I93:R93" si="31">IF(AND(I$67&lt;$I31+$K31,I$67&gt;=$I31),$M31,0)</f>
        <v>0</v>
      </c>
      <c r="J93" s="3">
        <f t="shared" si="31"/>
        <v>0</v>
      </c>
      <c r="K93" s="3">
        <f t="shared" si="31"/>
        <v>0</v>
      </c>
      <c r="L93" s="3">
        <f t="shared" si="31"/>
        <v>0</v>
      </c>
      <c r="M93" s="3">
        <f t="shared" si="31"/>
        <v>0</v>
      </c>
      <c r="N93" s="3">
        <f t="shared" si="31"/>
        <v>0</v>
      </c>
      <c r="O93" s="3">
        <f t="shared" si="31"/>
        <v>0</v>
      </c>
      <c r="P93" s="3">
        <f t="shared" si="31"/>
        <v>0</v>
      </c>
      <c r="Q93" s="3">
        <f t="shared" si="31"/>
        <v>0</v>
      </c>
      <c r="R93" s="3">
        <f t="shared" si="31"/>
        <v>0</v>
      </c>
    </row>
    <row r="94" spans="2:18" outlineLevel="1" x14ac:dyDescent="0.3">
      <c r="B94" s="2">
        <f t="shared" si="5"/>
        <v>0</v>
      </c>
      <c r="C94" s="2">
        <f t="shared" si="30"/>
        <v>0</v>
      </c>
      <c r="D94" s="2">
        <f t="shared" si="30"/>
        <v>0</v>
      </c>
      <c r="E94" s="2">
        <f t="shared" si="30"/>
        <v>0</v>
      </c>
      <c r="F94" s="2">
        <f t="shared" si="30"/>
        <v>0</v>
      </c>
      <c r="G94" s="2">
        <f t="shared" si="30"/>
        <v>0</v>
      </c>
      <c r="I94" s="3">
        <f t="shared" ref="I94:R94" si="32">IF(AND(I$67&lt;$I32+$K32,I$67&gt;=$I32),$M32,0)</f>
        <v>0</v>
      </c>
      <c r="J94" s="3">
        <f t="shared" si="32"/>
        <v>0</v>
      </c>
      <c r="K94" s="3">
        <f t="shared" si="32"/>
        <v>0</v>
      </c>
      <c r="L94" s="3">
        <f t="shared" si="32"/>
        <v>0</v>
      </c>
      <c r="M94" s="3">
        <f t="shared" si="32"/>
        <v>0</v>
      </c>
      <c r="N94" s="3">
        <f t="shared" si="32"/>
        <v>0</v>
      </c>
      <c r="O94" s="3">
        <f t="shared" si="32"/>
        <v>0</v>
      </c>
      <c r="P94" s="3">
        <f t="shared" si="32"/>
        <v>0</v>
      </c>
      <c r="Q94" s="3">
        <f t="shared" si="32"/>
        <v>0</v>
      </c>
      <c r="R94" s="3">
        <f t="shared" si="32"/>
        <v>0</v>
      </c>
    </row>
    <row r="95" spans="2:18" outlineLevel="1" x14ac:dyDescent="0.3">
      <c r="B95" s="2">
        <f t="shared" si="5"/>
        <v>0</v>
      </c>
      <c r="C95" s="2">
        <f t="shared" si="30"/>
        <v>0</v>
      </c>
      <c r="D95" s="2">
        <f t="shared" si="30"/>
        <v>0</v>
      </c>
      <c r="E95" s="2">
        <f t="shared" si="30"/>
        <v>0</v>
      </c>
      <c r="F95" s="2">
        <f t="shared" si="30"/>
        <v>0</v>
      </c>
      <c r="G95" s="2">
        <f t="shared" si="30"/>
        <v>0</v>
      </c>
      <c r="I95" s="3">
        <f t="shared" ref="I95:R95" si="33">IF(AND(I$67&lt;$I33+$K33,I$67&gt;=$I33),$M33,0)</f>
        <v>0</v>
      </c>
      <c r="J95" s="3">
        <f t="shared" si="33"/>
        <v>0</v>
      </c>
      <c r="K95" s="3">
        <f t="shared" si="33"/>
        <v>0</v>
      </c>
      <c r="L95" s="3">
        <f t="shared" si="33"/>
        <v>0</v>
      </c>
      <c r="M95" s="3">
        <f t="shared" si="33"/>
        <v>0</v>
      </c>
      <c r="N95" s="3">
        <f t="shared" si="33"/>
        <v>0</v>
      </c>
      <c r="O95" s="3">
        <f t="shared" si="33"/>
        <v>0</v>
      </c>
      <c r="P95" s="3">
        <f t="shared" si="33"/>
        <v>0</v>
      </c>
      <c r="Q95" s="3">
        <f t="shared" si="33"/>
        <v>0</v>
      </c>
      <c r="R95" s="3">
        <f t="shared" si="33"/>
        <v>0</v>
      </c>
    </row>
    <row r="96" spans="2:18" outlineLevel="1" x14ac:dyDescent="0.3">
      <c r="B96" s="2">
        <f t="shared" si="5"/>
        <v>0</v>
      </c>
      <c r="C96" s="2">
        <f t="shared" si="30"/>
        <v>0</v>
      </c>
      <c r="D96" s="2">
        <f t="shared" si="30"/>
        <v>0</v>
      </c>
      <c r="E96" s="2">
        <f t="shared" si="30"/>
        <v>0</v>
      </c>
      <c r="F96" s="2">
        <f t="shared" si="30"/>
        <v>0</v>
      </c>
      <c r="G96" s="2">
        <f t="shared" si="30"/>
        <v>0</v>
      </c>
      <c r="I96" s="3">
        <f t="shared" ref="I96:R96" si="34">IF(AND(I$67&lt;$I34+$K34,I$67&gt;=$I34),$M34,0)</f>
        <v>0</v>
      </c>
      <c r="J96" s="3">
        <f t="shared" si="34"/>
        <v>0</v>
      </c>
      <c r="K96" s="3">
        <f t="shared" si="34"/>
        <v>0</v>
      </c>
      <c r="L96" s="3">
        <f t="shared" si="34"/>
        <v>0</v>
      </c>
      <c r="M96" s="3">
        <f t="shared" si="34"/>
        <v>0</v>
      </c>
      <c r="N96" s="3">
        <f t="shared" si="34"/>
        <v>0</v>
      </c>
      <c r="O96" s="3">
        <f t="shared" si="34"/>
        <v>0</v>
      </c>
      <c r="P96" s="3">
        <f t="shared" si="34"/>
        <v>0</v>
      </c>
      <c r="Q96" s="3">
        <f t="shared" si="34"/>
        <v>0</v>
      </c>
      <c r="R96" s="3">
        <f t="shared" si="34"/>
        <v>0</v>
      </c>
    </row>
    <row r="97" spans="2:18" outlineLevel="1" x14ac:dyDescent="0.3">
      <c r="B97" s="2">
        <f t="shared" si="5"/>
        <v>0</v>
      </c>
      <c r="C97" s="2">
        <f t="shared" si="30"/>
        <v>0</v>
      </c>
      <c r="D97" s="2">
        <f t="shared" si="30"/>
        <v>0</v>
      </c>
      <c r="E97" s="2">
        <f t="shared" si="30"/>
        <v>0</v>
      </c>
      <c r="F97" s="2">
        <f t="shared" si="30"/>
        <v>0</v>
      </c>
      <c r="G97" s="2">
        <f t="shared" si="30"/>
        <v>0</v>
      </c>
      <c r="I97" s="3">
        <f t="shared" ref="I97:R97" si="35">IF(AND(I$67&lt;$I35+$K35,I$67&gt;=$I35),$M35,0)</f>
        <v>0</v>
      </c>
      <c r="J97" s="3">
        <f t="shared" si="35"/>
        <v>0</v>
      </c>
      <c r="K97" s="3">
        <f t="shared" si="35"/>
        <v>0</v>
      </c>
      <c r="L97" s="3">
        <f t="shared" si="35"/>
        <v>0</v>
      </c>
      <c r="M97" s="3">
        <f t="shared" si="35"/>
        <v>0</v>
      </c>
      <c r="N97" s="3">
        <f t="shared" si="35"/>
        <v>0</v>
      </c>
      <c r="O97" s="3">
        <f t="shared" si="35"/>
        <v>0</v>
      </c>
      <c r="P97" s="3">
        <f t="shared" si="35"/>
        <v>0</v>
      </c>
      <c r="Q97" s="3">
        <f t="shared" si="35"/>
        <v>0</v>
      </c>
      <c r="R97" s="3">
        <f t="shared" si="35"/>
        <v>0</v>
      </c>
    </row>
    <row r="98" spans="2:18" outlineLevel="1" x14ac:dyDescent="0.3">
      <c r="B98" s="2">
        <f t="shared" si="5"/>
        <v>0</v>
      </c>
      <c r="C98" s="2">
        <f t="shared" si="30"/>
        <v>0</v>
      </c>
      <c r="D98" s="2">
        <f t="shared" si="30"/>
        <v>0</v>
      </c>
      <c r="E98" s="2">
        <f t="shared" si="30"/>
        <v>0</v>
      </c>
      <c r="F98" s="2">
        <f t="shared" si="30"/>
        <v>0</v>
      </c>
      <c r="G98" s="2">
        <f t="shared" si="30"/>
        <v>0</v>
      </c>
      <c r="I98" s="3">
        <f t="shared" ref="I98:R98" si="36">IF(AND(I$67&lt;$I36+$K36,I$67&gt;=$I36),$M36,0)</f>
        <v>0</v>
      </c>
      <c r="J98" s="3">
        <f t="shared" si="36"/>
        <v>0</v>
      </c>
      <c r="K98" s="3">
        <f t="shared" si="36"/>
        <v>0</v>
      </c>
      <c r="L98" s="3">
        <f t="shared" si="36"/>
        <v>0</v>
      </c>
      <c r="M98" s="3">
        <f t="shared" si="36"/>
        <v>0</v>
      </c>
      <c r="N98" s="3">
        <f t="shared" si="36"/>
        <v>0</v>
      </c>
      <c r="O98" s="3">
        <f t="shared" si="36"/>
        <v>0</v>
      </c>
      <c r="P98" s="3">
        <f t="shared" si="36"/>
        <v>0</v>
      </c>
      <c r="Q98" s="3">
        <f t="shared" si="36"/>
        <v>0</v>
      </c>
      <c r="R98" s="3">
        <f t="shared" si="36"/>
        <v>0</v>
      </c>
    </row>
    <row r="99" spans="2:18" outlineLevel="1" x14ac:dyDescent="0.3">
      <c r="B99" s="2">
        <f t="shared" si="5"/>
        <v>0</v>
      </c>
      <c r="C99" s="2">
        <f t="shared" si="30"/>
        <v>0</v>
      </c>
      <c r="D99" s="2">
        <f t="shared" si="30"/>
        <v>0</v>
      </c>
      <c r="E99" s="2">
        <f t="shared" si="30"/>
        <v>0</v>
      </c>
      <c r="F99" s="2">
        <f t="shared" si="30"/>
        <v>0</v>
      </c>
      <c r="G99" s="2">
        <f t="shared" si="30"/>
        <v>0</v>
      </c>
      <c r="I99" s="3">
        <f t="shared" ref="I99:R99" si="37">IF(AND(I$67&lt;$I37+$K37,I$67&gt;=$I37),$M37,0)</f>
        <v>0</v>
      </c>
      <c r="J99" s="3">
        <f t="shared" si="37"/>
        <v>0</v>
      </c>
      <c r="K99" s="3">
        <f t="shared" si="37"/>
        <v>0</v>
      </c>
      <c r="L99" s="3">
        <f t="shared" si="37"/>
        <v>0</v>
      </c>
      <c r="M99" s="3">
        <f t="shared" si="37"/>
        <v>0</v>
      </c>
      <c r="N99" s="3">
        <f t="shared" si="37"/>
        <v>0</v>
      </c>
      <c r="O99" s="3">
        <f t="shared" si="37"/>
        <v>0</v>
      </c>
      <c r="P99" s="3">
        <f t="shared" si="37"/>
        <v>0</v>
      </c>
      <c r="Q99" s="3">
        <f t="shared" si="37"/>
        <v>0</v>
      </c>
      <c r="R99" s="3">
        <f t="shared" si="37"/>
        <v>0</v>
      </c>
    </row>
    <row r="100" spans="2:18" outlineLevel="1" x14ac:dyDescent="0.3">
      <c r="B100" s="2">
        <f t="shared" si="5"/>
        <v>0</v>
      </c>
      <c r="C100" s="2">
        <f t="shared" si="30"/>
        <v>0</v>
      </c>
      <c r="D100" s="2">
        <f t="shared" si="30"/>
        <v>0</v>
      </c>
      <c r="E100" s="2">
        <f t="shared" si="30"/>
        <v>0</v>
      </c>
      <c r="F100" s="2">
        <f t="shared" si="30"/>
        <v>0</v>
      </c>
      <c r="G100" s="2">
        <f t="shared" si="30"/>
        <v>0</v>
      </c>
      <c r="I100" s="3">
        <f t="shared" ref="I100:R100" si="38">IF(AND(I$67&lt;$I38+$K38,I$67&gt;=$I38),$M38,0)</f>
        <v>0</v>
      </c>
      <c r="J100" s="3">
        <f t="shared" si="38"/>
        <v>0</v>
      </c>
      <c r="K100" s="3">
        <f t="shared" si="38"/>
        <v>0</v>
      </c>
      <c r="L100" s="3">
        <f t="shared" si="38"/>
        <v>0</v>
      </c>
      <c r="M100" s="3">
        <f t="shared" si="38"/>
        <v>0</v>
      </c>
      <c r="N100" s="3">
        <f t="shared" si="38"/>
        <v>0</v>
      </c>
      <c r="O100" s="3">
        <f t="shared" si="38"/>
        <v>0</v>
      </c>
      <c r="P100" s="3">
        <f t="shared" si="38"/>
        <v>0</v>
      </c>
      <c r="Q100" s="3">
        <f t="shared" si="38"/>
        <v>0</v>
      </c>
      <c r="R100" s="3">
        <f t="shared" si="38"/>
        <v>0</v>
      </c>
    </row>
    <row r="101" spans="2:18" outlineLevel="1" x14ac:dyDescent="0.3">
      <c r="B101" s="2">
        <f t="shared" si="5"/>
        <v>0</v>
      </c>
      <c r="C101" s="2">
        <f t="shared" si="30"/>
        <v>0</v>
      </c>
      <c r="D101" s="2">
        <f t="shared" si="30"/>
        <v>0</v>
      </c>
      <c r="E101" s="2">
        <f t="shared" si="30"/>
        <v>0</v>
      </c>
      <c r="F101" s="2">
        <f t="shared" si="30"/>
        <v>0</v>
      </c>
      <c r="G101" s="2">
        <f t="shared" si="30"/>
        <v>0</v>
      </c>
      <c r="I101" s="3">
        <f t="shared" ref="I101:R101" si="39">IF(AND(I$67&lt;$I39+$K39,I$67&gt;=$I39),$M39,0)</f>
        <v>0</v>
      </c>
      <c r="J101" s="3">
        <f t="shared" si="39"/>
        <v>0</v>
      </c>
      <c r="K101" s="3">
        <f t="shared" si="39"/>
        <v>0</v>
      </c>
      <c r="L101" s="3">
        <f t="shared" si="39"/>
        <v>0</v>
      </c>
      <c r="M101" s="3">
        <f t="shared" si="39"/>
        <v>0</v>
      </c>
      <c r="N101" s="3">
        <f t="shared" si="39"/>
        <v>0</v>
      </c>
      <c r="O101" s="3">
        <f t="shared" si="39"/>
        <v>0</v>
      </c>
      <c r="P101" s="3">
        <f t="shared" si="39"/>
        <v>0</v>
      </c>
      <c r="Q101" s="3">
        <f t="shared" si="39"/>
        <v>0</v>
      </c>
      <c r="R101" s="3">
        <f t="shared" si="39"/>
        <v>0</v>
      </c>
    </row>
    <row r="102" spans="2:18" outlineLevel="1" x14ac:dyDescent="0.3">
      <c r="B102" s="2">
        <f t="shared" si="5"/>
        <v>0</v>
      </c>
      <c r="C102" s="2">
        <f t="shared" si="30"/>
        <v>0</v>
      </c>
      <c r="D102" s="2">
        <f t="shared" si="30"/>
        <v>0</v>
      </c>
      <c r="E102" s="2">
        <f t="shared" si="30"/>
        <v>0</v>
      </c>
      <c r="F102" s="2">
        <f t="shared" si="30"/>
        <v>0</v>
      </c>
      <c r="G102" s="2">
        <f t="shared" si="30"/>
        <v>0</v>
      </c>
      <c r="I102" s="3">
        <f t="shared" ref="I102:R102" si="40">IF(AND(I$67&lt;$I40+$K40,I$67&gt;=$I40),$M40,0)</f>
        <v>0</v>
      </c>
      <c r="J102" s="3">
        <f t="shared" si="40"/>
        <v>0</v>
      </c>
      <c r="K102" s="3">
        <f t="shared" si="40"/>
        <v>0</v>
      </c>
      <c r="L102" s="3">
        <f t="shared" si="40"/>
        <v>0</v>
      </c>
      <c r="M102" s="3">
        <f t="shared" si="40"/>
        <v>0</v>
      </c>
      <c r="N102" s="3">
        <f t="shared" si="40"/>
        <v>0</v>
      </c>
      <c r="O102" s="3">
        <f t="shared" si="40"/>
        <v>0</v>
      </c>
      <c r="P102" s="3">
        <f t="shared" si="40"/>
        <v>0</v>
      </c>
      <c r="Q102" s="3">
        <f t="shared" si="40"/>
        <v>0</v>
      </c>
      <c r="R102" s="3">
        <f t="shared" si="40"/>
        <v>0</v>
      </c>
    </row>
    <row r="103" spans="2:18" outlineLevel="1" x14ac:dyDescent="0.3">
      <c r="B103" s="2">
        <f t="shared" si="5"/>
        <v>0</v>
      </c>
      <c r="C103" s="2">
        <f t="shared" ref="C103:G112" si="41">C41</f>
        <v>0</v>
      </c>
      <c r="D103" s="2">
        <f t="shared" si="41"/>
        <v>0</v>
      </c>
      <c r="E103" s="2">
        <f t="shared" si="41"/>
        <v>0</v>
      </c>
      <c r="F103" s="2">
        <f t="shared" si="41"/>
        <v>0</v>
      </c>
      <c r="G103" s="2">
        <f t="shared" si="41"/>
        <v>0</v>
      </c>
      <c r="I103" s="3">
        <f t="shared" ref="I103:R103" si="42">IF(AND(I$67&lt;$I41+$K41,I$67&gt;=$I41),$M41,0)</f>
        <v>0</v>
      </c>
      <c r="J103" s="3">
        <f t="shared" si="42"/>
        <v>0</v>
      </c>
      <c r="K103" s="3">
        <f t="shared" si="42"/>
        <v>0</v>
      </c>
      <c r="L103" s="3">
        <f t="shared" si="42"/>
        <v>0</v>
      </c>
      <c r="M103" s="3">
        <f t="shared" si="42"/>
        <v>0</v>
      </c>
      <c r="N103" s="3">
        <f t="shared" si="42"/>
        <v>0</v>
      </c>
      <c r="O103" s="3">
        <f t="shared" si="42"/>
        <v>0</v>
      </c>
      <c r="P103" s="3">
        <f t="shared" si="42"/>
        <v>0</v>
      </c>
      <c r="Q103" s="3">
        <f t="shared" si="42"/>
        <v>0</v>
      </c>
      <c r="R103" s="3">
        <f t="shared" si="42"/>
        <v>0</v>
      </c>
    </row>
    <row r="104" spans="2:18" outlineLevel="1" x14ac:dyDescent="0.3">
      <c r="B104" s="2">
        <f t="shared" ref="B104:B122" si="43">B42</f>
        <v>0</v>
      </c>
      <c r="C104" s="2">
        <f t="shared" si="41"/>
        <v>0</v>
      </c>
      <c r="D104" s="2">
        <f t="shared" si="41"/>
        <v>0</v>
      </c>
      <c r="E104" s="2">
        <f t="shared" si="41"/>
        <v>0</v>
      </c>
      <c r="F104" s="2">
        <f t="shared" si="41"/>
        <v>0</v>
      </c>
      <c r="G104" s="2">
        <f t="shared" si="41"/>
        <v>0</v>
      </c>
      <c r="I104" s="3">
        <f t="shared" ref="I104:R104" si="44">IF(AND(I$67&lt;$I42+$K42,I$67&gt;=$I42),$M42,0)</f>
        <v>0</v>
      </c>
      <c r="J104" s="3">
        <f t="shared" si="44"/>
        <v>0</v>
      </c>
      <c r="K104" s="3">
        <f t="shared" si="44"/>
        <v>0</v>
      </c>
      <c r="L104" s="3">
        <f t="shared" si="44"/>
        <v>0</v>
      </c>
      <c r="M104" s="3">
        <f t="shared" si="44"/>
        <v>0</v>
      </c>
      <c r="N104" s="3">
        <f t="shared" si="44"/>
        <v>0</v>
      </c>
      <c r="O104" s="3">
        <f t="shared" si="44"/>
        <v>0</v>
      </c>
      <c r="P104" s="3">
        <f t="shared" si="44"/>
        <v>0</v>
      </c>
      <c r="Q104" s="3">
        <f t="shared" si="44"/>
        <v>0</v>
      </c>
      <c r="R104" s="3">
        <f t="shared" si="44"/>
        <v>0</v>
      </c>
    </row>
    <row r="105" spans="2:18" outlineLevel="1" x14ac:dyDescent="0.3">
      <c r="B105" s="2">
        <f t="shared" si="43"/>
        <v>0</v>
      </c>
      <c r="C105" s="2">
        <f t="shared" si="41"/>
        <v>0</v>
      </c>
      <c r="D105" s="2">
        <f t="shared" si="41"/>
        <v>0</v>
      </c>
      <c r="E105" s="2">
        <f t="shared" si="41"/>
        <v>0</v>
      </c>
      <c r="F105" s="2">
        <f t="shared" si="41"/>
        <v>0</v>
      </c>
      <c r="G105" s="2">
        <f t="shared" si="41"/>
        <v>0</v>
      </c>
      <c r="I105" s="3">
        <f t="shared" ref="I105:R105" si="45">IF(AND(I$67&lt;$I43+$K43,I$67&gt;=$I43),$M43,0)</f>
        <v>0</v>
      </c>
      <c r="J105" s="3">
        <f t="shared" si="45"/>
        <v>0</v>
      </c>
      <c r="K105" s="3">
        <f t="shared" si="45"/>
        <v>0</v>
      </c>
      <c r="L105" s="3">
        <f t="shared" si="45"/>
        <v>0</v>
      </c>
      <c r="M105" s="3">
        <f t="shared" si="45"/>
        <v>0</v>
      </c>
      <c r="N105" s="3">
        <f t="shared" si="45"/>
        <v>0</v>
      </c>
      <c r="O105" s="3">
        <f t="shared" si="45"/>
        <v>0</v>
      </c>
      <c r="P105" s="3">
        <f t="shared" si="45"/>
        <v>0</v>
      </c>
      <c r="Q105" s="3">
        <f t="shared" si="45"/>
        <v>0</v>
      </c>
      <c r="R105" s="3">
        <f t="shared" si="45"/>
        <v>0</v>
      </c>
    </row>
    <row r="106" spans="2:18" outlineLevel="1" x14ac:dyDescent="0.3">
      <c r="B106" s="2">
        <f t="shared" si="43"/>
        <v>0</v>
      </c>
      <c r="C106" s="2">
        <f t="shared" si="41"/>
        <v>0</v>
      </c>
      <c r="D106" s="2">
        <f t="shared" si="41"/>
        <v>0</v>
      </c>
      <c r="E106" s="2">
        <f t="shared" si="41"/>
        <v>0</v>
      </c>
      <c r="F106" s="2">
        <f t="shared" si="41"/>
        <v>0</v>
      </c>
      <c r="G106" s="2">
        <f t="shared" si="41"/>
        <v>0</v>
      </c>
      <c r="I106" s="3">
        <f t="shared" ref="I106:R106" si="46">IF(AND(I$67&lt;$I44+$K44,I$67&gt;=$I44),$M44,0)</f>
        <v>0</v>
      </c>
      <c r="J106" s="3">
        <f t="shared" si="46"/>
        <v>0</v>
      </c>
      <c r="K106" s="3">
        <f t="shared" si="46"/>
        <v>0</v>
      </c>
      <c r="L106" s="3">
        <f t="shared" si="46"/>
        <v>0</v>
      </c>
      <c r="M106" s="3">
        <f t="shared" si="46"/>
        <v>0</v>
      </c>
      <c r="N106" s="3">
        <f t="shared" si="46"/>
        <v>0</v>
      </c>
      <c r="O106" s="3">
        <f t="shared" si="46"/>
        <v>0</v>
      </c>
      <c r="P106" s="3">
        <f t="shared" si="46"/>
        <v>0</v>
      </c>
      <c r="Q106" s="3">
        <f t="shared" si="46"/>
        <v>0</v>
      </c>
      <c r="R106" s="3">
        <f t="shared" si="46"/>
        <v>0</v>
      </c>
    </row>
    <row r="107" spans="2:18" outlineLevel="1" x14ac:dyDescent="0.3">
      <c r="B107" s="2">
        <f t="shared" si="43"/>
        <v>0</v>
      </c>
      <c r="C107" s="2">
        <f t="shared" si="41"/>
        <v>0</v>
      </c>
      <c r="D107" s="2">
        <f t="shared" si="41"/>
        <v>0</v>
      </c>
      <c r="E107" s="2">
        <f t="shared" si="41"/>
        <v>0</v>
      </c>
      <c r="F107" s="2">
        <f t="shared" si="41"/>
        <v>0</v>
      </c>
      <c r="G107" s="2">
        <f t="shared" si="41"/>
        <v>0</v>
      </c>
      <c r="I107" s="3">
        <f t="shared" ref="I107:R107" si="47">IF(AND(I$67&lt;$I45+$K45,I$67&gt;=$I45),$M45,0)</f>
        <v>0</v>
      </c>
      <c r="J107" s="3">
        <f t="shared" si="47"/>
        <v>0</v>
      </c>
      <c r="K107" s="3">
        <f t="shared" si="47"/>
        <v>0</v>
      </c>
      <c r="L107" s="3">
        <f t="shared" si="47"/>
        <v>0</v>
      </c>
      <c r="M107" s="3">
        <f t="shared" si="47"/>
        <v>0</v>
      </c>
      <c r="N107" s="3">
        <f t="shared" si="47"/>
        <v>0</v>
      </c>
      <c r="O107" s="3">
        <f t="shared" si="47"/>
        <v>0</v>
      </c>
      <c r="P107" s="3">
        <f t="shared" si="47"/>
        <v>0</v>
      </c>
      <c r="Q107" s="3">
        <f t="shared" si="47"/>
        <v>0</v>
      </c>
      <c r="R107" s="3">
        <f t="shared" si="47"/>
        <v>0</v>
      </c>
    </row>
    <row r="108" spans="2:18" outlineLevel="1" x14ac:dyDescent="0.3">
      <c r="B108" s="2">
        <f t="shared" si="43"/>
        <v>0</v>
      </c>
      <c r="C108" s="2">
        <f t="shared" si="41"/>
        <v>0</v>
      </c>
      <c r="D108" s="2">
        <f t="shared" si="41"/>
        <v>0</v>
      </c>
      <c r="E108" s="2">
        <f t="shared" si="41"/>
        <v>0</v>
      </c>
      <c r="F108" s="2">
        <f t="shared" si="41"/>
        <v>0</v>
      </c>
      <c r="G108" s="2">
        <f t="shared" si="41"/>
        <v>0</v>
      </c>
      <c r="I108" s="3">
        <f t="shared" ref="I108:R108" si="48">IF(AND(I$67&lt;$I46+$K46,I$67&gt;=$I46),$M46,0)</f>
        <v>0</v>
      </c>
      <c r="J108" s="3">
        <f t="shared" si="48"/>
        <v>0</v>
      </c>
      <c r="K108" s="3">
        <f t="shared" si="48"/>
        <v>0</v>
      </c>
      <c r="L108" s="3">
        <f t="shared" si="48"/>
        <v>0</v>
      </c>
      <c r="M108" s="3">
        <f t="shared" si="48"/>
        <v>0</v>
      </c>
      <c r="N108" s="3">
        <f t="shared" si="48"/>
        <v>0</v>
      </c>
      <c r="O108" s="3">
        <f t="shared" si="48"/>
        <v>0</v>
      </c>
      <c r="P108" s="3">
        <f t="shared" si="48"/>
        <v>0</v>
      </c>
      <c r="Q108" s="3">
        <f t="shared" si="48"/>
        <v>0</v>
      </c>
      <c r="R108" s="3">
        <f t="shared" si="48"/>
        <v>0</v>
      </c>
    </row>
    <row r="109" spans="2:18" outlineLevel="1" x14ac:dyDescent="0.3">
      <c r="B109" s="2">
        <f t="shared" si="43"/>
        <v>0</v>
      </c>
      <c r="C109" s="2">
        <f t="shared" si="41"/>
        <v>0</v>
      </c>
      <c r="D109" s="2">
        <f t="shared" si="41"/>
        <v>0</v>
      </c>
      <c r="E109" s="2">
        <f t="shared" si="41"/>
        <v>0</v>
      </c>
      <c r="F109" s="2">
        <f t="shared" si="41"/>
        <v>0</v>
      </c>
      <c r="G109" s="2">
        <f t="shared" si="41"/>
        <v>0</v>
      </c>
      <c r="I109" s="3">
        <f t="shared" ref="I109:R109" si="49">IF(AND(I$67&lt;$I47+$K47,I$67&gt;=$I47),$M47,0)</f>
        <v>0</v>
      </c>
      <c r="J109" s="3">
        <f t="shared" si="49"/>
        <v>0</v>
      </c>
      <c r="K109" s="3">
        <f t="shared" si="49"/>
        <v>0</v>
      </c>
      <c r="L109" s="3">
        <f t="shared" si="49"/>
        <v>0</v>
      </c>
      <c r="M109" s="3">
        <f t="shared" si="49"/>
        <v>0</v>
      </c>
      <c r="N109" s="3">
        <f t="shared" si="49"/>
        <v>0</v>
      </c>
      <c r="O109" s="3">
        <f t="shared" si="49"/>
        <v>0</v>
      </c>
      <c r="P109" s="3">
        <f t="shared" si="49"/>
        <v>0</v>
      </c>
      <c r="Q109" s="3">
        <f t="shared" si="49"/>
        <v>0</v>
      </c>
      <c r="R109" s="3">
        <f t="shared" si="49"/>
        <v>0</v>
      </c>
    </row>
    <row r="110" spans="2:18" outlineLevel="1" x14ac:dyDescent="0.3">
      <c r="B110" s="2">
        <f t="shared" si="43"/>
        <v>0</v>
      </c>
      <c r="C110" s="2">
        <f t="shared" si="41"/>
        <v>0</v>
      </c>
      <c r="D110" s="2">
        <f t="shared" si="41"/>
        <v>0</v>
      </c>
      <c r="E110" s="2">
        <f t="shared" si="41"/>
        <v>0</v>
      </c>
      <c r="F110" s="2">
        <f t="shared" si="41"/>
        <v>0</v>
      </c>
      <c r="G110" s="2">
        <f t="shared" si="41"/>
        <v>0</v>
      </c>
      <c r="I110" s="3">
        <f t="shared" ref="I110:R110" si="50">IF(AND(I$67&lt;$I48+$K48,I$67&gt;=$I48),$M48,0)</f>
        <v>0</v>
      </c>
      <c r="J110" s="3">
        <f t="shared" si="50"/>
        <v>0</v>
      </c>
      <c r="K110" s="3">
        <f t="shared" si="50"/>
        <v>0</v>
      </c>
      <c r="L110" s="3">
        <f t="shared" si="50"/>
        <v>0</v>
      </c>
      <c r="M110" s="3">
        <f t="shared" si="50"/>
        <v>0</v>
      </c>
      <c r="N110" s="3">
        <f t="shared" si="50"/>
        <v>0</v>
      </c>
      <c r="O110" s="3">
        <f t="shared" si="50"/>
        <v>0</v>
      </c>
      <c r="P110" s="3">
        <f t="shared" si="50"/>
        <v>0</v>
      </c>
      <c r="Q110" s="3">
        <f t="shared" si="50"/>
        <v>0</v>
      </c>
      <c r="R110" s="3">
        <f t="shared" si="50"/>
        <v>0</v>
      </c>
    </row>
    <row r="111" spans="2:18" outlineLevel="1" x14ac:dyDescent="0.3">
      <c r="B111" s="2">
        <f t="shared" si="43"/>
        <v>0</v>
      </c>
      <c r="C111" s="2">
        <f t="shared" si="41"/>
        <v>0</v>
      </c>
      <c r="D111" s="2">
        <f t="shared" si="41"/>
        <v>0</v>
      </c>
      <c r="E111" s="2">
        <f t="shared" si="41"/>
        <v>0</v>
      </c>
      <c r="F111" s="2">
        <f t="shared" si="41"/>
        <v>0</v>
      </c>
      <c r="G111" s="2">
        <f t="shared" si="41"/>
        <v>0</v>
      </c>
      <c r="I111" s="3">
        <f t="shared" ref="I111:R111" si="51">IF(AND(I$67&lt;$I49+$K49,I$67&gt;=$I49),$M49,0)</f>
        <v>0</v>
      </c>
      <c r="J111" s="3">
        <f t="shared" si="51"/>
        <v>0</v>
      </c>
      <c r="K111" s="3">
        <f t="shared" si="51"/>
        <v>0</v>
      </c>
      <c r="L111" s="3">
        <f t="shared" si="51"/>
        <v>0</v>
      </c>
      <c r="M111" s="3">
        <f t="shared" si="51"/>
        <v>0</v>
      </c>
      <c r="N111" s="3">
        <f t="shared" si="51"/>
        <v>0</v>
      </c>
      <c r="O111" s="3">
        <f t="shared" si="51"/>
        <v>0</v>
      </c>
      <c r="P111" s="3">
        <f t="shared" si="51"/>
        <v>0</v>
      </c>
      <c r="Q111" s="3">
        <f t="shared" si="51"/>
        <v>0</v>
      </c>
      <c r="R111" s="3">
        <f t="shared" si="51"/>
        <v>0</v>
      </c>
    </row>
    <row r="112" spans="2:18" outlineLevel="1" x14ac:dyDescent="0.3">
      <c r="B112" s="2">
        <f t="shared" si="43"/>
        <v>0</v>
      </c>
      <c r="C112" s="2">
        <f t="shared" si="41"/>
        <v>0</v>
      </c>
      <c r="D112" s="2">
        <f t="shared" si="41"/>
        <v>0</v>
      </c>
      <c r="E112" s="2">
        <f t="shared" si="41"/>
        <v>0</v>
      </c>
      <c r="F112" s="2">
        <f t="shared" si="41"/>
        <v>0</v>
      </c>
      <c r="G112" s="2">
        <f t="shared" si="41"/>
        <v>0</v>
      </c>
      <c r="I112" s="3">
        <f t="shared" ref="I112:R112" si="52">IF(AND(I$67&lt;$I50+$K50,I$67&gt;=$I50),$M50,0)</f>
        <v>0</v>
      </c>
      <c r="J112" s="3">
        <f t="shared" si="52"/>
        <v>0</v>
      </c>
      <c r="K112" s="3">
        <f t="shared" si="52"/>
        <v>0</v>
      </c>
      <c r="L112" s="3">
        <f t="shared" si="52"/>
        <v>0</v>
      </c>
      <c r="M112" s="3">
        <f t="shared" si="52"/>
        <v>0</v>
      </c>
      <c r="N112" s="3">
        <f t="shared" si="52"/>
        <v>0</v>
      </c>
      <c r="O112" s="3">
        <f t="shared" si="52"/>
        <v>0</v>
      </c>
      <c r="P112" s="3">
        <f t="shared" si="52"/>
        <v>0</v>
      </c>
      <c r="Q112" s="3">
        <f t="shared" si="52"/>
        <v>0</v>
      </c>
      <c r="R112" s="3">
        <f t="shared" si="52"/>
        <v>0</v>
      </c>
    </row>
    <row r="113" spans="2:18" outlineLevel="1" x14ac:dyDescent="0.3">
      <c r="B113" s="2">
        <f t="shared" si="43"/>
        <v>0</v>
      </c>
      <c r="C113" s="2">
        <f t="shared" ref="C113:G122" si="53">C51</f>
        <v>0</v>
      </c>
      <c r="D113" s="2">
        <f t="shared" si="53"/>
        <v>0</v>
      </c>
      <c r="E113" s="2">
        <f t="shared" si="53"/>
        <v>0</v>
      </c>
      <c r="F113" s="2">
        <f t="shared" si="53"/>
        <v>0</v>
      </c>
      <c r="G113" s="2">
        <f t="shared" si="53"/>
        <v>0</v>
      </c>
      <c r="I113" s="3">
        <f t="shared" ref="I113:R113" si="54">IF(AND(I$67&lt;$I51+$K51,I$67&gt;=$I51),$M51,0)</f>
        <v>0</v>
      </c>
      <c r="J113" s="3">
        <f t="shared" si="54"/>
        <v>0</v>
      </c>
      <c r="K113" s="3">
        <f t="shared" si="54"/>
        <v>0</v>
      </c>
      <c r="L113" s="3">
        <f t="shared" si="54"/>
        <v>0</v>
      </c>
      <c r="M113" s="3">
        <f t="shared" si="54"/>
        <v>0</v>
      </c>
      <c r="N113" s="3">
        <f t="shared" si="54"/>
        <v>0</v>
      </c>
      <c r="O113" s="3">
        <f t="shared" si="54"/>
        <v>0</v>
      </c>
      <c r="P113" s="3">
        <f t="shared" si="54"/>
        <v>0</v>
      </c>
      <c r="Q113" s="3">
        <f t="shared" si="54"/>
        <v>0</v>
      </c>
      <c r="R113" s="3">
        <f t="shared" si="54"/>
        <v>0</v>
      </c>
    </row>
    <row r="114" spans="2:18" outlineLevel="1" x14ac:dyDescent="0.3">
      <c r="B114" s="2">
        <f t="shared" si="43"/>
        <v>0</v>
      </c>
      <c r="C114" s="2">
        <f t="shared" si="53"/>
        <v>0</v>
      </c>
      <c r="D114" s="2">
        <f t="shared" si="53"/>
        <v>0</v>
      </c>
      <c r="E114" s="2">
        <f t="shared" si="53"/>
        <v>0</v>
      </c>
      <c r="F114" s="2">
        <f t="shared" si="53"/>
        <v>0</v>
      </c>
      <c r="G114" s="2">
        <f t="shared" si="53"/>
        <v>0</v>
      </c>
      <c r="I114" s="3">
        <f t="shared" ref="I114:R114" si="55">IF(AND(I$67&lt;$I52+$K52,I$67&gt;=$I52),$M52,0)</f>
        <v>0</v>
      </c>
      <c r="J114" s="3">
        <f t="shared" si="55"/>
        <v>0</v>
      </c>
      <c r="K114" s="3">
        <f t="shared" si="55"/>
        <v>0</v>
      </c>
      <c r="L114" s="3">
        <f t="shared" si="55"/>
        <v>0</v>
      </c>
      <c r="M114" s="3">
        <f t="shared" si="55"/>
        <v>0</v>
      </c>
      <c r="N114" s="3">
        <f t="shared" si="55"/>
        <v>0</v>
      </c>
      <c r="O114" s="3">
        <f t="shared" si="55"/>
        <v>0</v>
      </c>
      <c r="P114" s="3">
        <f t="shared" si="55"/>
        <v>0</v>
      </c>
      <c r="Q114" s="3">
        <f t="shared" si="55"/>
        <v>0</v>
      </c>
      <c r="R114" s="3">
        <f t="shared" si="55"/>
        <v>0</v>
      </c>
    </row>
    <row r="115" spans="2:18" outlineLevel="1" x14ac:dyDescent="0.3">
      <c r="B115" s="2">
        <f t="shared" si="43"/>
        <v>0</v>
      </c>
      <c r="C115" s="2">
        <f t="shared" si="53"/>
        <v>0</v>
      </c>
      <c r="D115" s="2">
        <f t="shared" si="53"/>
        <v>0</v>
      </c>
      <c r="E115" s="2">
        <f t="shared" si="53"/>
        <v>0</v>
      </c>
      <c r="F115" s="2">
        <f t="shared" si="53"/>
        <v>0</v>
      </c>
      <c r="G115" s="2">
        <f t="shared" si="53"/>
        <v>0</v>
      </c>
      <c r="I115" s="3">
        <f t="shared" ref="I115:R115" si="56">IF(AND(I$67&lt;$I53+$K53,I$67&gt;=$I53),$M53,0)</f>
        <v>0</v>
      </c>
      <c r="J115" s="3">
        <f t="shared" si="56"/>
        <v>0</v>
      </c>
      <c r="K115" s="3">
        <f t="shared" si="56"/>
        <v>0</v>
      </c>
      <c r="L115" s="3">
        <f t="shared" si="56"/>
        <v>0</v>
      </c>
      <c r="M115" s="3">
        <f t="shared" si="56"/>
        <v>0</v>
      </c>
      <c r="N115" s="3">
        <f t="shared" si="56"/>
        <v>0</v>
      </c>
      <c r="O115" s="3">
        <f t="shared" si="56"/>
        <v>0</v>
      </c>
      <c r="P115" s="3">
        <f t="shared" si="56"/>
        <v>0</v>
      </c>
      <c r="Q115" s="3">
        <f t="shared" si="56"/>
        <v>0</v>
      </c>
      <c r="R115" s="3">
        <f t="shared" si="56"/>
        <v>0</v>
      </c>
    </row>
    <row r="116" spans="2:18" outlineLevel="1" x14ac:dyDescent="0.3">
      <c r="B116" s="2">
        <f t="shared" si="43"/>
        <v>0</v>
      </c>
      <c r="C116" s="2">
        <f t="shared" si="53"/>
        <v>0</v>
      </c>
      <c r="D116" s="2">
        <f t="shared" si="53"/>
        <v>0</v>
      </c>
      <c r="E116" s="2">
        <f t="shared" si="53"/>
        <v>0</v>
      </c>
      <c r="F116" s="2">
        <f t="shared" si="53"/>
        <v>0</v>
      </c>
      <c r="G116" s="2">
        <f t="shared" si="53"/>
        <v>0</v>
      </c>
      <c r="I116" s="3">
        <f t="shared" ref="I116:R116" si="57">IF(AND(I$67&lt;$I54+$K54,I$67&gt;=$I54),$M54,0)</f>
        <v>0</v>
      </c>
      <c r="J116" s="3">
        <f t="shared" si="57"/>
        <v>0</v>
      </c>
      <c r="K116" s="3">
        <f t="shared" si="57"/>
        <v>0</v>
      </c>
      <c r="L116" s="3">
        <f t="shared" si="57"/>
        <v>0</v>
      </c>
      <c r="M116" s="3">
        <f t="shared" si="57"/>
        <v>0</v>
      </c>
      <c r="N116" s="3">
        <f t="shared" si="57"/>
        <v>0</v>
      </c>
      <c r="O116" s="3">
        <f t="shared" si="57"/>
        <v>0</v>
      </c>
      <c r="P116" s="3">
        <f t="shared" si="57"/>
        <v>0</v>
      </c>
      <c r="Q116" s="3">
        <f t="shared" si="57"/>
        <v>0</v>
      </c>
      <c r="R116" s="3">
        <f t="shared" si="57"/>
        <v>0</v>
      </c>
    </row>
    <row r="117" spans="2:18" outlineLevel="1" x14ac:dyDescent="0.3">
      <c r="B117" s="2">
        <f t="shared" si="43"/>
        <v>0</v>
      </c>
      <c r="C117" s="2">
        <f t="shared" si="53"/>
        <v>0</v>
      </c>
      <c r="D117" s="2">
        <f t="shared" si="53"/>
        <v>0</v>
      </c>
      <c r="E117" s="2">
        <f t="shared" si="53"/>
        <v>0</v>
      </c>
      <c r="F117" s="2">
        <f t="shared" si="53"/>
        <v>0</v>
      </c>
      <c r="G117" s="2">
        <f t="shared" si="53"/>
        <v>0</v>
      </c>
      <c r="I117" s="3">
        <f t="shared" ref="I117:R117" si="58">IF(AND(I$67&lt;$I55+$K55,I$67&gt;=$I55),$M55,0)</f>
        <v>0</v>
      </c>
      <c r="J117" s="3">
        <f t="shared" si="58"/>
        <v>0</v>
      </c>
      <c r="K117" s="3">
        <f t="shared" si="58"/>
        <v>0</v>
      </c>
      <c r="L117" s="3">
        <f t="shared" si="58"/>
        <v>0</v>
      </c>
      <c r="M117" s="3">
        <f t="shared" si="58"/>
        <v>0</v>
      </c>
      <c r="N117" s="3">
        <f t="shared" si="58"/>
        <v>0</v>
      </c>
      <c r="O117" s="3">
        <f t="shared" si="58"/>
        <v>0</v>
      </c>
      <c r="P117" s="3">
        <f t="shared" si="58"/>
        <v>0</v>
      </c>
      <c r="Q117" s="3">
        <f t="shared" si="58"/>
        <v>0</v>
      </c>
      <c r="R117" s="3">
        <f t="shared" si="58"/>
        <v>0</v>
      </c>
    </row>
    <row r="118" spans="2:18" outlineLevel="1" x14ac:dyDescent="0.3">
      <c r="B118" s="2">
        <f t="shared" si="43"/>
        <v>0</v>
      </c>
      <c r="C118" s="2">
        <f t="shared" si="53"/>
        <v>0</v>
      </c>
      <c r="D118" s="2">
        <f t="shared" si="53"/>
        <v>0</v>
      </c>
      <c r="E118" s="2">
        <f t="shared" si="53"/>
        <v>0</v>
      </c>
      <c r="F118" s="2">
        <f t="shared" si="53"/>
        <v>0</v>
      </c>
      <c r="G118" s="2">
        <f t="shared" si="53"/>
        <v>0</v>
      </c>
      <c r="I118" s="3">
        <f t="shared" ref="I118:R118" si="59">IF(AND(I$67&lt;$I56+$K56,I$67&gt;=$I56),$M56,0)</f>
        <v>0</v>
      </c>
      <c r="J118" s="3">
        <f t="shared" si="59"/>
        <v>0</v>
      </c>
      <c r="K118" s="3">
        <f t="shared" si="59"/>
        <v>0</v>
      </c>
      <c r="L118" s="3">
        <f t="shared" si="59"/>
        <v>0</v>
      </c>
      <c r="M118" s="3">
        <f t="shared" si="59"/>
        <v>0</v>
      </c>
      <c r="N118" s="3">
        <f t="shared" si="59"/>
        <v>0</v>
      </c>
      <c r="O118" s="3">
        <f t="shared" si="59"/>
        <v>0</v>
      </c>
      <c r="P118" s="3">
        <f t="shared" si="59"/>
        <v>0</v>
      </c>
      <c r="Q118" s="3">
        <f t="shared" si="59"/>
        <v>0</v>
      </c>
      <c r="R118" s="3">
        <f t="shared" si="59"/>
        <v>0</v>
      </c>
    </row>
    <row r="119" spans="2:18" outlineLevel="1" x14ac:dyDescent="0.3">
      <c r="B119" s="2">
        <f t="shared" si="43"/>
        <v>0</v>
      </c>
      <c r="C119" s="2">
        <f t="shared" si="53"/>
        <v>0</v>
      </c>
      <c r="D119" s="2">
        <f t="shared" si="53"/>
        <v>0</v>
      </c>
      <c r="E119" s="2">
        <f t="shared" si="53"/>
        <v>0</v>
      </c>
      <c r="F119" s="2">
        <f t="shared" si="53"/>
        <v>0</v>
      </c>
      <c r="G119" s="2">
        <f t="shared" si="53"/>
        <v>0</v>
      </c>
      <c r="I119" s="3">
        <f t="shared" ref="I119:R119" si="60">IF(AND(I$67&lt;$I57+$K57,I$67&gt;=$I57),$M57,0)</f>
        <v>0</v>
      </c>
      <c r="J119" s="3">
        <f t="shared" si="60"/>
        <v>0</v>
      </c>
      <c r="K119" s="3">
        <f t="shared" si="60"/>
        <v>0</v>
      </c>
      <c r="L119" s="3">
        <f t="shared" si="60"/>
        <v>0</v>
      </c>
      <c r="M119" s="3">
        <f t="shared" si="60"/>
        <v>0</v>
      </c>
      <c r="N119" s="3">
        <f t="shared" si="60"/>
        <v>0</v>
      </c>
      <c r="O119" s="3">
        <f t="shared" si="60"/>
        <v>0</v>
      </c>
      <c r="P119" s="3">
        <f t="shared" si="60"/>
        <v>0</v>
      </c>
      <c r="Q119" s="3">
        <f t="shared" si="60"/>
        <v>0</v>
      </c>
      <c r="R119" s="3">
        <f t="shared" si="60"/>
        <v>0</v>
      </c>
    </row>
    <row r="120" spans="2:18" outlineLevel="1" x14ac:dyDescent="0.3">
      <c r="B120" s="2">
        <f t="shared" si="43"/>
        <v>0</v>
      </c>
      <c r="C120" s="2">
        <f t="shared" si="53"/>
        <v>0</v>
      </c>
      <c r="D120" s="2">
        <f t="shared" si="53"/>
        <v>0</v>
      </c>
      <c r="E120" s="2">
        <f t="shared" si="53"/>
        <v>0</v>
      </c>
      <c r="F120" s="2">
        <f t="shared" si="53"/>
        <v>0</v>
      </c>
      <c r="G120" s="2">
        <f t="shared" si="53"/>
        <v>0</v>
      </c>
      <c r="I120" s="3">
        <f t="shared" ref="I120:R120" si="61">IF(AND(I$67&lt;$I58+$K58,I$67&gt;=$I58),$M58,0)</f>
        <v>0</v>
      </c>
      <c r="J120" s="3">
        <f t="shared" si="61"/>
        <v>0</v>
      </c>
      <c r="K120" s="3">
        <f t="shared" si="61"/>
        <v>0</v>
      </c>
      <c r="L120" s="3">
        <f t="shared" si="61"/>
        <v>0</v>
      </c>
      <c r="M120" s="3">
        <f t="shared" si="61"/>
        <v>0</v>
      </c>
      <c r="N120" s="3">
        <f t="shared" si="61"/>
        <v>0</v>
      </c>
      <c r="O120" s="3">
        <f t="shared" si="61"/>
        <v>0</v>
      </c>
      <c r="P120" s="3">
        <f t="shared" si="61"/>
        <v>0</v>
      </c>
      <c r="Q120" s="3">
        <f t="shared" si="61"/>
        <v>0</v>
      </c>
      <c r="R120" s="3">
        <f t="shared" si="61"/>
        <v>0</v>
      </c>
    </row>
    <row r="121" spans="2:18" outlineLevel="1" x14ac:dyDescent="0.3">
      <c r="B121" s="2">
        <f t="shared" si="43"/>
        <v>0</v>
      </c>
      <c r="C121" s="2">
        <f t="shared" si="53"/>
        <v>0</v>
      </c>
      <c r="D121" s="2">
        <f t="shared" si="53"/>
        <v>0</v>
      </c>
      <c r="E121" s="2">
        <f t="shared" si="53"/>
        <v>0</v>
      </c>
      <c r="F121" s="2">
        <f t="shared" si="53"/>
        <v>0</v>
      </c>
      <c r="G121" s="2">
        <f t="shared" si="53"/>
        <v>0</v>
      </c>
      <c r="I121" s="3">
        <f t="shared" ref="I121:R121" si="62">IF(AND(I$67&lt;$I59+$K59,I$67&gt;=$I59),$M59,0)</f>
        <v>0</v>
      </c>
      <c r="J121" s="3">
        <f t="shared" si="62"/>
        <v>0</v>
      </c>
      <c r="K121" s="3">
        <f t="shared" si="62"/>
        <v>0</v>
      </c>
      <c r="L121" s="3">
        <f t="shared" si="62"/>
        <v>0</v>
      </c>
      <c r="M121" s="3">
        <f t="shared" si="62"/>
        <v>0</v>
      </c>
      <c r="N121" s="3">
        <f t="shared" si="62"/>
        <v>0</v>
      </c>
      <c r="O121" s="3">
        <f t="shared" si="62"/>
        <v>0</v>
      </c>
      <c r="P121" s="3">
        <f t="shared" si="62"/>
        <v>0</v>
      </c>
      <c r="Q121" s="3">
        <f t="shared" si="62"/>
        <v>0</v>
      </c>
      <c r="R121" s="3">
        <f t="shared" si="62"/>
        <v>0</v>
      </c>
    </row>
    <row r="122" spans="2:18" outlineLevel="1" x14ac:dyDescent="0.3">
      <c r="B122" s="2">
        <f t="shared" si="43"/>
        <v>0</v>
      </c>
      <c r="C122" s="2">
        <f t="shared" si="53"/>
        <v>0</v>
      </c>
      <c r="D122" s="2">
        <f t="shared" si="53"/>
        <v>0</v>
      </c>
      <c r="E122" s="2">
        <f t="shared" si="53"/>
        <v>0</v>
      </c>
      <c r="F122" s="2">
        <f t="shared" si="53"/>
        <v>0</v>
      </c>
      <c r="G122" s="2">
        <f t="shared" si="53"/>
        <v>0</v>
      </c>
      <c r="I122" s="3">
        <f t="shared" ref="I122:R122" si="63">IF(AND(I$67&lt;$I60+$K60,I$67&gt;=$I60),$M60,0)</f>
        <v>0</v>
      </c>
      <c r="J122" s="3">
        <f t="shared" si="63"/>
        <v>0</v>
      </c>
      <c r="K122" s="3">
        <f t="shared" si="63"/>
        <v>0</v>
      </c>
      <c r="L122" s="3">
        <f t="shared" si="63"/>
        <v>0</v>
      </c>
      <c r="M122" s="3">
        <f t="shared" si="63"/>
        <v>0</v>
      </c>
      <c r="N122" s="3">
        <f t="shared" si="63"/>
        <v>0</v>
      </c>
      <c r="O122" s="3">
        <f t="shared" si="63"/>
        <v>0</v>
      </c>
      <c r="P122" s="3">
        <f t="shared" si="63"/>
        <v>0</v>
      </c>
      <c r="Q122" s="3">
        <f t="shared" si="63"/>
        <v>0</v>
      </c>
      <c r="R122" s="3">
        <f t="shared" si="63"/>
        <v>0</v>
      </c>
    </row>
    <row r="123" spans="2:18" outlineLevel="1" x14ac:dyDescent="0.3"/>
    <row r="125" spans="2:18" x14ac:dyDescent="0.3">
      <c r="B125" s="30" t="s">
        <v>146</v>
      </c>
      <c r="C125" s="30"/>
      <c r="D125" s="30"/>
      <c r="E125" s="30"/>
      <c r="F125" s="30"/>
      <c r="G125" s="108" t="b">
        <f>SUM(I125:R125)=SUM(N10:N60)</f>
        <v>1</v>
      </c>
      <c r="H125" s="5"/>
      <c r="I125" s="72">
        <f t="shared" ref="I125:R125" si="64">SUM(I72:I122)</f>
        <v>0</v>
      </c>
      <c r="J125" s="72">
        <f t="shared" si="64"/>
        <v>0</v>
      </c>
      <c r="K125" s="72">
        <f t="shared" si="64"/>
        <v>0</v>
      </c>
      <c r="L125" s="72">
        <f t="shared" si="64"/>
        <v>0</v>
      </c>
      <c r="M125" s="72">
        <f t="shared" si="64"/>
        <v>0</v>
      </c>
      <c r="N125" s="72">
        <f t="shared" si="64"/>
        <v>0</v>
      </c>
      <c r="O125" s="72">
        <f t="shared" si="64"/>
        <v>0</v>
      </c>
      <c r="P125" s="72">
        <f t="shared" si="64"/>
        <v>0</v>
      </c>
      <c r="Q125" s="72">
        <f t="shared" si="64"/>
        <v>0</v>
      </c>
      <c r="R125" s="72">
        <f t="shared" si="64"/>
        <v>0</v>
      </c>
    </row>
    <row r="127" spans="2:18" x14ac:dyDescent="0.3">
      <c r="B127" s="28" t="s">
        <v>145</v>
      </c>
      <c r="C127" s="28"/>
      <c r="D127" s="28"/>
      <c r="E127" s="28"/>
      <c r="F127" s="28"/>
      <c r="G127" s="108" t="b">
        <f>SUM(I127:R127)=SUM(J10:J60)</f>
        <v>1</v>
      </c>
      <c r="I127" s="3">
        <f t="shared" ref="I127:R127" si="65">SUMIFS($J10:$J60,$I10:$I60,I$67)</f>
        <v>0</v>
      </c>
      <c r="J127" s="3">
        <f t="shared" si="65"/>
        <v>0</v>
      </c>
      <c r="K127" s="3">
        <f t="shared" si="65"/>
        <v>0</v>
      </c>
      <c r="L127" s="3">
        <f t="shared" si="65"/>
        <v>0</v>
      </c>
      <c r="M127" s="3">
        <f t="shared" si="65"/>
        <v>0</v>
      </c>
      <c r="N127" s="3">
        <f t="shared" si="65"/>
        <v>0</v>
      </c>
      <c r="O127" s="3">
        <f t="shared" si="65"/>
        <v>0</v>
      </c>
      <c r="P127" s="3">
        <f t="shared" si="65"/>
        <v>0</v>
      </c>
      <c r="Q127" s="3">
        <f t="shared" si="65"/>
        <v>0</v>
      </c>
      <c r="R127" s="3">
        <f t="shared" si="65"/>
        <v>0</v>
      </c>
    </row>
  </sheetData>
  <sheetProtection algorithmName="SHA-512" hashValue="N4FXS0yEoKXLrAxjA4qpqH/2A35duUnKx+EWsO8rNqG25LoZ6iHKK03SFSIQj4QhRHuaueesNyN8KEhlYh11fw==" saltValue="5B5V30kAiKdHd4T9xm2dig==" spinCount="100000" sheet="1" objects="1" scenarios="1" formatColumns="0" formatRows="0" insertRows="0"/>
  <pageMargins left="0.7" right="0.7" top="0.75" bottom="0.75" header="0.3" footer="0.3"/>
  <ignoredErrors>
    <ignoredError sqref="I68" numberStoredAsText="1"/>
  </ignoredErrors>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B874BFB0-7294-4C23-81BF-B271AA47A5BA}">
          <x14:formula1>
            <xm:f>'LES MEG'!$B$44:$B$51</xm:f>
          </x14:formula1>
          <xm:sqref>F10:F60</xm:sqref>
        </x14:dataValidation>
        <x14:dataValidation type="list" allowBlank="1" showInputMessage="1" showErrorMessage="1" xr:uid="{E3268877-AB4E-4229-A513-6E7C49F0E5F1}">
          <x14:formula1>
            <xm:f>'LES MEG'!$B$34:$B$41</xm:f>
          </x14:formula1>
          <xm:sqref>G10:G60</xm:sqref>
        </x14:dataValidation>
        <x14:dataValidation type="list" allowBlank="1" showInputMessage="1" showErrorMessage="1" xr:uid="{48C0AEE6-9793-4042-BA98-57EEAF1F9E3E}">
          <x14:formula1>
            <xm:f>'Lister (skjules)'!$E$3</xm:f>
          </x14:formula1>
          <xm:sqref>D10:D60</xm:sqref>
        </x14:dataValidation>
        <x14:dataValidation type="list" allowBlank="1" showInputMessage="1" showErrorMessage="1" xr:uid="{1B50142A-3929-4345-A6F7-F8C97417C493}">
          <x14:formula1>
            <xm:f>'Lister (skjules)'!$I$3:$I$4</xm:f>
          </x14:formula1>
          <xm:sqref>E10:E60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26DAD-3F44-498C-A4F3-2715897CD819}">
  <sheetPr codeName="Sheet3">
    <tabColor theme="8" tint="0.79998168889431442"/>
  </sheetPr>
  <dimension ref="C1:AY152"/>
  <sheetViews>
    <sheetView showGridLines="0" showZeros="0" zoomScale="85" zoomScaleNormal="85" workbookViewId="0">
      <pane ySplit="3" topLeftCell="A102" activePane="bottomLeft" state="frozen"/>
      <selection activeCell="D36" sqref="D36"/>
      <selection pane="bottomLeft" activeCell="C67" sqref="C67"/>
    </sheetView>
  </sheetViews>
  <sheetFormatPr baseColWidth="10" defaultColWidth="11.44140625" defaultRowHeight="14.4" outlineLevelRow="1" x14ac:dyDescent="0.3"/>
  <cols>
    <col min="1" max="1" width="7.109375" customWidth="1"/>
    <col min="2" max="2" width="6.109375" customWidth="1"/>
    <col min="3" max="3" width="36.5546875" customWidth="1"/>
    <col min="4" max="4" width="31.6640625" customWidth="1"/>
    <col min="5" max="5" width="30.109375" customWidth="1"/>
    <col min="6" max="6" width="24.88671875" customWidth="1"/>
    <col min="7" max="7" width="23.33203125" customWidth="1"/>
    <col min="8" max="8" width="20.88671875" customWidth="1"/>
    <col min="9" max="9" width="2.109375" customWidth="1"/>
    <col min="10" max="49" width="18.5546875" customWidth="1"/>
    <col min="50" max="50" width="4.6640625" customWidth="1"/>
  </cols>
  <sheetData>
    <row r="1" spans="3:51" s="61" customFormat="1" ht="18" x14ac:dyDescent="0.35">
      <c r="C1" s="60"/>
      <c r="D1" s="60"/>
      <c r="E1" s="60"/>
      <c r="F1" s="60"/>
      <c r="G1" s="60"/>
      <c r="H1" s="60"/>
      <c r="I1" s="60"/>
      <c r="J1" s="61">
        <f>'LES MEG'!$C$22</f>
        <v>0</v>
      </c>
      <c r="K1" s="61">
        <f>J1+1</f>
        <v>1</v>
      </c>
      <c r="L1" s="61">
        <f t="shared" ref="L1:AW1" si="0">K1+1</f>
        <v>2</v>
      </c>
      <c r="M1" s="61">
        <f t="shared" si="0"/>
        <v>3</v>
      </c>
      <c r="N1" s="61">
        <f t="shared" si="0"/>
        <v>4</v>
      </c>
      <c r="O1" s="61">
        <f t="shared" si="0"/>
        <v>5</v>
      </c>
      <c r="P1" s="61">
        <f t="shared" si="0"/>
        <v>6</v>
      </c>
      <c r="Q1" s="61">
        <f t="shared" si="0"/>
        <v>7</v>
      </c>
      <c r="R1" s="61">
        <f t="shared" si="0"/>
        <v>8</v>
      </c>
      <c r="S1" s="61">
        <f t="shared" si="0"/>
        <v>9</v>
      </c>
      <c r="T1" s="61">
        <f t="shared" si="0"/>
        <v>10</v>
      </c>
      <c r="U1" s="61">
        <f t="shared" si="0"/>
        <v>11</v>
      </c>
      <c r="V1" s="61">
        <f t="shared" si="0"/>
        <v>12</v>
      </c>
      <c r="W1" s="61">
        <f t="shared" si="0"/>
        <v>13</v>
      </c>
      <c r="X1" s="61">
        <f t="shared" si="0"/>
        <v>14</v>
      </c>
      <c r="Y1" s="61">
        <f t="shared" si="0"/>
        <v>15</v>
      </c>
      <c r="Z1" s="61">
        <f t="shared" si="0"/>
        <v>16</v>
      </c>
      <c r="AA1" s="61">
        <f t="shared" si="0"/>
        <v>17</v>
      </c>
      <c r="AB1" s="61">
        <f t="shared" si="0"/>
        <v>18</v>
      </c>
      <c r="AC1" s="61">
        <f t="shared" si="0"/>
        <v>19</v>
      </c>
      <c r="AD1" s="61">
        <f t="shared" si="0"/>
        <v>20</v>
      </c>
      <c r="AE1" s="61">
        <f t="shared" si="0"/>
        <v>21</v>
      </c>
      <c r="AF1" s="61">
        <f t="shared" si="0"/>
        <v>22</v>
      </c>
      <c r="AG1" s="61">
        <f t="shared" si="0"/>
        <v>23</v>
      </c>
      <c r="AH1" s="61">
        <f t="shared" si="0"/>
        <v>24</v>
      </c>
      <c r="AI1" s="61">
        <f t="shared" si="0"/>
        <v>25</v>
      </c>
      <c r="AJ1" s="61">
        <f t="shared" si="0"/>
        <v>26</v>
      </c>
      <c r="AK1" s="61">
        <f t="shared" si="0"/>
        <v>27</v>
      </c>
      <c r="AL1" s="61">
        <f t="shared" si="0"/>
        <v>28</v>
      </c>
      <c r="AM1" s="61">
        <f t="shared" si="0"/>
        <v>29</v>
      </c>
      <c r="AN1" s="61">
        <f t="shared" si="0"/>
        <v>30</v>
      </c>
      <c r="AO1" s="61">
        <f t="shared" si="0"/>
        <v>31</v>
      </c>
      <c r="AP1" s="61">
        <f t="shared" si="0"/>
        <v>32</v>
      </c>
      <c r="AQ1" s="61">
        <f t="shared" si="0"/>
        <v>33</v>
      </c>
      <c r="AR1" s="61">
        <f t="shared" si="0"/>
        <v>34</v>
      </c>
      <c r="AS1" s="61">
        <f t="shared" si="0"/>
        <v>35</v>
      </c>
      <c r="AT1" s="61">
        <f t="shared" si="0"/>
        <v>36</v>
      </c>
      <c r="AU1" s="61">
        <f t="shared" si="0"/>
        <v>37</v>
      </c>
      <c r="AV1" s="61">
        <f t="shared" si="0"/>
        <v>38</v>
      </c>
      <c r="AW1" s="61">
        <f t="shared" si="0"/>
        <v>39</v>
      </c>
    </row>
    <row r="2" spans="3:51" s="1" customFormat="1" x14ac:dyDescent="0.3">
      <c r="C2" s="1" t="s">
        <v>34</v>
      </c>
      <c r="J2" s="125" t="s">
        <v>154</v>
      </c>
      <c r="K2" s="62">
        <f>IF(J2+1&lt;=$J$2+'LES MEG'!$C$24-1,IF(J3&lt;&gt;"",J2+1,),)</f>
        <v>0</v>
      </c>
      <c r="L2" s="62">
        <f>IF(K2+1&lt;=$J$2+'LES MEG'!$C$24-1,IF(K3&lt;&gt;"",K2+1,),)</f>
        <v>0</v>
      </c>
      <c r="M2" s="62">
        <f>IF(L2+1&lt;=$J$2+'LES MEG'!$C$24-1,IF(L3&lt;&gt;"",L2+1,),)</f>
        <v>0</v>
      </c>
      <c r="N2" s="62">
        <f>IF(M2+1&lt;=$J$2+'LES MEG'!$C$24-1,IF(M3&lt;&gt;"",M2+1,),)</f>
        <v>0</v>
      </c>
      <c r="O2" s="62">
        <f>IF(N2+1&lt;=$J$2+'LES MEG'!$C$24-1,IF(N3&lt;&gt;"",N2+1,),)</f>
        <v>0</v>
      </c>
      <c r="P2" s="62">
        <f>IF(O2+1&lt;=$J$2+'LES MEG'!$C$24-1,IF(O3&lt;&gt;"",O2+1,),)</f>
        <v>0</v>
      </c>
      <c r="Q2" s="62">
        <f>IF(P2+1&lt;=$J$2+'LES MEG'!$C$24-1,IF(P3&lt;&gt;"",P2+1,),)</f>
        <v>0</v>
      </c>
      <c r="R2" s="62">
        <f>IF(Q2+1&lt;=$J$2+'LES MEG'!$C$24-1,IF(Q3&lt;&gt;"",Q2+1,),)</f>
        <v>0</v>
      </c>
      <c r="S2" s="62">
        <f>IF(R2+1&lt;=$J$2+'LES MEG'!$C$24-1,IF(R3&lt;&gt;"",R2+1,),)</f>
        <v>0</v>
      </c>
      <c r="T2" s="62">
        <f>IF(S2+1&lt;=$J$2+'LES MEG'!$C$24-1,IF(S3&lt;&gt;"",S2+1,),)</f>
        <v>0</v>
      </c>
      <c r="U2" s="62">
        <f>IF(T2+1&lt;=$J$2+'LES MEG'!$C$24-1,IF(T3&lt;&gt;"",T2+1,),)</f>
        <v>0</v>
      </c>
      <c r="V2" s="62">
        <f>IF(U2+1&lt;=$J$2+'LES MEG'!$C$24-1,IF(U3&lt;&gt;"",U2+1,),)</f>
        <v>0</v>
      </c>
      <c r="W2" s="62">
        <f>IF(V2+1&lt;=$J$2+'LES MEG'!$C$24-1,IF(V3&lt;&gt;"",V2+1,),)</f>
        <v>0</v>
      </c>
      <c r="X2" s="62">
        <f>IF(W2+1&lt;=$J$2+'LES MEG'!$C$24-1,IF(W3&lt;&gt;"",W2+1,),)</f>
        <v>0</v>
      </c>
      <c r="Y2" s="62">
        <f>IF(X2+1&lt;=$J$2+'LES MEG'!$C$24-1,IF(X3&lt;&gt;"",X2+1,),)</f>
        <v>0</v>
      </c>
      <c r="Z2" s="62">
        <f>IF(Y2+1&lt;=$J$2+'LES MEG'!$C$24-1,IF(Y3&lt;&gt;"",Y2+1,),)</f>
        <v>0</v>
      </c>
      <c r="AA2" s="62">
        <f>IF(Z2+1&lt;=$J$2+'LES MEG'!$C$24-1,IF(Z3&lt;&gt;"",Z2+1,),)</f>
        <v>0</v>
      </c>
      <c r="AB2" s="62">
        <f>IF(AA2+1&lt;=$J$2+'LES MEG'!$C$24-1,IF(AA3&lt;&gt;"",AA2+1,),)</f>
        <v>0</v>
      </c>
      <c r="AC2" s="62">
        <f>IF(AB2+1&lt;=$J$2+'LES MEG'!$C$24-1,IF(AB3&lt;&gt;"",AB2+1,),)</f>
        <v>0</v>
      </c>
      <c r="AD2" s="62">
        <f>IF(AC2+1&lt;=$J$2+'LES MEG'!$C$24-1,IF(AC3&lt;&gt;"",AC2+1,),)</f>
        <v>0</v>
      </c>
      <c r="AE2" s="62">
        <f>IF(AD2+1&lt;=$J$2+'LES MEG'!$C$24-1,IF(AD3&lt;&gt;"",AD2+1,),)</f>
        <v>0</v>
      </c>
      <c r="AF2" s="62">
        <f>IF(AE2+1&lt;=$J$2+'LES MEG'!$C$24-1,IF(AE3&lt;&gt;"",AE2+1,),)</f>
        <v>0</v>
      </c>
      <c r="AG2" s="62">
        <f>IF(AF2+1&lt;=$J$2+'LES MEG'!$C$24-1,IF(AF3&lt;&gt;"",AF2+1,),)</f>
        <v>0</v>
      </c>
      <c r="AH2" s="62">
        <f>IF(AG2+1&lt;=$J$2+'LES MEG'!$C$24-1,IF(AG3&lt;&gt;"",AG2+1,),)</f>
        <v>0</v>
      </c>
      <c r="AI2" s="62">
        <f>IF(AH2+1&lt;=$J$2+'LES MEG'!$C$24-1,IF(AH3&lt;&gt;"",AH2+1,),)</f>
        <v>0</v>
      </c>
      <c r="AJ2" s="62">
        <f>IF(AI2+1&lt;=$J$2+'LES MEG'!$C$24-1,IF(AI3&lt;&gt;"",AI2+1,),)</f>
        <v>0</v>
      </c>
      <c r="AK2" s="62">
        <f>IF(AJ2+1&lt;=$J$2+'LES MEG'!$C$24-1,IF(AJ3&lt;&gt;"",AJ2+1,),)</f>
        <v>0</v>
      </c>
      <c r="AL2" s="62">
        <f>IF(AK2+1&lt;=$J$2+'LES MEG'!$C$24-1,IF(AK3&lt;&gt;"",AK2+1,),)</f>
        <v>0</v>
      </c>
      <c r="AM2" s="62">
        <f>IF(AL2+1&lt;=$J$2+'LES MEG'!$C$24-1,IF(AL3&lt;&gt;"",AL2+1,),)</f>
        <v>0</v>
      </c>
      <c r="AN2" s="62">
        <f>IF(AM2+1&lt;=$J$2+'LES MEG'!$C$24-1,IF(AM3&lt;&gt;"",AM2+1,),)</f>
        <v>0</v>
      </c>
      <c r="AO2" s="62">
        <f>IF(AN2+1&lt;=$J$2+'LES MEG'!$C$24-1,IF(AN3&lt;&gt;"",AN2+1,),)</f>
        <v>0</v>
      </c>
      <c r="AP2" s="62">
        <f>IF(AO2+1&lt;=$J$2+'LES MEG'!$C$24-1,IF(AO3&lt;&gt;"",AO2+1,),)</f>
        <v>0</v>
      </c>
      <c r="AQ2" s="62">
        <f>IF(AP2+1&lt;=$J$2+'LES MEG'!$C$24-1,IF(AP3&lt;&gt;"",AP2+1,),)</f>
        <v>0</v>
      </c>
      <c r="AR2" s="62">
        <f>IF(AQ2+1&lt;=$J$2+'LES MEG'!$C$24-1,IF(AQ3&lt;&gt;"",AQ2+1,),)</f>
        <v>0</v>
      </c>
      <c r="AS2" s="62">
        <f>IF(AR2+1&lt;=$J$2+'LES MEG'!$C$24-1,IF(AR3&lt;&gt;"",AR2+1,),)</f>
        <v>0</v>
      </c>
      <c r="AT2" s="62">
        <f>IF(AS2+1&lt;=$J$2+'LES MEG'!$C$24-1,IF(AS3&lt;&gt;"",AS2+1,),)</f>
        <v>0</v>
      </c>
      <c r="AU2" s="62">
        <f>IF(AT2+1&lt;=$J$2+'LES MEG'!$C$24-1,IF(AT3&lt;&gt;"",AT2+1,),)</f>
        <v>0</v>
      </c>
      <c r="AV2" s="62">
        <f>IF(AU2+1&lt;=$J$2+'LES MEG'!$C$24-1,IF(AU3&lt;&gt;"",AU2+1,),)</f>
        <v>0</v>
      </c>
      <c r="AW2" s="62">
        <f>IF(AV2+1&lt;=$J$2+'LES MEG'!$C$24-1,IF(AV3&lt;&gt;"",AV2+1,),)</f>
        <v>0</v>
      </c>
      <c r="AX2" s="62"/>
    </row>
    <row r="3" spans="3:51" x14ac:dyDescent="0.3">
      <c r="C3" s="133" t="s">
        <v>177</v>
      </c>
      <c r="D3" s="134"/>
      <c r="E3" s="134"/>
      <c r="F3" s="134"/>
      <c r="G3" s="134"/>
      <c r="H3" s="135"/>
      <c r="I3" s="63"/>
      <c r="J3" s="136" t="str">
        <f>IF('(2) Budsjett del II'!J1&lt;'LES MEG'!$C$22+'LES MEG'!$C$23,"PILOT",IF(J1&lt;'LES MEG'!$C$22+'LES MEG'!$C$24,"VIDERE DRIFT",""))</f>
        <v/>
      </c>
      <c r="K3" s="137" t="str">
        <f>IF('(2) Budsjett del II'!K1&lt;'LES MEG'!$C$22+'LES MEG'!$C$23,"PILOT",IF(K1&lt;'LES MEG'!$C$22+'LES MEG'!$C$24,"VIDERE DRIFT",""))</f>
        <v/>
      </c>
      <c r="L3" s="137" t="str">
        <f>IF('(2) Budsjett del II'!L1&lt;'LES MEG'!$C$22+'LES MEG'!$C$23,"PILOT",IF(L1&lt;'LES MEG'!$C$22+'LES MEG'!$C$24,"VIDERE DRIFT",""))</f>
        <v/>
      </c>
      <c r="M3" s="137" t="str">
        <f>IF('(2) Budsjett del II'!M1&lt;'LES MEG'!$C$22+'LES MEG'!$C$23,"PILOT",IF(M1&lt;'LES MEG'!$C$22+'LES MEG'!$C$24,"VIDERE DRIFT",""))</f>
        <v/>
      </c>
      <c r="N3" s="137" t="str">
        <f>IF('(2) Budsjett del II'!N1&lt;'LES MEG'!$C$22+'LES MEG'!$C$23,"PILOT",IF(N1&lt;'LES MEG'!$C$22+'LES MEG'!$C$24,"VIDERE DRIFT",""))</f>
        <v/>
      </c>
      <c r="O3" s="137" t="str">
        <f>IF('(2) Budsjett del II'!O1&lt;'LES MEG'!$C$22+'LES MEG'!$C$23,"PILOT",IF(O1&lt;'LES MEG'!$C$22+'LES MEG'!$C$24,"VIDERE DRIFT",""))</f>
        <v/>
      </c>
      <c r="P3" s="137" t="str">
        <f>IF('(2) Budsjett del II'!P1&lt;'LES MEG'!$C$22+'LES MEG'!$C$23,"PILOT",IF(P1&lt;'LES MEG'!$C$22+'LES MEG'!$C$24,"VIDERE DRIFT",""))</f>
        <v/>
      </c>
      <c r="Q3" s="137" t="str">
        <f>IF('(2) Budsjett del II'!Q1&lt;'LES MEG'!$C$22+'LES MEG'!$C$23,"PILOT",IF(Q1&lt;'LES MEG'!$C$22+'LES MEG'!$C$24,"VIDERE DRIFT",""))</f>
        <v/>
      </c>
      <c r="R3" s="137" t="str">
        <f>IF('(2) Budsjett del II'!R1&lt;'LES MEG'!$C$22+'LES MEG'!$C$23,"PILOT",IF(R1&lt;'LES MEG'!$C$22+'LES MEG'!$C$24,"VIDERE DRIFT",""))</f>
        <v/>
      </c>
      <c r="S3" s="137" t="str">
        <f>IF('(2) Budsjett del II'!S1&lt;'LES MEG'!$C$22+'LES MEG'!$C$23,"PILOT",IF(S1&lt;'LES MEG'!$C$22+'LES MEG'!$C$24,"VIDERE DRIFT",""))</f>
        <v/>
      </c>
      <c r="T3" s="137" t="str">
        <f>IF('(2) Budsjett del II'!T1&lt;'LES MEG'!$C$22+'LES MEG'!$C$23,"PILOT",IF(T1&lt;'LES MEG'!$C$22+'LES MEG'!$C$24,"VIDERE DRIFT",""))</f>
        <v/>
      </c>
      <c r="U3" s="137" t="str">
        <f>IF('(2) Budsjett del II'!U1&lt;'LES MEG'!$C$22+'LES MEG'!$C$23,"PILOT",IF(U1&lt;'LES MEG'!$C$22+'LES MEG'!$C$24,"VIDERE DRIFT",""))</f>
        <v/>
      </c>
      <c r="V3" s="137" t="str">
        <f>IF('(2) Budsjett del II'!V1&lt;'LES MEG'!$C$22+'LES MEG'!$C$23,"PILOT",IF(V1&lt;'LES MEG'!$C$22+'LES MEG'!$C$24,"VIDERE DRIFT",""))</f>
        <v/>
      </c>
      <c r="W3" s="137" t="str">
        <f>IF('(2) Budsjett del II'!W1&lt;'LES MEG'!$C$22+'LES MEG'!$C$23,"PILOT",IF(W1&lt;'LES MEG'!$C$22+'LES MEG'!$C$24,"VIDERE DRIFT",""))</f>
        <v/>
      </c>
      <c r="X3" s="137" t="str">
        <f>IF('(2) Budsjett del II'!X1&lt;'LES MEG'!$C$22+'LES MEG'!$C$23,"PILOT",IF(X1&lt;'LES MEG'!$C$22+'LES MEG'!$C$24,"VIDERE DRIFT",""))</f>
        <v/>
      </c>
      <c r="Y3" s="137" t="str">
        <f>IF('(2) Budsjett del II'!Y1&lt;'LES MEG'!$C$22+'LES MEG'!$C$23,"PILOT",IF(Y1&lt;'LES MEG'!$C$22+'LES MEG'!$C$24,"VIDERE DRIFT",""))</f>
        <v/>
      </c>
      <c r="Z3" s="137" t="str">
        <f>IF('(2) Budsjett del II'!Z1&lt;'LES MEG'!$C$22+'LES MEG'!$C$23,"PILOT",IF(Z1&lt;'LES MEG'!$C$22+'LES MEG'!$C$24,"VIDERE DRIFT",""))</f>
        <v/>
      </c>
      <c r="AA3" s="137" t="str">
        <f>IF('(2) Budsjett del II'!AA1&lt;'LES MEG'!$C$22+'LES MEG'!$C$23,"PILOT",IF(AA1&lt;'LES MEG'!$C$22+'LES MEG'!$C$24,"VIDERE DRIFT",""))</f>
        <v/>
      </c>
      <c r="AB3" s="137" t="str">
        <f>IF('(2) Budsjett del II'!AB1&lt;'LES MEG'!$C$22+'LES MEG'!$C$23,"PILOT",IF(AB1&lt;'LES MEG'!$C$22+'LES MEG'!$C$24,"VIDERE DRIFT",""))</f>
        <v/>
      </c>
      <c r="AC3" s="137" t="str">
        <f>IF('(2) Budsjett del II'!AC1&lt;'LES MEG'!$C$22+'LES MEG'!$C$23,"PILOT",IF(AC1&lt;'LES MEG'!$C$22+'LES MEG'!$C$24,"VIDERE DRIFT",""))</f>
        <v/>
      </c>
      <c r="AD3" s="137" t="str">
        <f>IF('(2) Budsjett del II'!AD1&lt;'LES MEG'!$C$22+'LES MEG'!$C$23,"PILOT",IF(AD1&lt;'LES MEG'!$C$22+'LES MEG'!$C$24,"VIDERE DRIFT",""))</f>
        <v/>
      </c>
      <c r="AE3" s="137" t="str">
        <f>IF('(2) Budsjett del II'!AE1&lt;'LES MEG'!$C$22+'LES MEG'!$C$23,"PILOT",IF(AE1&lt;'LES MEG'!$C$22+'LES MEG'!$C$24,"VIDERE DRIFT",""))</f>
        <v/>
      </c>
      <c r="AF3" s="137" t="str">
        <f>IF('(2) Budsjett del II'!AF1&lt;'LES MEG'!$C$22+'LES MEG'!$C$23,"PILOT",IF(AF1&lt;'LES MEG'!$C$22+'LES MEG'!$C$24,"VIDERE DRIFT",""))</f>
        <v/>
      </c>
      <c r="AG3" s="137" t="str">
        <f>IF('(2) Budsjett del II'!AG1&lt;'LES MEG'!$C$22+'LES MEG'!$C$23,"PILOT",IF(AG1&lt;'LES MEG'!$C$22+'LES MEG'!$C$24,"VIDERE DRIFT",""))</f>
        <v/>
      </c>
      <c r="AH3" s="137" t="str">
        <f>IF('(2) Budsjett del II'!AH1&lt;'LES MEG'!$C$22+'LES MEG'!$C$23,"PILOT",IF(AH1&lt;'LES MEG'!$C$22+'LES MEG'!$C$24,"VIDERE DRIFT",""))</f>
        <v/>
      </c>
      <c r="AI3" s="137" t="str">
        <f>IF('(2) Budsjett del II'!AI1&lt;'LES MEG'!$C$22+'LES MEG'!$C$23,"PILOT",IF(AI1&lt;'LES MEG'!$C$22+'LES MEG'!$C$24,"VIDERE DRIFT",""))</f>
        <v/>
      </c>
      <c r="AJ3" s="137" t="str">
        <f>IF('(2) Budsjett del II'!AJ1&lt;'LES MEG'!$C$22+'LES MEG'!$C$23,"PILOT",IF(AJ1&lt;'LES MEG'!$C$22+'LES MEG'!$C$24,"VIDERE DRIFT",""))</f>
        <v/>
      </c>
      <c r="AK3" s="137" t="str">
        <f>IF('(2) Budsjett del II'!AK1&lt;'LES MEG'!$C$22+'LES MEG'!$C$23,"PILOT",IF(AK1&lt;'LES MEG'!$C$22+'LES MEG'!$C$24,"VIDERE DRIFT",""))</f>
        <v/>
      </c>
      <c r="AL3" s="137" t="str">
        <f>IF('(2) Budsjett del II'!AL1&lt;'LES MEG'!$C$22+'LES MEG'!$C$23,"PILOT",IF(AL1&lt;'LES MEG'!$C$22+'LES MEG'!$C$24,"VIDERE DRIFT",""))</f>
        <v/>
      </c>
      <c r="AM3" s="137" t="str">
        <f>IF('(2) Budsjett del II'!AM1&lt;'LES MEG'!$C$22+'LES MEG'!$C$23,"PILOT",IF(AM1&lt;'LES MEG'!$C$22+'LES MEG'!$C$24,"VIDERE DRIFT",""))</f>
        <v/>
      </c>
      <c r="AN3" s="137" t="str">
        <f>IF('(2) Budsjett del II'!AN1&lt;'LES MEG'!$C$22+'LES MEG'!$C$23,"PILOT",IF(AN1&lt;'LES MEG'!$C$22+'LES MEG'!$C$24,"VIDERE DRIFT",""))</f>
        <v/>
      </c>
      <c r="AO3" s="137" t="str">
        <f>IF('(2) Budsjett del II'!AO1&lt;'LES MEG'!$C$22+'LES MEG'!$C$23,"PILOT",IF(AO1&lt;'LES MEG'!$C$22+'LES MEG'!$C$24,"VIDERE DRIFT",""))</f>
        <v/>
      </c>
      <c r="AP3" s="137" t="str">
        <f>IF('(2) Budsjett del II'!AP1&lt;'LES MEG'!$C$22+'LES MEG'!$C$23,"PILOT",IF(AP1&lt;'LES MEG'!$C$22+'LES MEG'!$C$24,"VIDERE DRIFT",""))</f>
        <v/>
      </c>
      <c r="AQ3" s="137" t="str">
        <f>IF('(2) Budsjett del II'!AQ1&lt;'LES MEG'!$C$22+'LES MEG'!$C$23,"PILOT",IF(AQ1&lt;'LES MEG'!$C$22+'LES MEG'!$C$24,"VIDERE DRIFT",""))</f>
        <v/>
      </c>
      <c r="AR3" s="137" t="str">
        <f>IF('(2) Budsjett del II'!AR1&lt;'LES MEG'!$C$22+'LES MEG'!$C$23,"PILOT",IF(AR1&lt;'LES MEG'!$C$22+'LES MEG'!$C$24,"VIDERE DRIFT",""))</f>
        <v/>
      </c>
      <c r="AS3" s="137" t="str">
        <f>IF('(2) Budsjett del II'!AS1&lt;'LES MEG'!$C$22+'LES MEG'!$C$23,"PILOT",IF(AS1&lt;'LES MEG'!$C$22+'LES MEG'!$C$24,"VIDERE DRIFT",""))</f>
        <v/>
      </c>
      <c r="AT3" s="137" t="str">
        <f>IF('(2) Budsjett del II'!AT1&lt;'LES MEG'!$C$22+'LES MEG'!$C$23,"PILOT",IF(AT1&lt;'LES MEG'!$C$22+'LES MEG'!$C$24,"VIDERE DRIFT",""))</f>
        <v/>
      </c>
      <c r="AU3" s="137" t="str">
        <f>IF('(2) Budsjett del II'!AU1&lt;'LES MEG'!$C$22+'LES MEG'!$C$23,"PILOT",IF(AU1&lt;'LES MEG'!$C$22+'LES MEG'!$C$24,"VIDERE DRIFT",""))</f>
        <v/>
      </c>
      <c r="AV3" s="137" t="str">
        <f>IF('(2) Budsjett del II'!AV1&lt;'LES MEG'!$C$22+'LES MEG'!$C$23,"PILOT",IF(AV1&lt;'LES MEG'!$C$22+'LES MEG'!$C$24,"VIDERE DRIFT",""))</f>
        <v/>
      </c>
      <c r="AW3" s="137" t="str">
        <f>IF('(2) Budsjett del II'!AW1&lt;'LES MEG'!$C$22+'LES MEG'!$C$23,"PILOT",IF(AW1&lt;'LES MEG'!$C$22+'LES MEG'!$C$24,"VIDERE DRIFT",""))</f>
        <v/>
      </c>
      <c r="AX3" s="139"/>
      <c r="AY3" s="138" t="s">
        <v>59</v>
      </c>
    </row>
    <row r="4" spans="3:51" x14ac:dyDescent="0.3">
      <c r="C4" s="63"/>
      <c r="D4" s="63"/>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3"/>
      <c r="AM4" s="63"/>
      <c r="AN4" s="63"/>
      <c r="AO4" s="63"/>
      <c r="AP4" s="63"/>
      <c r="AQ4" s="63"/>
      <c r="AR4" s="63"/>
      <c r="AS4" s="63"/>
      <c r="AT4" s="63"/>
      <c r="AU4" s="63"/>
      <c r="AV4" s="63"/>
      <c r="AW4" s="63"/>
      <c r="AX4" s="63"/>
    </row>
    <row r="5" spans="3:51" ht="18" x14ac:dyDescent="0.35">
      <c r="C5" s="45" t="s">
        <v>213</v>
      </c>
      <c r="D5" s="63"/>
      <c r="E5" s="63"/>
      <c r="F5" s="63"/>
      <c r="G5" s="63"/>
      <c r="H5" s="63"/>
      <c r="I5" s="63"/>
      <c r="J5" s="63"/>
      <c r="K5" s="63"/>
      <c r="L5" s="63"/>
      <c r="M5" s="63"/>
      <c r="N5" s="63"/>
      <c r="O5" s="63"/>
      <c r="P5" s="63"/>
      <c r="Q5" s="63"/>
      <c r="R5" s="63"/>
      <c r="S5" s="63"/>
      <c r="T5" s="63"/>
      <c r="U5" s="63"/>
      <c r="V5" s="63"/>
      <c r="W5" s="63"/>
      <c r="X5" s="63"/>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row>
    <row r="6" spans="3:51" x14ac:dyDescent="0.3">
      <c r="C6" s="48" t="s">
        <v>241</v>
      </c>
      <c r="D6" s="63"/>
      <c r="E6" s="63"/>
      <c r="F6" s="63"/>
      <c r="G6" s="63"/>
      <c r="H6" s="63"/>
      <c r="I6" s="63"/>
      <c r="J6" s="63"/>
      <c r="K6" s="63"/>
      <c r="L6" s="63"/>
      <c r="M6" s="63"/>
      <c r="N6" s="63"/>
      <c r="O6" s="63"/>
      <c r="P6" s="63"/>
      <c r="Q6" s="63"/>
      <c r="R6" s="63"/>
      <c r="S6" s="63"/>
      <c r="T6" s="63"/>
      <c r="U6" s="63"/>
      <c r="V6" s="63"/>
      <c r="W6" s="63"/>
      <c r="X6" s="63"/>
      <c r="Y6" s="63"/>
      <c r="Z6" s="63"/>
      <c r="AA6" s="63"/>
      <c r="AB6" s="63"/>
      <c r="AC6" s="63"/>
      <c r="AD6" s="63"/>
      <c r="AE6" s="63"/>
      <c r="AF6" s="63"/>
      <c r="AG6" s="63"/>
      <c r="AH6" s="63"/>
      <c r="AI6" s="63"/>
      <c r="AJ6" s="63"/>
      <c r="AK6" s="63"/>
      <c r="AL6" s="63"/>
      <c r="AM6" s="63"/>
      <c r="AN6" s="63"/>
      <c r="AO6" s="63"/>
      <c r="AP6" s="63"/>
      <c r="AQ6" s="63"/>
      <c r="AR6" s="63"/>
      <c r="AS6" s="63"/>
      <c r="AT6" s="63"/>
      <c r="AU6" s="63"/>
      <c r="AV6" s="63"/>
      <c r="AW6" s="63"/>
      <c r="AX6" s="63"/>
    </row>
    <row r="7" spans="3:51" x14ac:dyDescent="0.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row>
    <row r="8" spans="3:51" ht="18" x14ac:dyDescent="0.35">
      <c r="C8" s="45" t="s">
        <v>144</v>
      </c>
    </row>
    <row r="9" spans="3:51" x14ac:dyDescent="0.3">
      <c r="C9" t="s">
        <v>277</v>
      </c>
    </row>
    <row r="10" spans="3:51" s="1" customFormat="1" x14ac:dyDescent="0.3">
      <c r="C10" s="1" t="s">
        <v>214</v>
      </c>
      <c r="D10" s="77"/>
      <c r="E10" s="77"/>
      <c r="F10" s="126"/>
      <c r="G10" s="126"/>
      <c r="H10" s="126"/>
      <c r="I10" s="127"/>
      <c r="J10" s="128"/>
      <c r="K10" s="128"/>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row>
    <row r="11" spans="3:51" x14ac:dyDescent="0.3">
      <c r="C11" s="5"/>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row>
    <row r="12" spans="3:51" x14ac:dyDescent="0.3">
      <c r="C12" s="1" t="s">
        <v>77</v>
      </c>
      <c r="D12" s="1" t="s">
        <v>98</v>
      </c>
      <c r="E12" s="1" t="s">
        <v>51</v>
      </c>
      <c r="F12" s="1" t="s">
        <v>66</v>
      </c>
      <c r="G12" s="1" t="s">
        <v>105</v>
      </c>
      <c r="H12" s="1" t="s">
        <v>107</v>
      </c>
      <c r="J12" s="1" t="s">
        <v>13</v>
      </c>
      <c r="K12" s="1" t="s">
        <v>13</v>
      </c>
      <c r="L12" s="1" t="s">
        <v>13</v>
      </c>
      <c r="M12" s="1" t="s">
        <v>13</v>
      </c>
      <c r="N12" s="1" t="s">
        <v>13</v>
      </c>
      <c r="O12" s="1" t="s">
        <v>13</v>
      </c>
      <c r="P12" s="1" t="s">
        <v>13</v>
      </c>
      <c r="Q12" s="1" t="s">
        <v>13</v>
      </c>
      <c r="R12" s="1" t="s">
        <v>13</v>
      </c>
      <c r="S12" s="1" t="s">
        <v>13</v>
      </c>
      <c r="T12" s="1" t="s">
        <v>13</v>
      </c>
      <c r="U12" s="1" t="s">
        <v>13</v>
      </c>
      <c r="V12" s="1" t="s">
        <v>13</v>
      </c>
      <c r="W12" s="1" t="s">
        <v>13</v>
      </c>
      <c r="X12" s="1" t="s">
        <v>13</v>
      </c>
      <c r="Y12" s="1" t="s">
        <v>13</v>
      </c>
      <c r="Z12" s="1" t="s">
        <v>13</v>
      </c>
      <c r="AA12" s="1" t="s">
        <v>13</v>
      </c>
      <c r="AB12" s="1" t="s">
        <v>13</v>
      </c>
      <c r="AC12" s="1" t="s">
        <v>13</v>
      </c>
      <c r="AD12" s="1" t="s">
        <v>13</v>
      </c>
      <c r="AE12" s="1" t="s">
        <v>13</v>
      </c>
      <c r="AF12" s="1" t="s">
        <v>13</v>
      </c>
      <c r="AG12" s="1" t="s">
        <v>13</v>
      </c>
      <c r="AH12" s="1" t="s">
        <v>13</v>
      </c>
      <c r="AI12" s="1" t="s">
        <v>13</v>
      </c>
      <c r="AJ12" s="1" t="s">
        <v>13</v>
      </c>
      <c r="AK12" s="1" t="s">
        <v>13</v>
      </c>
      <c r="AL12" s="1" t="s">
        <v>13</v>
      </c>
      <c r="AM12" s="1" t="s">
        <v>13</v>
      </c>
      <c r="AN12" s="1" t="s">
        <v>13</v>
      </c>
      <c r="AO12" s="1" t="s">
        <v>13</v>
      </c>
      <c r="AP12" s="1" t="s">
        <v>13</v>
      </c>
      <c r="AQ12" s="1" t="s">
        <v>13</v>
      </c>
      <c r="AR12" s="1" t="s">
        <v>13</v>
      </c>
      <c r="AS12" s="1" t="s">
        <v>13</v>
      </c>
      <c r="AT12" s="1" t="s">
        <v>13</v>
      </c>
      <c r="AU12" s="1" t="s">
        <v>13</v>
      </c>
      <c r="AV12" s="1" t="s">
        <v>13</v>
      </c>
      <c r="AW12" s="1" t="s">
        <v>13</v>
      </c>
      <c r="AX12" s="1"/>
      <c r="AY12" s="90" t="s">
        <v>276</v>
      </c>
    </row>
    <row r="13" spans="3:51" hidden="1" outlineLevel="1" x14ac:dyDescent="0.3">
      <c r="C13" s="2">
        <f>'(1) Budsjett del I'!B72</f>
        <v>0</v>
      </c>
      <c r="D13" s="2">
        <f>'(1) Budsjett del I'!C72</f>
        <v>0</v>
      </c>
      <c r="E13" s="2">
        <f>'(1) Budsjett del I'!D72</f>
        <v>0</v>
      </c>
      <c r="F13" s="2">
        <f>'(1) Budsjett del I'!E72</f>
        <v>0</v>
      </c>
      <c r="G13" s="2">
        <f>'(1) Budsjett del I'!F72</f>
        <v>0</v>
      </c>
      <c r="H13" s="2">
        <f>'(1) Budsjett del I'!G72</f>
        <v>0</v>
      </c>
      <c r="J13" s="3">
        <f>'(1) Budsjett del I'!I72</f>
        <v>0</v>
      </c>
      <c r="K13" s="3">
        <f>'(1) Budsjett del I'!J72</f>
        <v>0</v>
      </c>
      <c r="L13" s="3">
        <f>'(1) Budsjett del I'!K72</f>
        <v>0</v>
      </c>
      <c r="M13" s="3">
        <f>'(1) Budsjett del I'!L72</f>
        <v>0</v>
      </c>
      <c r="N13" s="3">
        <f>'(1) Budsjett del I'!M72</f>
        <v>0</v>
      </c>
      <c r="O13" s="3">
        <f>'(1) Budsjett del I'!N72</f>
        <v>0</v>
      </c>
      <c r="P13" s="3">
        <f>'(1) Budsjett del I'!O72</f>
        <v>0</v>
      </c>
      <c r="Q13" s="3">
        <f>'(1) Budsjett del I'!P72</f>
        <v>0</v>
      </c>
      <c r="R13" s="3">
        <f>'(1) Budsjett del I'!Q72</f>
        <v>0</v>
      </c>
      <c r="S13" s="3">
        <f>'(1) Budsjett del I'!R72</f>
        <v>0</v>
      </c>
      <c r="T13" s="3">
        <f>'(1) Budsjett del I'!S72</f>
        <v>0</v>
      </c>
      <c r="U13" s="3">
        <f>'(1) Budsjett del I'!S72</f>
        <v>0</v>
      </c>
      <c r="V13" s="3">
        <f>'(1) Budsjett del I'!T72</f>
        <v>0</v>
      </c>
      <c r="W13" s="3">
        <f>'(1) Budsjett del I'!U72</f>
        <v>0</v>
      </c>
      <c r="X13" s="3">
        <f>'(1) Budsjett del I'!V72</f>
        <v>0</v>
      </c>
      <c r="Y13" s="3">
        <f>'(1) Budsjett del I'!W72</f>
        <v>0</v>
      </c>
      <c r="Z13" s="3">
        <f>'(1) Budsjett del I'!X72</f>
        <v>0</v>
      </c>
      <c r="AA13" s="3">
        <f>'(1) Budsjett del I'!Y72</f>
        <v>0</v>
      </c>
      <c r="AB13" s="3">
        <f>'(1) Budsjett del I'!Z72</f>
        <v>0</v>
      </c>
      <c r="AC13" s="3">
        <f>'(1) Budsjett del I'!AA72</f>
        <v>0</v>
      </c>
      <c r="AD13" s="3">
        <f>'(1) Budsjett del I'!AB72</f>
        <v>0</v>
      </c>
      <c r="AE13" s="3">
        <f>'(1) Budsjett del I'!AC72</f>
        <v>0</v>
      </c>
      <c r="AF13" s="3">
        <f>'(1) Budsjett del I'!AD72</f>
        <v>0</v>
      </c>
      <c r="AG13" s="3">
        <f>'(1) Budsjett del I'!AE72</f>
        <v>0</v>
      </c>
      <c r="AH13" s="3">
        <f>'(1) Budsjett del I'!AF72</f>
        <v>0</v>
      </c>
      <c r="AI13" s="3">
        <f>'(1) Budsjett del I'!AG72</f>
        <v>0</v>
      </c>
      <c r="AJ13" s="3">
        <f>'(1) Budsjett del I'!AH72</f>
        <v>0</v>
      </c>
      <c r="AK13" s="3">
        <f>'(1) Budsjett del I'!AI72</f>
        <v>0</v>
      </c>
      <c r="AL13" s="3">
        <f>'(1) Budsjett del I'!AJ72</f>
        <v>0</v>
      </c>
      <c r="AM13" s="3">
        <f>'(1) Budsjett del I'!AK72</f>
        <v>0</v>
      </c>
      <c r="AN13" s="3">
        <f>'(1) Budsjett del I'!AL72</f>
        <v>0</v>
      </c>
      <c r="AO13" s="3">
        <f>'(1) Budsjett del I'!AM72</f>
        <v>0</v>
      </c>
      <c r="AP13" s="3">
        <f>'(1) Budsjett del I'!AN72</f>
        <v>0</v>
      </c>
      <c r="AQ13" s="3">
        <f>'(1) Budsjett del I'!AO72</f>
        <v>0</v>
      </c>
      <c r="AR13" s="3">
        <f>'(1) Budsjett del I'!AP72</f>
        <v>0</v>
      </c>
      <c r="AS13" s="3">
        <f>'(1) Budsjett del I'!AQ72</f>
        <v>0</v>
      </c>
      <c r="AT13" s="3">
        <f>'(1) Budsjett del I'!AR72</f>
        <v>0</v>
      </c>
      <c r="AU13" s="3">
        <f>'(1) Budsjett del I'!AS72</f>
        <v>0</v>
      </c>
      <c r="AV13" s="3">
        <f>'(1) Budsjett del I'!AT72</f>
        <v>0</v>
      </c>
      <c r="AW13" s="3">
        <f>'(1) Budsjett del I'!AU72</f>
        <v>0</v>
      </c>
      <c r="AX13" s="4"/>
      <c r="AY13" s="140">
        <f>SUM(J13:AW13)</f>
        <v>0</v>
      </c>
    </row>
    <row r="14" spans="3:51" hidden="1" outlineLevel="1" x14ac:dyDescent="0.3">
      <c r="C14" s="2">
        <f>'(1) Budsjett del I'!B11</f>
        <v>0</v>
      </c>
      <c r="D14" s="2">
        <f>'(1) Budsjett del I'!C11</f>
        <v>0</v>
      </c>
      <c r="E14" s="2">
        <f>'(1) Budsjett del I'!D11</f>
        <v>0</v>
      </c>
      <c r="F14" s="2">
        <f>'(1) Budsjett del I'!E11</f>
        <v>0</v>
      </c>
      <c r="G14" s="2">
        <f>'(1) Budsjett del I'!F11</f>
        <v>0</v>
      </c>
      <c r="H14" s="2">
        <f>'(1) Budsjett del I'!G11</f>
        <v>0</v>
      </c>
      <c r="J14" s="3">
        <f>'(1) Budsjett del I'!I73</f>
        <v>0</v>
      </c>
      <c r="K14" s="3">
        <f>'(1) Budsjett del I'!J73</f>
        <v>0</v>
      </c>
      <c r="L14" s="3">
        <f>'(1) Budsjett del I'!K73</f>
        <v>0</v>
      </c>
      <c r="M14" s="3">
        <f>'(1) Budsjett del I'!L73</f>
        <v>0</v>
      </c>
      <c r="N14" s="3">
        <f>'(1) Budsjett del I'!M73</f>
        <v>0</v>
      </c>
      <c r="O14" s="3">
        <f>'(1) Budsjett del I'!N73</f>
        <v>0</v>
      </c>
      <c r="P14" s="3">
        <f>'(1) Budsjett del I'!O73</f>
        <v>0</v>
      </c>
      <c r="Q14" s="3">
        <f>'(1) Budsjett del I'!P73</f>
        <v>0</v>
      </c>
      <c r="R14" s="3">
        <f>'(1) Budsjett del I'!Q73</f>
        <v>0</v>
      </c>
      <c r="S14" s="3">
        <f>'(1) Budsjett del I'!R73</f>
        <v>0</v>
      </c>
      <c r="T14" s="3">
        <f>'(1) Budsjett del I'!S73</f>
        <v>0</v>
      </c>
      <c r="U14" s="3">
        <f>'(1) Budsjett del I'!S73</f>
        <v>0</v>
      </c>
      <c r="V14" s="3">
        <f>'(1) Budsjett del I'!T73</f>
        <v>0</v>
      </c>
      <c r="W14" s="3">
        <f>'(1) Budsjett del I'!U73</f>
        <v>0</v>
      </c>
      <c r="X14" s="3">
        <f>'(1) Budsjett del I'!V73</f>
        <v>0</v>
      </c>
      <c r="Y14" s="3">
        <f>'(1) Budsjett del I'!W73</f>
        <v>0</v>
      </c>
      <c r="Z14" s="3">
        <f>'(1) Budsjett del I'!X73</f>
        <v>0</v>
      </c>
      <c r="AA14" s="3">
        <f>'(1) Budsjett del I'!Y73</f>
        <v>0</v>
      </c>
      <c r="AB14" s="3">
        <f>'(1) Budsjett del I'!Z73</f>
        <v>0</v>
      </c>
      <c r="AC14" s="3">
        <f>'(1) Budsjett del I'!AA73</f>
        <v>0</v>
      </c>
      <c r="AD14" s="3">
        <f>'(1) Budsjett del I'!AB73</f>
        <v>0</v>
      </c>
      <c r="AE14" s="3">
        <f>'(1) Budsjett del I'!AC73</f>
        <v>0</v>
      </c>
      <c r="AF14" s="3">
        <f>'(1) Budsjett del I'!AD73</f>
        <v>0</v>
      </c>
      <c r="AG14" s="3">
        <f>'(1) Budsjett del I'!AE73</f>
        <v>0</v>
      </c>
      <c r="AH14" s="3">
        <f>'(1) Budsjett del I'!AF73</f>
        <v>0</v>
      </c>
      <c r="AI14" s="3">
        <f>'(1) Budsjett del I'!AG73</f>
        <v>0</v>
      </c>
      <c r="AJ14" s="3">
        <f>'(1) Budsjett del I'!AH73</f>
        <v>0</v>
      </c>
      <c r="AK14" s="3">
        <f>'(1) Budsjett del I'!AI73</f>
        <v>0</v>
      </c>
      <c r="AL14" s="3">
        <f>'(1) Budsjett del I'!AJ73</f>
        <v>0</v>
      </c>
      <c r="AM14" s="3">
        <f>'(1) Budsjett del I'!AK73</f>
        <v>0</v>
      </c>
      <c r="AN14" s="3">
        <f>'(1) Budsjett del I'!AL73</f>
        <v>0</v>
      </c>
      <c r="AO14" s="3">
        <f>'(1) Budsjett del I'!AM73</f>
        <v>0</v>
      </c>
      <c r="AP14" s="3">
        <f>'(1) Budsjett del I'!AN73</f>
        <v>0</v>
      </c>
      <c r="AQ14" s="3">
        <f>'(1) Budsjett del I'!AO73</f>
        <v>0</v>
      </c>
      <c r="AR14" s="3">
        <f>'(1) Budsjett del I'!AP73</f>
        <v>0</v>
      </c>
      <c r="AS14" s="3">
        <f>'(1) Budsjett del I'!AQ73</f>
        <v>0</v>
      </c>
      <c r="AT14" s="3">
        <f>'(1) Budsjett del I'!AR73</f>
        <v>0</v>
      </c>
      <c r="AU14" s="3">
        <f>'(1) Budsjett del I'!AS73</f>
        <v>0</v>
      </c>
      <c r="AV14" s="3">
        <f>'(1) Budsjett del I'!AT73</f>
        <v>0</v>
      </c>
      <c r="AW14" s="3">
        <f>'(1) Budsjett del I'!AU73</f>
        <v>0</v>
      </c>
      <c r="AX14" s="4"/>
      <c r="AY14" s="141">
        <f t="shared" ref="AY14:AY79" si="1">SUM(J14:AW14)</f>
        <v>0</v>
      </c>
    </row>
    <row r="15" spans="3:51" hidden="1" outlineLevel="1" x14ac:dyDescent="0.3">
      <c r="C15" s="2">
        <f>'(1) Budsjett del I'!B12</f>
        <v>0</v>
      </c>
      <c r="D15" s="2">
        <f>'(1) Budsjett del I'!C12</f>
        <v>0</v>
      </c>
      <c r="E15" s="2">
        <f>'(1) Budsjett del I'!D12</f>
        <v>0</v>
      </c>
      <c r="F15" s="2">
        <f>'(1) Budsjett del I'!E12</f>
        <v>0</v>
      </c>
      <c r="G15" s="2">
        <f>'(1) Budsjett del I'!F12</f>
        <v>0</v>
      </c>
      <c r="H15" s="2">
        <f>'(1) Budsjett del I'!G12</f>
        <v>0</v>
      </c>
      <c r="J15" s="3">
        <f>'(1) Budsjett del I'!I74</f>
        <v>0</v>
      </c>
      <c r="K15" s="3">
        <f>'(1) Budsjett del I'!J74</f>
        <v>0</v>
      </c>
      <c r="L15" s="3">
        <f>'(1) Budsjett del I'!K74</f>
        <v>0</v>
      </c>
      <c r="M15" s="3">
        <f>'(1) Budsjett del I'!L74</f>
        <v>0</v>
      </c>
      <c r="N15" s="3">
        <f>'(1) Budsjett del I'!M74</f>
        <v>0</v>
      </c>
      <c r="O15" s="3">
        <f>'(1) Budsjett del I'!N74</f>
        <v>0</v>
      </c>
      <c r="P15" s="3">
        <f>'(1) Budsjett del I'!O74</f>
        <v>0</v>
      </c>
      <c r="Q15" s="3">
        <f>'(1) Budsjett del I'!P74</f>
        <v>0</v>
      </c>
      <c r="R15" s="3">
        <f>'(1) Budsjett del I'!Q74</f>
        <v>0</v>
      </c>
      <c r="S15" s="3">
        <f>'(1) Budsjett del I'!R74</f>
        <v>0</v>
      </c>
      <c r="T15" s="3">
        <f>'(1) Budsjett del I'!S74</f>
        <v>0</v>
      </c>
      <c r="U15" s="3">
        <f>'(1) Budsjett del I'!S74</f>
        <v>0</v>
      </c>
      <c r="V15" s="3">
        <f>'(1) Budsjett del I'!T74</f>
        <v>0</v>
      </c>
      <c r="W15" s="3">
        <f>'(1) Budsjett del I'!U74</f>
        <v>0</v>
      </c>
      <c r="X15" s="3">
        <f>'(1) Budsjett del I'!V74</f>
        <v>0</v>
      </c>
      <c r="Y15" s="3">
        <f>'(1) Budsjett del I'!W74</f>
        <v>0</v>
      </c>
      <c r="Z15" s="3">
        <f>'(1) Budsjett del I'!X74</f>
        <v>0</v>
      </c>
      <c r="AA15" s="3">
        <f>'(1) Budsjett del I'!Y74</f>
        <v>0</v>
      </c>
      <c r="AB15" s="3">
        <f>'(1) Budsjett del I'!Z74</f>
        <v>0</v>
      </c>
      <c r="AC15" s="3">
        <f>'(1) Budsjett del I'!AA74</f>
        <v>0</v>
      </c>
      <c r="AD15" s="3">
        <f>'(1) Budsjett del I'!AB74</f>
        <v>0</v>
      </c>
      <c r="AE15" s="3">
        <f>'(1) Budsjett del I'!AC74</f>
        <v>0</v>
      </c>
      <c r="AF15" s="3">
        <f>'(1) Budsjett del I'!AD74</f>
        <v>0</v>
      </c>
      <c r="AG15" s="3">
        <f>'(1) Budsjett del I'!AE74</f>
        <v>0</v>
      </c>
      <c r="AH15" s="3">
        <f>'(1) Budsjett del I'!AF74</f>
        <v>0</v>
      </c>
      <c r="AI15" s="3">
        <f>'(1) Budsjett del I'!AG74</f>
        <v>0</v>
      </c>
      <c r="AJ15" s="3">
        <f>'(1) Budsjett del I'!AH74</f>
        <v>0</v>
      </c>
      <c r="AK15" s="3">
        <f>'(1) Budsjett del I'!AI74</f>
        <v>0</v>
      </c>
      <c r="AL15" s="3">
        <f>'(1) Budsjett del I'!AJ74</f>
        <v>0</v>
      </c>
      <c r="AM15" s="3">
        <f>'(1) Budsjett del I'!AK74</f>
        <v>0</v>
      </c>
      <c r="AN15" s="3">
        <f>'(1) Budsjett del I'!AL74</f>
        <v>0</v>
      </c>
      <c r="AO15" s="3">
        <f>'(1) Budsjett del I'!AM74</f>
        <v>0</v>
      </c>
      <c r="AP15" s="3">
        <f>'(1) Budsjett del I'!AN74</f>
        <v>0</v>
      </c>
      <c r="AQ15" s="3">
        <f>'(1) Budsjett del I'!AO74</f>
        <v>0</v>
      </c>
      <c r="AR15" s="3">
        <f>'(1) Budsjett del I'!AP74</f>
        <v>0</v>
      </c>
      <c r="AS15" s="3">
        <f>'(1) Budsjett del I'!AQ74</f>
        <v>0</v>
      </c>
      <c r="AT15" s="3">
        <f>'(1) Budsjett del I'!AR74</f>
        <v>0</v>
      </c>
      <c r="AU15" s="3">
        <f>'(1) Budsjett del I'!AS74</f>
        <v>0</v>
      </c>
      <c r="AV15" s="3">
        <f>'(1) Budsjett del I'!AT74</f>
        <v>0</v>
      </c>
      <c r="AW15" s="3">
        <f>'(1) Budsjett del I'!AU74</f>
        <v>0</v>
      </c>
      <c r="AX15" s="4"/>
      <c r="AY15" s="141">
        <f t="shared" si="1"/>
        <v>0</v>
      </c>
    </row>
    <row r="16" spans="3:51" hidden="1" outlineLevel="1" x14ac:dyDescent="0.3">
      <c r="C16" s="2">
        <f>'(1) Budsjett del I'!B13</f>
        <v>0</v>
      </c>
      <c r="D16" s="2">
        <f>'(1) Budsjett del I'!C13</f>
        <v>0</v>
      </c>
      <c r="E16" s="2">
        <f>'(1) Budsjett del I'!D13</f>
        <v>0</v>
      </c>
      <c r="F16" s="2">
        <f>'(1) Budsjett del I'!E13</f>
        <v>0</v>
      </c>
      <c r="G16" s="2">
        <f>'(1) Budsjett del I'!F13</f>
        <v>0</v>
      </c>
      <c r="H16" s="2">
        <f>'(1) Budsjett del I'!G13</f>
        <v>0</v>
      </c>
      <c r="J16" s="3">
        <f>'(1) Budsjett del I'!I75</f>
        <v>0</v>
      </c>
      <c r="K16" s="3">
        <f>'(1) Budsjett del I'!J75</f>
        <v>0</v>
      </c>
      <c r="L16" s="3">
        <f>'(1) Budsjett del I'!K75</f>
        <v>0</v>
      </c>
      <c r="M16" s="3">
        <f>'(1) Budsjett del I'!L75</f>
        <v>0</v>
      </c>
      <c r="N16" s="3">
        <f>'(1) Budsjett del I'!M75</f>
        <v>0</v>
      </c>
      <c r="O16" s="3">
        <f>'(1) Budsjett del I'!N75</f>
        <v>0</v>
      </c>
      <c r="P16" s="3">
        <f>'(1) Budsjett del I'!O75</f>
        <v>0</v>
      </c>
      <c r="Q16" s="3">
        <f>'(1) Budsjett del I'!P75</f>
        <v>0</v>
      </c>
      <c r="R16" s="3">
        <f>'(1) Budsjett del I'!Q75</f>
        <v>0</v>
      </c>
      <c r="S16" s="3">
        <f>'(1) Budsjett del I'!R75</f>
        <v>0</v>
      </c>
      <c r="T16" s="3">
        <f>'(1) Budsjett del I'!S75</f>
        <v>0</v>
      </c>
      <c r="U16" s="3">
        <f>'(1) Budsjett del I'!S75</f>
        <v>0</v>
      </c>
      <c r="V16" s="3">
        <f>'(1) Budsjett del I'!T75</f>
        <v>0</v>
      </c>
      <c r="W16" s="3">
        <f>'(1) Budsjett del I'!U75</f>
        <v>0</v>
      </c>
      <c r="X16" s="3">
        <f>'(1) Budsjett del I'!V75</f>
        <v>0</v>
      </c>
      <c r="Y16" s="3">
        <f>'(1) Budsjett del I'!W75</f>
        <v>0</v>
      </c>
      <c r="Z16" s="3">
        <f>'(1) Budsjett del I'!X75</f>
        <v>0</v>
      </c>
      <c r="AA16" s="3">
        <f>'(1) Budsjett del I'!Y75</f>
        <v>0</v>
      </c>
      <c r="AB16" s="3">
        <f>'(1) Budsjett del I'!Z75</f>
        <v>0</v>
      </c>
      <c r="AC16" s="3">
        <f>'(1) Budsjett del I'!AA75</f>
        <v>0</v>
      </c>
      <c r="AD16" s="3">
        <f>'(1) Budsjett del I'!AB75</f>
        <v>0</v>
      </c>
      <c r="AE16" s="3">
        <f>'(1) Budsjett del I'!AC75</f>
        <v>0</v>
      </c>
      <c r="AF16" s="3">
        <f>'(1) Budsjett del I'!AD75</f>
        <v>0</v>
      </c>
      <c r="AG16" s="3">
        <f>'(1) Budsjett del I'!AE75</f>
        <v>0</v>
      </c>
      <c r="AH16" s="3">
        <f>'(1) Budsjett del I'!AF75</f>
        <v>0</v>
      </c>
      <c r="AI16" s="3">
        <f>'(1) Budsjett del I'!AG75</f>
        <v>0</v>
      </c>
      <c r="AJ16" s="3">
        <f>'(1) Budsjett del I'!AH75</f>
        <v>0</v>
      </c>
      <c r="AK16" s="3">
        <f>'(1) Budsjett del I'!AI75</f>
        <v>0</v>
      </c>
      <c r="AL16" s="3">
        <f>'(1) Budsjett del I'!AJ75</f>
        <v>0</v>
      </c>
      <c r="AM16" s="3">
        <f>'(1) Budsjett del I'!AK75</f>
        <v>0</v>
      </c>
      <c r="AN16" s="3">
        <f>'(1) Budsjett del I'!AL75</f>
        <v>0</v>
      </c>
      <c r="AO16" s="3">
        <f>'(1) Budsjett del I'!AM75</f>
        <v>0</v>
      </c>
      <c r="AP16" s="3">
        <f>'(1) Budsjett del I'!AN75</f>
        <v>0</v>
      </c>
      <c r="AQ16" s="3">
        <f>'(1) Budsjett del I'!AO75</f>
        <v>0</v>
      </c>
      <c r="AR16" s="3">
        <f>'(1) Budsjett del I'!AP75</f>
        <v>0</v>
      </c>
      <c r="AS16" s="3">
        <f>'(1) Budsjett del I'!AQ75</f>
        <v>0</v>
      </c>
      <c r="AT16" s="3">
        <f>'(1) Budsjett del I'!AR75</f>
        <v>0</v>
      </c>
      <c r="AU16" s="3">
        <f>'(1) Budsjett del I'!AS75</f>
        <v>0</v>
      </c>
      <c r="AV16" s="3">
        <f>'(1) Budsjett del I'!AT75</f>
        <v>0</v>
      </c>
      <c r="AW16" s="3">
        <f>'(1) Budsjett del I'!AU75</f>
        <v>0</v>
      </c>
      <c r="AX16" s="4"/>
      <c r="AY16" s="141">
        <f t="shared" si="1"/>
        <v>0</v>
      </c>
    </row>
    <row r="17" spans="3:51" hidden="1" outlineLevel="1" x14ac:dyDescent="0.3">
      <c r="C17" s="2">
        <f>'(1) Budsjett del I'!B14</f>
        <v>0</v>
      </c>
      <c r="D17" s="2">
        <f>'(1) Budsjett del I'!C14</f>
        <v>0</v>
      </c>
      <c r="E17" s="2">
        <f>'(1) Budsjett del I'!D14</f>
        <v>0</v>
      </c>
      <c r="F17" s="2">
        <f>'(1) Budsjett del I'!E14</f>
        <v>0</v>
      </c>
      <c r="G17" s="2">
        <f>'(1) Budsjett del I'!F14</f>
        <v>0</v>
      </c>
      <c r="H17" s="2">
        <f>'(1) Budsjett del I'!G14</f>
        <v>0</v>
      </c>
      <c r="J17" s="3">
        <f>'(1) Budsjett del I'!I76</f>
        <v>0</v>
      </c>
      <c r="K17" s="3">
        <f>'(1) Budsjett del I'!J76</f>
        <v>0</v>
      </c>
      <c r="L17" s="3">
        <f>'(1) Budsjett del I'!K76</f>
        <v>0</v>
      </c>
      <c r="M17" s="3">
        <f>'(1) Budsjett del I'!L76</f>
        <v>0</v>
      </c>
      <c r="N17" s="3">
        <f>'(1) Budsjett del I'!M76</f>
        <v>0</v>
      </c>
      <c r="O17" s="3">
        <f>'(1) Budsjett del I'!N76</f>
        <v>0</v>
      </c>
      <c r="P17" s="3">
        <f>'(1) Budsjett del I'!O76</f>
        <v>0</v>
      </c>
      <c r="Q17" s="3">
        <f>'(1) Budsjett del I'!P76</f>
        <v>0</v>
      </c>
      <c r="R17" s="3">
        <f>'(1) Budsjett del I'!Q76</f>
        <v>0</v>
      </c>
      <c r="S17" s="3">
        <f>'(1) Budsjett del I'!R76</f>
        <v>0</v>
      </c>
      <c r="T17" s="3">
        <f>'(1) Budsjett del I'!S76</f>
        <v>0</v>
      </c>
      <c r="U17" s="3">
        <f>'(1) Budsjett del I'!S76</f>
        <v>0</v>
      </c>
      <c r="V17" s="3">
        <f>'(1) Budsjett del I'!T76</f>
        <v>0</v>
      </c>
      <c r="W17" s="3">
        <f>'(1) Budsjett del I'!U76</f>
        <v>0</v>
      </c>
      <c r="X17" s="3">
        <f>'(1) Budsjett del I'!V76</f>
        <v>0</v>
      </c>
      <c r="Y17" s="3">
        <f>'(1) Budsjett del I'!W76</f>
        <v>0</v>
      </c>
      <c r="Z17" s="3">
        <f>'(1) Budsjett del I'!X76</f>
        <v>0</v>
      </c>
      <c r="AA17" s="3">
        <f>'(1) Budsjett del I'!Y76</f>
        <v>0</v>
      </c>
      <c r="AB17" s="3">
        <f>'(1) Budsjett del I'!Z76</f>
        <v>0</v>
      </c>
      <c r="AC17" s="3">
        <f>'(1) Budsjett del I'!AA76</f>
        <v>0</v>
      </c>
      <c r="AD17" s="3">
        <f>'(1) Budsjett del I'!AB76</f>
        <v>0</v>
      </c>
      <c r="AE17" s="3">
        <f>'(1) Budsjett del I'!AC76</f>
        <v>0</v>
      </c>
      <c r="AF17" s="3">
        <f>'(1) Budsjett del I'!AD76</f>
        <v>0</v>
      </c>
      <c r="AG17" s="3">
        <f>'(1) Budsjett del I'!AE76</f>
        <v>0</v>
      </c>
      <c r="AH17" s="3">
        <f>'(1) Budsjett del I'!AF76</f>
        <v>0</v>
      </c>
      <c r="AI17" s="3">
        <f>'(1) Budsjett del I'!AG76</f>
        <v>0</v>
      </c>
      <c r="AJ17" s="3">
        <f>'(1) Budsjett del I'!AH76</f>
        <v>0</v>
      </c>
      <c r="AK17" s="3">
        <f>'(1) Budsjett del I'!AI76</f>
        <v>0</v>
      </c>
      <c r="AL17" s="3">
        <f>'(1) Budsjett del I'!AJ76</f>
        <v>0</v>
      </c>
      <c r="AM17" s="3">
        <f>'(1) Budsjett del I'!AK76</f>
        <v>0</v>
      </c>
      <c r="AN17" s="3">
        <f>'(1) Budsjett del I'!AL76</f>
        <v>0</v>
      </c>
      <c r="AO17" s="3">
        <f>'(1) Budsjett del I'!AM76</f>
        <v>0</v>
      </c>
      <c r="AP17" s="3">
        <f>'(1) Budsjett del I'!AN76</f>
        <v>0</v>
      </c>
      <c r="AQ17" s="3">
        <f>'(1) Budsjett del I'!AO76</f>
        <v>0</v>
      </c>
      <c r="AR17" s="3">
        <f>'(1) Budsjett del I'!AP76</f>
        <v>0</v>
      </c>
      <c r="AS17" s="3">
        <f>'(1) Budsjett del I'!AQ76</f>
        <v>0</v>
      </c>
      <c r="AT17" s="3">
        <f>'(1) Budsjett del I'!AR76</f>
        <v>0</v>
      </c>
      <c r="AU17" s="3">
        <f>'(1) Budsjett del I'!AS76</f>
        <v>0</v>
      </c>
      <c r="AV17" s="3">
        <f>'(1) Budsjett del I'!AT76</f>
        <v>0</v>
      </c>
      <c r="AW17" s="3">
        <f>'(1) Budsjett del I'!AU76</f>
        <v>0</v>
      </c>
      <c r="AX17" s="4"/>
      <c r="AY17" s="141">
        <f t="shared" si="1"/>
        <v>0</v>
      </c>
    </row>
    <row r="18" spans="3:51" hidden="1" outlineLevel="1" x14ac:dyDescent="0.3">
      <c r="C18" s="2">
        <f>'(1) Budsjett del I'!B15</f>
        <v>0</v>
      </c>
      <c r="D18" s="2">
        <f>'(1) Budsjett del I'!C15</f>
        <v>0</v>
      </c>
      <c r="E18" s="2">
        <f>'(1) Budsjett del I'!D15</f>
        <v>0</v>
      </c>
      <c r="F18" s="2">
        <f>'(1) Budsjett del I'!E15</f>
        <v>0</v>
      </c>
      <c r="G18" s="2">
        <f>'(1) Budsjett del I'!F15</f>
        <v>0</v>
      </c>
      <c r="H18" s="2">
        <f>'(1) Budsjett del I'!G15</f>
        <v>0</v>
      </c>
      <c r="J18" s="3">
        <f>'(1) Budsjett del I'!I77</f>
        <v>0</v>
      </c>
      <c r="K18" s="3">
        <f>'(1) Budsjett del I'!J77</f>
        <v>0</v>
      </c>
      <c r="L18" s="3">
        <f>'(1) Budsjett del I'!K77</f>
        <v>0</v>
      </c>
      <c r="M18" s="3">
        <f>'(1) Budsjett del I'!L77</f>
        <v>0</v>
      </c>
      <c r="N18" s="3">
        <f>'(1) Budsjett del I'!M77</f>
        <v>0</v>
      </c>
      <c r="O18" s="3">
        <f>'(1) Budsjett del I'!N77</f>
        <v>0</v>
      </c>
      <c r="P18" s="3">
        <f>'(1) Budsjett del I'!O77</f>
        <v>0</v>
      </c>
      <c r="Q18" s="3">
        <f>'(1) Budsjett del I'!P77</f>
        <v>0</v>
      </c>
      <c r="R18" s="3">
        <f>'(1) Budsjett del I'!Q77</f>
        <v>0</v>
      </c>
      <c r="S18" s="3">
        <f>'(1) Budsjett del I'!R77</f>
        <v>0</v>
      </c>
      <c r="T18" s="3">
        <f>'(1) Budsjett del I'!S77</f>
        <v>0</v>
      </c>
      <c r="U18" s="3">
        <f>'(1) Budsjett del I'!S77</f>
        <v>0</v>
      </c>
      <c r="V18" s="3">
        <f>'(1) Budsjett del I'!T77</f>
        <v>0</v>
      </c>
      <c r="W18" s="3">
        <f>'(1) Budsjett del I'!U77</f>
        <v>0</v>
      </c>
      <c r="X18" s="3">
        <f>'(1) Budsjett del I'!V77</f>
        <v>0</v>
      </c>
      <c r="Y18" s="3">
        <f>'(1) Budsjett del I'!W77</f>
        <v>0</v>
      </c>
      <c r="Z18" s="3">
        <f>'(1) Budsjett del I'!X77</f>
        <v>0</v>
      </c>
      <c r="AA18" s="3">
        <f>'(1) Budsjett del I'!Y77</f>
        <v>0</v>
      </c>
      <c r="AB18" s="3">
        <f>'(1) Budsjett del I'!Z77</f>
        <v>0</v>
      </c>
      <c r="AC18" s="3">
        <f>'(1) Budsjett del I'!AA77</f>
        <v>0</v>
      </c>
      <c r="AD18" s="3">
        <f>'(1) Budsjett del I'!AB77</f>
        <v>0</v>
      </c>
      <c r="AE18" s="3">
        <f>'(1) Budsjett del I'!AC77</f>
        <v>0</v>
      </c>
      <c r="AF18" s="3">
        <f>'(1) Budsjett del I'!AD77</f>
        <v>0</v>
      </c>
      <c r="AG18" s="3">
        <f>'(1) Budsjett del I'!AE77</f>
        <v>0</v>
      </c>
      <c r="AH18" s="3">
        <f>'(1) Budsjett del I'!AF77</f>
        <v>0</v>
      </c>
      <c r="AI18" s="3">
        <f>'(1) Budsjett del I'!AG77</f>
        <v>0</v>
      </c>
      <c r="AJ18" s="3">
        <f>'(1) Budsjett del I'!AH77</f>
        <v>0</v>
      </c>
      <c r="AK18" s="3">
        <f>'(1) Budsjett del I'!AI77</f>
        <v>0</v>
      </c>
      <c r="AL18" s="3">
        <f>'(1) Budsjett del I'!AJ77</f>
        <v>0</v>
      </c>
      <c r="AM18" s="3">
        <f>'(1) Budsjett del I'!AK77</f>
        <v>0</v>
      </c>
      <c r="AN18" s="3">
        <f>'(1) Budsjett del I'!AL77</f>
        <v>0</v>
      </c>
      <c r="AO18" s="3">
        <f>'(1) Budsjett del I'!AM77</f>
        <v>0</v>
      </c>
      <c r="AP18" s="3">
        <f>'(1) Budsjett del I'!AN77</f>
        <v>0</v>
      </c>
      <c r="AQ18" s="3">
        <f>'(1) Budsjett del I'!AO77</f>
        <v>0</v>
      </c>
      <c r="AR18" s="3">
        <f>'(1) Budsjett del I'!AP77</f>
        <v>0</v>
      </c>
      <c r="AS18" s="3">
        <f>'(1) Budsjett del I'!AQ77</f>
        <v>0</v>
      </c>
      <c r="AT18" s="3">
        <f>'(1) Budsjett del I'!AR77</f>
        <v>0</v>
      </c>
      <c r="AU18" s="3">
        <f>'(1) Budsjett del I'!AS77</f>
        <v>0</v>
      </c>
      <c r="AV18" s="3">
        <f>'(1) Budsjett del I'!AT77</f>
        <v>0</v>
      </c>
      <c r="AW18" s="3">
        <f>'(1) Budsjett del I'!AU77</f>
        <v>0</v>
      </c>
      <c r="AX18" s="4"/>
      <c r="AY18" s="141">
        <f t="shared" si="1"/>
        <v>0</v>
      </c>
    </row>
    <row r="19" spans="3:51" hidden="1" outlineLevel="1" x14ac:dyDescent="0.3">
      <c r="C19" s="2">
        <f>'(1) Budsjett del I'!B16</f>
        <v>0</v>
      </c>
      <c r="D19" s="2">
        <f>'(1) Budsjett del I'!C16</f>
        <v>0</v>
      </c>
      <c r="E19" s="2">
        <f>'(1) Budsjett del I'!D16</f>
        <v>0</v>
      </c>
      <c r="F19" s="2">
        <f>'(1) Budsjett del I'!E16</f>
        <v>0</v>
      </c>
      <c r="G19" s="2">
        <f>'(1) Budsjett del I'!F16</f>
        <v>0</v>
      </c>
      <c r="H19" s="2">
        <f>'(1) Budsjett del I'!G16</f>
        <v>0</v>
      </c>
      <c r="J19" s="3">
        <f>'(1) Budsjett del I'!I78</f>
        <v>0</v>
      </c>
      <c r="K19" s="3">
        <f>'(1) Budsjett del I'!J78</f>
        <v>0</v>
      </c>
      <c r="L19" s="3">
        <f>'(1) Budsjett del I'!K78</f>
        <v>0</v>
      </c>
      <c r="M19" s="3">
        <f>'(1) Budsjett del I'!L78</f>
        <v>0</v>
      </c>
      <c r="N19" s="3">
        <f>'(1) Budsjett del I'!M78</f>
        <v>0</v>
      </c>
      <c r="O19" s="3">
        <f>'(1) Budsjett del I'!N78</f>
        <v>0</v>
      </c>
      <c r="P19" s="3">
        <f>'(1) Budsjett del I'!O78</f>
        <v>0</v>
      </c>
      <c r="Q19" s="3">
        <f>'(1) Budsjett del I'!P78</f>
        <v>0</v>
      </c>
      <c r="R19" s="3">
        <f>'(1) Budsjett del I'!Q78</f>
        <v>0</v>
      </c>
      <c r="S19" s="3">
        <f>'(1) Budsjett del I'!R78</f>
        <v>0</v>
      </c>
      <c r="T19" s="3">
        <f>'(1) Budsjett del I'!S78</f>
        <v>0</v>
      </c>
      <c r="U19" s="3">
        <f>'(1) Budsjett del I'!S78</f>
        <v>0</v>
      </c>
      <c r="V19" s="3">
        <f>'(1) Budsjett del I'!T78</f>
        <v>0</v>
      </c>
      <c r="W19" s="3">
        <f>'(1) Budsjett del I'!U78</f>
        <v>0</v>
      </c>
      <c r="X19" s="3">
        <f>'(1) Budsjett del I'!V78</f>
        <v>0</v>
      </c>
      <c r="Y19" s="3">
        <f>'(1) Budsjett del I'!W78</f>
        <v>0</v>
      </c>
      <c r="Z19" s="3">
        <f>'(1) Budsjett del I'!X78</f>
        <v>0</v>
      </c>
      <c r="AA19" s="3">
        <f>'(1) Budsjett del I'!Y78</f>
        <v>0</v>
      </c>
      <c r="AB19" s="3">
        <f>'(1) Budsjett del I'!Z78</f>
        <v>0</v>
      </c>
      <c r="AC19" s="3">
        <f>'(1) Budsjett del I'!AA78</f>
        <v>0</v>
      </c>
      <c r="AD19" s="3">
        <f>'(1) Budsjett del I'!AB78</f>
        <v>0</v>
      </c>
      <c r="AE19" s="3">
        <f>'(1) Budsjett del I'!AC78</f>
        <v>0</v>
      </c>
      <c r="AF19" s="3">
        <f>'(1) Budsjett del I'!AD78</f>
        <v>0</v>
      </c>
      <c r="AG19" s="3">
        <f>'(1) Budsjett del I'!AE78</f>
        <v>0</v>
      </c>
      <c r="AH19" s="3">
        <f>'(1) Budsjett del I'!AF78</f>
        <v>0</v>
      </c>
      <c r="AI19" s="3">
        <f>'(1) Budsjett del I'!AG78</f>
        <v>0</v>
      </c>
      <c r="AJ19" s="3">
        <f>'(1) Budsjett del I'!AH78</f>
        <v>0</v>
      </c>
      <c r="AK19" s="3">
        <f>'(1) Budsjett del I'!AI78</f>
        <v>0</v>
      </c>
      <c r="AL19" s="3">
        <f>'(1) Budsjett del I'!AJ78</f>
        <v>0</v>
      </c>
      <c r="AM19" s="3">
        <f>'(1) Budsjett del I'!AK78</f>
        <v>0</v>
      </c>
      <c r="AN19" s="3">
        <f>'(1) Budsjett del I'!AL78</f>
        <v>0</v>
      </c>
      <c r="AO19" s="3">
        <f>'(1) Budsjett del I'!AM78</f>
        <v>0</v>
      </c>
      <c r="AP19" s="3">
        <f>'(1) Budsjett del I'!AN78</f>
        <v>0</v>
      </c>
      <c r="AQ19" s="3">
        <f>'(1) Budsjett del I'!AO78</f>
        <v>0</v>
      </c>
      <c r="AR19" s="3">
        <f>'(1) Budsjett del I'!AP78</f>
        <v>0</v>
      </c>
      <c r="AS19" s="3">
        <f>'(1) Budsjett del I'!AQ78</f>
        <v>0</v>
      </c>
      <c r="AT19" s="3">
        <f>'(1) Budsjett del I'!AR78</f>
        <v>0</v>
      </c>
      <c r="AU19" s="3">
        <f>'(1) Budsjett del I'!AS78</f>
        <v>0</v>
      </c>
      <c r="AV19" s="3">
        <f>'(1) Budsjett del I'!AT78</f>
        <v>0</v>
      </c>
      <c r="AW19" s="3">
        <f>'(1) Budsjett del I'!AU78</f>
        <v>0</v>
      </c>
      <c r="AX19" s="4"/>
      <c r="AY19" s="141">
        <f t="shared" si="1"/>
        <v>0</v>
      </c>
    </row>
    <row r="20" spans="3:51" hidden="1" outlineLevel="1" x14ac:dyDescent="0.3">
      <c r="C20" s="2">
        <f>'(1) Budsjett del I'!B17</f>
        <v>0</v>
      </c>
      <c r="D20" s="2">
        <f>'(1) Budsjett del I'!C17</f>
        <v>0</v>
      </c>
      <c r="E20" s="2">
        <f>'(1) Budsjett del I'!D17</f>
        <v>0</v>
      </c>
      <c r="F20" s="2">
        <f>'(1) Budsjett del I'!E17</f>
        <v>0</v>
      </c>
      <c r="G20" s="2">
        <f>'(1) Budsjett del I'!F17</f>
        <v>0</v>
      </c>
      <c r="H20" s="2">
        <f>'(1) Budsjett del I'!G17</f>
        <v>0</v>
      </c>
      <c r="J20" s="3">
        <f>'(1) Budsjett del I'!I79</f>
        <v>0</v>
      </c>
      <c r="K20" s="3">
        <f>'(1) Budsjett del I'!J79</f>
        <v>0</v>
      </c>
      <c r="L20" s="3">
        <f>'(1) Budsjett del I'!K79</f>
        <v>0</v>
      </c>
      <c r="M20" s="3">
        <f>'(1) Budsjett del I'!L79</f>
        <v>0</v>
      </c>
      <c r="N20" s="3">
        <f>'(1) Budsjett del I'!M79</f>
        <v>0</v>
      </c>
      <c r="O20" s="3">
        <f>'(1) Budsjett del I'!N79</f>
        <v>0</v>
      </c>
      <c r="P20" s="3">
        <f>'(1) Budsjett del I'!O79</f>
        <v>0</v>
      </c>
      <c r="Q20" s="3">
        <f>'(1) Budsjett del I'!P79</f>
        <v>0</v>
      </c>
      <c r="R20" s="3">
        <f>'(1) Budsjett del I'!Q79</f>
        <v>0</v>
      </c>
      <c r="S20" s="3">
        <f>'(1) Budsjett del I'!R79</f>
        <v>0</v>
      </c>
      <c r="T20" s="3">
        <f>'(1) Budsjett del I'!S79</f>
        <v>0</v>
      </c>
      <c r="U20" s="3">
        <f>'(1) Budsjett del I'!S79</f>
        <v>0</v>
      </c>
      <c r="V20" s="3">
        <f>'(1) Budsjett del I'!T79</f>
        <v>0</v>
      </c>
      <c r="W20" s="3">
        <f>'(1) Budsjett del I'!U79</f>
        <v>0</v>
      </c>
      <c r="X20" s="3">
        <f>'(1) Budsjett del I'!V79</f>
        <v>0</v>
      </c>
      <c r="Y20" s="3">
        <f>'(1) Budsjett del I'!W79</f>
        <v>0</v>
      </c>
      <c r="Z20" s="3">
        <f>'(1) Budsjett del I'!X79</f>
        <v>0</v>
      </c>
      <c r="AA20" s="3">
        <f>'(1) Budsjett del I'!Y79</f>
        <v>0</v>
      </c>
      <c r="AB20" s="3">
        <f>'(1) Budsjett del I'!Z79</f>
        <v>0</v>
      </c>
      <c r="AC20" s="3">
        <f>'(1) Budsjett del I'!AA79</f>
        <v>0</v>
      </c>
      <c r="AD20" s="3">
        <f>'(1) Budsjett del I'!AB79</f>
        <v>0</v>
      </c>
      <c r="AE20" s="3">
        <f>'(1) Budsjett del I'!AC79</f>
        <v>0</v>
      </c>
      <c r="AF20" s="3">
        <f>'(1) Budsjett del I'!AD79</f>
        <v>0</v>
      </c>
      <c r="AG20" s="3">
        <f>'(1) Budsjett del I'!AE79</f>
        <v>0</v>
      </c>
      <c r="AH20" s="3">
        <f>'(1) Budsjett del I'!AF79</f>
        <v>0</v>
      </c>
      <c r="AI20" s="3">
        <f>'(1) Budsjett del I'!AG79</f>
        <v>0</v>
      </c>
      <c r="AJ20" s="3">
        <f>'(1) Budsjett del I'!AH79</f>
        <v>0</v>
      </c>
      <c r="AK20" s="3">
        <f>'(1) Budsjett del I'!AI79</f>
        <v>0</v>
      </c>
      <c r="AL20" s="3">
        <f>'(1) Budsjett del I'!AJ79</f>
        <v>0</v>
      </c>
      <c r="AM20" s="3">
        <f>'(1) Budsjett del I'!AK79</f>
        <v>0</v>
      </c>
      <c r="AN20" s="3">
        <f>'(1) Budsjett del I'!AL79</f>
        <v>0</v>
      </c>
      <c r="AO20" s="3">
        <f>'(1) Budsjett del I'!AM79</f>
        <v>0</v>
      </c>
      <c r="AP20" s="3">
        <f>'(1) Budsjett del I'!AN79</f>
        <v>0</v>
      </c>
      <c r="AQ20" s="3">
        <f>'(1) Budsjett del I'!AO79</f>
        <v>0</v>
      </c>
      <c r="AR20" s="3">
        <f>'(1) Budsjett del I'!AP79</f>
        <v>0</v>
      </c>
      <c r="AS20" s="3">
        <f>'(1) Budsjett del I'!AQ79</f>
        <v>0</v>
      </c>
      <c r="AT20" s="3">
        <f>'(1) Budsjett del I'!AR79</f>
        <v>0</v>
      </c>
      <c r="AU20" s="3">
        <f>'(1) Budsjett del I'!AS79</f>
        <v>0</v>
      </c>
      <c r="AV20" s="3">
        <f>'(1) Budsjett del I'!AT79</f>
        <v>0</v>
      </c>
      <c r="AW20" s="3">
        <f>'(1) Budsjett del I'!AU79</f>
        <v>0</v>
      </c>
      <c r="AX20" s="4"/>
      <c r="AY20" s="141">
        <f t="shared" si="1"/>
        <v>0</v>
      </c>
    </row>
    <row r="21" spans="3:51" hidden="1" outlineLevel="1" x14ac:dyDescent="0.3">
      <c r="C21" s="2">
        <f>'(1) Budsjett del I'!B18</f>
        <v>0</v>
      </c>
      <c r="D21" s="2">
        <f>'(1) Budsjett del I'!C18</f>
        <v>0</v>
      </c>
      <c r="E21" s="2">
        <f>'(1) Budsjett del I'!D18</f>
        <v>0</v>
      </c>
      <c r="F21" s="2">
        <f>'(1) Budsjett del I'!E18</f>
        <v>0</v>
      </c>
      <c r="G21" s="2">
        <f>'(1) Budsjett del I'!F18</f>
        <v>0</v>
      </c>
      <c r="H21" s="2">
        <f>'(1) Budsjett del I'!G18</f>
        <v>0</v>
      </c>
      <c r="J21" s="3">
        <f>'(1) Budsjett del I'!I80</f>
        <v>0</v>
      </c>
      <c r="K21" s="3">
        <f>'(1) Budsjett del I'!J80</f>
        <v>0</v>
      </c>
      <c r="L21" s="3">
        <f>'(1) Budsjett del I'!K80</f>
        <v>0</v>
      </c>
      <c r="M21" s="3">
        <f>'(1) Budsjett del I'!L80</f>
        <v>0</v>
      </c>
      <c r="N21" s="3">
        <f>'(1) Budsjett del I'!M80</f>
        <v>0</v>
      </c>
      <c r="O21" s="3">
        <f>'(1) Budsjett del I'!N80</f>
        <v>0</v>
      </c>
      <c r="P21" s="3">
        <f>'(1) Budsjett del I'!O80</f>
        <v>0</v>
      </c>
      <c r="Q21" s="3">
        <f>'(1) Budsjett del I'!P80</f>
        <v>0</v>
      </c>
      <c r="R21" s="3">
        <f>'(1) Budsjett del I'!Q80</f>
        <v>0</v>
      </c>
      <c r="S21" s="3">
        <f>'(1) Budsjett del I'!R80</f>
        <v>0</v>
      </c>
      <c r="T21" s="3">
        <f>'(1) Budsjett del I'!S80</f>
        <v>0</v>
      </c>
      <c r="U21" s="3">
        <f>'(1) Budsjett del I'!S80</f>
        <v>0</v>
      </c>
      <c r="V21" s="3">
        <f>'(1) Budsjett del I'!T80</f>
        <v>0</v>
      </c>
      <c r="W21" s="3">
        <f>'(1) Budsjett del I'!U80</f>
        <v>0</v>
      </c>
      <c r="X21" s="3">
        <f>'(1) Budsjett del I'!V80</f>
        <v>0</v>
      </c>
      <c r="Y21" s="3">
        <f>'(1) Budsjett del I'!W80</f>
        <v>0</v>
      </c>
      <c r="Z21" s="3">
        <f>'(1) Budsjett del I'!X80</f>
        <v>0</v>
      </c>
      <c r="AA21" s="3">
        <f>'(1) Budsjett del I'!Y80</f>
        <v>0</v>
      </c>
      <c r="AB21" s="3">
        <f>'(1) Budsjett del I'!Z80</f>
        <v>0</v>
      </c>
      <c r="AC21" s="3">
        <f>'(1) Budsjett del I'!AA80</f>
        <v>0</v>
      </c>
      <c r="AD21" s="3">
        <f>'(1) Budsjett del I'!AB80</f>
        <v>0</v>
      </c>
      <c r="AE21" s="3">
        <f>'(1) Budsjett del I'!AC80</f>
        <v>0</v>
      </c>
      <c r="AF21" s="3">
        <f>'(1) Budsjett del I'!AD80</f>
        <v>0</v>
      </c>
      <c r="AG21" s="3">
        <f>'(1) Budsjett del I'!AE80</f>
        <v>0</v>
      </c>
      <c r="AH21" s="3">
        <f>'(1) Budsjett del I'!AF80</f>
        <v>0</v>
      </c>
      <c r="AI21" s="3">
        <f>'(1) Budsjett del I'!AG80</f>
        <v>0</v>
      </c>
      <c r="AJ21" s="3">
        <f>'(1) Budsjett del I'!AH80</f>
        <v>0</v>
      </c>
      <c r="AK21" s="3">
        <f>'(1) Budsjett del I'!AI80</f>
        <v>0</v>
      </c>
      <c r="AL21" s="3">
        <f>'(1) Budsjett del I'!AJ80</f>
        <v>0</v>
      </c>
      <c r="AM21" s="3">
        <f>'(1) Budsjett del I'!AK80</f>
        <v>0</v>
      </c>
      <c r="AN21" s="3">
        <f>'(1) Budsjett del I'!AL80</f>
        <v>0</v>
      </c>
      <c r="AO21" s="3">
        <f>'(1) Budsjett del I'!AM80</f>
        <v>0</v>
      </c>
      <c r="AP21" s="3">
        <f>'(1) Budsjett del I'!AN80</f>
        <v>0</v>
      </c>
      <c r="AQ21" s="3">
        <f>'(1) Budsjett del I'!AO80</f>
        <v>0</v>
      </c>
      <c r="AR21" s="3">
        <f>'(1) Budsjett del I'!AP80</f>
        <v>0</v>
      </c>
      <c r="AS21" s="3">
        <f>'(1) Budsjett del I'!AQ80</f>
        <v>0</v>
      </c>
      <c r="AT21" s="3">
        <f>'(1) Budsjett del I'!AR80</f>
        <v>0</v>
      </c>
      <c r="AU21" s="3">
        <f>'(1) Budsjett del I'!AS80</f>
        <v>0</v>
      </c>
      <c r="AV21" s="3">
        <f>'(1) Budsjett del I'!AT80</f>
        <v>0</v>
      </c>
      <c r="AW21" s="3">
        <f>'(1) Budsjett del I'!AU80</f>
        <v>0</v>
      </c>
      <c r="AX21" s="4"/>
      <c r="AY21" s="141">
        <f t="shared" si="1"/>
        <v>0</v>
      </c>
    </row>
    <row r="22" spans="3:51" hidden="1" outlineLevel="1" x14ac:dyDescent="0.3">
      <c r="C22" s="2">
        <f>'(1) Budsjett del I'!B19</f>
        <v>0</v>
      </c>
      <c r="D22" s="2">
        <f>'(1) Budsjett del I'!C19</f>
        <v>0</v>
      </c>
      <c r="E22" s="2">
        <f>'(1) Budsjett del I'!D19</f>
        <v>0</v>
      </c>
      <c r="F22" s="2">
        <f>'(1) Budsjett del I'!E19</f>
        <v>0</v>
      </c>
      <c r="G22" s="2">
        <f>'(1) Budsjett del I'!F19</f>
        <v>0</v>
      </c>
      <c r="H22" s="2">
        <f>'(1) Budsjett del I'!G19</f>
        <v>0</v>
      </c>
      <c r="J22" s="3">
        <f>'(1) Budsjett del I'!I81</f>
        <v>0</v>
      </c>
      <c r="K22" s="3">
        <f>'(1) Budsjett del I'!J81</f>
        <v>0</v>
      </c>
      <c r="L22" s="3">
        <f>'(1) Budsjett del I'!K81</f>
        <v>0</v>
      </c>
      <c r="M22" s="3">
        <f>'(1) Budsjett del I'!L81</f>
        <v>0</v>
      </c>
      <c r="N22" s="3">
        <f>'(1) Budsjett del I'!M81</f>
        <v>0</v>
      </c>
      <c r="O22" s="3">
        <f>'(1) Budsjett del I'!N81</f>
        <v>0</v>
      </c>
      <c r="P22" s="3">
        <f>'(1) Budsjett del I'!O81</f>
        <v>0</v>
      </c>
      <c r="Q22" s="3">
        <f>'(1) Budsjett del I'!P81</f>
        <v>0</v>
      </c>
      <c r="R22" s="3">
        <f>'(1) Budsjett del I'!Q81</f>
        <v>0</v>
      </c>
      <c r="S22" s="3">
        <f>'(1) Budsjett del I'!R81</f>
        <v>0</v>
      </c>
      <c r="T22" s="3">
        <f>'(1) Budsjett del I'!S81</f>
        <v>0</v>
      </c>
      <c r="U22" s="3">
        <f>'(1) Budsjett del I'!S81</f>
        <v>0</v>
      </c>
      <c r="V22" s="3">
        <f>'(1) Budsjett del I'!T81</f>
        <v>0</v>
      </c>
      <c r="W22" s="3">
        <f>'(1) Budsjett del I'!U81</f>
        <v>0</v>
      </c>
      <c r="X22" s="3">
        <f>'(1) Budsjett del I'!V81</f>
        <v>0</v>
      </c>
      <c r="Y22" s="3">
        <f>'(1) Budsjett del I'!W81</f>
        <v>0</v>
      </c>
      <c r="Z22" s="3">
        <f>'(1) Budsjett del I'!X81</f>
        <v>0</v>
      </c>
      <c r="AA22" s="3">
        <f>'(1) Budsjett del I'!Y81</f>
        <v>0</v>
      </c>
      <c r="AB22" s="3">
        <f>'(1) Budsjett del I'!Z81</f>
        <v>0</v>
      </c>
      <c r="AC22" s="3">
        <f>'(1) Budsjett del I'!AA81</f>
        <v>0</v>
      </c>
      <c r="AD22" s="3">
        <f>'(1) Budsjett del I'!AB81</f>
        <v>0</v>
      </c>
      <c r="AE22" s="3">
        <f>'(1) Budsjett del I'!AC81</f>
        <v>0</v>
      </c>
      <c r="AF22" s="3">
        <f>'(1) Budsjett del I'!AD81</f>
        <v>0</v>
      </c>
      <c r="AG22" s="3">
        <f>'(1) Budsjett del I'!AE81</f>
        <v>0</v>
      </c>
      <c r="AH22" s="3">
        <f>'(1) Budsjett del I'!AF81</f>
        <v>0</v>
      </c>
      <c r="AI22" s="3">
        <f>'(1) Budsjett del I'!AG81</f>
        <v>0</v>
      </c>
      <c r="AJ22" s="3">
        <f>'(1) Budsjett del I'!AH81</f>
        <v>0</v>
      </c>
      <c r="AK22" s="3">
        <f>'(1) Budsjett del I'!AI81</f>
        <v>0</v>
      </c>
      <c r="AL22" s="3">
        <f>'(1) Budsjett del I'!AJ81</f>
        <v>0</v>
      </c>
      <c r="AM22" s="3">
        <f>'(1) Budsjett del I'!AK81</f>
        <v>0</v>
      </c>
      <c r="AN22" s="3">
        <f>'(1) Budsjett del I'!AL81</f>
        <v>0</v>
      </c>
      <c r="AO22" s="3">
        <f>'(1) Budsjett del I'!AM81</f>
        <v>0</v>
      </c>
      <c r="AP22" s="3">
        <f>'(1) Budsjett del I'!AN81</f>
        <v>0</v>
      </c>
      <c r="AQ22" s="3">
        <f>'(1) Budsjett del I'!AO81</f>
        <v>0</v>
      </c>
      <c r="AR22" s="3">
        <f>'(1) Budsjett del I'!AP81</f>
        <v>0</v>
      </c>
      <c r="AS22" s="3">
        <f>'(1) Budsjett del I'!AQ81</f>
        <v>0</v>
      </c>
      <c r="AT22" s="3">
        <f>'(1) Budsjett del I'!AR81</f>
        <v>0</v>
      </c>
      <c r="AU22" s="3">
        <f>'(1) Budsjett del I'!AS81</f>
        <v>0</v>
      </c>
      <c r="AV22" s="3">
        <f>'(1) Budsjett del I'!AT81</f>
        <v>0</v>
      </c>
      <c r="AW22" s="3">
        <f>'(1) Budsjett del I'!AU81</f>
        <v>0</v>
      </c>
      <c r="AX22" s="4"/>
      <c r="AY22" s="141">
        <f t="shared" si="1"/>
        <v>0</v>
      </c>
    </row>
    <row r="23" spans="3:51" hidden="1" outlineLevel="1" x14ac:dyDescent="0.3">
      <c r="C23" s="2">
        <f>'(1) Budsjett del I'!B20</f>
        <v>0</v>
      </c>
      <c r="D23" s="2">
        <f>'(1) Budsjett del I'!C20</f>
        <v>0</v>
      </c>
      <c r="E23" s="2">
        <f>'(1) Budsjett del I'!D20</f>
        <v>0</v>
      </c>
      <c r="F23" s="2">
        <f>'(1) Budsjett del I'!E20</f>
        <v>0</v>
      </c>
      <c r="G23" s="2">
        <f>'(1) Budsjett del I'!F20</f>
        <v>0</v>
      </c>
      <c r="H23" s="2">
        <f>'(1) Budsjett del I'!G20</f>
        <v>0</v>
      </c>
      <c r="J23" s="3">
        <f>'(1) Budsjett del I'!I82</f>
        <v>0</v>
      </c>
      <c r="K23" s="3">
        <f>'(1) Budsjett del I'!J82</f>
        <v>0</v>
      </c>
      <c r="L23" s="3">
        <f>'(1) Budsjett del I'!K82</f>
        <v>0</v>
      </c>
      <c r="M23" s="3">
        <f>'(1) Budsjett del I'!L82</f>
        <v>0</v>
      </c>
      <c r="N23" s="3">
        <f>'(1) Budsjett del I'!M82</f>
        <v>0</v>
      </c>
      <c r="O23" s="3">
        <f>'(1) Budsjett del I'!N82</f>
        <v>0</v>
      </c>
      <c r="P23" s="3">
        <f>'(1) Budsjett del I'!O82</f>
        <v>0</v>
      </c>
      <c r="Q23" s="3">
        <f>'(1) Budsjett del I'!P82</f>
        <v>0</v>
      </c>
      <c r="R23" s="3">
        <f>'(1) Budsjett del I'!Q82</f>
        <v>0</v>
      </c>
      <c r="S23" s="3">
        <f>'(1) Budsjett del I'!R82</f>
        <v>0</v>
      </c>
      <c r="T23" s="3">
        <f>'(1) Budsjett del I'!S82</f>
        <v>0</v>
      </c>
      <c r="U23" s="3">
        <f>'(1) Budsjett del I'!S82</f>
        <v>0</v>
      </c>
      <c r="V23" s="3">
        <f>'(1) Budsjett del I'!T82</f>
        <v>0</v>
      </c>
      <c r="W23" s="3">
        <f>'(1) Budsjett del I'!U82</f>
        <v>0</v>
      </c>
      <c r="X23" s="3">
        <f>'(1) Budsjett del I'!V82</f>
        <v>0</v>
      </c>
      <c r="Y23" s="3">
        <f>'(1) Budsjett del I'!W82</f>
        <v>0</v>
      </c>
      <c r="Z23" s="3">
        <f>'(1) Budsjett del I'!X82</f>
        <v>0</v>
      </c>
      <c r="AA23" s="3">
        <f>'(1) Budsjett del I'!Y82</f>
        <v>0</v>
      </c>
      <c r="AB23" s="3">
        <f>'(1) Budsjett del I'!Z82</f>
        <v>0</v>
      </c>
      <c r="AC23" s="3">
        <f>'(1) Budsjett del I'!AA82</f>
        <v>0</v>
      </c>
      <c r="AD23" s="3">
        <f>'(1) Budsjett del I'!AB82</f>
        <v>0</v>
      </c>
      <c r="AE23" s="3">
        <f>'(1) Budsjett del I'!AC82</f>
        <v>0</v>
      </c>
      <c r="AF23" s="3">
        <f>'(1) Budsjett del I'!AD82</f>
        <v>0</v>
      </c>
      <c r="AG23" s="3">
        <f>'(1) Budsjett del I'!AE82</f>
        <v>0</v>
      </c>
      <c r="AH23" s="3">
        <f>'(1) Budsjett del I'!AF82</f>
        <v>0</v>
      </c>
      <c r="AI23" s="3">
        <f>'(1) Budsjett del I'!AG82</f>
        <v>0</v>
      </c>
      <c r="AJ23" s="3">
        <f>'(1) Budsjett del I'!AH82</f>
        <v>0</v>
      </c>
      <c r="AK23" s="3">
        <f>'(1) Budsjett del I'!AI82</f>
        <v>0</v>
      </c>
      <c r="AL23" s="3">
        <f>'(1) Budsjett del I'!AJ82</f>
        <v>0</v>
      </c>
      <c r="AM23" s="3">
        <f>'(1) Budsjett del I'!AK82</f>
        <v>0</v>
      </c>
      <c r="AN23" s="3">
        <f>'(1) Budsjett del I'!AL82</f>
        <v>0</v>
      </c>
      <c r="AO23" s="3">
        <f>'(1) Budsjett del I'!AM82</f>
        <v>0</v>
      </c>
      <c r="AP23" s="3">
        <f>'(1) Budsjett del I'!AN82</f>
        <v>0</v>
      </c>
      <c r="AQ23" s="3">
        <f>'(1) Budsjett del I'!AO82</f>
        <v>0</v>
      </c>
      <c r="AR23" s="3">
        <f>'(1) Budsjett del I'!AP82</f>
        <v>0</v>
      </c>
      <c r="AS23" s="3">
        <f>'(1) Budsjett del I'!AQ82</f>
        <v>0</v>
      </c>
      <c r="AT23" s="3">
        <f>'(1) Budsjett del I'!AR82</f>
        <v>0</v>
      </c>
      <c r="AU23" s="3">
        <f>'(1) Budsjett del I'!AS82</f>
        <v>0</v>
      </c>
      <c r="AV23" s="3">
        <f>'(1) Budsjett del I'!AT82</f>
        <v>0</v>
      </c>
      <c r="AW23" s="3">
        <f>'(1) Budsjett del I'!AU82</f>
        <v>0</v>
      </c>
      <c r="AX23" s="4"/>
      <c r="AY23" s="141">
        <f t="shared" si="1"/>
        <v>0</v>
      </c>
    </row>
    <row r="24" spans="3:51" hidden="1" outlineLevel="1" x14ac:dyDescent="0.3">
      <c r="C24" s="2">
        <f>'(1) Budsjett del I'!B21</f>
        <v>0</v>
      </c>
      <c r="D24" s="2">
        <f>'(1) Budsjett del I'!C21</f>
        <v>0</v>
      </c>
      <c r="E24" s="2">
        <f>'(1) Budsjett del I'!D21</f>
        <v>0</v>
      </c>
      <c r="F24" s="2">
        <f>'(1) Budsjett del I'!E21</f>
        <v>0</v>
      </c>
      <c r="G24" s="2">
        <f>'(1) Budsjett del I'!F21</f>
        <v>0</v>
      </c>
      <c r="H24" s="2">
        <f>'(1) Budsjett del I'!G21</f>
        <v>0</v>
      </c>
      <c r="J24" s="3">
        <f>'(1) Budsjett del I'!I83</f>
        <v>0</v>
      </c>
      <c r="K24" s="3">
        <f>'(1) Budsjett del I'!J83</f>
        <v>0</v>
      </c>
      <c r="L24" s="3">
        <f>'(1) Budsjett del I'!K83</f>
        <v>0</v>
      </c>
      <c r="M24" s="3">
        <f>'(1) Budsjett del I'!L83</f>
        <v>0</v>
      </c>
      <c r="N24" s="3">
        <f>'(1) Budsjett del I'!M83</f>
        <v>0</v>
      </c>
      <c r="O24" s="3">
        <f>'(1) Budsjett del I'!N83</f>
        <v>0</v>
      </c>
      <c r="P24" s="3">
        <f>'(1) Budsjett del I'!O83</f>
        <v>0</v>
      </c>
      <c r="Q24" s="3">
        <f>'(1) Budsjett del I'!P83</f>
        <v>0</v>
      </c>
      <c r="R24" s="3">
        <f>'(1) Budsjett del I'!Q83</f>
        <v>0</v>
      </c>
      <c r="S24" s="3">
        <f>'(1) Budsjett del I'!R83</f>
        <v>0</v>
      </c>
      <c r="T24" s="3">
        <f>'(1) Budsjett del I'!S83</f>
        <v>0</v>
      </c>
      <c r="U24" s="3">
        <f>'(1) Budsjett del I'!S83</f>
        <v>0</v>
      </c>
      <c r="V24" s="3">
        <f>'(1) Budsjett del I'!T83</f>
        <v>0</v>
      </c>
      <c r="W24" s="3">
        <f>'(1) Budsjett del I'!U83</f>
        <v>0</v>
      </c>
      <c r="X24" s="3">
        <f>'(1) Budsjett del I'!V83</f>
        <v>0</v>
      </c>
      <c r="Y24" s="3">
        <f>'(1) Budsjett del I'!W83</f>
        <v>0</v>
      </c>
      <c r="Z24" s="3">
        <f>'(1) Budsjett del I'!X83</f>
        <v>0</v>
      </c>
      <c r="AA24" s="3">
        <f>'(1) Budsjett del I'!Y83</f>
        <v>0</v>
      </c>
      <c r="AB24" s="3">
        <f>'(1) Budsjett del I'!Z83</f>
        <v>0</v>
      </c>
      <c r="AC24" s="3">
        <f>'(1) Budsjett del I'!AA83</f>
        <v>0</v>
      </c>
      <c r="AD24" s="3">
        <f>'(1) Budsjett del I'!AB83</f>
        <v>0</v>
      </c>
      <c r="AE24" s="3">
        <f>'(1) Budsjett del I'!AC83</f>
        <v>0</v>
      </c>
      <c r="AF24" s="3">
        <f>'(1) Budsjett del I'!AD83</f>
        <v>0</v>
      </c>
      <c r="AG24" s="3">
        <f>'(1) Budsjett del I'!AE83</f>
        <v>0</v>
      </c>
      <c r="AH24" s="3">
        <f>'(1) Budsjett del I'!AF83</f>
        <v>0</v>
      </c>
      <c r="AI24" s="3">
        <f>'(1) Budsjett del I'!AG83</f>
        <v>0</v>
      </c>
      <c r="AJ24" s="3">
        <f>'(1) Budsjett del I'!AH83</f>
        <v>0</v>
      </c>
      <c r="AK24" s="3">
        <f>'(1) Budsjett del I'!AI83</f>
        <v>0</v>
      </c>
      <c r="AL24" s="3">
        <f>'(1) Budsjett del I'!AJ83</f>
        <v>0</v>
      </c>
      <c r="AM24" s="3">
        <f>'(1) Budsjett del I'!AK83</f>
        <v>0</v>
      </c>
      <c r="AN24" s="3">
        <f>'(1) Budsjett del I'!AL83</f>
        <v>0</v>
      </c>
      <c r="AO24" s="3">
        <f>'(1) Budsjett del I'!AM83</f>
        <v>0</v>
      </c>
      <c r="AP24" s="3">
        <f>'(1) Budsjett del I'!AN83</f>
        <v>0</v>
      </c>
      <c r="AQ24" s="3">
        <f>'(1) Budsjett del I'!AO83</f>
        <v>0</v>
      </c>
      <c r="AR24" s="3">
        <f>'(1) Budsjett del I'!AP83</f>
        <v>0</v>
      </c>
      <c r="AS24" s="3">
        <f>'(1) Budsjett del I'!AQ83</f>
        <v>0</v>
      </c>
      <c r="AT24" s="3">
        <f>'(1) Budsjett del I'!AR83</f>
        <v>0</v>
      </c>
      <c r="AU24" s="3">
        <f>'(1) Budsjett del I'!AS83</f>
        <v>0</v>
      </c>
      <c r="AV24" s="3">
        <f>'(1) Budsjett del I'!AT83</f>
        <v>0</v>
      </c>
      <c r="AW24" s="3">
        <f>'(1) Budsjett del I'!AU83</f>
        <v>0</v>
      </c>
      <c r="AX24" s="4"/>
      <c r="AY24" s="141">
        <f t="shared" si="1"/>
        <v>0</v>
      </c>
    </row>
    <row r="25" spans="3:51" hidden="1" outlineLevel="1" x14ac:dyDescent="0.3">
      <c r="C25" s="2">
        <f>'(1) Budsjett del I'!B22</f>
        <v>0</v>
      </c>
      <c r="D25" s="2">
        <f>'(1) Budsjett del I'!C22</f>
        <v>0</v>
      </c>
      <c r="E25" s="2">
        <f>'(1) Budsjett del I'!D22</f>
        <v>0</v>
      </c>
      <c r="F25" s="2">
        <f>'(1) Budsjett del I'!E22</f>
        <v>0</v>
      </c>
      <c r="G25" s="2">
        <f>'(1) Budsjett del I'!F22</f>
        <v>0</v>
      </c>
      <c r="H25" s="2">
        <f>'(1) Budsjett del I'!G22</f>
        <v>0</v>
      </c>
      <c r="J25" s="3">
        <f>'(1) Budsjett del I'!I84</f>
        <v>0</v>
      </c>
      <c r="K25" s="3">
        <f>'(1) Budsjett del I'!J84</f>
        <v>0</v>
      </c>
      <c r="L25" s="3">
        <f>'(1) Budsjett del I'!K84</f>
        <v>0</v>
      </c>
      <c r="M25" s="3">
        <f>'(1) Budsjett del I'!L84</f>
        <v>0</v>
      </c>
      <c r="N25" s="3">
        <f>'(1) Budsjett del I'!M84</f>
        <v>0</v>
      </c>
      <c r="O25" s="3">
        <f>'(1) Budsjett del I'!N84</f>
        <v>0</v>
      </c>
      <c r="P25" s="3">
        <f>'(1) Budsjett del I'!O84</f>
        <v>0</v>
      </c>
      <c r="Q25" s="3">
        <f>'(1) Budsjett del I'!P84</f>
        <v>0</v>
      </c>
      <c r="R25" s="3">
        <f>'(1) Budsjett del I'!Q84</f>
        <v>0</v>
      </c>
      <c r="S25" s="3">
        <f>'(1) Budsjett del I'!R84</f>
        <v>0</v>
      </c>
      <c r="T25" s="3">
        <f>'(1) Budsjett del I'!S84</f>
        <v>0</v>
      </c>
      <c r="U25" s="3">
        <f>'(1) Budsjett del I'!S84</f>
        <v>0</v>
      </c>
      <c r="V25" s="3">
        <f>'(1) Budsjett del I'!T84</f>
        <v>0</v>
      </c>
      <c r="W25" s="3">
        <f>'(1) Budsjett del I'!U84</f>
        <v>0</v>
      </c>
      <c r="X25" s="3">
        <f>'(1) Budsjett del I'!V84</f>
        <v>0</v>
      </c>
      <c r="Y25" s="3">
        <f>'(1) Budsjett del I'!W84</f>
        <v>0</v>
      </c>
      <c r="Z25" s="3">
        <f>'(1) Budsjett del I'!X84</f>
        <v>0</v>
      </c>
      <c r="AA25" s="3">
        <f>'(1) Budsjett del I'!Y84</f>
        <v>0</v>
      </c>
      <c r="AB25" s="3">
        <f>'(1) Budsjett del I'!Z84</f>
        <v>0</v>
      </c>
      <c r="AC25" s="3">
        <f>'(1) Budsjett del I'!AA84</f>
        <v>0</v>
      </c>
      <c r="AD25" s="3">
        <f>'(1) Budsjett del I'!AB84</f>
        <v>0</v>
      </c>
      <c r="AE25" s="3">
        <f>'(1) Budsjett del I'!AC84</f>
        <v>0</v>
      </c>
      <c r="AF25" s="3">
        <f>'(1) Budsjett del I'!AD84</f>
        <v>0</v>
      </c>
      <c r="AG25" s="3">
        <f>'(1) Budsjett del I'!AE84</f>
        <v>0</v>
      </c>
      <c r="AH25" s="3">
        <f>'(1) Budsjett del I'!AF84</f>
        <v>0</v>
      </c>
      <c r="AI25" s="3">
        <f>'(1) Budsjett del I'!AG84</f>
        <v>0</v>
      </c>
      <c r="AJ25" s="3">
        <f>'(1) Budsjett del I'!AH84</f>
        <v>0</v>
      </c>
      <c r="AK25" s="3">
        <f>'(1) Budsjett del I'!AI84</f>
        <v>0</v>
      </c>
      <c r="AL25" s="3">
        <f>'(1) Budsjett del I'!AJ84</f>
        <v>0</v>
      </c>
      <c r="AM25" s="3">
        <f>'(1) Budsjett del I'!AK84</f>
        <v>0</v>
      </c>
      <c r="AN25" s="3">
        <f>'(1) Budsjett del I'!AL84</f>
        <v>0</v>
      </c>
      <c r="AO25" s="3">
        <f>'(1) Budsjett del I'!AM84</f>
        <v>0</v>
      </c>
      <c r="AP25" s="3">
        <f>'(1) Budsjett del I'!AN84</f>
        <v>0</v>
      </c>
      <c r="AQ25" s="3">
        <f>'(1) Budsjett del I'!AO84</f>
        <v>0</v>
      </c>
      <c r="AR25" s="3">
        <f>'(1) Budsjett del I'!AP84</f>
        <v>0</v>
      </c>
      <c r="AS25" s="3">
        <f>'(1) Budsjett del I'!AQ84</f>
        <v>0</v>
      </c>
      <c r="AT25" s="3">
        <f>'(1) Budsjett del I'!AR84</f>
        <v>0</v>
      </c>
      <c r="AU25" s="3">
        <f>'(1) Budsjett del I'!AS84</f>
        <v>0</v>
      </c>
      <c r="AV25" s="3">
        <f>'(1) Budsjett del I'!AT84</f>
        <v>0</v>
      </c>
      <c r="AW25" s="3">
        <f>'(1) Budsjett del I'!AU84</f>
        <v>0</v>
      </c>
      <c r="AX25" s="4"/>
      <c r="AY25" s="141">
        <f t="shared" si="1"/>
        <v>0</v>
      </c>
    </row>
    <row r="26" spans="3:51" hidden="1" outlineLevel="1" x14ac:dyDescent="0.3">
      <c r="C26" s="2">
        <f>'(1) Budsjett del I'!B23</f>
        <v>0</v>
      </c>
      <c r="D26" s="2">
        <f>'(1) Budsjett del I'!C23</f>
        <v>0</v>
      </c>
      <c r="E26" s="2">
        <f>'(1) Budsjett del I'!D23</f>
        <v>0</v>
      </c>
      <c r="F26" s="2">
        <f>'(1) Budsjett del I'!E23</f>
        <v>0</v>
      </c>
      <c r="G26" s="2">
        <f>'(1) Budsjett del I'!F23</f>
        <v>0</v>
      </c>
      <c r="H26" s="2">
        <f>'(1) Budsjett del I'!G23</f>
        <v>0</v>
      </c>
      <c r="J26" s="3">
        <f>'(1) Budsjett del I'!I85</f>
        <v>0</v>
      </c>
      <c r="K26" s="3">
        <f>'(1) Budsjett del I'!J85</f>
        <v>0</v>
      </c>
      <c r="L26" s="3">
        <f>'(1) Budsjett del I'!K85</f>
        <v>0</v>
      </c>
      <c r="M26" s="3">
        <f>'(1) Budsjett del I'!L85</f>
        <v>0</v>
      </c>
      <c r="N26" s="3">
        <f>'(1) Budsjett del I'!M85</f>
        <v>0</v>
      </c>
      <c r="O26" s="3">
        <f>'(1) Budsjett del I'!N85</f>
        <v>0</v>
      </c>
      <c r="P26" s="3">
        <f>'(1) Budsjett del I'!O85</f>
        <v>0</v>
      </c>
      <c r="Q26" s="3">
        <f>'(1) Budsjett del I'!P85</f>
        <v>0</v>
      </c>
      <c r="R26" s="3">
        <f>'(1) Budsjett del I'!Q85</f>
        <v>0</v>
      </c>
      <c r="S26" s="3">
        <f>'(1) Budsjett del I'!R85</f>
        <v>0</v>
      </c>
      <c r="T26" s="3">
        <f>'(1) Budsjett del I'!S85</f>
        <v>0</v>
      </c>
      <c r="U26" s="3">
        <f>'(1) Budsjett del I'!S85</f>
        <v>0</v>
      </c>
      <c r="V26" s="3">
        <f>'(1) Budsjett del I'!T85</f>
        <v>0</v>
      </c>
      <c r="W26" s="3">
        <f>'(1) Budsjett del I'!U85</f>
        <v>0</v>
      </c>
      <c r="X26" s="3">
        <f>'(1) Budsjett del I'!V85</f>
        <v>0</v>
      </c>
      <c r="Y26" s="3">
        <f>'(1) Budsjett del I'!W85</f>
        <v>0</v>
      </c>
      <c r="Z26" s="3">
        <f>'(1) Budsjett del I'!X85</f>
        <v>0</v>
      </c>
      <c r="AA26" s="3">
        <f>'(1) Budsjett del I'!Y85</f>
        <v>0</v>
      </c>
      <c r="AB26" s="3">
        <f>'(1) Budsjett del I'!Z85</f>
        <v>0</v>
      </c>
      <c r="AC26" s="3">
        <f>'(1) Budsjett del I'!AA85</f>
        <v>0</v>
      </c>
      <c r="AD26" s="3">
        <f>'(1) Budsjett del I'!AB85</f>
        <v>0</v>
      </c>
      <c r="AE26" s="3">
        <f>'(1) Budsjett del I'!AC85</f>
        <v>0</v>
      </c>
      <c r="AF26" s="3">
        <f>'(1) Budsjett del I'!AD85</f>
        <v>0</v>
      </c>
      <c r="AG26" s="3">
        <f>'(1) Budsjett del I'!AE85</f>
        <v>0</v>
      </c>
      <c r="AH26" s="3">
        <f>'(1) Budsjett del I'!AF85</f>
        <v>0</v>
      </c>
      <c r="AI26" s="3">
        <f>'(1) Budsjett del I'!AG85</f>
        <v>0</v>
      </c>
      <c r="AJ26" s="3">
        <f>'(1) Budsjett del I'!AH85</f>
        <v>0</v>
      </c>
      <c r="AK26" s="3">
        <f>'(1) Budsjett del I'!AI85</f>
        <v>0</v>
      </c>
      <c r="AL26" s="3">
        <f>'(1) Budsjett del I'!AJ85</f>
        <v>0</v>
      </c>
      <c r="AM26" s="3">
        <f>'(1) Budsjett del I'!AK85</f>
        <v>0</v>
      </c>
      <c r="AN26" s="3">
        <f>'(1) Budsjett del I'!AL85</f>
        <v>0</v>
      </c>
      <c r="AO26" s="3">
        <f>'(1) Budsjett del I'!AM85</f>
        <v>0</v>
      </c>
      <c r="AP26" s="3">
        <f>'(1) Budsjett del I'!AN85</f>
        <v>0</v>
      </c>
      <c r="AQ26" s="3">
        <f>'(1) Budsjett del I'!AO85</f>
        <v>0</v>
      </c>
      <c r="AR26" s="3">
        <f>'(1) Budsjett del I'!AP85</f>
        <v>0</v>
      </c>
      <c r="AS26" s="3">
        <f>'(1) Budsjett del I'!AQ85</f>
        <v>0</v>
      </c>
      <c r="AT26" s="3">
        <f>'(1) Budsjett del I'!AR85</f>
        <v>0</v>
      </c>
      <c r="AU26" s="3">
        <f>'(1) Budsjett del I'!AS85</f>
        <v>0</v>
      </c>
      <c r="AV26" s="3">
        <f>'(1) Budsjett del I'!AT85</f>
        <v>0</v>
      </c>
      <c r="AW26" s="3">
        <f>'(1) Budsjett del I'!AU85</f>
        <v>0</v>
      </c>
      <c r="AX26" s="4"/>
      <c r="AY26" s="141">
        <f t="shared" si="1"/>
        <v>0</v>
      </c>
    </row>
    <row r="27" spans="3:51" hidden="1" outlineLevel="1" x14ac:dyDescent="0.3">
      <c r="C27" s="2">
        <f>'(1) Budsjett del I'!B24</f>
        <v>0</v>
      </c>
      <c r="D27" s="2">
        <f>'(1) Budsjett del I'!C24</f>
        <v>0</v>
      </c>
      <c r="E27" s="2">
        <f>'(1) Budsjett del I'!D24</f>
        <v>0</v>
      </c>
      <c r="F27" s="2">
        <f>'(1) Budsjett del I'!E24</f>
        <v>0</v>
      </c>
      <c r="G27" s="2">
        <f>'(1) Budsjett del I'!F24</f>
        <v>0</v>
      </c>
      <c r="H27" s="2">
        <f>'(1) Budsjett del I'!G24</f>
        <v>0</v>
      </c>
      <c r="J27" s="3">
        <f>'(1) Budsjett del I'!I86</f>
        <v>0</v>
      </c>
      <c r="K27" s="3">
        <f>'(1) Budsjett del I'!J86</f>
        <v>0</v>
      </c>
      <c r="L27" s="3">
        <f>'(1) Budsjett del I'!K86</f>
        <v>0</v>
      </c>
      <c r="M27" s="3">
        <f>'(1) Budsjett del I'!L86</f>
        <v>0</v>
      </c>
      <c r="N27" s="3">
        <f>'(1) Budsjett del I'!M86</f>
        <v>0</v>
      </c>
      <c r="O27" s="3">
        <f>'(1) Budsjett del I'!N86</f>
        <v>0</v>
      </c>
      <c r="P27" s="3">
        <f>'(1) Budsjett del I'!O86</f>
        <v>0</v>
      </c>
      <c r="Q27" s="3">
        <f>'(1) Budsjett del I'!P86</f>
        <v>0</v>
      </c>
      <c r="R27" s="3">
        <f>'(1) Budsjett del I'!Q86</f>
        <v>0</v>
      </c>
      <c r="S27" s="3">
        <f>'(1) Budsjett del I'!R86</f>
        <v>0</v>
      </c>
      <c r="T27" s="3">
        <f>'(1) Budsjett del I'!S86</f>
        <v>0</v>
      </c>
      <c r="U27" s="3">
        <f>'(1) Budsjett del I'!S86</f>
        <v>0</v>
      </c>
      <c r="V27" s="3">
        <f>'(1) Budsjett del I'!T86</f>
        <v>0</v>
      </c>
      <c r="W27" s="3">
        <f>'(1) Budsjett del I'!U86</f>
        <v>0</v>
      </c>
      <c r="X27" s="3">
        <f>'(1) Budsjett del I'!V86</f>
        <v>0</v>
      </c>
      <c r="Y27" s="3">
        <f>'(1) Budsjett del I'!W86</f>
        <v>0</v>
      </c>
      <c r="Z27" s="3">
        <f>'(1) Budsjett del I'!X86</f>
        <v>0</v>
      </c>
      <c r="AA27" s="3">
        <f>'(1) Budsjett del I'!Y86</f>
        <v>0</v>
      </c>
      <c r="AB27" s="3">
        <f>'(1) Budsjett del I'!Z86</f>
        <v>0</v>
      </c>
      <c r="AC27" s="3">
        <f>'(1) Budsjett del I'!AA86</f>
        <v>0</v>
      </c>
      <c r="AD27" s="3">
        <f>'(1) Budsjett del I'!AB86</f>
        <v>0</v>
      </c>
      <c r="AE27" s="3">
        <f>'(1) Budsjett del I'!AC86</f>
        <v>0</v>
      </c>
      <c r="AF27" s="3">
        <f>'(1) Budsjett del I'!AD86</f>
        <v>0</v>
      </c>
      <c r="AG27" s="3">
        <f>'(1) Budsjett del I'!AE86</f>
        <v>0</v>
      </c>
      <c r="AH27" s="3">
        <f>'(1) Budsjett del I'!AF86</f>
        <v>0</v>
      </c>
      <c r="AI27" s="3">
        <f>'(1) Budsjett del I'!AG86</f>
        <v>0</v>
      </c>
      <c r="AJ27" s="3">
        <f>'(1) Budsjett del I'!AH86</f>
        <v>0</v>
      </c>
      <c r="AK27" s="3">
        <f>'(1) Budsjett del I'!AI86</f>
        <v>0</v>
      </c>
      <c r="AL27" s="3">
        <f>'(1) Budsjett del I'!AJ86</f>
        <v>0</v>
      </c>
      <c r="AM27" s="3">
        <f>'(1) Budsjett del I'!AK86</f>
        <v>0</v>
      </c>
      <c r="AN27" s="3">
        <f>'(1) Budsjett del I'!AL86</f>
        <v>0</v>
      </c>
      <c r="AO27" s="3">
        <f>'(1) Budsjett del I'!AM86</f>
        <v>0</v>
      </c>
      <c r="AP27" s="3">
        <f>'(1) Budsjett del I'!AN86</f>
        <v>0</v>
      </c>
      <c r="AQ27" s="3">
        <f>'(1) Budsjett del I'!AO86</f>
        <v>0</v>
      </c>
      <c r="AR27" s="3">
        <f>'(1) Budsjett del I'!AP86</f>
        <v>0</v>
      </c>
      <c r="AS27" s="3">
        <f>'(1) Budsjett del I'!AQ86</f>
        <v>0</v>
      </c>
      <c r="AT27" s="3">
        <f>'(1) Budsjett del I'!AR86</f>
        <v>0</v>
      </c>
      <c r="AU27" s="3">
        <f>'(1) Budsjett del I'!AS86</f>
        <v>0</v>
      </c>
      <c r="AV27" s="3">
        <f>'(1) Budsjett del I'!AT86</f>
        <v>0</v>
      </c>
      <c r="AW27" s="3">
        <f>'(1) Budsjett del I'!AU86</f>
        <v>0</v>
      </c>
      <c r="AX27" s="4"/>
      <c r="AY27" s="141">
        <f t="shared" si="1"/>
        <v>0</v>
      </c>
    </row>
    <row r="28" spans="3:51" hidden="1" outlineLevel="1" x14ac:dyDescent="0.3">
      <c r="C28" s="2">
        <f>'(1) Budsjett del I'!B25</f>
        <v>0</v>
      </c>
      <c r="D28" s="2">
        <f>'(1) Budsjett del I'!C25</f>
        <v>0</v>
      </c>
      <c r="E28" s="2">
        <f>'(1) Budsjett del I'!D25</f>
        <v>0</v>
      </c>
      <c r="F28" s="2">
        <f>'(1) Budsjett del I'!E25</f>
        <v>0</v>
      </c>
      <c r="G28" s="2">
        <f>'(1) Budsjett del I'!F25</f>
        <v>0</v>
      </c>
      <c r="H28" s="2">
        <f>'(1) Budsjett del I'!G25</f>
        <v>0</v>
      </c>
      <c r="J28" s="3">
        <f>'(1) Budsjett del I'!I87</f>
        <v>0</v>
      </c>
      <c r="K28" s="3">
        <f>'(1) Budsjett del I'!J87</f>
        <v>0</v>
      </c>
      <c r="L28" s="3">
        <f>'(1) Budsjett del I'!K87</f>
        <v>0</v>
      </c>
      <c r="M28" s="3">
        <f>'(1) Budsjett del I'!L87</f>
        <v>0</v>
      </c>
      <c r="N28" s="3">
        <f>'(1) Budsjett del I'!M87</f>
        <v>0</v>
      </c>
      <c r="O28" s="3">
        <f>'(1) Budsjett del I'!N87</f>
        <v>0</v>
      </c>
      <c r="P28" s="3">
        <f>'(1) Budsjett del I'!O87</f>
        <v>0</v>
      </c>
      <c r="Q28" s="3">
        <f>'(1) Budsjett del I'!P87</f>
        <v>0</v>
      </c>
      <c r="R28" s="3">
        <f>'(1) Budsjett del I'!Q87</f>
        <v>0</v>
      </c>
      <c r="S28" s="3">
        <f>'(1) Budsjett del I'!R87</f>
        <v>0</v>
      </c>
      <c r="T28" s="3">
        <f>'(1) Budsjett del I'!S87</f>
        <v>0</v>
      </c>
      <c r="U28" s="3">
        <f>'(1) Budsjett del I'!S87</f>
        <v>0</v>
      </c>
      <c r="V28" s="3">
        <f>'(1) Budsjett del I'!T87</f>
        <v>0</v>
      </c>
      <c r="W28" s="3">
        <f>'(1) Budsjett del I'!U87</f>
        <v>0</v>
      </c>
      <c r="X28" s="3">
        <f>'(1) Budsjett del I'!V87</f>
        <v>0</v>
      </c>
      <c r="Y28" s="3">
        <f>'(1) Budsjett del I'!W87</f>
        <v>0</v>
      </c>
      <c r="Z28" s="3">
        <f>'(1) Budsjett del I'!X87</f>
        <v>0</v>
      </c>
      <c r="AA28" s="3">
        <f>'(1) Budsjett del I'!Y87</f>
        <v>0</v>
      </c>
      <c r="AB28" s="3">
        <f>'(1) Budsjett del I'!Z87</f>
        <v>0</v>
      </c>
      <c r="AC28" s="3">
        <f>'(1) Budsjett del I'!AA87</f>
        <v>0</v>
      </c>
      <c r="AD28" s="3">
        <f>'(1) Budsjett del I'!AB87</f>
        <v>0</v>
      </c>
      <c r="AE28" s="3">
        <f>'(1) Budsjett del I'!AC87</f>
        <v>0</v>
      </c>
      <c r="AF28" s="3">
        <f>'(1) Budsjett del I'!AD87</f>
        <v>0</v>
      </c>
      <c r="AG28" s="3">
        <f>'(1) Budsjett del I'!AE87</f>
        <v>0</v>
      </c>
      <c r="AH28" s="3">
        <f>'(1) Budsjett del I'!AF87</f>
        <v>0</v>
      </c>
      <c r="AI28" s="3">
        <f>'(1) Budsjett del I'!AG87</f>
        <v>0</v>
      </c>
      <c r="AJ28" s="3">
        <f>'(1) Budsjett del I'!AH87</f>
        <v>0</v>
      </c>
      <c r="AK28" s="3">
        <f>'(1) Budsjett del I'!AI87</f>
        <v>0</v>
      </c>
      <c r="AL28" s="3">
        <f>'(1) Budsjett del I'!AJ87</f>
        <v>0</v>
      </c>
      <c r="AM28" s="3">
        <f>'(1) Budsjett del I'!AK87</f>
        <v>0</v>
      </c>
      <c r="AN28" s="3">
        <f>'(1) Budsjett del I'!AL87</f>
        <v>0</v>
      </c>
      <c r="AO28" s="3">
        <f>'(1) Budsjett del I'!AM87</f>
        <v>0</v>
      </c>
      <c r="AP28" s="3">
        <f>'(1) Budsjett del I'!AN87</f>
        <v>0</v>
      </c>
      <c r="AQ28" s="3">
        <f>'(1) Budsjett del I'!AO87</f>
        <v>0</v>
      </c>
      <c r="AR28" s="3">
        <f>'(1) Budsjett del I'!AP87</f>
        <v>0</v>
      </c>
      <c r="AS28" s="3">
        <f>'(1) Budsjett del I'!AQ87</f>
        <v>0</v>
      </c>
      <c r="AT28" s="3">
        <f>'(1) Budsjett del I'!AR87</f>
        <v>0</v>
      </c>
      <c r="AU28" s="3">
        <f>'(1) Budsjett del I'!AS87</f>
        <v>0</v>
      </c>
      <c r="AV28" s="3">
        <f>'(1) Budsjett del I'!AT87</f>
        <v>0</v>
      </c>
      <c r="AW28" s="3">
        <f>'(1) Budsjett del I'!AU87</f>
        <v>0</v>
      </c>
      <c r="AX28" s="4"/>
      <c r="AY28" s="141">
        <f t="shared" si="1"/>
        <v>0</v>
      </c>
    </row>
    <row r="29" spans="3:51" hidden="1" outlineLevel="1" x14ac:dyDescent="0.3">
      <c r="C29" s="2">
        <f>'(1) Budsjett del I'!B26</f>
        <v>0</v>
      </c>
      <c r="D29" s="2">
        <f>'(1) Budsjett del I'!C26</f>
        <v>0</v>
      </c>
      <c r="E29" s="2">
        <f>'(1) Budsjett del I'!D26</f>
        <v>0</v>
      </c>
      <c r="F29" s="2">
        <f>'(1) Budsjett del I'!E26</f>
        <v>0</v>
      </c>
      <c r="G29" s="2">
        <f>'(1) Budsjett del I'!F26</f>
        <v>0</v>
      </c>
      <c r="H29" s="2">
        <f>'(1) Budsjett del I'!G26</f>
        <v>0</v>
      </c>
      <c r="J29" s="3">
        <f>'(1) Budsjett del I'!I88</f>
        <v>0</v>
      </c>
      <c r="K29" s="3">
        <f>'(1) Budsjett del I'!J88</f>
        <v>0</v>
      </c>
      <c r="L29" s="3">
        <f>'(1) Budsjett del I'!K88</f>
        <v>0</v>
      </c>
      <c r="M29" s="3">
        <f>'(1) Budsjett del I'!L88</f>
        <v>0</v>
      </c>
      <c r="N29" s="3">
        <f>'(1) Budsjett del I'!M88</f>
        <v>0</v>
      </c>
      <c r="O29" s="3">
        <f>'(1) Budsjett del I'!N88</f>
        <v>0</v>
      </c>
      <c r="P29" s="3">
        <f>'(1) Budsjett del I'!O88</f>
        <v>0</v>
      </c>
      <c r="Q29" s="3">
        <f>'(1) Budsjett del I'!P88</f>
        <v>0</v>
      </c>
      <c r="R29" s="3">
        <f>'(1) Budsjett del I'!Q88</f>
        <v>0</v>
      </c>
      <c r="S29" s="3">
        <f>'(1) Budsjett del I'!R88</f>
        <v>0</v>
      </c>
      <c r="T29" s="3">
        <f>'(1) Budsjett del I'!S88</f>
        <v>0</v>
      </c>
      <c r="U29" s="3">
        <f>'(1) Budsjett del I'!S88</f>
        <v>0</v>
      </c>
      <c r="V29" s="3">
        <f>'(1) Budsjett del I'!T88</f>
        <v>0</v>
      </c>
      <c r="W29" s="3">
        <f>'(1) Budsjett del I'!U88</f>
        <v>0</v>
      </c>
      <c r="X29" s="3">
        <f>'(1) Budsjett del I'!V88</f>
        <v>0</v>
      </c>
      <c r="Y29" s="3">
        <f>'(1) Budsjett del I'!W88</f>
        <v>0</v>
      </c>
      <c r="Z29" s="3">
        <f>'(1) Budsjett del I'!X88</f>
        <v>0</v>
      </c>
      <c r="AA29" s="3">
        <f>'(1) Budsjett del I'!Y88</f>
        <v>0</v>
      </c>
      <c r="AB29" s="3">
        <f>'(1) Budsjett del I'!Z88</f>
        <v>0</v>
      </c>
      <c r="AC29" s="3">
        <f>'(1) Budsjett del I'!AA88</f>
        <v>0</v>
      </c>
      <c r="AD29" s="3">
        <f>'(1) Budsjett del I'!AB88</f>
        <v>0</v>
      </c>
      <c r="AE29" s="3">
        <f>'(1) Budsjett del I'!AC88</f>
        <v>0</v>
      </c>
      <c r="AF29" s="3">
        <f>'(1) Budsjett del I'!AD88</f>
        <v>0</v>
      </c>
      <c r="AG29" s="3">
        <f>'(1) Budsjett del I'!AE88</f>
        <v>0</v>
      </c>
      <c r="AH29" s="3">
        <f>'(1) Budsjett del I'!AF88</f>
        <v>0</v>
      </c>
      <c r="AI29" s="3">
        <f>'(1) Budsjett del I'!AG88</f>
        <v>0</v>
      </c>
      <c r="AJ29" s="3">
        <f>'(1) Budsjett del I'!AH88</f>
        <v>0</v>
      </c>
      <c r="AK29" s="3">
        <f>'(1) Budsjett del I'!AI88</f>
        <v>0</v>
      </c>
      <c r="AL29" s="3">
        <f>'(1) Budsjett del I'!AJ88</f>
        <v>0</v>
      </c>
      <c r="AM29" s="3">
        <f>'(1) Budsjett del I'!AK88</f>
        <v>0</v>
      </c>
      <c r="AN29" s="3">
        <f>'(1) Budsjett del I'!AL88</f>
        <v>0</v>
      </c>
      <c r="AO29" s="3">
        <f>'(1) Budsjett del I'!AM88</f>
        <v>0</v>
      </c>
      <c r="AP29" s="3">
        <f>'(1) Budsjett del I'!AN88</f>
        <v>0</v>
      </c>
      <c r="AQ29" s="3">
        <f>'(1) Budsjett del I'!AO88</f>
        <v>0</v>
      </c>
      <c r="AR29" s="3">
        <f>'(1) Budsjett del I'!AP88</f>
        <v>0</v>
      </c>
      <c r="AS29" s="3">
        <f>'(1) Budsjett del I'!AQ88</f>
        <v>0</v>
      </c>
      <c r="AT29" s="3">
        <f>'(1) Budsjett del I'!AR88</f>
        <v>0</v>
      </c>
      <c r="AU29" s="3">
        <f>'(1) Budsjett del I'!AS88</f>
        <v>0</v>
      </c>
      <c r="AV29" s="3">
        <f>'(1) Budsjett del I'!AT88</f>
        <v>0</v>
      </c>
      <c r="AW29" s="3">
        <f>'(1) Budsjett del I'!AU88</f>
        <v>0</v>
      </c>
      <c r="AX29" s="4"/>
      <c r="AY29" s="141">
        <f t="shared" si="1"/>
        <v>0</v>
      </c>
    </row>
    <row r="30" spans="3:51" hidden="1" outlineLevel="1" x14ac:dyDescent="0.3">
      <c r="C30" s="2">
        <f>'(1) Budsjett del I'!B27</f>
        <v>0</v>
      </c>
      <c r="D30" s="2">
        <f>'(1) Budsjett del I'!C27</f>
        <v>0</v>
      </c>
      <c r="E30" s="2">
        <f>'(1) Budsjett del I'!D27</f>
        <v>0</v>
      </c>
      <c r="F30" s="2">
        <f>'(1) Budsjett del I'!E27</f>
        <v>0</v>
      </c>
      <c r="G30" s="2">
        <f>'(1) Budsjett del I'!F27</f>
        <v>0</v>
      </c>
      <c r="H30" s="2">
        <f>'(1) Budsjett del I'!G27</f>
        <v>0</v>
      </c>
      <c r="J30" s="3">
        <f>'(1) Budsjett del I'!I89</f>
        <v>0</v>
      </c>
      <c r="K30" s="3">
        <f>'(1) Budsjett del I'!J89</f>
        <v>0</v>
      </c>
      <c r="L30" s="3">
        <f>'(1) Budsjett del I'!K89</f>
        <v>0</v>
      </c>
      <c r="M30" s="3">
        <f>'(1) Budsjett del I'!L89</f>
        <v>0</v>
      </c>
      <c r="N30" s="3">
        <f>'(1) Budsjett del I'!M89</f>
        <v>0</v>
      </c>
      <c r="O30" s="3">
        <f>'(1) Budsjett del I'!N89</f>
        <v>0</v>
      </c>
      <c r="P30" s="3">
        <f>'(1) Budsjett del I'!O89</f>
        <v>0</v>
      </c>
      <c r="Q30" s="3">
        <f>'(1) Budsjett del I'!P89</f>
        <v>0</v>
      </c>
      <c r="R30" s="3">
        <f>'(1) Budsjett del I'!Q89</f>
        <v>0</v>
      </c>
      <c r="S30" s="3">
        <f>'(1) Budsjett del I'!R89</f>
        <v>0</v>
      </c>
      <c r="T30" s="3">
        <f>'(1) Budsjett del I'!S89</f>
        <v>0</v>
      </c>
      <c r="U30" s="3">
        <f>'(1) Budsjett del I'!S89</f>
        <v>0</v>
      </c>
      <c r="V30" s="3">
        <f>'(1) Budsjett del I'!T89</f>
        <v>0</v>
      </c>
      <c r="W30" s="3">
        <f>'(1) Budsjett del I'!U89</f>
        <v>0</v>
      </c>
      <c r="X30" s="3">
        <f>'(1) Budsjett del I'!V89</f>
        <v>0</v>
      </c>
      <c r="Y30" s="3">
        <f>'(1) Budsjett del I'!W89</f>
        <v>0</v>
      </c>
      <c r="Z30" s="3">
        <f>'(1) Budsjett del I'!X89</f>
        <v>0</v>
      </c>
      <c r="AA30" s="3">
        <f>'(1) Budsjett del I'!Y89</f>
        <v>0</v>
      </c>
      <c r="AB30" s="3">
        <f>'(1) Budsjett del I'!Z89</f>
        <v>0</v>
      </c>
      <c r="AC30" s="3">
        <f>'(1) Budsjett del I'!AA89</f>
        <v>0</v>
      </c>
      <c r="AD30" s="3">
        <f>'(1) Budsjett del I'!AB89</f>
        <v>0</v>
      </c>
      <c r="AE30" s="3">
        <f>'(1) Budsjett del I'!AC89</f>
        <v>0</v>
      </c>
      <c r="AF30" s="3">
        <f>'(1) Budsjett del I'!AD89</f>
        <v>0</v>
      </c>
      <c r="AG30" s="3">
        <f>'(1) Budsjett del I'!AE89</f>
        <v>0</v>
      </c>
      <c r="AH30" s="3">
        <f>'(1) Budsjett del I'!AF89</f>
        <v>0</v>
      </c>
      <c r="AI30" s="3">
        <f>'(1) Budsjett del I'!AG89</f>
        <v>0</v>
      </c>
      <c r="AJ30" s="3">
        <f>'(1) Budsjett del I'!AH89</f>
        <v>0</v>
      </c>
      <c r="AK30" s="3">
        <f>'(1) Budsjett del I'!AI89</f>
        <v>0</v>
      </c>
      <c r="AL30" s="3">
        <f>'(1) Budsjett del I'!AJ89</f>
        <v>0</v>
      </c>
      <c r="AM30" s="3">
        <f>'(1) Budsjett del I'!AK89</f>
        <v>0</v>
      </c>
      <c r="AN30" s="3">
        <f>'(1) Budsjett del I'!AL89</f>
        <v>0</v>
      </c>
      <c r="AO30" s="3">
        <f>'(1) Budsjett del I'!AM89</f>
        <v>0</v>
      </c>
      <c r="AP30" s="3">
        <f>'(1) Budsjett del I'!AN89</f>
        <v>0</v>
      </c>
      <c r="AQ30" s="3">
        <f>'(1) Budsjett del I'!AO89</f>
        <v>0</v>
      </c>
      <c r="AR30" s="3">
        <f>'(1) Budsjett del I'!AP89</f>
        <v>0</v>
      </c>
      <c r="AS30" s="3">
        <f>'(1) Budsjett del I'!AQ89</f>
        <v>0</v>
      </c>
      <c r="AT30" s="3">
        <f>'(1) Budsjett del I'!AR89</f>
        <v>0</v>
      </c>
      <c r="AU30" s="3">
        <f>'(1) Budsjett del I'!AS89</f>
        <v>0</v>
      </c>
      <c r="AV30" s="3">
        <f>'(1) Budsjett del I'!AT89</f>
        <v>0</v>
      </c>
      <c r="AW30" s="3">
        <f>'(1) Budsjett del I'!AU89</f>
        <v>0</v>
      </c>
      <c r="AX30" s="4"/>
      <c r="AY30" s="141">
        <f t="shared" si="1"/>
        <v>0</v>
      </c>
    </row>
    <row r="31" spans="3:51" hidden="1" outlineLevel="1" x14ac:dyDescent="0.3">
      <c r="C31" s="2">
        <f>'(1) Budsjett del I'!B28</f>
        <v>0</v>
      </c>
      <c r="D31" s="2">
        <f>'(1) Budsjett del I'!C28</f>
        <v>0</v>
      </c>
      <c r="E31" s="2">
        <f>'(1) Budsjett del I'!D28</f>
        <v>0</v>
      </c>
      <c r="F31" s="2">
        <f>'(1) Budsjett del I'!E28</f>
        <v>0</v>
      </c>
      <c r="G31" s="2">
        <f>'(1) Budsjett del I'!F28</f>
        <v>0</v>
      </c>
      <c r="H31" s="2">
        <f>'(1) Budsjett del I'!G28</f>
        <v>0</v>
      </c>
      <c r="J31" s="3">
        <f>'(1) Budsjett del I'!I90</f>
        <v>0</v>
      </c>
      <c r="K31" s="3">
        <f>'(1) Budsjett del I'!J90</f>
        <v>0</v>
      </c>
      <c r="L31" s="3">
        <f>'(1) Budsjett del I'!K90</f>
        <v>0</v>
      </c>
      <c r="M31" s="3">
        <f>'(1) Budsjett del I'!L90</f>
        <v>0</v>
      </c>
      <c r="N31" s="3">
        <f>'(1) Budsjett del I'!M90</f>
        <v>0</v>
      </c>
      <c r="O31" s="3">
        <f>'(1) Budsjett del I'!N90</f>
        <v>0</v>
      </c>
      <c r="P31" s="3">
        <f>'(1) Budsjett del I'!O90</f>
        <v>0</v>
      </c>
      <c r="Q31" s="3">
        <f>'(1) Budsjett del I'!P90</f>
        <v>0</v>
      </c>
      <c r="R31" s="3">
        <f>'(1) Budsjett del I'!Q90</f>
        <v>0</v>
      </c>
      <c r="S31" s="3">
        <f>'(1) Budsjett del I'!R90</f>
        <v>0</v>
      </c>
      <c r="T31" s="3">
        <f>'(1) Budsjett del I'!S90</f>
        <v>0</v>
      </c>
      <c r="U31" s="3">
        <f>'(1) Budsjett del I'!S90</f>
        <v>0</v>
      </c>
      <c r="V31" s="3">
        <f>'(1) Budsjett del I'!T90</f>
        <v>0</v>
      </c>
      <c r="W31" s="3">
        <f>'(1) Budsjett del I'!U90</f>
        <v>0</v>
      </c>
      <c r="X31" s="3">
        <f>'(1) Budsjett del I'!V90</f>
        <v>0</v>
      </c>
      <c r="Y31" s="3">
        <f>'(1) Budsjett del I'!W90</f>
        <v>0</v>
      </c>
      <c r="Z31" s="3">
        <f>'(1) Budsjett del I'!X90</f>
        <v>0</v>
      </c>
      <c r="AA31" s="3">
        <f>'(1) Budsjett del I'!Y90</f>
        <v>0</v>
      </c>
      <c r="AB31" s="3">
        <f>'(1) Budsjett del I'!Z90</f>
        <v>0</v>
      </c>
      <c r="AC31" s="3">
        <f>'(1) Budsjett del I'!AA90</f>
        <v>0</v>
      </c>
      <c r="AD31" s="3">
        <f>'(1) Budsjett del I'!AB90</f>
        <v>0</v>
      </c>
      <c r="AE31" s="3">
        <f>'(1) Budsjett del I'!AC90</f>
        <v>0</v>
      </c>
      <c r="AF31" s="3">
        <f>'(1) Budsjett del I'!AD90</f>
        <v>0</v>
      </c>
      <c r="AG31" s="3">
        <f>'(1) Budsjett del I'!AE90</f>
        <v>0</v>
      </c>
      <c r="AH31" s="3">
        <f>'(1) Budsjett del I'!AF90</f>
        <v>0</v>
      </c>
      <c r="AI31" s="3">
        <f>'(1) Budsjett del I'!AG90</f>
        <v>0</v>
      </c>
      <c r="AJ31" s="3">
        <f>'(1) Budsjett del I'!AH90</f>
        <v>0</v>
      </c>
      <c r="AK31" s="3">
        <f>'(1) Budsjett del I'!AI90</f>
        <v>0</v>
      </c>
      <c r="AL31" s="3">
        <f>'(1) Budsjett del I'!AJ90</f>
        <v>0</v>
      </c>
      <c r="AM31" s="3">
        <f>'(1) Budsjett del I'!AK90</f>
        <v>0</v>
      </c>
      <c r="AN31" s="3">
        <f>'(1) Budsjett del I'!AL90</f>
        <v>0</v>
      </c>
      <c r="AO31" s="3">
        <f>'(1) Budsjett del I'!AM90</f>
        <v>0</v>
      </c>
      <c r="AP31" s="3">
        <f>'(1) Budsjett del I'!AN90</f>
        <v>0</v>
      </c>
      <c r="AQ31" s="3">
        <f>'(1) Budsjett del I'!AO90</f>
        <v>0</v>
      </c>
      <c r="AR31" s="3">
        <f>'(1) Budsjett del I'!AP90</f>
        <v>0</v>
      </c>
      <c r="AS31" s="3">
        <f>'(1) Budsjett del I'!AQ90</f>
        <v>0</v>
      </c>
      <c r="AT31" s="3">
        <f>'(1) Budsjett del I'!AR90</f>
        <v>0</v>
      </c>
      <c r="AU31" s="3">
        <f>'(1) Budsjett del I'!AS90</f>
        <v>0</v>
      </c>
      <c r="AV31" s="3">
        <f>'(1) Budsjett del I'!AT90</f>
        <v>0</v>
      </c>
      <c r="AW31" s="3">
        <f>'(1) Budsjett del I'!AU90</f>
        <v>0</v>
      </c>
      <c r="AX31" s="4"/>
      <c r="AY31" s="141">
        <f t="shared" si="1"/>
        <v>0</v>
      </c>
    </row>
    <row r="32" spans="3:51" hidden="1" outlineLevel="1" x14ac:dyDescent="0.3">
      <c r="C32" s="2">
        <f>'(1) Budsjett del I'!B29</f>
        <v>0</v>
      </c>
      <c r="D32" s="2">
        <f>'(1) Budsjett del I'!C29</f>
        <v>0</v>
      </c>
      <c r="E32" s="2">
        <f>'(1) Budsjett del I'!D29</f>
        <v>0</v>
      </c>
      <c r="F32" s="2">
        <f>'(1) Budsjett del I'!E29</f>
        <v>0</v>
      </c>
      <c r="G32" s="2">
        <f>'(1) Budsjett del I'!F29</f>
        <v>0</v>
      </c>
      <c r="H32" s="2">
        <f>'(1) Budsjett del I'!G29</f>
        <v>0</v>
      </c>
      <c r="J32" s="3">
        <f>'(1) Budsjett del I'!I91</f>
        <v>0</v>
      </c>
      <c r="K32" s="3">
        <f>'(1) Budsjett del I'!J91</f>
        <v>0</v>
      </c>
      <c r="L32" s="3">
        <f>'(1) Budsjett del I'!K91</f>
        <v>0</v>
      </c>
      <c r="M32" s="3">
        <f>'(1) Budsjett del I'!L91</f>
        <v>0</v>
      </c>
      <c r="N32" s="3">
        <f>'(1) Budsjett del I'!M91</f>
        <v>0</v>
      </c>
      <c r="O32" s="3">
        <f>'(1) Budsjett del I'!N91</f>
        <v>0</v>
      </c>
      <c r="P32" s="3">
        <f>'(1) Budsjett del I'!O91</f>
        <v>0</v>
      </c>
      <c r="Q32" s="3">
        <f>'(1) Budsjett del I'!P91</f>
        <v>0</v>
      </c>
      <c r="R32" s="3">
        <f>'(1) Budsjett del I'!Q91</f>
        <v>0</v>
      </c>
      <c r="S32" s="3">
        <f>'(1) Budsjett del I'!R91</f>
        <v>0</v>
      </c>
      <c r="T32" s="3">
        <f>'(1) Budsjett del I'!S91</f>
        <v>0</v>
      </c>
      <c r="U32" s="3">
        <f>'(1) Budsjett del I'!S91</f>
        <v>0</v>
      </c>
      <c r="V32" s="3">
        <f>'(1) Budsjett del I'!T91</f>
        <v>0</v>
      </c>
      <c r="W32" s="3">
        <f>'(1) Budsjett del I'!U91</f>
        <v>0</v>
      </c>
      <c r="X32" s="3">
        <f>'(1) Budsjett del I'!V91</f>
        <v>0</v>
      </c>
      <c r="Y32" s="3">
        <f>'(1) Budsjett del I'!W91</f>
        <v>0</v>
      </c>
      <c r="Z32" s="3">
        <f>'(1) Budsjett del I'!X91</f>
        <v>0</v>
      </c>
      <c r="AA32" s="3">
        <f>'(1) Budsjett del I'!Y91</f>
        <v>0</v>
      </c>
      <c r="AB32" s="3">
        <f>'(1) Budsjett del I'!Z91</f>
        <v>0</v>
      </c>
      <c r="AC32" s="3">
        <f>'(1) Budsjett del I'!AA91</f>
        <v>0</v>
      </c>
      <c r="AD32" s="3">
        <f>'(1) Budsjett del I'!AB91</f>
        <v>0</v>
      </c>
      <c r="AE32" s="3">
        <f>'(1) Budsjett del I'!AC91</f>
        <v>0</v>
      </c>
      <c r="AF32" s="3">
        <f>'(1) Budsjett del I'!AD91</f>
        <v>0</v>
      </c>
      <c r="AG32" s="3">
        <f>'(1) Budsjett del I'!AE91</f>
        <v>0</v>
      </c>
      <c r="AH32" s="3">
        <f>'(1) Budsjett del I'!AF91</f>
        <v>0</v>
      </c>
      <c r="AI32" s="3">
        <f>'(1) Budsjett del I'!AG91</f>
        <v>0</v>
      </c>
      <c r="AJ32" s="3">
        <f>'(1) Budsjett del I'!AH91</f>
        <v>0</v>
      </c>
      <c r="AK32" s="3">
        <f>'(1) Budsjett del I'!AI91</f>
        <v>0</v>
      </c>
      <c r="AL32" s="3">
        <f>'(1) Budsjett del I'!AJ91</f>
        <v>0</v>
      </c>
      <c r="AM32" s="3">
        <f>'(1) Budsjett del I'!AK91</f>
        <v>0</v>
      </c>
      <c r="AN32" s="3">
        <f>'(1) Budsjett del I'!AL91</f>
        <v>0</v>
      </c>
      <c r="AO32" s="3">
        <f>'(1) Budsjett del I'!AM91</f>
        <v>0</v>
      </c>
      <c r="AP32" s="3">
        <f>'(1) Budsjett del I'!AN91</f>
        <v>0</v>
      </c>
      <c r="AQ32" s="3">
        <f>'(1) Budsjett del I'!AO91</f>
        <v>0</v>
      </c>
      <c r="AR32" s="3">
        <f>'(1) Budsjett del I'!AP91</f>
        <v>0</v>
      </c>
      <c r="AS32" s="3">
        <f>'(1) Budsjett del I'!AQ91</f>
        <v>0</v>
      </c>
      <c r="AT32" s="3">
        <f>'(1) Budsjett del I'!AR91</f>
        <v>0</v>
      </c>
      <c r="AU32" s="3">
        <f>'(1) Budsjett del I'!AS91</f>
        <v>0</v>
      </c>
      <c r="AV32" s="3">
        <f>'(1) Budsjett del I'!AT91</f>
        <v>0</v>
      </c>
      <c r="AW32" s="3">
        <f>'(1) Budsjett del I'!AU91</f>
        <v>0</v>
      </c>
      <c r="AX32" s="4"/>
      <c r="AY32" s="141">
        <f t="shared" si="1"/>
        <v>0</v>
      </c>
    </row>
    <row r="33" spans="3:51" hidden="1" outlineLevel="1" x14ac:dyDescent="0.3">
      <c r="C33" s="2">
        <f>'(1) Budsjett del I'!B30</f>
        <v>0</v>
      </c>
      <c r="D33" s="2">
        <f>'(1) Budsjett del I'!C30</f>
        <v>0</v>
      </c>
      <c r="E33" s="2">
        <f>'(1) Budsjett del I'!D30</f>
        <v>0</v>
      </c>
      <c r="F33" s="2">
        <f>'(1) Budsjett del I'!E30</f>
        <v>0</v>
      </c>
      <c r="G33" s="2">
        <f>'(1) Budsjett del I'!F30</f>
        <v>0</v>
      </c>
      <c r="H33" s="2">
        <f>'(1) Budsjett del I'!G30</f>
        <v>0</v>
      </c>
      <c r="J33" s="3">
        <f>'(1) Budsjett del I'!I92</f>
        <v>0</v>
      </c>
      <c r="K33" s="3">
        <f>'(1) Budsjett del I'!J92</f>
        <v>0</v>
      </c>
      <c r="L33" s="3">
        <f>'(1) Budsjett del I'!K92</f>
        <v>0</v>
      </c>
      <c r="M33" s="3">
        <f>'(1) Budsjett del I'!L92</f>
        <v>0</v>
      </c>
      <c r="N33" s="3">
        <f>'(1) Budsjett del I'!M92</f>
        <v>0</v>
      </c>
      <c r="O33" s="3">
        <f>'(1) Budsjett del I'!N92</f>
        <v>0</v>
      </c>
      <c r="P33" s="3">
        <f>'(1) Budsjett del I'!O92</f>
        <v>0</v>
      </c>
      <c r="Q33" s="3">
        <f>'(1) Budsjett del I'!P92</f>
        <v>0</v>
      </c>
      <c r="R33" s="3">
        <f>'(1) Budsjett del I'!Q92</f>
        <v>0</v>
      </c>
      <c r="S33" s="3">
        <f>'(1) Budsjett del I'!R92</f>
        <v>0</v>
      </c>
      <c r="T33" s="3">
        <f>'(1) Budsjett del I'!S92</f>
        <v>0</v>
      </c>
      <c r="U33" s="3">
        <f>'(1) Budsjett del I'!S92</f>
        <v>0</v>
      </c>
      <c r="V33" s="3">
        <f>'(1) Budsjett del I'!T92</f>
        <v>0</v>
      </c>
      <c r="W33" s="3">
        <f>'(1) Budsjett del I'!U92</f>
        <v>0</v>
      </c>
      <c r="X33" s="3">
        <f>'(1) Budsjett del I'!V92</f>
        <v>0</v>
      </c>
      <c r="Y33" s="3">
        <f>'(1) Budsjett del I'!W92</f>
        <v>0</v>
      </c>
      <c r="Z33" s="3">
        <f>'(1) Budsjett del I'!X92</f>
        <v>0</v>
      </c>
      <c r="AA33" s="3">
        <f>'(1) Budsjett del I'!Y92</f>
        <v>0</v>
      </c>
      <c r="AB33" s="3">
        <f>'(1) Budsjett del I'!Z92</f>
        <v>0</v>
      </c>
      <c r="AC33" s="3">
        <f>'(1) Budsjett del I'!AA92</f>
        <v>0</v>
      </c>
      <c r="AD33" s="3">
        <f>'(1) Budsjett del I'!AB92</f>
        <v>0</v>
      </c>
      <c r="AE33" s="3">
        <f>'(1) Budsjett del I'!AC92</f>
        <v>0</v>
      </c>
      <c r="AF33" s="3">
        <f>'(1) Budsjett del I'!AD92</f>
        <v>0</v>
      </c>
      <c r="AG33" s="3">
        <f>'(1) Budsjett del I'!AE92</f>
        <v>0</v>
      </c>
      <c r="AH33" s="3">
        <f>'(1) Budsjett del I'!AF92</f>
        <v>0</v>
      </c>
      <c r="AI33" s="3">
        <f>'(1) Budsjett del I'!AG92</f>
        <v>0</v>
      </c>
      <c r="AJ33" s="3">
        <f>'(1) Budsjett del I'!AH92</f>
        <v>0</v>
      </c>
      <c r="AK33" s="3">
        <f>'(1) Budsjett del I'!AI92</f>
        <v>0</v>
      </c>
      <c r="AL33" s="3">
        <f>'(1) Budsjett del I'!AJ92</f>
        <v>0</v>
      </c>
      <c r="AM33" s="3">
        <f>'(1) Budsjett del I'!AK92</f>
        <v>0</v>
      </c>
      <c r="AN33" s="3">
        <f>'(1) Budsjett del I'!AL92</f>
        <v>0</v>
      </c>
      <c r="AO33" s="3">
        <f>'(1) Budsjett del I'!AM92</f>
        <v>0</v>
      </c>
      <c r="AP33" s="3">
        <f>'(1) Budsjett del I'!AN92</f>
        <v>0</v>
      </c>
      <c r="AQ33" s="3">
        <f>'(1) Budsjett del I'!AO92</f>
        <v>0</v>
      </c>
      <c r="AR33" s="3">
        <f>'(1) Budsjett del I'!AP92</f>
        <v>0</v>
      </c>
      <c r="AS33" s="3">
        <f>'(1) Budsjett del I'!AQ92</f>
        <v>0</v>
      </c>
      <c r="AT33" s="3">
        <f>'(1) Budsjett del I'!AR92</f>
        <v>0</v>
      </c>
      <c r="AU33" s="3">
        <f>'(1) Budsjett del I'!AS92</f>
        <v>0</v>
      </c>
      <c r="AV33" s="3">
        <f>'(1) Budsjett del I'!AT92</f>
        <v>0</v>
      </c>
      <c r="AW33" s="3">
        <f>'(1) Budsjett del I'!AU92</f>
        <v>0</v>
      </c>
      <c r="AX33" s="4"/>
      <c r="AY33" s="141">
        <f t="shared" si="1"/>
        <v>0</v>
      </c>
    </row>
    <row r="34" spans="3:51" hidden="1" outlineLevel="1" x14ac:dyDescent="0.3">
      <c r="C34" s="2">
        <f>'(1) Budsjett del I'!B31</f>
        <v>0</v>
      </c>
      <c r="D34" s="2">
        <f>'(1) Budsjett del I'!C31</f>
        <v>0</v>
      </c>
      <c r="E34" s="2">
        <f>'(1) Budsjett del I'!D31</f>
        <v>0</v>
      </c>
      <c r="F34" s="2">
        <f>'(1) Budsjett del I'!E31</f>
        <v>0</v>
      </c>
      <c r="G34" s="2">
        <f>'(1) Budsjett del I'!F31</f>
        <v>0</v>
      </c>
      <c r="H34" s="2">
        <f>'(1) Budsjett del I'!G31</f>
        <v>0</v>
      </c>
      <c r="J34" s="3">
        <f>'(1) Budsjett del I'!I93</f>
        <v>0</v>
      </c>
      <c r="K34" s="3">
        <f>'(1) Budsjett del I'!J93</f>
        <v>0</v>
      </c>
      <c r="L34" s="3">
        <f>'(1) Budsjett del I'!K93</f>
        <v>0</v>
      </c>
      <c r="M34" s="3">
        <f>'(1) Budsjett del I'!L93</f>
        <v>0</v>
      </c>
      <c r="N34" s="3">
        <f>'(1) Budsjett del I'!M93</f>
        <v>0</v>
      </c>
      <c r="O34" s="3">
        <f>'(1) Budsjett del I'!N93</f>
        <v>0</v>
      </c>
      <c r="P34" s="3">
        <f>'(1) Budsjett del I'!O93</f>
        <v>0</v>
      </c>
      <c r="Q34" s="3">
        <f>'(1) Budsjett del I'!P93</f>
        <v>0</v>
      </c>
      <c r="R34" s="3">
        <f>'(1) Budsjett del I'!Q93</f>
        <v>0</v>
      </c>
      <c r="S34" s="3">
        <f>'(1) Budsjett del I'!R93</f>
        <v>0</v>
      </c>
      <c r="T34" s="3">
        <f>'(1) Budsjett del I'!S93</f>
        <v>0</v>
      </c>
      <c r="U34" s="3">
        <f>'(1) Budsjett del I'!S93</f>
        <v>0</v>
      </c>
      <c r="V34" s="3">
        <f>'(1) Budsjett del I'!T93</f>
        <v>0</v>
      </c>
      <c r="W34" s="3">
        <f>'(1) Budsjett del I'!U93</f>
        <v>0</v>
      </c>
      <c r="X34" s="3">
        <f>'(1) Budsjett del I'!V93</f>
        <v>0</v>
      </c>
      <c r="Y34" s="3">
        <f>'(1) Budsjett del I'!W93</f>
        <v>0</v>
      </c>
      <c r="Z34" s="3">
        <f>'(1) Budsjett del I'!X93</f>
        <v>0</v>
      </c>
      <c r="AA34" s="3">
        <f>'(1) Budsjett del I'!Y93</f>
        <v>0</v>
      </c>
      <c r="AB34" s="3">
        <f>'(1) Budsjett del I'!Z93</f>
        <v>0</v>
      </c>
      <c r="AC34" s="3">
        <f>'(1) Budsjett del I'!AA93</f>
        <v>0</v>
      </c>
      <c r="AD34" s="3">
        <f>'(1) Budsjett del I'!AB93</f>
        <v>0</v>
      </c>
      <c r="AE34" s="3">
        <f>'(1) Budsjett del I'!AC93</f>
        <v>0</v>
      </c>
      <c r="AF34" s="3">
        <f>'(1) Budsjett del I'!AD93</f>
        <v>0</v>
      </c>
      <c r="AG34" s="3">
        <f>'(1) Budsjett del I'!AE93</f>
        <v>0</v>
      </c>
      <c r="AH34" s="3">
        <f>'(1) Budsjett del I'!AF93</f>
        <v>0</v>
      </c>
      <c r="AI34" s="3">
        <f>'(1) Budsjett del I'!AG93</f>
        <v>0</v>
      </c>
      <c r="AJ34" s="3">
        <f>'(1) Budsjett del I'!AH93</f>
        <v>0</v>
      </c>
      <c r="AK34" s="3">
        <f>'(1) Budsjett del I'!AI93</f>
        <v>0</v>
      </c>
      <c r="AL34" s="3">
        <f>'(1) Budsjett del I'!AJ93</f>
        <v>0</v>
      </c>
      <c r="AM34" s="3">
        <f>'(1) Budsjett del I'!AK93</f>
        <v>0</v>
      </c>
      <c r="AN34" s="3">
        <f>'(1) Budsjett del I'!AL93</f>
        <v>0</v>
      </c>
      <c r="AO34" s="3">
        <f>'(1) Budsjett del I'!AM93</f>
        <v>0</v>
      </c>
      <c r="AP34" s="3">
        <f>'(1) Budsjett del I'!AN93</f>
        <v>0</v>
      </c>
      <c r="AQ34" s="3">
        <f>'(1) Budsjett del I'!AO93</f>
        <v>0</v>
      </c>
      <c r="AR34" s="3">
        <f>'(1) Budsjett del I'!AP93</f>
        <v>0</v>
      </c>
      <c r="AS34" s="3">
        <f>'(1) Budsjett del I'!AQ93</f>
        <v>0</v>
      </c>
      <c r="AT34" s="3">
        <f>'(1) Budsjett del I'!AR93</f>
        <v>0</v>
      </c>
      <c r="AU34" s="3">
        <f>'(1) Budsjett del I'!AS93</f>
        <v>0</v>
      </c>
      <c r="AV34" s="3">
        <f>'(1) Budsjett del I'!AT93</f>
        <v>0</v>
      </c>
      <c r="AW34" s="3">
        <f>'(1) Budsjett del I'!AU93</f>
        <v>0</v>
      </c>
      <c r="AX34" s="4"/>
      <c r="AY34" s="141">
        <f t="shared" si="1"/>
        <v>0</v>
      </c>
    </row>
    <row r="35" spans="3:51" hidden="1" outlineLevel="1" x14ac:dyDescent="0.3">
      <c r="C35" s="2">
        <f>'(1) Budsjett del I'!B32</f>
        <v>0</v>
      </c>
      <c r="D35" s="2">
        <f>'(1) Budsjett del I'!C32</f>
        <v>0</v>
      </c>
      <c r="E35" s="2">
        <f>'(1) Budsjett del I'!D32</f>
        <v>0</v>
      </c>
      <c r="F35" s="2">
        <f>'(1) Budsjett del I'!E32</f>
        <v>0</v>
      </c>
      <c r="G35" s="2">
        <f>'(1) Budsjett del I'!F32</f>
        <v>0</v>
      </c>
      <c r="H35" s="2">
        <f>'(1) Budsjett del I'!G32</f>
        <v>0</v>
      </c>
      <c r="J35" s="3">
        <f>'(1) Budsjett del I'!I94</f>
        <v>0</v>
      </c>
      <c r="K35" s="3">
        <f>'(1) Budsjett del I'!J94</f>
        <v>0</v>
      </c>
      <c r="L35" s="3">
        <f>'(1) Budsjett del I'!K94</f>
        <v>0</v>
      </c>
      <c r="M35" s="3">
        <f>'(1) Budsjett del I'!L94</f>
        <v>0</v>
      </c>
      <c r="N35" s="3">
        <f>'(1) Budsjett del I'!M94</f>
        <v>0</v>
      </c>
      <c r="O35" s="3">
        <f>'(1) Budsjett del I'!N94</f>
        <v>0</v>
      </c>
      <c r="P35" s="3">
        <f>'(1) Budsjett del I'!O94</f>
        <v>0</v>
      </c>
      <c r="Q35" s="3">
        <f>'(1) Budsjett del I'!P94</f>
        <v>0</v>
      </c>
      <c r="R35" s="3">
        <f>'(1) Budsjett del I'!Q94</f>
        <v>0</v>
      </c>
      <c r="S35" s="3">
        <f>'(1) Budsjett del I'!R94</f>
        <v>0</v>
      </c>
      <c r="T35" s="3">
        <f>'(1) Budsjett del I'!S94</f>
        <v>0</v>
      </c>
      <c r="U35" s="3">
        <f>'(1) Budsjett del I'!S94</f>
        <v>0</v>
      </c>
      <c r="V35" s="3">
        <f>'(1) Budsjett del I'!T94</f>
        <v>0</v>
      </c>
      <c r="W35" s="3">
        <f>'(1) Budsjett del I'!U94</f>
        <v>0</v>
      </c>
      <c r="X35" s="3">
        <f>'(1) Budsjett del I'!V94</f>
        <v>0</v>
      </c>
      <c r="Y35" s="3">
        <f>'(1) Budsjett del I'!W94</f>
        <v>0</v>
      </c>
      <c r="Z35" s="3">
        <f>'(1) Budsjett del I'!X94</f>
        <v>0</v>
      </c>
      <c r="AA35" s="3">
        <f>'(1) Budsjett del I'!Y94</f>
        <v>0</v>
      </c>
      <c r="AB35" s="3">
        <f>'(1) Budsjett del I'!Z94</f>
        <v>0</v>
      </c>
      <c r="AC35" s="3">
        <f>'(1) Budsjett del I'!AA94</f>
        <v>0</v>
      </c>
      <c r="AD35" s="3">
        <f>'(1) Budsjett del I'!AB94</f>
        <v>0</v>
      </c>
      <c r="AE35" s="3">
        <f>'(1) Budsjett del I'!AC94</f>
        <v>0</v>
      </c>
      <c r="AF35" s="3">
        <f>'(1) Budsjett del I'!AD94</f>
        <v>0</v>
      </c>
      <c r="AG35" s="3">
        <f>'(1) Budsjett del I'!AE94</f>
        <v>0</v>
      </c>
      <c r="AH35" s="3">
        <f>'(1) Budsjett del I'!AF94</f>
        <v>0</v>
      </c>
      <c r="AI35" s="3">
        <f>'(1) Budsjett del I'!AG94</f>
        <v>0</v>
      </c>
      <c r="AJ35" s="3">
        <f>'(1) Budsjett del I'!AH94</f>
        <v>0</v>
      </c>
      <c r="AK35" s="3">
        <f>'(1) Budsjett del I'!AI94</f>
        <v>0</v>
      </c>
      <c r="AL35" s="3">
        <f>'(1) Budsjett del I'!AJ94</f>
        <v>0</v>
      </c>
      <c r="AM35" s="3">
        <f>'(1) Budsjett del I'!AK94</f>
        <v>0</v>
      </c>
      <c r="AN35" s="3">
        <f>'(1) Budsjett del I'!AL94</f>
        <v>0</v>
      </c>
      <c r="AO35" s="3">
        <f>'(1) Budsjett del I'!AM94</f>
        <v>0</v>
      </c>
      <c r="AP35" s="3">
        <f>'(1) Budsjett del I'!AN94</f>
        <v>0</v>
      </c>
      <c r="AQ35" s="3">
        <f>'(1) Budsjett del I'!AO94</f>
        <v>0</v>
      </c>
      <c r="AR35" s="3">
        <f>'(1) Budsjett del I'!AP94</f>
        <v>0</v>
      </c>
      <c r="AS35" s="3">
        <f>'(1) Budsjett del I'!AQ94</f>
        <v>0</v>
      </c>
      <c r="AT35" s="3">
        <f>'(1) Budsjett del I'!AR94</f>
        <v>0</v>
      </c>
      <c r="AU35" s="3">
        <f>'(1) Budsjett del I'!AS94</f>
        <v>0</v>
      </c>
      <c r="AV35" s="3">
        <f>'(1) Budsjett del I'!AT94</f>
        <v>0</v>
      </c>
      <c r="AW35" s="3">
        <f>'(1) Budsjett del I'!AU94</f>
        <v>0</v>
      </c>
      <c r="AX35" s="4"/>
      <c r="AY35" s="141">
        <f t="shared" si="1"/>
        <v>0</v>
      </c>
    </row>
    <row r="36" spans="3:51" hidden="1" outlineLevel="1" x14ac:dyDescent="0.3">
      <c r="C36" s="2">
        <f>'(1) Budsjett del I'!B33</f>
        <v>0</v>
      </c>
      <c r="D36" s="2">
        <f>'(1) Budsjett del I'!C33</f>
        <v>0</v>
      </c>
      <c r="E36" s="2">
        <f>'(1) Budsjett del I'!D33</f>
        <v>0</v>
      </c>
      <c r="F36" s="2">
        <f>'(1) Budsjett del I'!E33</f>
        <v>0</v>
      </c>
      <c r="G36" s="2">
        <f>'(1) Budsjett del I'!F33</f>
        <v>0</v>
      </c>
      <c r="H36" s="2">
        <f>'(1) Budsjett del I'!G33</f>
        <v>0</v>
      </c>
      <c r="J36" s="3">
        <f>'(1) Budsjett del I'!I95</f>
        <v>0</v>
      </c>
      <c r="K36" s="3">
        <f>'(1) Budsjett del I'!J95</f>
        <v>0</v>
      </c>
      <c r="L36" s="3">
        <f>'(1) Budsjett del I'!K95</f>
        <v>0</v>
      </c>
      <c r="M36" s="3">
        <f>'(1) Budsjett del I'!L95</f>
        <v>0</v>
      </c>
      <c r="N36" s="3">
        <f>'(1) Budsjett del I'!M95</f>
        <v>0</v>
      </c>
      <c r="O36" s="3">
        <f>'(1) Budsjett del I'!N95</f>
        <v>0</v>
      </c>
      <c r="P36" s="3">
        <f>'(1) Budsjett del I'!O95</f>
        <v>0</v>
      </c>
      <c r="Q36" s="3">
        <f>'(1) Budsjett del I'!P95</f>
        <v>0</v>
      </c>
      <c r="R36" s="3">
        <f>'(1) Budsjett del I'!Q95</f>
        <v>0</v>
      </c>
      <c r="S36" s="3">
        <f>'(1) Budsjett del I'!R95</f>
        <v>0</v>
      </c>
      <c r="T36" s="3">
        <f>'(1) Budsjett del I'!S95</f>
        <v>0</v>
      </c>
      <c r="U36" s="3">
        <f>'(1) Budsjett del I'!S95</f>
        <v>0</v>
      </c>
      <c r="V36" s="3">
        <f>'(1) Budsjett del I'!T95</f>
        <v>0</v>
      </c>
      <c r="W36" s="3">
        <f>'(1) Budsjett del I'!U95</f>
        <v>0</v>
      </c>
      <c r="X36" s="3">
        <f>'(1) Budsjett del I'!V95</f>
        <v>0</v>
      </c>
      <c r="Y36" s="3">
        <f>'(1) Budsjett del I'!W95</f>
        <v>0</v>
      </c>
      <c r="Z36" s="3">
        <f>'(1) Budsjett del I'!X95</f>
        <v>0</v>
      </c>
      <c r="AA36" s="3">
        <f>'(1) Budsjett del I'!Y95</f>
        <v>0</v>
      </c>
      <c r="AB36" s="3">
        <f>'(1) Budsjett del I'!Z95</f>
        <v>0</v>
      </c>
      <c r="AC36" s="3">
        <f>'(1) Budsjett del I'!AA95</f>
        <v>0</v>
      </c>
      <c r="AD36" s="3">
        <f>'(1) Budsjett del I'!AB95</f>
        <v>0</v>
      </c>
      <c r="AE36" s="3">
        <f>'(1) Budsjett del I'!AC95</f>
        <v>0</v>
      </c>
      <c r="AF36" s="3">
        <f>'(1) Budsjett del I'!AD95</f>
        <v>0</v>
      </c>
      <c r="AG36" s="3">
        <f>'(1) Budsjett del I'!AE95</f>
        <v>0</v>
      </c>
      <c r="AH36" s="3">
        <f>'(1) Budsjett del I'!AF95</f>
        <v>0</v>
      </c>
      <c r="AI36" s="3">
        <f>'(1) Budsjett del I'!AG95</f>
        <v>0</v>
      </c>
      <c r="AJ36" s="3">
        <f>'(1) Budsjett del I'!AH95</f>
        <v>0</v>
      </c>
      <c r="AK36" s="3">
        <f>'(1) Budsjett del I'!AI95</f>
        <v>0</v>
      </c>
      <c r="AL36" s="3">
        <f>'(1) Budsjett del I'!AJ95</f>
        <v>0</v>
      </c>
      <c r="AM36" s="3">
        <f>'(1) Budsjett del I'!AK95</f>
        <v>0</v>
      </c>
      <c r="AN36" s="3">
        <f>'(1) Budsjett del I'!AL95</f>
        <v>0</v>
      </c>
      <c r="AO36" s="3">
        <f>'(1) Budsjett del I'!AM95</f>
        <v>0</v>
      </c>
      <c r="AP36" s="3">
        <f>'(1) Budsjett del I'!AN95</f>
        <v>0</v>
      </c>
      <c r="AQ36" s="3">
        <f>'(1) Budsjett del I'!AO95</f>
        <v>0</v>
      </c>
      <c r="AR36" s="3">
        <f>'(1) Budsjett del I'!AP95</f>
        <v>0</v>
      </c>
      <c r="AS36" s="3">
        <f>'(1) Budsjett del I'!AQ95</f>
        <v>0</v>
      </c>
      <c r="AT36" s="3">
        <f>'(1) Budsjett del I'!AR95</f>
        <v>0</v>
      </c>
      <c r="AU36" s="3">
        <f>'(1) Budsjett del I'!AS95</f>
        <v>0</v>
      </c>
      <c r="AV36" s="3">
        <f>'(1) Budsjett del I'!AT95</f>
        <v>0</v>
      </c>
      <c r="AW36" s="3">
        <f>'(1) Budsjett del I'!AU95</f>
        <v>0</v>
      </c>
      <c r="AX36" s="4"/>
      <c r="AY36" s="141">
        <f t="shared" si="1"/>
        <v>0</v>
      </c>
    </row>
    <row r="37" spans="3:51" hidden="1" outlineLevel="1" x14ac:dyDescent="0.3">
      <c r="C37" s="2">
        <f>'(1) Budsjett del I'!B34</f>
        <v>0</v>
      </c>
      <c r="D37" s="2">
        <f>'(1) Budsjett del I'!C34</f>
        <v>0</v>
      </c>
      <c r="E37" s="2">
        <f>'(1) Budsjett del I'!D34</f>
        <v>0</v>
      </c>
      <c r="F37" s="2">
        <f>'(1) Budsjett del I'!E34</f>
        <v>0</v>
      </c>
      <c r="G37" s="2">
        <f>'(1) Budsjett del I'!F34</f>
        <v>0</v>
      </c>
      <c r="H37" s="2">
        <f>'(1) Budsjett del I'!G34</f>
        <v>0</v>
      </c>
      <c r="J37" s="3">
        <f>'(1) Budsjett del I'!I96</f>
        <v>0</v>
      </c>
      <c r="K37" s="3">
        <f>'(1) Budsjett del I'!J96</f>
        <v>0</v>
      </c>
      <c r="L37" s="3">
        <f>'(1) Budsjett del I'!K96</f>
        <v>0</v>
      </c>
      <c r="M37" s="3">
        <f>'(1) Budsjett del I'!L96</f>
        <v>0</v>
      </c>
      <c r="N37" s="3">
        <f>'(1) Budsjett del I'!M96</f>
        <v>0</v>
      </c>
      <c r="O37" s="3">
        <f>'(1) Budsjett del I'!N96</f>
        <v>0</v>
      </c>
      <c r="P37" s="3">
        <f>'(1) Budsjett del I'!O96</f>
        <v>0</v>
      </c>
      <c r="Q37" s="3">
        <f>'(1) Budsjett del I'!P96</f>
        <v>0</v>
      </c>
      <c r="R37" s="3">
        <f>'(1) Budsjett del I'!Q96</f>
        <v>0</v>
      </c>
      <c r="S37" s="3">
        <f>'(1) Budsjett del I'!R96</f>
        <v>0</v>
      </c>
      <c r="T37" s="3">
        <f>'(1) Budsjett del I'!S96</f>
        <v>0</v>
      </c>
      <c r="U37" s="3">
        <f>'(1) Budsjett del I'!S96</f>
        <v>0</v>
      </c>
      <c r="V37" s="3">
        <f>'(1) Budsjett del I'!T96</f>
        <v>0</v>
      </c>
      <c r="W37" s="3">
        <f>'(1) Budsjett del I'!U96</f>
        <v>0</v>
      </c>
      <c r="X37" s="3">
        <f>'(1) Budsjett del I'!V96</f>
        <v>0</v>
      </c>
      <c r="Y37" s="3">
        <f>'(1) Budsjett del I'!W96</f>
        <v>0</v>
      </c>
      <c r="Z37" s="3">
        <f>'(1) Budsjett del I'!X96</f>
        <v>0</v>
      </c>
      <c r="AA37" s="3">
        <f>'(1) Budsjett del I'!Y96</f>
        <v>0</v>
      </c>
      <c r="AB37" s="3">
        <f>'(1) Budsjett del I'!Z96</f>
        <v>0</v>
      </c>
      <c r="AC37" s="3">
        <f>'(1) Budsjett del I'!AA96</f>
        <v>0</v>
      </c>
      <c r="AD37" s="3">
        <f>'(1) Budsjett del I'!AB96</f>
        <v>0</v>
      </c>
      <c r="AE37" s="3">
        <f>'(1) Budsjett del I'!AC96</f>
        <v>0</v>
      </c>
      <c r="AF37" s="3">
        <f>'(1) Budsjett del I'!AD96</f>
        <v>0</v>
      </c>
      <c r="AG37" s="3">
        <f>'(1) Budsjett del I'!AE96</f>
        <v>0</v>
      </c>
      <c r="AH37" s="3">
        <f>'(1) Budsjett del I'!AF96</f>
        <v>0</v>
      </c>
      <c r="AI37" s="3">
        <f>'(1) Budsjett del I'!AG96</f>
        <v>0</v>
      </c>
      <c r="AJ37" s="3">
        <f>'(1) Budsjett del I'!AH96</f>
        <v>0</v>
      </c>
      <c r="AK37" s="3">
        <f>'(1) Budsjett del I'!AI96</f>
        <v>0</v>
      </c>
      <c r="AL37" s="3">
        <f>'(1) Budsjett del I'!AJ96</f>
        <v>0</v>
      </c>
      <c r="AM37" s="3">
        <f>'(1) Budsjett del I'!AK96</f>
        <v>0</v>
      </c>
      <c r="AN37" s="3">
        <f>'(1) Budsjett del I'!AL96</f>
        <v>0</v>
      </c>
      <c r="AO37" s="3">
        <f>'(1) Budsjett del I'!AM96</f>
        <v>0</v>
      </c>
      <c r="AP37" s="3">
        <f>'(1) Budsjett del I'!AN96</f>
        <v>0</v>
      </c>
      <c r="AQ37" s="3">
        <f>'(1) Budsjett del I'!AO96</f>
        <v>0</v>
      </c>
      <c r="AR37" s="3">
        <f>'(1) Budsjett del I'!AP96</f>
        <v>0</v>
      </c>
      <c r="AS37" s="3">
        <f>'(1) Budsjett del I'!AQ96</f>
        <v>0</v>
      </c>
      <c r="AT37" s="3">
        <f>'(1) Budsjett del I'!AR96</f>
        <v>0</v>
      </c>
      <c r="AU37" s="3">
        <f>'(1) Budsjett del I'!AS96</f>
        <v>0</v>
      </c>
      <c r="AV37" s="3">
        <f>'(1) Budsjett del I'!AT96</f>
        <v>0</v>
      </c>
      <c r="AW37" s="3">
        <f>'(1) Budsjett del I'!AU96</f>
        <v>0</v>
      </c>
      <c r="AX37" s="4"/>
      <c r="AY37" s="141">
        <f t="shared" si="1"/>
        <v>0</v>
      </c>
    </row>
    <row r="38" spans="3:51" hidden="1" outlineLevel="1" x14ac:dyDescent="0.3">
      <c r="C38" s="2">
        <f>'(1) Budsjett del I'!B35</f>
        <v>0</v>
      </c>
      <c r="D38" s="2">
        <f>'(1) Budsjett del I'!C35</f>
        <v>0</v>
      </c>
      <c r="E38" s="2">
        <f>'(1) Budsjett del I'!D35</f>
        <v>0</v>
      </c>
      <c r="F38" s="2">
        <f>'(1) Budsjett del I'!E35</f>
        <v>0</v>
      </c>
      <c r="G38" s="2">
        <f>'(1) Budsjett del I'!F35</f>
        <v>0</v>
      </c>
      <c r="H38" s="2">
        <f>'(1) Budsjett del I'!G35</f>
        <v>0</v>
      </c>
      <c r="J38" s="3">
        <f>'(1) Budsjett del I'!I97</f>
        <v>0</v>
      </c>
      <c r="K38" s="3">
        <f>'(1) Budsjett del I'!J97</f>
        <v>0</v>
      </c>
      <c r="L38" s="3">
        <f>'(1) Budsjett del I'!K97</f>
        <v>0</v>
      </c>
      <c r="M38" s="3">
        <f>'(1) Budsjett del I'!L97</f>
        <v>0</v>
      </c>
      <c r="N38" s="3">
        <f>'(1) Budsjett del I'!M97</f>
        <v>0</v>
      </c>
      <c r="O38" s="3">
        <f>'(1) Budsjett del I'!N97</f>
        <v>0</v>
      </c>
      <c r="P38" s="3">
        <f>'(1) Budsjett del I'!O97</f>
        <v>0</v>
      </c>
      <c r="Q38" s="3">
        <f>'(1) Budsjett del I'!P97</f>
        <v>0</v>
      </c>
      <c r="R38" s="3">
        <f>'(1) Budsjett del I'!Q97</f>
        <v>0</v>
      </c>
      <c r="S38" s="3">
        <f>'(1) Budsjett del I'!R97</f>
        <v>0</v>
      </c>
      <c r="T38" s="3">
        <f>'(1) Budsjett del I'!S97</f>
        <v>0</v>
      </c>
      <c r="U38" s="3">
        <f>'(1) Budsjett del I'!S97</f>
        <v>0</v>
      </c>
      <c r="V38" s="3">
        <f>'(1) Budsjett del I'!T97</f>
        <v>0</v>
      </c>
      <c r="W38" s="3">
        <f>'(1) Budsjett del I'!U97</f>
        <v>0</v>
      </c>
      <c r="X38" s="3">
        <f>'(1) Budsjett del I'!V97</f>
        <v>0</v>
      </c>
      <c r="Y38" s="3">
        <f>'(1) Budsjett del I'!W97</f>
        <v>0</v>
      </c>
      <c r="Z38" s="3">
        <f>'(1) Budsjett del I'!X97</f>
        <v>0</v>
      </c>
      <c r="AA38" s="3">
        <f>'(1) Budsjett del I'!Y97</f>
        <v>0</v>
      </c>
      <c r="AB38" s="3">
        <f>'(1) Budsjett del I'!Z97</f>
        <v>0</v>
      </c>
      <c r="AC38" s="3">
        <f>'(1) Budsjett del I'!AA97</f>
        <v>0</v>
      </c>
      <c r="AD38" s="3">
        <f>'(1) Budsjett del I'!AB97</f>
        <v>0</v>
      </c>
      <c r="AE38" s="3">
        <f>'(1) Budsjett del I'!AC97</f>
        <v>0</v>
      </c>
      <c r="AF38" s="3">
        <f>'(1) Budsjett del I'!AD97</f>
        <v>0</v>
      </c>
      <c r="AG38" s="3">
        <f>'(1) Budsjett del I'!AE97</f>
        <v>0</v>
      </c>
      <c r="AH38" s="3">
        <f>'(1) Budsjett del I'!AF97</f>
        <v>0</v>
      </c>
      <c r="AI38" s="3">
        <f>'(1) Budsjett del I'!AG97</f>
        <v>0</v>
      </c>
      <c r="AJ38" s="3">
        <f>'(1) Budsjett del I'!AH97</f>
        <v>0</v>
      </c>
      <c r="AK38" s="3">
        <f>'(1) Budsjett del I'!AI97</f>
        <v>0</v>
      </c>
      <c r="AL38" s="3">
        <f>'(1) Budsjett del I'!AJ97</f>
        <v>0</v>
      </c>
      <c r="AM38" s="3">
        <f>'(1) Budsjett del I'!AK97</f>
        <v>0</v>
      </c>
      <c r="AN38" s="3">
        <f>'(1) Budsjett del I'!AL97</f>
        <v>0</v>
      </c>
      <c r="AO38" s="3">
        <f>'(1) Budsjett del I'!AM97</f>
        <v>0</v>
      </c>
      <c r="AP38" s="3">
        <f>'(1) Budsjett del I'!AN97</f>
        <v>0</v>
      </c>
      <c r="AQ38" s="3">
        <f>'(1) Budsjett del I'!AO97</f>
        <v>0</v>
      </c>
      <c r="AR38" s="3">
        <f>'(1) Budsjett del I'!AP97</f>
        <v>0</v>
      </c>
      <c r="AS38" s="3">
        <f>'(1) Budsjett del I'!AQ97</f>
        <v>0</v>
      </c>
      <c r="AT38" s="3">
        <f>'(1) Budsjett del I'!AR97</f>
        <v>0</v>
      </c>
      <c r="AU38" s="3">
        <f>'(1) Budsjett del I'!AS97</f>
        <v>0</v>
      </c>
      <c r="AV38" s="3">
        <f>'(1) Budsjett del I'!AT97</f>
        <v>0</v>
      </c>
      <c r="AW38" s="3">
        <f>'(1) Budsjett del I'!AU97</f>
        <v>0</v>
      </c>
      <c r="AX38" s="4"/>
      <c r="AY38" s="141">
        <f t="shared" si="1"/>
        <v>0</v>
      </c>
    </row>
    <row r="39" spans="3:51" hidden="1" outlineLevel="1" x14ac:dyDescent="0.3">
      <c r="C39" s="2">
        <f>'(1) Budsjett del I'!B36</f>
        <v>0</v>
      </c>
      <c r="D39" s="2">
        <f>'(1) Budsjett del I'!C36</f>
        <v>0</v>
      </c>
      <c r="E39" s="2">
        <f>'(1) Budsjett del I'!D36</f>
        <v>0</v>
      </c>
      <c r="F39" s="2">
        <f>'(1) Budsjett del I'!E36</f>
        <v>0</v>
      </c>
      <c r="G39" s="2">
        <f>'(1) Budsjett del I'!F36</f>
        <v>0</v>
      </c>
      <c r="H39" s="2">
        <f>'(1) Budsjett del I'!G36</f>
        <v>0</v>
      </c>
      <c r="J39" s="3">
        <f>'(1) Budsjett del I'!I98</f>
        <v>0</v>
      </c>
      <c r="K39" s="3">
        <f>'(1) Budsjett del I'!J98</f>
        <v>0</v>
      </c>
      <c r="L39" s="3">
        <f>'(1) Budsjett del I'!K98</f>
        <v>0</v>
      </c>
      <c r="M39" s="3">
        <f>'(1) Budsjett del I'!L98</f>
        <v>0</v>
      </c>
      <c r="N39" s="3">
        <f>'(1) Budsjett del I'!M98</f>
        <v>0</v>
      </c>
      <c r="O39" s="3">
        <f>'(1) Budsjett del I'!N98</f>
        <v>0</v>
      </c>
      <c r="P39" s="3">
        <f>'(1) Budsjett del I'!O98</f>
        <v>0</v>
      </c>
      <c r="Q39" s="3">
        <f>'(1) Budsjett del I'!P98</f>
        <v>0</v>
      </c>
      <c r="R39" s="3">
        <f>'(1) Budsjett del I'!Q98</f>
        <v>0</v>
      </c>
      <c r="S39" s="3">
        <f>'(1) Budsjett del I'!R98</f>
        <v>0</v>
      </c>
      <c r="T39" s="3">
        <f>'(1) Budsjett del I'!S98</f>
        <v>0</v>
      </c>
      <c r="U39" s="3">
        <f>'(1) Budsjett del I'!S98</f>
        <v>0</v>
      </c>
      <c r="V39" s="3">
        <f>'(1) Budsjett del I'!T98</f>
        <v>0</v>
      </c>
      <c r="W39" s="3">
        <f>'(1) Budsjett del I'!U98</f>
        <v>0</v>
      </c>
      <c r="X39" s="3">
        <f>'(1) Budsjett del I'!V98</f>
        <v>0</v>
      </c>
      <c r="Y39" s="3">
        <f>'(1) Budsjett del I'!W98</f>
        <v>0</v>
      </c>
      <c r="Z39" s="3">
        <f>'(1) Budsjett del I'!X98</f>
        <v>0</v>
      </c>
      <c r="AA39" s="3">
        <f>'(1) Budsjett del I'!Y98</f>
        <v>0</v>
      </c>
      <c r="AB39" s="3">
        <f>'(1) Budsjett del I'!Z98</f>
        <v>0</v>
      </c>
      <c r="AC39" s="3">
        <f>'(1) Budsjett del I'!AA98</f>
        <v>0</v>
      </c>
      <c r="AD39" s="3">
        <f>'(1) Budsjett del I'!AB98</f>
        <v>0</v>
      </c>
      <c r="AE39" s="3">
        <f>'(1) Budsjett del I'!AC98</f>
        <v>0</v>
      </c>
      <c r="AF39" s="3">
        <f>'(1) Budsjett del I'!AD98</f>
        <v>0</v>
      </c>
      <c r="AG39" s="3">
        <f>'(1) Budsjett del I'!AE98</f>
        <v>0</v>
      </c>
      <c r="AH39" s="3">
        <f>'(1) Budsjett del I'!AF98</f>
        <v>0</v>
      </c>
      <c r="AI39" s="3">
        <f>'(1) Budsjett del I'!AG98</f>
        <v>0</v>
      </c>
      <c r="AJ39" s="3">
        <f>'(1) Budsjett del I'!AH98</f>
        <v>0</v>
      </c>
      <c r="AK39" s="3">
        <f>'(1) Budsjett del I'!AI98</f>
        <v>0</v>
      </c>
      <c r="AL39" s="3">
        <f>'(1) Budsjett del I'!AJ98</f>
        <v>0</v>
      </c>
      <c r="AM39" s="3">
        <f>'(1) Budsjett del I'!AK98</f>
        <v>0</v>
      </c>
      <c r="AN39" s="3">
        <f>'(1) Budsjett del I'!AL98</f>
        <v>0</v>
      </c>
      <c r="AO39" s="3">
        <f>'(1) Budsjett del I'!AM98</f>
        <v>0</v>
      </c>
      <c r="AP39" s="3">
        <f>'(1) Budsjett del I'!AN98</f>
        <v>0</v>
      </c>
      <c r="AQ39" s="3">
        <f>'(1) Budsjett del I'!AO98</f>
        <v>0</v>
      </c>
      <c r="AR39" s="3">
        <f>'(1) Budsjett del I'!AP98</f>
        <v>0</v>
      </c>
      <c r="AS39" s="3">
        <f>'(1) Budsjett del I'!AQ98</f>
        <v>0</v>
      </c>
      <c r="AT39" s="3">
        <f>'(1) Budsjett del I'!AR98</f>
        <v>0</v>
      </c>
      <c r="AU39" s="3">
        <f>'(1) Budsjett del I'!AS98</f>
        <v>0</v>
      </c>
      <c r="AV39" s="3">
        <f>'(1) Budsjett del I'!AT98</f>
        <v>0</v>
      </c>
      <c r="AW39" s="3">
        <f>'(1) Budsjett del I'!AU98</f>
        <v>0</v>
      </c>
      <c r="AX39" s="4"/>
      <c r="AY39" s="141">
        <f t="shared" si="1"/>
        <v>0</v>
      </c>
    </row>
    <row r="40" spans="3:51" hidden="1" outlineLevel="1" x14ac:dyDescent="0.3">
      <c r="C40" s="2">
        <f>'(1) Budsjett del I'!B37</f>
        <v>0</v>
      </c>
      <c r="D40" s="2">
        <f>'(1) Budsjett del I'!C37</f>
        <v>0</v>
      </c>
      <c r="E40" s="2">
        <f>'(1) Budsjett del I'!D37</f>
        <v>0</v>
      </c>
      <c r="F40" s="2">
        <f>'(1) Budsjett del I'!E37</f>
        <v>0</v>
      </c>
      <c r="G40" s="2">
        <f>'(1) Budsjett del I'!F37</f>
        <v>0</v>
      </c>
      <c r="H40" s="2">
        <f>'(1) Budsjett del I'!G37</f>
        <v>0</v>
      </c>
      <c r="J40" s="3">
        <f>'(1) Budsjett del I'!I99</f>
        <v>0</v>
      </c>
      <c r="K40" s="3">
        <f>'(1) Budsjett del I'!J99</f>
        <v>0</v>
      </c>
      <c r="L40" s="3">
        <f>'(1) Budsjett del I'!K99</f>
        <v>0</v>
      </c>
      <c r="M40" s="3">
        <f>'(1) Budsjett del I'!L99</f>
        <v>0</v>
      </c>
      <c r="N40" s="3">
        <f>'(1) Budsjett del I'!M99</f>
        <v>0</v>
      </c>
      <c r="O40" s="3">
        <f>'(1) Budsjett del I'!N99</f>
        <v>0</v>
      </c>
      <c r="P40" s="3">
        <f>'(1) Budsjett del I'!O99</f>
        <v>0</v>
      </c>
      <c r="Q40" s="3">
        <f>'(1) Budsjett del I'!P99</f>
        <v>0</v>
      </c>
      <c r="R40" s="3">
        <f>'(1) Budsjett del I'!Q99</f>
        <v>0</v>
      </c>
      <c r="S40" s="3">
        <f>'(1) Budsjett del I'!R99</f>
        <v>0</v>
      </c>
      <c r="T40" s="3">
        <f>'(1) Budsjett del I'!S99</f>
        <v>0</v>
      </c>
      <c r="U40" s="3">
        <f>'(1) Budsjett del I'!S99</f>
        <v>0</v>
      </c>
      <c r="V40" s="3">
        <f>'(1) Budsjett del I'!T99</f>
        <v>0</v>
      </c>
      <c r="W40" s="3">
        <f>'(1) Budsjett del I'!U99</f>
        <v>0</v>
      </c>
      <c r="X40" s="3">
        <f>'(1) Budsjett del I'!V99</f>
        <v>0</v>
      </c>
      <c r="Y40" s="3">
        <f>'(1) Budsjett del I'!W99</f>
        <v>0</v>
      </c>
      <c r="Z40" s="3">
        <f>'(1) Budsjett del I'!X99</f>
        <v>0</v>
      </c>
      <c r="AA40" s="3">
        <f>'(1) Budsjett del I'!Y99</f>
        <v>0</v>
      </c>
      <c r="AB40" s="3">
        <f>'(1) Budsjett del I'!Z99</f>
        <v>0</v>
      </c>
      <c r="AC40" s="3">
        <f>'(1) Budsjett del I'!AA99</f>
        <v>0</v>
      </c>
      <c r="AD40" s="3">
        <f>'(1) Budsjett del I'!AB99</f>
        <v>0</v>
      </c>
      <c r="AE40" s="3">
        <f>'(1) Budsjett del I'!AC99</f>
        <v>0</v>
      </c>
      <c r="AF40" s="3">
        <f>'(1) Budsjett del I'!AD99</f>
        <v>0</v>
      </c>
      <c r="AG40" s="3">
        <f>'(1) Budsjett del I'!AE99</f>
        <v>0</v>
      </c>
      <c r="AH40" s="3">
        <f>'(1) Budsjett del I'!AF99</f>
        <v>0</v>
      </c>
      <c r="AI40" s="3">
        <f>'(1) Budsjett del I'!AG99</f>
        <v>0</v>
      </c>
      <c r="AJ40" s="3">
        <f>'(1) Budsjett del I'!AH99</f>
        <v>0</v>
      </c>
      <c r="AK40" s="3">
        <f>'(1) Budsjett del I'!AI99</f>
        <v>0</v>
      </c>
      <c r="AL40" s="3">
        <f>'(1) Budsjett del I'!AJ99</f>
        <v>0</v>
      </c>
      <c r="AM40" s="3">
        <f>'(1) Budsjett del I'!AK99</f>
        <v>0</v>
      </c>
      <c r="AN40" s="3">
        <f>'(1) Budsjett del I'!AL99</f>
        <v>0</v>
      </c>
      <c r="AO40" s="3">
        <f>'(1) Budsjett del I'!AM99</f>
        <v>0</v>
      </c>
      <c r="AP40" s="3">
        <f>'(1) Budsjett del I'!AN99</f>
        <v>0</v>
      </c>
      <c r="AQ40" s="3">
        <f>'(1) Budsjett del I'!AO99</f>
        <v>0</v>
      </c>
      <c r="AR40" s="3">
        <f>'(1) Budsjett del I'!AP99</f>
        <v>0</v>
      </c>
      <c r="AS40" s="3">
        <f>'(1) Budsjett del I'!AQ99</f>
        <v>0</v>
      </c>
      <c r="AT40" s="3">
        <f>'(1) Budsjett del I'!AR99</f>
        <v>0</v>
      </c>
      <c r="AU40" s="3">
        <f>'(1) Budsjett del I'!AS99</f>
        <v>0</v>
      </c>
      <c r="AV40" s="3">
        <f>'(1) Budsjett del I'!AT99</f>
        <v>0</v>
      </c>
      <c r="AW40" s="3">
        <f>'(1) Budsjett del I'!AU99</f>
        <v>0</v>
      </c>
      <c r="AX40" s="4"/>
      <c r="AY40" s="141">
        <f t="shared" si="1"/>
        <v>0</v>
      </c>
    </row>
    <row r="41" spans="3:51" hidden="1" outlineLevel="1" x14ac:dyDescent="0.3">
      <c r="C41" s="2">
        <f>'(1) Budsjett del I'!B38</f>
        <v>0</v>
      </c>
      <c r="D41" s="2">
        <f>'(1) Budsjett del I'!C38</f>
        <v>0</v>
      </c>
      <c r="E41" s="2">
        <f>'(1) Budsjett del I'!D38</f>
        <v>0</v>
      </c>
      <c r="F41" s="2">
        <f>'(1) Budsjett del I'!E38</f>
        <v>0</v>
      </c>
      <c r="G41" s="2">
        <f>'(1) Budsjett del I'!F38</f>
        <v>0</v>
      </c>
      <c r="H41" s="2">
        <f>'(1) Budsjett del I'!G38</f>
        <v>0</v>
      </c>
      <c r="J41" s="3">
        <f>'(1) Budsjett del I'!I100</f>
        <v>0</v>
      </c>
      <c r="K41" s="3">
        <f>'(1) Budsjett del I'!J100</f>
        <v>0</v>
      </c>
      <c r="L41" s="3">
        <f>'(1) Budsjett del I'!K100</f>
        <v>0</v>
      </c>
      <c r="M41" s="3">
        <f>'(1) Budsjett del I'!L100</f>
        <v>0</v>
      </c>
      <c r="N41" s="3">
        <f>'(1) Budsjett del I'!M100</f>
        <v>0</v>
      </c>
      <c r="O41" s="3">
        <f>'(1) Budsjett del I'!N100</f>
        <v>0</v>
      </c>
      <c r="P41" s="3">
        <f>'(1) Budsjett del I'!O100</f>
        <v>0</v>
      </c>
      <c r="Q41" s="3">
        <f>'(1) Budsjett del I'!P100</f>
        <v>0</v>
      </c>
      <c r="R41" s="3">
        <f>'(1) Budsjett del I'!Q100</f>
        <v>0</v>
      </c>
      <c r="S41" s="3">
        <f>'(1) Budsjett del I'!R100</f>
        <v>0</v>
      </c>
      <c r="T41" s="3">
        <f>'(1) Budsjett del I'!S100</f>
        <v>0</v>
      </c>
      <c r="U41" s="3">
        <f>'(1) Budsjett del I'!S100</f>
        <v>0</v>
      </c>
      <c r="V41" s="3">
        <f>'(1) Budsjett del I'!T100</f>
        <v>0</v>
      </c>
      <c r="W41" s="3">
        <f>'(1) Budsjett del I'!U100</f>
        <v>0</v>
      </c>
      <c r="X41" s="3">
        <f>'(1) Budsjett del I'!V100</f>
        <v>0</v>
      </c>
      <c r="Y41" s="3">
        <f>'(1) Budsjett del I'!W100</f>
        <v>0</v>
      </c>
      <c r="Z41" s="3">
        <f>'(1) Budsjett del I'!X100</f>
        <v>0</v>
      </c>
      <c r="AA41" s="3">
        <f>'(1) Budsjett del I'!Y100</f>
        <v>0</v>
      </c>
      <c r="AB41" s="3">
        <f>'(1) Budsjett del I'!Z100</f>
        <v>0</v>
      </c>
      <c r="AC41" s="3">
        <f>'(1) Budsjett del I'!AA100</f>
        <v>0</v>
      </c>
      <c r="AD41" s="3">
        <f>'(1) Budsjett del I'!AB100</f>
        <v>0</v>
      </c>
      <c r="AE41" s="3">
        <f>'(1) Budsjett del I'!AC100</f>
        <v>0</v>
      </c>
      <c r="AF41" s="3">
        <f>'(1) Budsjett del I'!AD100</f>
        <v>0</v>
      </c>
      <c r="AG41" s="3">
        <f>'(1) Budsjett del I'!AE100</f>
        <v>0</v>
      </c>
      <c r="AH41" s="3">
        <f>'(1) Budsjett del I'!AF100</f>
        <v>0</v>
      </c>
      <c r="AI41" s="3">
        <f>'(1) Budsjett del I'!AG100</f>
        <v>0</v>
      </c>
      <c r="AJ41" s="3">
        <f>'(1) Budsjett del I'!AH100</f>
        <v>0</v>
      </c>
      <c r="AK41" s="3">
        <f>'(1) Budsjett del I'!AI100</f>
        <v>0</v>
      </c>
      <c r="AL41" s="3">
        <f>'(1) Budsjett del I'!AJ100</f>
        <v>0</v>
      </c>
      <c r="AM41" s="3">
        <f>'(1) Budsjett del I'!AK100</f>
        <v>0</v>
      </c>
      <c r="AN41" s="3">
        <f>'(1) Budsjett del I'!AL100</f>
        <v>0</v>
      </c>
      <c r="AO41" s="3">
        <f>'(1) Budsjett del I'!AM100</f>
        <v>0</v>
      </c>
      <c r="AP41" s="3">
        <f>'(1) Budsjett del I'!AN100</f>
        <v>0</v>
      </c>
      <c r="AQ41" s="3">
        <f>'(1) Budsjett del I'!AO100</f>
        <v>0</v>
      </c>
      <c r="AR41" s="3">
        <f>'(1) Budsjett del I'!AP100</f>
        <v>0</v>
      </c>
      <c r="AS41" s="3">
        <f>'(1) Budsjett del I'!AQ100</f>
        <v>0</v>
      </c>
      <c r="AT41" s="3">
        <f>'(1) Budsjett del I'!AR100</f>
        <v>0</v>
      </c>
      <c r="AU41" s="3">
        <f>'(1) Budsjett del I'!AS100</f>
        <v>0</v>
      </c>
      <c r="AV41" s="3">
        <f>'(1) Budsjett del I'!AT100</f>
        <v>0</v>
      </c>
      <c r="AW41" s="3">
        <f>'(1) Budsjett del I'!AU100</f>
        <v>0</v>
      </c>
      <c r="AX41" s="4"/>
      <c r="AY41" s="141">
        <f t="shared" si="1"/>
        <v>0</v>
      </c>
    </row>
    <row r="42" spans="3:51" hidden="1" outlineLevel="1" x14ac:dyDescent="0.3">
      <c r="C42" s="2">
        <f>'(1) Budsjett del I'!B39</f>
        <v>0</v>
      </c>
      <c r="D42" s="2">
        <f>'(1) Budsjett del I'!C39</f>
        <v>0</v>
      </c>
      <c r="E42" s="2">
        <f>'(1) Budsjett del I'!D39</f>
        <v>0</v>
      </c>
      <c r="F42" s="2">
        <f>'(1) Budsjett del I'!E39</f>
        <v>0</v>
      </c>
      <c r="G42" s="2">
        <f>'(1) Budsjett del I'!F39</f>
        <v>0</v>
      </c>
      <c r="H42" s="2">
        <f>'(1) Budsjett del I'!G39</f>
        <v>0</v>
      </c>
      <c r="J42" s="3">
        <f>'(1) Budsjett del I'!I101</f>
        <v>0</v>
      </c>
      <c r="K42" s="3">
        <f>'(1) Budsjett del I'!J101</f>
        <v>0</v>
      </c>
      <c r="L42" s="3">
        <f>'(1) Budsjett del I'!K101</f>
        <v>0</v>
      </c>
      <c r="M42" s="3">
        <f>'(1) Budsjett del I'!L101</f>
        <v>0</v>
      </c>
      <c r="N42" s="3">
        <f>'(1) Budsjett del I'!M101</f>
        <v>0</v>
      </c>
      <c r="O42" s="3">
        <f>'(1) Budsjett del I'!N101</f>
        <v>0</v>
      </c>
      <c r="P42" s="3">
        <f>'(1) Budsjett del I'!O101</f>
        <v>0</v>
      </c>
      <c r="Q42" s="3">
        <f>'(1) Budsjett del I'!P101</f>
        <v>0</v>
      </c>
      <c r="R42" s="3">
        <f>'(1) Budsjett del I'!Q101</f>
        <v>0</v>
      </c>
      <c r="S42" s="3">
        <f>'(1) Budsjett del I'!R101</f>
        <v>0</v>
      </c>
      <c r="T42" s="3">
        <f>'(1) Budsjett del I'!S101</f>
        <v>0</v>
      </c>
      <c r="U42" s="3">
        <f>'(1) Budsjett del I'!S101</f>
        <v>0</v>
      </c>
      <c r="V42" s="3">
        <f>'(1) Budsjett del I'!T101</f>
        <v>0</v>
      </c>
      <c r="W42" s="3">
        <f>'(1) Budsjett del I'!U101</f>
        <v>0</v>
      </c>
      <c r="X42" s="3">
        <f>'(1) Budsjett del I'!V101</f>
        <v>0</v>
      </c>
      <c r="Y42" s="3">
        <f>'(1) Budsjett del I'!W101</f>
        <v>0</v>
      </c>
      <c r="Z42" s="3">
        <f>'(1) Budsjett del I'!X101</f>
        <v>0</v>
      </c>
      <c r="AA42" s="3">
        <f>'(1) Budsjett del I'!Y101</f>
        <v>0</v>
      </c>
      <c r="AB42" s="3">
        <f>'(1) Budsjett del I'!Z101</f>
        <v>0</v>
      </c>
      <c r="AC42" s="3">
        <f>'(1) Budsjett del I'!AA101</f>
        <v>0</v>
      </c>
      <c r="AD42" s="3">
        <f>'(1) Budsjett del I'!AB101</f>
        <v>0</v>
      </c>
      <c r="AE42" s="3">
        <f>'(1) Budsjett del I'!AC101</f>
        <v>0</v>
      </c>
      <c r="AF42" s="3">
        <f>'(1) Budsjett del I'!AD101</f>
        <v>0</v>
      </c>
      <c r="AG42" s="3">
        <f>'(1) Budsjett del I'!AE101</f>
        <v>0</v>
      </c>
      <c r="AH42" s="3">
        <f>'(1) Budsjett del I'!AF101</f>
        <v>0</v>
      </c>
      <c r="AI42" s="3">
        <f>'(1) Budsjett del I'!AG101</f>
        <v>0</v>
      </c>
      <c r="AJ42" s="3">
        <f>'(1) Budsjett del I'!AH101</f>
        <v>0</v>
      </c>
      <c r="AK42" s="3">
        <f>'(1) Budsjett del I'!AI101</f>
        <v>0</v>
      </c>
      <c r="AL42" s="3">
        <f>'(1) Budsjett del I'!AJ101</f>
        <v>0</v>
      </c>
      <c r="AM42" s="3">
        <f>'(1) Budsjett del I'!AK101</f>
        <v>0</v>
      </c>
      <c r="AN42" s="3">
        <f>'(1) Budsjett del I'!AL101</f>
        <v>0</v>
      </c>
      <c r="AO42" s="3">
        <f>'(1) Budsjett del I'!AM101</f>
        <v>0</v>
      </c>
      <c r="AP42" s="3">
        <f>'(1) Budsjett del I'!AN101</f>
        <v>0</v>
      </c>
      <c r="AQ42" s="3">
        <f>'(1) Budsjett del I'!AO101</f>
        <v>0</v>
      </c>
      <c r="AR42" s="3">
        <f>'(1) Budsjett del I'!AP101</f>
        <v>0</v>
      </c>
      <c r="AS42" s="3">
        <f>'(1) Budsjett del I'!AQ101</f>
        <v>0</v>
      </c>
      <c r="AT42" s="3">
        <f>'(1) Budsjett del I'!AR101</f>
        <v>0</v>
      </c>
      <c r="AU42" s="3">
        <f>'(1) Budsjett del I'!AS101</f>
        <v>0</v>
      </c>
      <c r="AV42" s="3">
        <f>'(1) Budsjett del I'!AT101</f>
        <v>0</v>
      </c>
      <c r="AW42" s="3">
        <f>'(1) Budsjett del I'!AU101</f>
        <v>0</v>
      </c>
      <c r="AX42" s="4"/>
      <c r="AY42" s="141">
        <f t="shared" si="1"/>
        <v>0</v>
      </c>
    </row>
    <row r="43" spans="3:51" hidden="1" outlineLevel="1" x14ac:dyDescent="0.3">
      <c r="C43" s="2">
        <f>'(1) Budsjett del I'!B40</f>
        <v>0</v>
      </c>
      <c r="D43" s="2">
        <f>'(1) Budsjett del I'!C40</f>
        <v>0</v>
      </c>
      <c r="E43" s="2">
        <f>'(1) Budsjett del I'!D40</f>
        <v>0</v>
      </c>
      <c r="F43" s="2">
        <f>'(1) Budsjett del I'!E40</f>
        <v>0</v>
      </c>
      <c r="G43" s="2">
        <f>'(1) Budsjett del I'!F40</f>
        <v>0</v>
      </c>
      <c r="H43" s="2">
        <f>'(1) Budsjett del I'!G40</f>
        <v>0</v>
      </c>
      <c r="J43" s="3">
        <f>'(1) Budsjett del I'!I102</f>
        <v>0</v>
      </c>
      <c r="K43" s="3">
        <f>'(1) Budsjett del I'!J102</f>
        <v>0</v>
      </c>
      <c r="L43" s="3">
        <f>'(1) Budsjett del I'!K102</f>
        <v>0</v>
      </c>
      <c r="M43" s="3">
        <f>'(1) Budsjett del I'!L102</f>
        <v>0</v>
      </c>
      <c r="N43" s="3">
        <f>'(1) Budsjett del I'!M102</f>
        <v>0</v>
      </c>
      <c r="O43" s="3">
        <f>'(1) Budsjett del I'!N102</f>
        <v>0</v>
      </c>
      <c r="P43" s="3">
        <f>'(1) Budsjett del I'!O102</f>
        <v>0</v>
      </c>
      <c r="Q43" s="3">
        <f>'(1) Budsjett del I'!P102</f>
        <v>0</v>
      </c>
      <c r="R43" s="3">
        <f>'(1) Budsjett del I'!Q102</f>
        <v>0</v>
      </c>
      <c r="S43" s="3">
        <f>'(1) Budsjett del I'!R102</f>
        <v>0</v>
      </c>
      <c r="T43" s="3">
        <f>'(1) Budsjett del I'!S102</f>
        <v>0</v>
      </c>
      <c r="U43" s="3">
        <f>'(1) Budsjett del I'!S102</f>
        <v>0</v>
      </c>
      <c r="V43" s="3">
        <f>'(1) Budsjett del I'!T102</f>
        <v>0</v>
      </c>
      <c r="W43" s="3">
        <f>'(1) Budsjett del I'!U102</f>
        <v>0</v>
      </c>
      <c r="X43" s="3">
        <f>'(1) Budsjett del I'!V102</f>
        <v>0</v>
      </c>
      <c r="Y43" s="3">
        <f>'(1) Budsjett del I'!W102</f>
        <v>0</v>
      </c>
      <c r="Z43" s="3">
        <f>'(1) Budsjett del I'!X102</f>
        <v>0</v>
      </c>
      <c r="AA43" s="3">
        <f>'(1) Budsjett del I'!Y102</f>
        <v>0</v>
      </c>
      <c r="AB43" s="3">
        <f>'(1) Budsjett del I'!Z102</f>
        <v>0</v>
      </c>
      <c r="AC43" s="3">
        <f>'(1) Budsjett del I'!AA102</f>
        <v>0</v>
      </c>
      <c r="AD43" s="3">
        <f>'(1) Budsjett del I'!AB102</f>
        <v>0</v>
      </c>
      <c r="AE43" s="3">
        <f>'(1) Budsjett del I'!AC102</f>
        <v>0</v>
      </c>
      <c r="AF43" s="3">
        <f>'(1) Budsjett del I'!AD102</f>
        <v>0</v>
      </c>
      <c r="AG43" s="3">
        <f>'(1) Budsjett del I'!AE102</f>
        <v>0</v>
      </c>
      <c r="AH43" s="3">
        <f>'(1) Budsjett del I'!AF102</f>
        <v>0</v>
      </c>
      <c r="AI43" s="3">
        <f>'(1) Budsjett del I'!AG102</f>
        <v>0</v>
      </c>
      <c r="AJ43" s="3">
        <f>'(1) Budsjett del I'!AH102</f>
        <v>0</v>
      </c>
      <c r="AK43" s="3">
        <f>'(1) Budsjett del I'!AI102</f>
        <v>0</v>
      </c>
      <c r="AL43" s="3">
        <f>'(1) Budsjett del I'!AJ102</f>
        <v>0</v>
      </c>
      <c r="AM43" s="3">
        <f>'(1) Budsjett del I'!AK102</f>
        <v>0</v>
      </c>
      <c r="AN43" s="3">
        <f>'(1) Budsjett del I'!AL102</f>
        <v>0</v>
      </c>
      <c r="AO43" s="3">
        <f>'(1) Budsjett del I'!AM102</f>
        <v>0</v>
      </c>
      <c r="AP43" s="3">
        <f>'(1) Budsjett del I'!AN102</f>
        <v>0</v>
      </c>
      <c r="AQ43" s="3">
        <f>'(1) Budsjett del I'!AO102</f>
        <v>0</v>
      </c>
      <c r="AR43" s="3">
        <f>'(1) Budsjett del I'!AP102</f>
        <v>0</v>
      </c>
      <c r="AS43" s="3">
        <f>'(1) Budsjett del I'!AQ102</f>
        <v>0</v>
      </c>
      <c r="AT43" s="3">
        <f>'(1) Budsjett del I'!AR102</f>
        <v>0</v>
      </c>
      <c r="AU43" s="3">
        <f>'(1) Budsjett del I'!AS102</f>
        <v>0</v>
      </c>
      <c r="AV43" s="3">
        <f>'(1) Budsjett del I'!AT102</f>
        <v>0</v>
      </c>
      <c r="AW43" s="3">
        <f>'(1) Budsjett del I'!AU102</f>
        <v>0</v>
      </c>
      <c r="AX43" s="4"/>
      <c r="AY43" s="141">
        <f t="shared" si="1"/>
        <v>0</v>
      </c>
    </row>
    <row r="44" spans="3:51" hidden="1" outlineLevel="1" x14ac:dyDescent="0.3">
      <c r="C44" s="2">
        <f>'(1) Budsjett del I'!B41</f>
        <v>0</v>
      </c>
      <c r="D44" s="2">
        <f>'(1) Budsjett del I'!C41</f>
        <v>0</v>
      </c>
      <c r="E44" s="2">
        <f>'(1) Budsjett del I'!D41</f>
        <v>0</v>
      </c>
      <c r="F44" s="2">
        <f>'(1) Budsjett del I'!E41</f>
        <v>0</v>
      </c>
      <c r="G44" s="2">
        <f>'(1) Budsjett del I'!F41</f>
        <v>0</v>
      </c>
      <c r="H44" s="2">
        <f>'(1) Budsjett del I'!G41</f>
        <v>0</v>
      </c>
      <c r="J44" s="3">
        <f>'(1) Budsjett del I'!I103</f>
        <v>0</v>
      </c>
      <c r="K44" s="3">
        <f>'(1) Budsjett del I'!J103</f>
        <v>0</v>
      </c>
      <c r="L44" s="3">
        <f>'(1) Budsjett del I'!K103</f>
        <v>0</v>
      </c>
      <c r="M44" s="3">
        <f>'(1) Budsjett del I'!L103</f>
        <v>0</v>
      </c>
      <c r="N44" s="3">
        <f>'(1) Budsjett del I'!M103</f>
        <v>0</v>
      </c>
      <c r="O44" s="3">
        <f>'(1) Budsjett del I'!N103</f>
        <v>0</v>
      </c>
      <c r="P44" s="3">
        <f>'(1) Budsjett del I'!O103</f>
        <v>0</v>
      </c>
      <c r="Q44" s="3">
        <f>'(1) Budsjett del I'!P103</f>
        <v>0</v>
      </c>
      <c r="R44" s="3">
        <f>'(1) Budsjett del I'!Q103</f>
        <v>0</v>
      </c>
      <c r="S44" s="3">
        <f>'(1) Budsjett del I'!R103</f>
        <v>0</v>
      </c>
      <c r="T44" s="3">
        <f>'(1) Budsjett del I'!S103</f>
        <v>0</v>
      </c>
      <c r="U44" s="3">
        <f>'(1) Budsjett del I'!S103</f>
        <v>0</v>
      </c>
      <c r="V44" s="3">
        <f>'(1) Budsjett del I'!T103</f>
        <v>0</v>
      </c>
      <c r="W44" s="3">
        <f>'(1) Budsjett del I'!U103</f>
        <v>0</v>
      </c>
      <c r="X44" s="3">
        <f>'(1) Budsjett del I'!V103</f>
        <v>0</v>
      </c>
      <c r="Y44" s="3">
        <f>'(1) Budsjett del I'!W103</f>
        <v>0</v>
      </c>
      <c r="Z44" s="3">
        <f>'(1) Budsjett del I'!X103</f>
        <v>0</v>
      </c>
      <c r="AA44" s="3">
        <f>'(1) Budsjett del I'!Y103</f>
        <v>0</v>
      </c>
      <c r="AB44" s="3">
        <f>'(1) Budsjett del I'!Z103</f>
        <v>0</v>
      </c>
      <c r="AC44" s="3">
        <f>'(1) Budsjett del I'!AA103</f>
        <v>0</v>
      </c>
      <c r="AD44" s="3">
        <f>'(1) Budsjett del I'!AB103</f>
        <v>0</v>
      </c>
      <c r="AE44" s="3">
        <f>'(1) Budsjett del I'!AC103</f>
        <v>0</v>
      </c>
      <c r="AF44" s="3">
        <f>'(1) Budsjett del I'!AD103</f>
        <v>0</v>
      </c>
      <c r="AG44" s="3">
        <f>'(1) Budsjett del I'!AE103</f>
        <v>0</v>
      </c>
      <c r="AH44" s="3">
        <f>'(1) Budsjett del I'!AF103</f>
        <v>0</v>
      </c>
      <c r="AI44" s="3">
        <f>'(1) Budsjett del I'!AG103</f>
        <v>0</v>
      </c>
      <c r="AJ44" s="3">
        <f>'(1) Budsjett del I'!AH103</f>
        <v>0</v>
      </c>
      <c r="AK44" s="3">
        <f>'(1) Budsjett del I'!AI103</f>
        <v>0</v>
      </c>
      <c r="AL44" s="3">
        <f>'(1) Budsjett del I'!AJ103</f>
        <v>0</v>
      </c>
      <c r="AM44" s="3">
        <f>'(1) Budsjett del I'!AK103</f>
        <v>0</v>
      </c>
      <c r="AN44" s="3">
        <f>'(1) Budsjett del I'!AL103</f>
        <v>0</v>
      </c>
      <c r="AO44" s="3">
        <f>'(1) Budsjett del I'!AM103</f>
        <v>0</v>
      </c>
      <c r="AP44" s="3">
        <f>'(1) Budsjett del I'!AN103</f>
        <v>0</v>
      </c>
      <c r="AQ44" s="3">
        <f>'(1) Budsjett del I'!AO103</f>
        <v>0</v>
      </c>
      <c r="AR44" s="3">
        <f>'(1) Budsjett del I'!AP103</f>
        <v>0</v>
      </c>
      <c r="AS44" s="3">
        <f>'(1) Budsjett del I'!AQ103</f>
        <v>0</v>
      </c>
      <c r="AT44" s="3">
        <f>'(1) Budsjett del I'!AR103</f>
        <v>0</v>
      </c>
      <c r="AU44" s="3">
        <f>'(1) Budsjett del I'!AS103</f>
        <v>0</v>
      </c>
      <c r="AV44" s="3">
        <f>'(1) Budsjett del I'!AT103</f>
        <v>0</v>
      </c>
      <c r="AW44" s="3">
        <f>'(1) Budsjett del I'!AU103</f>
        <v>0</v>
      </c>
      <c r="AX44" s="4"/>
      <c r="AY44" s="141">
        <f t="shared" si="1"/>
        <v>0</v>
      </c>
    </row>
    <row r="45" spans="3:51" hidden="1" outlineLevel="1" x14ac:dyDescent="0.3">
      <c r="C45" s="2">
        <f>'(1) Budsjett del I'!B42</f>
        <v>0</v>
      </c>
      <c r="D45" s="2">
        <f>'(1) Budsjett del I'!C42</f>
        <v>0</v>
      </c>
      <c r="E45" s="2">
        <f>'(1) Budsjett del I'!D42</f>
        <v>0</v>
      </c>
      <c r="F45" s="2">
        <f>'(1) Budsjett del I'!E42</f>
        <v>0</v>
      </c>
      <c r="G45" s="2">
        <f>'(1) Budsjett del I'!F42</f>
        <v>0</v>
      </c>
      <c r="H45" s="2">
        <f>'(1) Budsjett del I'!G42</f>
        <v>0</v>
      </c>
      <c r="J45" s="3">
        <f>'(1) Budsjett del I'!I104</f>
        <v>0</v>
      </c>
      <c r="K45" s="3">
        <f>'(1) Budsjett del I'!J104</f>
        <v>0</v>
      </c>
      <c r="L45" s="3">
        <f>'(1) Budsjett del I'!K104</f>
        <v>0</v>
      </c>
      <c r="M45" s="3">
        <f>'(1) Budsjett del I'!L104</f>
        <v>0</v>
      </c>
      <c r="N45" s="3">
        <f>'(1) Budsjett del I'!M104</f>
        <v>0</v>
      </c>
      <c r="O45" s="3">
        <f>'(1) Budsjett del I'!N104</f>
        <v>0</v>
      </c>
      <c r="P45" s="3">
        <f>'(1) Budsjett del I'!O104</f>
        <v>0</v>
      </c>
      <c r="Q45" s="3">
        <f>'(1) Budsjett del I'!P104</f>
        <v>0</v>
      </c>
      <c r="R45" s="3">
        <f>'(1) Budsjett del I'!Q104</f>
        <v>0</v>
      </c>
      <c r="S45" s="3">
        <f>'(1) Budsjett del I'!R104</f>
        <v>0</v>
      </c>
      <c r="T45" s="3">
        <f>'(1) Budsjett del I'!S104</f>
        <v>0</v>
      </c>
      <c r="U45" s="3">
        <f>'(1) Budsjett del I'!S104</f>
        <v>0</v>
      </c>
      <c r="V45" s="3">
        <f>'(1) Budsjett del I'!T104</f>
        <v>0</v>
      </c>
      <c r="W45" s="3">
        <f>'(1) Budsjett del I'!U104</f>
        <v>0</v>
      </c>
      <c r="X45" s="3">
        <f>'(1) Budsjett del I'!V104</f>
        <v>0</v>
      </c>
      <c r="Y45" s="3">
        <f>'(1) Budsjett del I'!W104</f>
        <v>0</v>
      </c>
      <c r="Z45" s="3">
        <f>'(1) Budsjett del I'!X104</f>
        <v>0</v>
      </c>
      <c r="AA45" s="3">
        <f>'(1) Budsjett del I'!Y104</f>
        <v>0</v>
      </c>
      <c r="AB45" s="3">
        <f>'(1) Budsjett del I'!Z104</f>
        <v>0</v>
      </c>
      <c r="AC45" s="3">
        <f>'(1) Budsjett del I'!AA104</f>
        <v>0</v>
      </c>
      <c r="AD45" s="3">
        <f>'(1) Budsjett del I'!AB104</f>
        <v>0</v>
      </c>
      <c r="AE45" s="3">
        <f>'(1) Budsjett del I'!AC104</f>
        <v>0</v>
      </c>
      <c r="AF45" s="3">
        <f>'(1) Budsjett del I'!AD104</f>
        <v>0</v>
      </c>
      <c r="AG45" s="3">
        <f>'(1) Budsjett del I'!AE104</f>
        <v>0</v>
      </c>
      <c r="AH45" s="3">
        <f>'(1) Budsjett del I'!AF104</f>
        <v>0</v>
      </c>
      <c r="AI45" s="3">
        <f>'(1) Budsjett del I'!AG104</f>
        <v>0</v>
      </c>
      <c r="AJ45" s="3">
        <f>'(1) Budsjett del I'!AH104</f>
        <v>0</v>
      </c>
      <c r="AK45" s="3">
        <f>'(1) Budsjett del I'!AI104</f>
        <v>0</v>
      </c>
      <c r="AL45" s="3">
        <f>'(1) Budsjett del I'!AJ104</f>
        <v>0</v>
      </c>
      <c r="AM45" s="3">
        <f>'(1) Budsjett del I'!AK104</f>
        <v>0</v>
      </c>
      <c r="AN45" s="3">
        <f>'(1) Budsjett del I'!AL104</f>
        <v>0</v>
      </c>
      <c r="AO45" s="3">
        <f>'(1) Budsjett del I'!AM104</f>
        <v>0</v>
      </c>
      <c r="AP45" s="3">
        <f>'(1) Budsjett del I'!AN104</f>
        <v>0</v>
      </c>
      <c r="AQ45" s="3">
        <f>'(1) Budsjett del I'!AO104</f>
        <v>0</v>
      </c>
      <c r="AR45" s="3">
        <f>'(1) Budsjett del I'!AP104</f>
        <v>0</v>
      </c>
      <c r="AS45" s="3">
        <f>'(1) Budsjett del I'!AQ104</f>
        <v>0</v>
      </c>
      <c r="AT45" s="3">
        <f>'(1) Budsjett del I'!AR104</f>
        <v>0</v>
      </c>
      <c r="AU45" s="3">
        <f>'(1) Budsjett del I'!AS104</f>
        <v>0</v>
      </c>
      <c r="AV45" s="3">
        <f>'(1) Budsjett del I'!AT104</f>
        <v>0</v>
      </c>
      <c r="AW45" s="3">
        <f>'(1) Budsjett del I'!AU104</f>
        <v>0</v>
      </c>
      <c r="AX45" s="4"/>
      <c r="AY45" s="141">
        <f t="shared" si="1"/>
        <v>0</v>
      </c>
    </row>
    <row r="46" spans="3:51" hidden="1" outlineLevel="1" x14ac:dyDescent="0.3">
      <c r="C46" s="2">
        <f>'(1) Budsjett del I'!B43</f>
        <v>0</v>
      </c>
      <c r="D46" s="2">
        <f>'(1) Budsjett del I'!C43</f>
        <v>0</v>
      </c>
      <c r="E46" s="2">
        <f>'(1) Budsjett del I'!D43</f>
        <v>0</v>
      </c>
      <c r="F46" s="2">
        <f>'(1) Budsjett del I'!E43</f>
        <v>0</v>
      </c>
      <c r="G46" s="2">
        <f>'(1) Budsjett del I'!F43</f>
        <v>0</v>
      </c>
      <c r="H46" s="2">
        <f>'(1) Budsjett del I'!G43</f>
        <v>0</v>
      </c>
      <c r="J46" s="3">
        <f>'(1) Budsjett del I'!I105</f>
        <v>0</v>
      </c>
      <c r="K46" s="3">
        <f>'(1) Budsjett del I'!J105</f>
        <v>0</v>
      </c>
      <c r="L46" s="3">
        <f>'(1) Budsjett del I'!K105</f>
        <v>0</v>
      </c>
      <c r="M46" s="3">
        <f>'(1) Budsjett del I'!L105</f>
        <v>0</v>
      </c>
      <c r="N46" s="3">
        <f>'(1) Budsjett del I'!M105</f>
        <v>0</v>
      </c>
      <c r="O46" s="3">
        <f>'(1) Budsjett del I'!N105</f>
        <v>0</v>
      </c>
      <c r="P46" s="3">
        <f>'(1) Budsjett del I'!O105</f>
        <v>0</v>
      </c>
      <c r="Q46" s="3">
        <f>'(1) Budsjett del I'!P105</f>
        <v>0</v>
      </c>
      <c r="R46" s="3">
        <f>'(1) Budsjett del I'!Q105</f>
        <v>0</v>
      </c>
      <c r="S46" s="3">
        <f>'(1) Budsjett del I'!R105</f>
        <v>0</v>
      </c>
      <c r="T46" s="3">
        <f>'(1) Budsjett del I'!S105</f>
        <v>0</v>
      </c>
      <c r="U46" s="3">
        <f>'(1) Budsjett del I'!S105</f>
        <v>0</v>
      </c>
      <c r="V46" s="3">
        <f>'(1) Budsjett del I'!T105</f>
        <v>0</v>
      </c>
      <c r="W46" s="3">
        <f>'(1) Budsjett del I'!U105</f>
        <v>0</v>
      </c>
      <c r="X46" s="3">
        <f>'(1) Budsjett del I'!V105</f>
        <v>0</v>
      </c>
      <c r="Y46" s="3">
        <f>'(1) Budsjett del I'!W105</f>
        <v>0</v>
      </c>
      <c r="Z46" s="3">
        <f>'(1) Budsjett del I'!X105</f>
        <v>0</v>
      </c>
      <c r="AA46" s="3">
        <f>'(1) Budsjett del I'!Y105</f>
        <v>0</v>
      </c>
      <c r="AB46" s="3">
        <f>'(1) Budsjett del I'!Z105</f>
        <v>0</v>
      </c>
      <c r="AC46" s="3">
        <f>'(1) Budsjett del I'!AA105</f>
        <v>0</v>
      </c>
      <c r="AD46" s="3">
        <f>'(1) Budsjett del I'!AB105</f>
        <v>0</v>
      </c>
      <c r="AE46" s="3">
        <f>'(1) Budsjett del I'!AC105</f>
        <v>0</v>
      </c>
      <c r="AF46" s="3">
        <f>'(1) Budsjett del I'!AD105</f>
        <v>0</v>
      </c>
      <c r="AG46" s="3">
        <f>'(1) Budsjett del I'!AE105</f>
        <v>0</v>
      </c>
      <c r="AH46" s="3">
        <f>'(1) Budsjett del I'!AF105</f>
        <v>0</v>
      </c>
      <c r="AI46" s="3">
        <f>'(1) Budsjett del I'!AG105</f>
        <v>0</v>
      </c>
      <c r="AJ46" s="3">
        <f>'(1) Budsjett del I'!AH105</f>
        <v>0</v>
      </c>
      <c r="AK46" s="3">
        <f>'(1) Budsjett del I'!AI105</f>
        <v>0</v>
      </c>
      <c r="AL46" s="3">
        <f>'(1) Budsjett del I'!AJ105</f>
        <v>0</v>
      </c>
      <c r="AM46" s="3">
        <f>'(1) Budsjett del I'!AK105</f>
        <v>0</v>
      </c>
      <c r="AN46" s="3">
        <f>'(1) Budsjett del I'!AL105</f>
        <v>0</v>
      </c>
      <c r="AO46" s="3">
        <f>'(1) Budsjett del I'!AM105</f>
        <v>0</v>
      </c>
      <c r="AP46" s="3">
        <f>'(1) Budsjett del I'!AN105</f>
        <v>0</v>
      </c>
      <c r="AQ46" s="3">
        <f>'(1) Budsjett del I'!AO105</f>
        <v>0</v>
      </c>
      <c r="AR46" s="3">
        <f>'(1) Budsjett del I'!AP105</f>
        <v>0</v>
      </c>
      <c r="AS46" s="3">
        <f>'(1) Budsjett del I'!AQ105</f>
        <v>0</v>
      </c>
      <c r="AT46" s="3">
        <f>'(1) Budsjett del I'!AR105</f>
        <v>0</v>
      </c>
      <c r="AU46" s="3">
        <f>'(1) Budsjett del I'!AS105</f>
        <v>0</v>
      </c>
      <c r="AV46" s="3">
        <f>'(1) Budsjett del I'!AT105</f>
        <v>0</v>
      </c>
      <c r="AW46" s="3">
        <f>'(1) Budsjett del I'!AU105</f>
        <v>0</v>
      </c>
      <c r="AX46" s="4"/>
      <c r="AY46" s="141">
        <f t="shared" si="1"/>
        <v>0</v>
      </c>
    </row>
    <row r="47" spans="3:51" hidden="1" outlineLevel="1" x14ac:dyDescent="0.3">
      <c r="C47" s="2">
        <f>'(1) Budsjett del I'!B44</f>
        <v>0</v>
      </c>
      <c r="D47" s="2">
        <f>'(1) Budsjett del I'!C44</f>
        <v>0</v>
      </c>
      <c r="E47" s="2">
        <f>'(1) Budsjett del I'!D44</f>
        <v>0</v>
      </c>
      <c r="F47" s="2">
        <f>'(1) Budsjett del I'!E44</f>
        <v>0</v>
      </c>
      <c r="G47" s="2">
        <f>'(1) Budsjett del I'!F44</f>
        <v>0</v>
      </c>
      <c r="H47" s="2">
        <f>'(1) Budsjett del I'!G44</f>
        <v>0</v>
      </c>
      <c r="J47" s="3">
        <f>'(1) Budsjett del I'!I106</f>
        <v>0</v>
      </c>
      <c r="K47" s="3">
        <f>'(1) Budsjett del I'!J106</f>
        <v>0</v>
      </c>
      <c r="L47" s="3">
        <f>'(1) Budsjett del I'!K106</f>
        <v>0</v>
      </c>
      <c r="M47" s="3">
        <f>'(1) Budsjett del I'!L106</f>
        <v>0</v>
      </c>
      <c r="N47" s="3">
        <f>'(1) Budsjett del I'!M106</f>
        <v>0</v>
      </c>
      <c r="O47" s="3">
        <f>'(1) Budsjett del I'!N106</f>
        <v>0</v>
      </c>
      <c r="P47" s="3">
        <f>'(1) Budsjett del I'!O106</f>
        <v>0</v>
      </c>
      <c r="Q47" s="3">
        <f>'(1) Budsjett del I'!P106</f>
        <v>0</v>
      </c>
      <c r="R47" s="3">
        <f>'(1) Budsjett del I'!Q106</f>
        <v>0</v>
      </c>
      <c r="S47" s="3">
        <f>'(1) Budsjett del I'!R106</f>
        <v>0</v>
      </c>
      <c r="T47" s="3">
        <f>'(1) Budsjett del I'!S106</f>
        <v>0</v>
      </c>
      <c r="U47" s="3">
        <f>'(1) Budsjett del I'!S106</f>
        <v>0</v>
      </c>
      <c r="V47" s="3">
        <f>'(1) Budsjett del I'!T106</f>
        <v>0</v>
      </c>
      <c r="W47" s="3">
        <f>'(1) Budsjett del I'!U106</f>
        <v>0</v>
      </c>
      <c r="X47" s="3">
        <f>'(1) Budsjett del I'!V106</f>
        <v>0</v>
      </c>
      <c r="Y47" s="3">
        <f>'(1) Budsjett del I'!W106</f>
        <v>0</v>
      </c>
      <c r="Z47" s="3">
        <f>'(1) Budsjett del I'!X106</f>
        <v>0</v>
      </c>
      <c r="AA47" s="3">
        <f>'(1) Budsjett del I'!Y106</f>
        <v>0</v>
      </c>
      <c r="AB47" s="3">
        <f>'(1) Budsjett del I'!Z106</f>
        <v>0</v>
      </c>
      <c r="AC47" s="3">
        <f>'(1) Budsjett del I'!AA106</f>
        <v>0</v>
      </c>
      <c r="AD47" s="3">
        <f>'(1) Budsjett del I'!AB106</f>
        <v>0</v>
      </c>
      <c r="AE47" s="3">
        <f>'(1) Budsjett del I'!AC106</f>
        <v>0</v>
      </c>
      <c r="AF47" s="3">
        <f>'(1) Budsjett del I'!AD106</f>
        <v>0</v>
      </c>
      <c r="AG47" s="3">
        <f>'(1) Budsjett del I'!AE106</f>
        <v>0</v>
      </c>
      <c r="AH47" s="3">
        <f>'(1) Budsjett del I'!AF106</f>
        <v>0</v>
      </c>
      <c r="AI47" s="3">
        <f>'(1) Budsjett del I'!AG106</f>
        <v>0</v>
      </c>
      <c r="AJ47" s="3">
        <f>'(1) Budsjett del I'!AH106</f>
        <v>0</v>
      </c>
      <c r="AK47" s="3">
        <f>'(1) Budsjett del I'!AI106</f>
        <v>0</v>
      </c>
      <c r="AL47" s="3">
        <f>'(1) Budsjett del I'!AJ106</f>
        <v>0</v>
      </c>
      <c r="AM47" s="3">
        <f>'(1) Budsjett del I'!AK106</f>
        <v>0</v>
      </c>
      <c r="AN47" s="3">
        <f>'(1) Budsjett del I'!AL106</f>
        <v>0</v>
      </c>
      <c r="AO47" s="3">
        <f>'(1) Budsjett del I'!AM106</f>
        <v>0</v>
      </c>
      <c r="AP47" s="3">
        <f>'(1) Budsjett del I'!AN106</f>
        <v>0</v>
      </c>
      <c r="AQ47" s="3">
        <f>'(1) Budsjett del I'!AO106</f>
        <v>0</v>
      </c>
      <c r="AR47" s="3">
        <f>'(1) Budsjett del I'!AP106</f>
        <v>0</v>
      </c>
      <c r="AS47" s="3">
        <f>'(1) Budsjett del I'!AQ106</f>
        <v>0</v>
      </c>
      <c r="AT47" s="3">
        <f>'(1) Budsjett del I'!AR106</f>
        <v>0</v>
      </c>
      <c r="AU47" s="3">
        <f>'(1) Budsjett del I'!AS106</f>
        <v>0</v>
      </c>
      <c r="AV47" s="3">
        <f>'(1) Budsjett del I'!AT106</f>
        <v>0</v>
      </c>
      <c r="AW47" s="3">
        <f>'(1) Budsjett del I'!AU106</f>
        <v>0</v>
      </c>
      <c r="AX47" s="4"/>
      <c r="AY47" s="141">
        <f t="shared" si="1"/>
        <v>0</v>
      </c>
    </row>
    <row r="48" spans="3:51" hidden="1" outlineLevel="1" x14ac:dyDescent="0.3">
      <c r="C48" s="2">
        <f>'(1) Budsjett del I'!B45</f>
        <v>0</v>
      </c>
      <c r="D48" s="2">
        <f>'(1) Budsjett del I'!C45</f>
        <v>0</v>
      </c>
      <c r="E48" s="2">
        <f>'(1) Budsjett del I'!D45</f>
        <v>0</v>
      </c>
      <c r="F48" s="2">
        <f>'(1) Budsjett del I'!E45</f>
        <v>0</v>
      </c>
      <c r="G48" s="2">
        <f>'(1) Budsjett del I'!F45</f>
        <v>0</v>
      </c>
      <c r="H48" s="2">
        <f>'(1) Budsjett del I'!G45</f>
        <v>0</v>
      </c>
      <c r="J48" s="3">
        <f>'(1) Budsjett del I'!I107</f>
        <v>0</v>
      </c>
      <c r="K48" s="3">
        <f>'(1) Budsjett del I'!J107</f>
        <v>0</v>
      </c>
      <c r="L48" s="3">
        <f>'(1) Budsjett del I'!K107</f>
        <v>0</v>
      </c>
      <c r="M48" s="3">
        <f>'(1) Budsjett del I'!L107</f>
        <v>0</v>
      </c>
      <c r="N48" s="3">
        <f>'(1) Budsjett del I'!M107</f>
        <v>0</v>
      </c>
      <c r="O48" s="3">
        <f>'(1) Budsjett del I'!N107</f>
        <v>0</v>
      </c>
      <c r="P48" s="3">
        <f>'(1) Budsjett del I'!O107</f>
        <v>0</v>
      </c>
      <c r="Q48" s="3">
        <f>'(1) Budsjett del I'!P107</f>
        <v>0</v>
      </c>
      <c r="R48" s="3">
        <f>'(1) Budsjett del I'!Q107</f>
        <v>0</v>
      </c>
      <c r="S48" s="3">
        <f>'(1) Budsjett del I'!R107</f>
        <v>0</v>
      </c>
      <c r="T48" s="3">
        <f>'(1) Budsjett del I'!S107</f>
        <v>0</v>
      </c>
      <c r="U48" s="3">
        <f>'(1) Budsjett del I'!S107</f>
        <v>0</v>
      </c>
      <c r="V48" s="3">
        <f>'(1) Budsjett del I'!T107</f>
        <v>0</v>
      </c>
      <c r="W48" s="3">
        <f>'(1) Budsjett del I'!U107</f>
        <v>0</v>
      </c>
      <c r="X48" s="3">
        <f>'(1) Budsjett del I'!V107</f>
        <v>0</v>
      </c>
      <c r="Y48" s="3">
        <f>'(1) Budsjett del I'!W107</f>
        <v>0</v>
      </c>
      <c r="Z48" s="3">
        <f>'(1) Budsjett del I'!X107</f>
        <v>0</v>
      </c>
      <c r="AA48" s="3">
        <f>'(1) Budsjett del I'!Y107</f>
        <v>0</v>
      </c>
      <c r="AB48" s="3">
        <f>'(1) Budsjett del I'!Z107</f>
        <v>0</v>
      </c>
      <c r="AC48" s="3">
        <f>'(1) Budsjett del I'!AA107</f>
        <v>0</v>
      </c>
      <c r="AD48" s="3">
        <f>'(1) Budsjett del I'!AB107</f>
        <v>0</v>
      </c>
      <c r="AE48" s="3">
        <f>'(1) Budsjett del I'!AC107</f>
        <v>0</v>
      </c>
      <c r="AF48" s="3">
        <f>'(1) Budsjett del I'!AD107</f>
        <v>0</v>
      </c>
      <c r="AG48" s="3">
        <f>'(1) Budsjett del I'!AE107</f>
        <v>0</v>
      </c>
      <c r="AH48" s="3">
        <f>'(1) Budsjett del I'!AF107</f>
        <v>0</v>
      </c>
      <c r="AI48" s="3">
        <f>'(1) Budsjett del I'!AG107</f>
        <v>0</v>
      </c>
      <c r="AJ48" s="3">
        <f>'(1) Budsjett del I'!AH107</f>
        <v>0</v>
      </c>
      <c r="AK48" s="3">
        <f>'(1) Budsjett del I'!AI107</f>
        <v>0</v>
      </c>
      <c r="AL48" s="3">
        <f>'(1) Budsjett del I'!AJ107</f>
        <v>0</v>
      </c>
      <c r="AM48" s="3">
        <f>'(1) Budsjett del I'!AK107</f>
        <v>0</v>
      </c>
      <c r="AN48" s="3">
        <f>'(1) Budsjett del I'!AL107</f>
        <v>0</v>
      </c>
      <c r="AO48" s="3">
        <f>'(1) Budsjett del I'!AM107</f>
        <v>0</v>
      </c>
      <c r="AP48" s="3">
        <f>'(1) Budsjett del I'!AN107</f>
        <v>0</v>
      </c>
      <c r="AQ48" s="3">
        <f>'(1) Budsjett del I'!AO107</f>
        <v>0</v>
      </c>
      <c r="AR48" s="3">
        <f>'(1) Budsjett del I'!AP107</f>
        <v>0</v>
      </c>
      <c r="AS48" s="3">
        <f>'(1) Budsjett del I'!AQ107</f>
        <v>0</v>
      </c>
      <c r="AT48" s="3">
        <f>'(1) Budsjett del I'!AR107</f>
        <v>0</v>
      </c>
      <c r="AU48" s="3">
        <f>'(1) Budsjett del I'!AS107</f>
        <v>0</v>
      </c>
      <c r="AV48" s="3">
        <f>'(1) Budsjett del I'!AT107</f>
        <v>0</v>
      </c>
      <c r="AW48" s="3">
        <f>'(1) Budsjett del I'!AU107</f>
        <v>0</v>
      </c>
      <c r="AX48" s="4"/>
      <c r="AY48" s="141">
        <f t="shared" si="1"/>
        <v>0</v>
      </c>
    </row>
    <row r="49" spans="3:51" hidden="1" outlineLevel="1" x14ac:dyDescent="0.3">
      <c r="C49" s="2">
        <f>'(1) Budsjett del I'!B46</f>
        <v>0</v>
      </c>
      <c r="D49" s="2">
        <f>'(1) Budsjett del I'!C46</f>
        <v>0</v>
      </c>
      <c r="E49" s="2">
        <f>'(1) Budsjett del I'!D46</f>
        <v>0</v>
      </c>
      <c r="F49" s="2">
        <f>'(1) Budsjett del I'!E46</f>
        <v>0</v>
      </c>
      <c r="G49" s="2">
        <f>'(1) Budsjett del I'!F46</f>
        <v>0</v>
      </c>
      <c r="H49" s="2">
        <f>'(1) Budsjett del I'!G46</f>
        <v>0</v>
      </c>
      <c r="J49" s="3">
        <f>'(1) Budsjett del I'!I108</f>
        <v>0</v>
      </c>
      <c r="K49" s="3">
        <f>'(1) Budsjett del I'!J108</f>
        <v>0</v>
      </c>
      <c r="L49" s="3">
        <f>'(1) Budsjett del I'!K108</f>
        <v>0</v>
      </c>
      <c r="M49" s="3">
        <f>'(1) Budsjett del I'!L108</f>
        <v>0</v>
      </c>
      <c r="N49" s="3">
        <f>'(1) Budsjett del I'!M108</f>
        <v>0</v>
      </c>
      <c r="O49" s="3">
        <f>'(1) Budsjett del I'!N108</f>
        <v>0</v>
      </c>
      <c r="P49" s="3">
        <f>'(1) Budsjett del I'!O108</f>
        <v>0</v>
      </c>
      <c r="Q49" s="3">
        <f>'(1) Budsjett del I'!P108</f>
        <v>0</v>
      </c>
      <c r="R49" s="3">
        <f>'(1) Budsjett del I'!Q108</f>
        <v>0</v>
      </c>
      <c r="S49" s="3">
        <f>'(1) Budsjett del I'!R108</f>
        <v>0</v>
      </c>
      <c r="T49" s="3">
        <f>'(1) Budsjett del I'!S108</f>
        <v>0</v>
      </c>
      <c r="U49" s="3">
        <f>'(1) Budsjett del I'!S108</f>
        <v>0</v>
      </c>
      <c r="V49" s="3">
        <f>'(1) Budsjett del I'!T108</f>
        <v>0</v>
      </c>
      <c r="W49" s="3">
        <f>'(1) Budsjett del I'!U108</f>
        <v>0</v>
      </c>
      <c r="X49" s="3">
        <f>'(1) Budsjett del I'!V108</f>
        <v>0</v>
      </c>
      <c r="Y49" s="3">
        <f>'(1) Budsjett del I'!W108</f>
        <v>0</v>
      </c>
      <c r="Z49" s="3">
        <f>'(1) Budsjett del I'!X108</f>
        <v>0</v>
      </c>
      <c r="AA49" s="3">
        <f>'(1) Budsjett del I'!Y108</f>
        <v>0</v>
      </c>
      <c r="AB49" s="3">
        <f>'(1) Budsjett del I'!Z108</f>
        <v>0</v>
      </c>
      <c r="AC49" s="3">
        <f>'(1) Budsjett del I'!AA108</f>
        <v>0</v>
      </c>
      <c r="AD49" s="3">
        <f>'(1) Budsjett del I'!AB108</f>
        <v>0</v>
      </c>
      <c r="AE49" s="3">
        <f>'(1) Budsjett del I'!AC108</f>
        <v>0</v>
      </c>
      <c r="AF49" s="3">
        <f>'(1) Budsjett del I'!AD108</f>
        <v>0</v>
      </c>
      <c r="AG49" s="3">
        <f>'(1) Budsjett del I'!AE108</f>
        <v>0</v>
      </c>
      <c r="AH49" s="3">
        <f>'(1) Budsjett del I'!AF108</f>
        <v>0</v>
      </c>
      <c r="AI49" s="3">
        <f>'(1) Budsjett del I'!AG108</f>
        <v>0</v>
      </c>
      <c r="AJ49" s="3">
        <f>'(1) Budsjett del I'!AH108</f>
        <v>0</v>
      </c>
      <c r="AK49" s="3">
        <f>'(1) Budsjett del I'!AI108</f>
        <v>0</v>
      </c>
      <c r="AL49" s="3">
        <f>'(1) Budsjett del I'!AJ108</f>
        <v>0</v>
      </c>
      <c r="AM49" s="3">
        <f>'(1) Budsjett del I'!AK108</f>
        <v>0</v>
      </c>
      <c r="AN49" s="3">
        <f>'(1) Budsjett del I'!AL108</f>
        <v>0</v>
      </c>
      <c r="AO49" s="3">
        <f>'(1) Budsjett del I'!AM108</f>
        <v>0</v>
      </c>
      <c r="AP49" s="3">
        <f>'(1) Budsjett del I'!AN108</f>
        <v>0</v>
      </c>
      <c r="AQ49" s="3">
        <f>'(1) Budsjett del I'!AO108</f>
        <v>0</v>
      </c>
      <c r="AR49" s="3">
        <f>'(1) Budsjett del I'!AP108</f>
        <v>0</v>
      </c>
      <c r="AS49" s="3">
        <f>'(1) Budsjett del I'!AQ108</f>
        <v>0</v>
      </c>
      <c r="AT49" s="3">
        <f>'(1) Budsjett del I'!AR108</f>
        <v>0</v>
      </c>
      <c r="AU49" s="3">
        <f>'(1) Budsjett del I'!AS108</f>
        <v>0</v>
      </c>
      <c r="AV49" s="3">
        <f>'(1) Budsjett del I'!AT108</f>
        <v>0</v>
      </c>
      <c r="AW49" s="3">
        <f>'(1) Budsjett del I'!AU108</f>
        <v>0</v>
      </c>
      <c r="AX49" s="4"/>
      <c r="AY49" s="141">
        <f t="shared" si="1"/>
        <v>0</v>
      </c>
    </row>
    <row r="50" spans="3:51" hidden="1" outlineLevel="1" x14ac:dyDescent="0.3">
      <c r="C50" s="2">
        <f>'(1) Budsjett del I'!B47</f>
        <v>0</v>
      </c>
      <c r="D50" s="2">
        <f>'(1) Budsjett del I'!C47</f>
        <v>0</v>
      </c>
      <c r="E50" s="2">
        <f>'(1) Budsjett del I'!D47</f>
        <v>0</v>
      </c>
      <c r="F50" s="2">
        <f>'(1) Budsjett del I'!E47</f>
        <v>0</v>
      </c>
      <c r="G50" s="2">
        <f>'(1) Budsjett del I'!F47</f>
        <v>0</v>
      </c>
      <c r="H50" s="2">
        <f>'(1) Budsjett del I'!G47</f>
        <v>0</v>
      </c>
      <c r="J50" s="3">
        <f>'(1) Budsjett del I'!I109</f>
        <v>0</v>
      </c>
      <c r="K50" s="3">
        <f>'(1) Budsjett del I'!J109</f>
        <v>0</v>
      </c>
      <c r="L50" s="3">
        <f>'(1) Budsjett del I'!K109</f>
        <v>0</v>
      </c>
      <c r="M50" s="3">
        <f>'(1) Budsjett del I'!L109</f>
        <v>0</v>
      </c>
      <c r="N50" s="3">
        <f>'(1) Budsjett del I'!M109</f>
        <v>0</v>
      </c>
      <c r="O50" s="3">
        <f>'(1) Budsjett del I'!N109</f>
        <v>0</v>
      </c>
      <c r="P50" s="3">
        <f>'(1) Budsjett del I'!O109</f>
        <v>0</v>
      </c>
      <c r="Q50" s="3">
        <f>'(1) Budsjett del I'!P109</f>
        <v>0</v>
      </c>
      <c r="R50" s="3">
        <f>'(1) Budsjett del I'!Q109</f>
        <v>0</v>
      </c>
      <c r="S50" s="3">
        <f>'(1) Budsjett del I'!R109</f>
        <v>0</v>
      </c>
      <c r="T50" s="3">
        <f>'(1) Budsjett del I'!S109</f>
        <v>0</v>
      </c>
      <c r="U50" s="3">
        <f>'(1) Budsjett del I'!S109</f>
        <v>0</v>
      </c>
      <c r="V50" s="3">
        <f>'(1) Budsjett del I'!T109</f>
        <v>0</v>
      </c>
      <c r="W50" s="3">
        <f>'(1) Budsjett del I'!U109</f>
        <v>0</v>
      </c>
      <c r="X50" s="3">
        <f>'(1) Budsjett del I'!V109</f>
        <v>0</v>
      </c>
      <c r="Y50" s="3">
        <f>'(1) Budsjett del I'!W109</f>
        <v>0</v>
      </c>
      <c r="Z50" s="3">
        <f>'(1) Budsjett del I'!X109</f>
        <v>0</v>
      </c>
      <c r="AA50" s="3">
        <f>'(1) Budsjett del I'!Y109</f>
        <v>0</v>
      </c>
      <c r="AB50" s="3">
        <f>'(1) Budsjett del I'!Z109</f>
        <v>0</v>
      </c>
      <c r="AC50" s="3">
        <f>'(1) Budsjett del I'!AA109</f>
        <v>0</v>
      </c>
      <c r="AD50" s="3">
        <f>'(1) Budsjett del I'!AB109</f>
        <v>0</v>
      </c>
      <c r="AE50" s="3">
        <f>'(1) Budsjett del I'!AC109</f>
        <v>0</v>
      </c>
      <c r="AF50" s="3">
        <f>'(1) Budsjett del I'!AD109</f>
        <v>0</v>
      </c>
      <c r="AG50" s="3">
        <f>'(1) Budsjett del I'!AE109</f>
        <v>0</v>
      </c>
      <c r="AH50" s="3">
        <f>'(1) Budsjett del I'!AF109</f>
        <v>0</v>
      </c>
      <c r="AI50" s="3">
        <f>'(1) Budsjett del I'!AG109</f>
        <v>0</v>
      </c>
      <c r="AJ50" s="3">
        <f>'(1) Budsjett del I'!AH109</f>
        <v>0</v>
      </c>
      <c r="AK50" s="3">
        <f>'(1) Budsjett del I'!AI109</f>
        <v>0</v>
      </c>
      <c r="AL50" s="3">
        <f>'(1) Budsjett del I'!AJ109</f>
        <v>0</v>
      </c>
      <c r="AM50" s="3">
        <f>'(1) Budsjett del I'!AK109</f>
        <v>0</v>
      </c>
      <c r="AN50" s="3">
        <f>'(1) Budsjett del I'!AL109</f>
        <v>0</v>
      </c>
      <c r="AO50" s="3">
        <f>'(1) Budsjett del I'!AM109</f>
        <v>0</v>
      </c>
      <c r="AP50" s="3">
        <f>'(1) Budsjett del I'!AN109</f>
        <v>0</v>
      </c>
      <c r="AQ50" s="3">
        <f>'(1) Budsjett del I'!AO109</f>
        <v>0</v>
      </c>
      <c r="AR50" s="3">
        <f>'(1) Budsjett del I'!AP109</f>
        <v>0</v>
      </c>
      <c r="AS50" s="3">
        <f>'(1) Budsjett del I'!AQ109</f>
        <v>0</v>
      </c>
      <c r="AT50" s="3">
        <f>'(1) Budsjett del I'!AR109</f>
        <v>0</v>
      </c>
      <c r="AU50" s="3">
        <f>'(1) Budsjett del I'!AS109</f>
        <v>0</v>
      </c>
      <c r="AV50" s="3">
        <f>'(1) Budsjett del I'!AT109</f>
        <v>0</v>
      </c>
      <c r="AW50" s="3">
        <f>'(1) Budsjett del I'!AU109</f>
        <v>0</v>
      </c>
      <c r="AX50" s="4"/>
      <c r="AY50" s="141">
        <f t="shared" si="1"/>
        <v>0</v>
      </c>
    </row>
    <row r="51" spans="3:51" hidden="1" outlineLevel="1" x14ac:dyDescent="0.3">
      <c r="C51" s="2">
        <f>'(1) Budsjett del I'!B48</f>
        <v>0</v>
      </c>
      <c r="D51" s="2">
        <f>'(1) Budsjett del I'!C48</f>
        <v>0</v>
      </c>
      <c r="E51" s="2">
        <f>'(1) Budsjett del I'!D48</f>
        <v>0</v>
      </c>
      <c r="F51" s="2">
        <f>'(1) Budsjett del I'!E48</f>
        <v>0</v>
      </c>
      <c r="G51" s="2">
        <f>'(1) Budsjett del I'!F48</f>
        <v>0</v>
      </c>
      <c r="H51" s="2">
        <f>'(1) Budsjett del I'!G48</f>
        <v>0</v>
      </c>
      <c r="J51" s="3">
        <f>'(1) Budsjett del I'!I110</f>
        <v>0</v>
      </c>
      <c r="K51" s="3">
        <f>'(1) Budsjett del I'!J110</f>
        <v>0</v>
      </c>
      <c r="L51" s="3">
        <f>'(1) Budsjett del I'!K110</f>
        <v>0</v>
      </c>
      <c r="M51" s="3">
        <f>'(1) Budsjett del I'!L110</f>
        <v>0</v>
      </c>
      <c r="N51" s="3">
        <f>'(1) Budsjett del I'!M110</f>
        <v>0</v>
      </c>
      <c r="O51" s="3">
        <f>'(1) Budsjett del I'!N110</f>
        <v>0</v>
      </c>
      <c r="P51" s="3">
        <f>'(1) Budsjett del I'!O110</f>
        <v>0</v>
      </c>
      <c r="Q51" s="3">
        <f>'(1) Budsjett del I'!P110</f>
        <v>0</v>
      </c>
      <c r="R51" s="3">
        <f>'(1) Budsjett del I'!Q110</f>
        <v>0</v>
      </c>
      <c r="S51" s="3">
        <f>'(1) Budsjett del I'!R110</f>
        <v>0</v>
      </c>
      <c r="T51" s="3">
        <f>'(1) Budsjett del I'!S110</f>
        <v>0</v>
      </c>
      <c r="U51" s="3">
        <f>'(1) Budsjett del I'!S110</f>
        <v>0</v>
      </c>
      <c r="V51" s="3">
        <f>'(1) Budsjett del I'!T110</f>
        <v>0</v>
      </c>
      <c r="W51" s="3">
        <f>'(1) Budsjett del I'!U110</f>
        <v>0</v>
      </c>
      <c r="X51" s="3">
        <f>'(1) Budsjett del I'!V110</f>
        <v>0</v>
      </c>
      <c r="Y51" s="3">
        <f>'(1) Budsjett del I'!W110</f>
        <v>0</v>
      </c>
      <c r="Z51" s="3">
        <f>'(1) Budsjett del I'!X110</f>
        <v>0</v>
      </c>
      <c r="AA51" s="3">
        <f>'(1) Budsjett del I'!Y110</f>
        <v>0</v>
      </c>
      <c r="AB51" s="3">
        <f>'(1) Budsjett del I'!Z110</f>
        <v>0</v>
      </c>
      <c r="AC51" s="3">
        <f>'(1) Budsjett del I'!AA110</f>
        <v>0</v>
      </c>
      <c r="AD51" s="3">
        <f>'(1) Budsjett del I'!AB110</f>
        <v>0</v>
      </c>
      <c r="AE51" s="3">
        <f>'(1) Budsjett del I'!AC110</f>
        <v>0</v>
      </c>
      <c r="AF51" s="3">
        <f>'(1) Budsjett del I'!AD110</f>
        <v>0</v>
      </c>
      <c r="AG51" s="3">
        <f>'(1) Budsjett del I'!AE110</f>
        <v>0</v>
      </c>
      <c r="AH51" s="3">
        <f>'(1) Budsjett del I'!AF110</f>
        <v>0</v>
      </c>
      <c r="AI51" s="3">
        <f>'(1) Budsjett del I'!AG110</f>
        <v>0</v>
      </c>
      <c r="AJ51" s="3">
        <f>'(1) Budsjett del I'!AH110</f>
        <v>0</v>
      </c>
      <c r="AK51" s="3">
        <f>'(1) Budsjett del I'!AI110</f>
        <v>0</v>
      </c>
      <c r="AL51" s="3">
        <f>'(1) Budsjett del I'!AJ110</f>
        <v>0</v>
      </c>
      <c r="AM51" s="3">
        <f>'(1) Budsjett del I'!AK110</f>
        <v>0</v>
      </c>
      <c r="AN51" s="3">
        <f>'(1) Budsjett del I'!AL110</f>
        <v>0</v>
      </c>
      <c r="AO51" s="3">
        <f>'(1) Budsjett del I'!AM110</f>
        <v>0</v>
      </c>
      <c r="AP51" s="3">
        <f>'(1) Budsjett del I'!AN110</f>
        <v>0</v>
      </c>
      <c r="AQ51" s="3">
        <f>'(1) Budsjett del I'!AO110</f>
        <v>0</v>
      </c>
      <c r="AR51" s="3">
        <f>'(1) Budsjett del I'!AP110</f>
        <v>0</v>
      </c>
      <c r="AS51" s="3">
        <f>'(1) Budsjett del I'!AQ110</f>
        <v>0</v>
      </c>
      <c r="AT51" s="3">
        <f>'(1) Budsjett del I'!AR110</f>
        <v>0</v>
      </c>
      <c r="AU51" s="3">
        <f>'(1) Budsjett del I'!AS110</f>
        <v>0</v>
      </c>
      <c r="AV51" s="3">
        <f>'(1) Budsjett del I'!AT110</f>
        <v>0</v>
      </c>
      <c r="AW51" s="3">
        <f>'(1) Budsjett del I'!AU110</f>
        <v>0</v>
      </c>
      <c r="AX51" s="4"/>
      <c r="AY51" s="141">
        <f t="shared" si="1"/>
        <v>0</v>
      </c>
    </row>
    <row r="52" spans="3:51" hidden="1" outlineLevel="1" x14ac:dyDescent="0.3">
      <c r="C52" s="2">
        <f>'(1) Budsjett del I'!B49</f>
        <v>0</v>
      </c>
      <c r="D52" s="2">
        <f>'(1) Budsjett del I'!C49</f>
        <v>0</v>
      </c>
      <c r="E52" s="2">
        <f>'(1) Budsjett del I'!D49</f>
        <v>0</v>
      </c>
      <c r="F52" s="2">
        <f>'(1) Budsjett del I'!E49</f>
        <v>0</v>
      </c>
      <c r="G52" s="2">
        <f>'(1) Budsjett del I'!F49</f>
        <v>0</v>
      </c>
      <c r="H52" s="2">
        <f>'(1) Budsjett del I'!G49</f>
        <v>0</v>
      </c>
      <c r="J52" s="3">
        <f>'(1) Budsjett del I'!I111</f>
        <v>0</v>
      </c>
      <c r="K52" s="3">
        <f>'(1) Budsjett del I'!J111</f>
        <v>0</v>
      </c>
      <c r="L52" s="3">
        <f>'(1) Budsjett del I'!K111</f>
        <v>0</v>
      </c>
      <c r="M52" s="3">
        <f>'(1) Budsjett del I'!L111</f>
        <v>0</v>
      </c>
      <c r="N52" s="3">
        <f>'(1) Budsjett del I'!M111</f>
        <v>0</v>
      </c>
      <c r="O52" s="3">
        <f>'(1) Budsjett del I'!N111</f>
        <v>0</v>
      </c>
      <c r="P52" s="3">
        <f>'(1) Budsjett del I'!O111</f>
        <v>0</v>
      </c>
      <c r="Q52" s="3">
        <f>'(1) Budsjett del I'!P111</f>
        <v>0</v>
      </c>
      <c r="R52" s="3">
        <f>'(1) Budsjett del I'!Q111</f>
        <v>0</v>
      </c>
      <c r="S52" s="3">
        <f>'(1) Budsjett del I'!R111</f>
        <v>0</v>
      </c>
      <c r="T52" s="3">
        <f>'(1) Budsjett del I'!S111</f>
        <v>0</v>
      </c>
      <c r="U52" s="3">
        <f>'(1) Budsjett del I'!S111</f>
        <v>0</v>
      </c>
      <c r="V52" s="3">
        <f>'(1) Budsjett del I'!T111</f>
        <v>0</v>
      </c>
      <c r="W52" s="3">
        <f>'(1) Budsjett del I'!U111</f>
        <v>0</v>
      </c>
      <c r="X52" s="3">
        <f>'(1) Budsjett del I'!V111</f>
        <v>0</v>
      </c>
      <c r="Y52" s="3">
        <f>'(1) Budsjett del I'!W111</f>
        <v>0</v>
      </c>
      <c r="Z52" s="3">
        <f>'(1) Budsjett del I'!X111</f>
        <v>0</v>
      </c>
      <c r="AA52" s="3">
        <f>'(1) Budsjett del I'!Y111</f>
        <v>0</v>
      </c>
      <c r="AB52" s="3">
        <f>'(1) Budsjett del I'!Z111</f>
        <v>0</v>
      </c>
      <c r="AC52" s="3">
        <f>'(1) Budsjett del I'!AA111</f>
        <v>0</v>
      </c>
      <c r="AD52" s="3">
        <f>'(1) Budsjett del I'!AB111</f>
        <v>0</v>
      </c>
      <c r="AE52" s="3">
        <f>'(1) Budsjett del I'!AC111</f>
        <v>0</v>
      </c>
      <c r="AF52" s="3">
        <f>'(1) Budsjett del I'!AD111</f>
        <v>0</v>
      </c>
      <c r="AG52" s="3">
        <f>'(1) Budsjett del I'!AE111</f>
        <v>0</v>
      </c>
      <c r="AH52" s="3">
        <f>'(1) Budsjett del I'!AF111</f>
        <v>0</v>
      </c>
      <c r="AI52" s="3">
        <f>'(1) Budsjett del I'!AG111</f>
        <v>0</v>
      </c>
      <c r="AJ52" s="3">
        <f>'(1) Budsjett del I'!AH111</f>
        <v>0</v>
      </c>
      <c r="AK52" s="3">
        <f>'(1) Budsjett del I'!AI111</f>
        <v>0</v>
      </c>
      <c r="AL52" s="3">
        <f>'(1) Budsjett del I'!AJ111</f>
        <v>0</v>
      </c>
      <c r="AM52" s="3">
        <f>'(1) Budsjett del I'!AK111</f>
        <v>0</v>
      </c>
      <c r="AN52" s="3">
        <f>'(1) Budsjett del I'!AL111</f>
        <v>0</v>
      </c>
      <c r="AO52" s="3">
        <f>'(1) Budsjett del I'!AM111</f>
        <v>0</v>
      </c>
      <c r="AP52" s="3">
        <f>'(1) Budsjett del I'!AN111</f>
        <v>0</v>
      </c>
      <c r="AQ52" s="3">
        <f>'(1) Budsjett del I'!AO111</f>
        <v>0</v>
      </c>
      <c r="AR52" s="3">
        <f>'(1) Budsjett del I'!AP111</f>
        <v>0</v>
      </c>
      <c r="AS52" s="3">
        <f>'(1) Budsjett del I'!AQ111</f>
        <v>0</v>
      </c>
      <c r="AT52" s="3">
        <f>'(1) Budsjett del I'!AR111</f>
        <v>0</v>
      </c>
      <c r="AU52" s="3">
        <f>'(1) Budsjett del I'!AS111</f>
        <v>0</v>
      </c>
      <c r="AV52" s="3">
        <f>'(1) Budsjett del I'!AT111</f>
        <v>0</v>
      </c>
      <c r="AW52" s="3">
        <f>'(1) Budsjett del I'!AU111</f>
        <v>0</v>
      </c>
      <c r="AX52" s="4"/>
      <c r="AY52" s="141">
        <f t="shared" si="1"/>
        <v>0</v>
      </c>
    </row>
    <row r="53" spans="3:51" hidden="1" outlineLevel="1" x14ac:dyDescent="0.3">
      <c r="C53" s="2">
        <f>'(1) Budsjett del I'!B50</f>
        <v>0</v>
      </c>
      <c r="D53" s="2">
        <f>'(1) Budsjett del I'!C50</f>
        <v>0</v>
      </c>
      <c r="E53" s="2">
        <f>'(1) Budsjett del I'!D50</f>
        <v>0</v>
      </c>
      <c r="F53" s="2">
        <f>'(1) Budsjett del I'!E50</f>
        <v>0</v>
      </c>
      <c r="G53" s="2">
        <f>'(1) Budsjett del I'!F50</f>
        <v>0</v>
      </c>
      <c r="H53" s="2">
        <f>'(1) Budsjett del I'!G50</f>
        <v>0</v>
      </c>
      <c r="J53" s="3">
        <f>'(1) Budsjett del I'!I112</f>
        <v>0</v>
      </c>
      <c r="K53" s="3">
        <f>'(1) Budsjett del I'!J112</f>
        <v>0</v>
      </c>
      <c r="L53" s="3">
        <f>'(1) Budsjett del I'!K112</f>
        <v>0</v>
      </c>
      <c r="M53" s="3">
        <f>'(1) Budsjett del I'!L112</f>
        <v>0</v>
      </c>
      <c r="N53" s="3">
        <f>'(1) Budsjett del I'!M112</f>
        <v>0</v>
      </c>
      <c r="O53" s="3">
        <f>'(1) Budsjett del I'!N112</f>
        <v>0</v>
      </c>
      <c r="P53" s="3">
        <f>'(1) Budsjett del I'!O112</f>
        <v>0</v>
      </c>
      <c r="Q53" s="3">
        <f>'(1) Budsjett del I'!P112</f>
        <v>0</v>
      </c>
      <c r="R53" s="3">
        <f>'(1) Budsjett del I'!Q112</f>
        <v>0</v>
      </c>
      <c r="S53" s="3">
        <f>'(1) Budsjett del I'!R112</f>
        <v>0</v>
      </c>
      <c r="T53" s="3">
        <f>'(1) Budsjett del I'!S112</f>
        <v>0</v>
      </c>
      <c r="U53" s="3">
        <f>'(1) Budsjett del I'!S112</f>
        <v>0</v>
      </c>
      <c r="V53" s="3">
        <f>'(1) Budsjett del I'!T112</f>
        <v>0</v>
      </c>
      <c r="W53" s="3">
        <f>'(1) Budsjett del I'!U112</f>
        <v>0</v>
      </c>
      <c r="X53" s="3">
        <f>'(1) Budsjett del I'!V112</f>
        <v>0</v>
      </c>
      <c r="Y53" s="3">
        <f>'(1) Budsjett del I'!W112</f>
        <v>0</v>
      </c>
      <c r="Z53" s="3">
        <f>'(1) Budsjett del I'!X112</f>
        <v>0</v>
      </c>
      <c r="AA53" s="3">
        <f>'(1) Budsjett del I'!Y112</f>
        <v>0</v>
      </c>
      <c r="AB53" s="3">
        <f>'(1) Budsjett del I'!Z112</f>
        <v>0</v>
      </c>
      <c r="AC53" s="3">
        <f>'(1) Budsjett del I'!AA112</f>
        <v>0</v>
      </c>
      <c r="AD53" s="3">
        <f>'(1) Budsjett del I'!AB112</f>
        <v>0</v>
      </c>
      <c r="AE53" s="3">
        <f>'(1) Budsjett del I'!AC112</f>
        <v>0</v>
      </c>
      <c r="AF53" s="3">
        <f>'(1) Budsjett del I'!AD112</f>
        <v>0</v>
      </c>
      <c r="AG53" s="3">
        <f>'(1) Budsjett del I'!AE112</f>
        <v>0</v>
      </c>
      <c r="AH53" s="3">
        <f>'(1) Budsjett del I'!AF112</f>
        <v>0</v>
      </c>
      <c r="AI53" s="3">
        <f>'(1) Budsjett del I'!AG112</f>
        <v>0</v>
      </c>
      <c r="AJ53" s="3">
        <f>'(1) Budsjett del I'!AH112</f>
        <v>0</v>
      </c>
      <c r="AK53" s="3">
        <f>'(1) Budsjett del I'!AI112</f>
        <v>0</v>
      </c>
      <c r="AL53" s="3">
        <f>'(1) Budsjett del I'!AJ112</f>
        <v>0</v>
      </c>
      <c r="AM53" s="3">
        <f>'(1) Budsjett del I'!AK112</f>
        <v>0</v>
      </c>
      <c r="AN53" s="3">
        <f>'(1) Budsjett del I'!AL112</f>
        <v>0</v>
      </c>
      <c r="AO53" s="3">
        <f>'(1) Budsjett del I'!AM112</f>
        <v>0</v>
      </c>
      <c r="AP53" s="3">
        <f>'(1) Budsjett del I'!AN112</f>
        <v>0</v>
      </c>
      <c r="AQ53" s="3">
        <f>'(1) Budsjett del I'!AO112</f>
        <v>0</v>
      </c>
      <c r="AR53" s="3">
        <f>'(1) Budsjett del I'!AP112</f>
        <v>0</v>
      </c>
      <c r="AS53" s="3">
        <f>'(1) Budsjett del I'!AQ112</f>
        <v>0</v>
      </c>
      <c r="AT53" s="3">
        <f>'(1) Budsjett del I'!AR112</f>
        <v>0</v>
      </c>
      <c r="AU53" s="3">
        <f>'(1) Budsjett del I'!AS112</f>
        <v>0</v>
      </c>
      <c r="AV53" s="3">
        <f>'(1) Budsjett del I'!AT112</f>
        <v>0</v>
      </c>
      <c r="AW53" s="3">
        <f>'(1) Budsjett del I'!AU112</f>
        <v>0</v>
      </c>
      <c r="AX53" s="4"/>
      <c r="AY53" s="141">
        <f t="shared" si="1"/>
        <v>0</v>
      </c>
    </row>
    <row r="54" spans="3:51" hidden="1" outlineLevel="1" x14ac:dyDescent="0.3">
      <c r="C54" s="2">
        <f>'(1) Budsjett del I'!B51</f>
        <v>0</v>
      </c>
      <c r="D54" s="2">
        <f>'(1) Budsjett del I'!C51</f>
        <v>0</v>
      </c>
      <c r="E54" s="2">
        <f>'(1) Budsjett del I'!D51</f>
        <v>0</v>
      </c>
      <c r="F54" s="2">
        <f>'(1) Budsjett del I'!E51</f>
        <v>0</v>
      </c>
      <c r="G54" s="2">
        <f>'(1) Budsjett del I'!F51</f>
        <v>0</v>
      </c>
      <c r="H54" s="2">
        <f>'(1) Budsjett del I'!G51</f>
        <v>0</v>
      </c>
      <c r="J54" s="3">
        <f>'(1) Budsjett del I'!I113</f>
        <v>0</v>
      </c>
      <c r="K54" s="3">
        <f>'(1) Budsjett del I'!J113</f>
        <v>0</v>
      </c>
      <c r="L54" s="3">
        <f>'(1) Budsjett del I'!K113</f>
        <v>0</v>
      </c>
      <c r="M54" s="3">
        <f>'(1) Budsjett del I'!L113</f>
        <v>0</v>
      </c>
      <c r="N54" s="3">
        <f>'(1) Budsjett del I'!M113</f>
        <v>0</v>
      </c>
      <c r="O54" s="3">
        <f>'(1) Budsjett del I'!N113</f>
        <v>0</v>
      </c>
      <c r="P54" s="3">
        <f>'(1) Budsjett del I'!O113</f>
        <v>0</v>
      </c>
      <c r="Q54" s="3">
        <f>'(1) Budsjett del I'!P113</f>
        <v>0</v>
      </c>
      <c r="R54" s="3">
        <f>'(1) Budsjett del I'!Q113</f>
        <v>0</v>
      </c>
      <c r="S54" s="3">
        <f>'(1) Budsjett del I'!R113</f>
        <v>0</v>
      </c>
      <c r="T54" s="3">
        <f>'(1) Budsjett del I'!S113</f>
        <v>0</v>
      </c>
      <c r="U54" s="3">
        <f>'(1) Budsjett del I'!S113</f>
        <v>0</v>
      </c>
      <c r="V54" s="3">
        <f>'(1) Budsjett del I'!T113</f>
        <v>0</v>
      </c>
      <c r="W54" s="3">
        <f>'(1) Budsjett del I'!U113</f>
        <v>0</v>
      </c>
      <c r="X54" s="3">
        <f>'(1) Budsjett del I'!V113</f>
        <v>0</v>
      </c>
      <c r="Y54" s="3">
        <f>'(1) Budsjett del I'!W113</f>
        <v>0</v>
      </c>
      <c r="Z54" s="3">
        <f>'(1) Budsjett del I'!X113</f>
        <v>0</v>
      </c>
      <c r="AA54" s="3">
        <f>'(1) Budsjett del I'!Y113</f>
        <v>0</v>
      </c>
      <c r="AB54" s="3">
        <f>'(1) Budsjett del I'!Z113</f>
        <v>0</v>
      </c>
      <c r="AC54" s="3">
        <f>'(1) Budsjett del I'!AA113</f>
        <v>0</v>
      </c>
      <c r="AD54" s="3">
        <f>'(1) Budsjett del I'!AB113</f>
        <v>0</v>
      </c>
      <c r="AE54" s="3">
        <f>'(1) Budsjett del I'!AC113</f>
        <v>0</v>
      </c>
      <c r="AF54" s="3">
        <f>'(1) Budsjett del I'!AD113</f>
        <v>0</v>
      </c>
      <c r="AG54" s="3">
        <f>'(1) Budsjett del I'!AE113</f>
        <v>0</v>
      </c>
      <c r="AH54" s="3">
        <f>'(1) Budsjett del I'!AF113</f>
        <v>0</v>
      </c>
      <c r="AI54" s="3">
        <f>'(1) Budsjett del I'!AG113</f>
        <v>0</v>
      </c>
      <c r="AJ54" s="3">
        <f>'(1) Budsjett del I'!AH113</f>
        <v>0</v>
      </c>
      <c r="AK54" s="3">
        <f>'(1) Budsjett del I'!AI113</f>
        <v>0</v>
      </c>
      <c r="AL54" s="3">
        <f>'(1) Budsjett del I'!AJ113</f>
        <v>0</v>
      </c>
      <c r="AM54" s="3">
        <f>'(1) Budsjett del I'!AK113</f>
        <v>0</v>
      </c>
      <c r="AN54" s="3">
        <f>'(1) Budsjett del I'!AL113</f>
        <v>0</v>
      </c>
      <c r="AO54" s="3">
        <f>'(1) Budsjett del I'!AM113</f>
        <v>0</v>
      </c>
      <c r="AP54" s="3">
        <f>'(1) Budsjett del I'!AN113</f>
        <v>0</v>
      </c>
      <c r="AQ54" s="3">
        <f>'(1) Budsjett del I'!AO113</f>
        <v>0</v>
      </c>
      <c r="AR54" s="3">
        <f>'(1) Budsjett del I'!AP113</f>
        <v>0</v>
      </c>
      <c r="AS54" s="3">
        <f>'(1) Budsjett del I'!AQ113</f>
        <v>0</v>
      </c>
      <c r="AT54" s="3">
        <f>'(1) Budsjett del I'!AR113</f>
        <v>0</v>
      </c>
      <c r="AU54" s="3">
        <f>'(1) Budsjett del I'!AS113</f>
        <v>0</v>
      </c>
      <c r="AV54" s="3">
        <f>'(1) Budsjett del I'!AT113</f>
        <v>0</v>
      </c>
      <c r="AW54" s="3">
        <f>'(1) Budsjett del I'!AU113</f>
        <v>0</v>
      </c>
      <c r="AX54" s="4"/>
      <c r="AY54" s="141">
        <f t="shared" si="1"/>
        <v>0</v>
      </c>
    </row>
    <row r="55" spans="3:51" hidden="1" outlineLevel="1" x14ac:dyDescent="0.3">
      <c r="C55" s="2">
        <f>'(1) Budsjett del I'!B52</f>
        <v>0</v>
      </c>
      <c r="D55" s="2">
        <f>'(1) Budsjett del I'!C52</f>
        <v>0</v>
      </c>
      <c r="E55" s="2">
        <f>'(1) Budsjett del I'!D52</f>
        <v>0</v>
      </c>
      <c r="F55" s="2">
        <f>'(1) Budsjett del I'!E52</f>
        <v>0</v>
      </c>
      <c r="G55" s="2">
        <f>'(1) Budsjett del I'!F52</f>
        <v>0</v>
      </c>
      <c r="H55" s="2">
        <f>'(1) Budsjett del I'!G52</f>
        <v>0</v>
      </c>
      <c r="J55" s="3">
        <f>'(1) Budsjett del I'!I114</f>
        <v>0</v>
      </c>
      <c r="K55" s="3">
        <f>'(1) Budsjett del I'!J114</f>
        <v>0</v>
      </c>
      <c r="L55" s="3">
        <f>'(1) Budsjett del I'!K114</f>
        <v>0</v>
      </c>
      <c r="M55" s="3">
        <f>'(1) Budsjett del I'!L114</f>
        <v>0</v>
      </c>
      <c r="N55" s="3">
        <f>'(1) Budsjett del I'!M114</f>
        <v>0</v>
      </c>
      <c r="O55" s="3">
        <f>'(1) Budsjett del I'!N114</f>
        <v>0</v>
      </c>
      <c r="P55" s="3">
        <f>'(1) Budsjett del I'!O114</f>
        <v>0</v>
      </c>
      <c r="Q55" s="3">
        <f>'(1) Budsjett del I'!P114</f>
        <v>0</v>
      </c>
      <c r="R55" s="3">
        <f>'(1) Budsjett del I'!Q114</f>
        <v>0</v>
      </c>
      <c r="S55" s="3">
        <f>'(1) Budsjett del I'!R114</f>
        <v>0</v>
      </c>
      <c r="T55" s="3">
        <f>'(1) Budsjett del I'!S114</f>
        <v>0</v>
      </c>
      <c r="U55" s="3">
        <f>'(1) Budsjett del I'!S114</f>
        <v>0</v>
      </c>
      <c r="V55" s="3">
        <f>'(1) Budsjett del I'!T114</f>
        <v>0</v>
      </c>
      <c r="W55" s="3">
        <f>'(1) Budsjett del I'!U114</f>
        <v>0</v>
      </c>
      <c r="X55" s="3">
        <f>'(1) Budsjett del I'!V114</f>
        <v>0</v>
      </c>
      <c r="Y55" s="3">
        <f>'(1) Budsjett del I'!W114</f>
        <v>0</v>
      </c>
      <c r="Z55" s="3">
        <f>'(1) Budsjett del I'!X114</f>
        <v>0</v>
      </c>
      <c r="AA55" s="3">
        <f>'(1) Budsjett del I'!Y114</f>
        <v>0</v>
      </c>
      <c r="AB55" s="3">
        <f>'(1) Budsjett del I'!Z114</f>
        <v>0</v>
      </c>
      <c r="AC55" s="3">
        <f>'(1) Budsjett del I'!AA114</f>
        <v>0</v>
      </c>
      <c r="AD55" s="3">
        <f>'(1) Budsjett del I'!AB114</f>
        <v>0</v>
      </c>
      <c r="AE55" s="3">
        <f>'(1) Budsjett del I'!AC114</f>
        <v>0</v>
      </c>
      <c r="AF55" s="3">
        <f>'(1) Budsjett del I'!AD114</f>
        <v>0</v>
      </c>
      <c r="AG55" s="3">
        <f>'(1) Budsjett del I'!AE114</f>
        <v>0</v>
      </c>
      <c r="AH55" s="3">
        <f>'(1) Budsjett del I'!AF114</f>
        <v>0</v>
      </c>
      <c r="AI55" s="3">
        <f>'(1) Budsjett del I'!AG114</f>
        <v>0</v>
      </c>
      <c r="AJ55" s="3">
        <f>'(1) Budsjett del I'!AH114</f>
        <v>0</v>
      </c>
      <c r="AK55" s="3">
        <f>'(1) Budsjett del I'!AI114</f>
        <v>0</v>
      </c>
      <c r="AL55" s="3">
        <f>'(1) Budsjett del I'!AJ114</f>
        <v>0</v>
      </c>
      <c r="AM55" s="3">
        <f>'(1) Budsjett del I'!AK114</f>
        <v>0</v>
      </c>
      <c r="AN55" s="3">
        <f>'(1) Budsjett del I'!AL114</f>
        <v>0</v>
      </c>
      <c r="AO55" s="3">
        <f>'(1) Budsjett del I'!AM114</f>
        <v>0</v>
      </c>
      <c r="AP55" s="3">
        <f>'(1) Budsjett del I'!AN114</f>
        <v>0</v>
      </c>
      <c r="AQ55" s="3">
        <f>'(1) Budsjett del I'!AO114</f>
        <v>0</v>
      </c>
      <c r="AR55" s="3">
        <f>'(1) Budsjett del I'!AP114</f>
        <v>0</v>
      </c>
      <c r="AS55" s="3">
        <f>'(1) Budsjett del I'!AQ114</f>
        <v>0</v>
      </c>
      <c r="AT55" s="3">
        <f>'(1) Budsjett del I'!AR114</f>
        <v>0</v>
      </c>
      <c r="AU55" s="3">
        <f>'(1) Budsjett del I'!AS114</f>
        <v>0</v>
      </c>
      <c r="AV55" s="3">
        <f>'(1) Budsjett del I'!AT114</f>
        <v>0</v>
      </c>
      <c r="AW55" s="3">
        <f>'(1) Budsjett del I'!AU114</f>
        <v>0</v>
      </c>
      <c r="AX55" s="4"/>
      <c r="AY55" s="141">
        <f t="shared" si="1"/>
        <v>0</v>
      </c>
    </row>
    <row r="56" spans="3:51" hidden="1" outlineLevel="1" x14ac:dyDescent="0.3">
      <c r="C56" s="2">
        <f>'(1) Budsjett del I'!B53</f>
        <v>0</v>
      </c>
      <c r="D56" s="2">
        <f>'(1) Budsjett del I'!C53</f>
        <v>0</v>
      </c>
      <c r="E56" s="2">
        <f>'(1) Budsjett del I'!D53</f>
        <v>0</v>
      </c>
      <c r="F56" s="2">
        <f>'(1) Budsjett del I'!E53</f>
        <v>0</v>
      </c>
      <c r="G56" s="2">
        <f>'(1) Budsjett del I'!F53</f>
        <v>0</v>
      </c>
      <c r="H56" s="2">
        <f>'(1) Budsjett del I'!G53</f>
        <v>0</v>
      </c>
      <c r="J56" s="3">
        <f>'(1) Budsjett del I'!I115</f>
        <v>0</v>
      </c>
      <c r="K56" s="3">
        <f>'(1) Budsjett del I'!J115</f>
        <v>0</v>
      </c>
      <c r="L56" s="3">
        <f>'(1) Budsjett del I'!K115</f>
        <v>0</v>
      </c>
      <c r="M56" s="3">
        <f>'(1) Budsjett del I'!L115</f>
        <v>0</v>
      </c>
      <c r="N56" s="3">
        <f>'(1) Budsjett del I'!M115</f>
        <v>0</v>
      </c>
      <c r="O56" s="3">
        <f>'(1) Budsjett del I'!N115</f>
        <v>0</v>
      </c>
      <c r="P56" s="3">
        <f>'(1) Budsjett del I'!O115</f>
        <v>0</v>
      </c>
      <c r="Q56" s="3">
        <f>'(1) Budsjett del I'!P115</f>
        <v>0</v>
      </c>
      <c r="R56" s="3">
        <f>'(1) Budsjett del I'!Q115</f>
        <v>0</v>
      </c>
      <c r="S56" s="3">
        <f>'(1) Budsjett del I'!R115</f>
        <v>0</v>
      </c>
      <c r="T56" s="3">
        <f>'(1) Budsjett del I'!S115</f>
        <v>0</v>
      </c>
      <c r="U56" s="3">
        <f>'(1) Budsjett del I'!S115</f>
        <v>0</v>
      </c>
      <c r="V56" s="3">
        <f>'(1) Budsjett del I'!T115</f>
        <v>0</v>
      </c>
      <c r="W56" s="3">
        <f>'(1) Budsjett del I'!U115</f>
        <v>0</v>
      </c>
      <c r="X56" s="3">
        <f>'(1) Budsjett del I'!V115</f>
        <v>0</v>
      </c>
      <c r="Y56" s="3">
        <f>'(1) Budsjett del I'!W115</f>
        <v>0</v>
      </c>
      <c r="Z56" s="3">
        <f>'(1) Budsjett del I'!X115</f>
        <v>0</v>
      </c>
      <c r="AA56" s="3">
        <f>'(1) Budsjett del I'!Y115</f>
        <v>0</v>
      </c>
      <c r="AB56" s="3">
        <f>'(1) Budsjett del I'!Z115</f>
        <v>0</v>
      </c>
      <c r="AC56" s="3">
        <f>'(1) Budsjett del I'!AA115</f>
        <v>0</v>
      </c>
      <c r="AD56" s="3">
        <f>'(1) Budsjett del I'!AB115</f>
        <v>0</v>
      </c>
      <c r="AE56" s="3">
        <f>'(1) Budsjett del I'!AC115</f>
        <v>0</v>
      </c>
      <c r="AF56" s="3">
        <f>'(1) Budsjett del I'!AD115</f>
        <v>0</v>
      </c>
      <c r="AG56" s="3">
        <f>'(1) Budsjett del I'!AE115</f>
        <v>0</v>
      </c>
      <c r="AH56" s="3">
        <f>'(1) Budsjett del I'!AF115</f>
        <v>0</v>
      </c>
      <c r="AI56" s="3">
        <f>'(1) Budsjett del I'!AG115</f>
        <v>0</v>
      </c>
      <c r="AJ56" s="3">
        <f>'(1) Budsjett del I'!AH115</f>
        <v>0</v>
      </c>
      <c r="AK56" s="3">
        <f>'(1) Budsjett del I'!AI115</f>
        <v>0</v>
      </c>
      <c r="AL56" s="3">
        <f>'(1) Budsjett del I'!AJ115</f>
        <v>0</v>
      </c>
      <c r="AM56" s="3">
        <f>'(1) Budsjett del I'!AK115</f>
        <v>0</v>
      </c>
      <c r="AN56" s="3">
        <f>'(1) Budsjett del I'!AL115</f>
        <v>0</v>
      </c>
      <c r="AO56" s="3">
        <f>'(1) Budsjett del I'!AM115</f>
        <v>0</v>
      </c>
      <c r="AP56" s="3">
        <f>'(1) Budsjett del I'!AN115</f>
        <v>0</v>
      </c>
      <c r="AQ56" s="3">
        <f>'(1) Budsjett del I'!AO115</f>
        <v>0</v>
      </c>
      <c r="AR56" s="3">
        <f>'(1) Budsjett del I'!AP115</f>
        <v>0</v>
      </c>
      <c r="AS56" s="3">
        <f>'(1) Budsjett del I'!AQ115</f>
        <v>0</v>
      </c>
      <c r="AT56" s="3">
        <f>'(1) Budsjett del I'!AR115</f>
        <v>0</v>
      </c>
      <c r="AU56" s="3">
        <f>'(1) Budsjett del I'!AS115</f>
        <v>0</v>
      </c>
      <c r="AV56" s="3">
        <f>'(1) Budsjett del I'!AT115</f>
        <v>0</v>
      </c>
      <c r="AW56" s="3">
        <f>'(1) Budsjett del I'!AU115</f>
        <v>0</v>
      </c>
      <c r="AX56" s="4"/>
      <c r="AY56" s="141">
        <f t="shared" si="1"/>
        <v>0</v>
      </c>
    </row>
    <row r="57" spans="3:51" hidden="1" outlineLevel="1" x14ac:dyDescent="0.3">
      <c r="C57" s="2">
        <f>'(1) Budsjett del I'!B54</f>
        <v>0</v>
      </c>
      <c r="D57" s="2">
        <f>'(1) Budsjett del I'!C54</f>
        <v>0</v>
      </c>
      <c r="E57" s="2">
        <f>'(1) Budsjett del I'!D54</f>
        <v>0</v>
      </c>
      <c r="F57" s="2">
        <f>'(1) Budsjett del I'!E54</f>
        <v>0</v>
      </c>
      <c r="G57" s="2">
        <f>'(1) Budsjett del I'!F54</f>
        <v>0</v>
      </c>
      <c r="H57" s="2">
        <f>'(1) Budsjett del I'!G54</f>
        <v>0</v>
      </c>
      <c r="J57" s="3">
        <f>'(1) Budsjett del I'!I116</f>
        <v>0</v>
      </c>
      <c r="K57" s="3">
        <f>'(1) Budsjett del I'!J116</f>
        <v>0</v>
      </c>
      <c r="L57" s="3">
        <f>'(1) Budsjett del I'!K116</f>
        <v>0</v>
      </c>
      <c r="M57" s="3">
        <f>'(1) Budsjett del I'!L116</f>
        <v>0</v>
      </c>
      <c r="N57" s="3">
        <f>'(1) Budsjett del I'!M116</f>
        <v>0</v>
      </c>
      <c r="O57" s="3">
        <f>'(1) Budsjett del I'!N116</f>
        <v>0</v>
      </c>
      <c r="P57" s="3">
        <f>'(1) Budsjett del I'!O116</f>
        <v>0</v>
      </c>
      <c r="Q57" s="3">
        <f>'(1) Budsjett del I'!P116</f>
        <v>0</v>
      </c>
      <c r="R57" s="3">
        <f>'(1) Budsjett del I'!Q116</f>
        <v>0</v>
      </c>
      <c r="S57" s="3">
        <f>'(1) Budsjett del I'!R116</f>
        <v>0</v>
      </c>
      <c r="T57" s="3">
        <f>'(1) Budsjett del I'!S116</f>
        <v>0</v>
      </c>
      <c r="U57" s="3">
        <f>'(1) Budsjett del I'!S116</f>
        <v>0</v>
      </c>
      <c r="V57" s="3">
        <f>'(1) Budsjett del I'!T116</f>
        <v>0</v>
      </c>
      <c r="W57" s="3">
        <f>'(1) Budsjett del I'!U116</f>
        <v>0</v>
      </c>
      <c r="X57" s="3">
        <f>'(1) Budsjett del I'!V116</f>
        <v>0</v>
      </c>
      <c r="Y57" s="3">
        <f>'(1) Budsjett del I'!W116</f>
        <v>0</v>
      </c>
      <c r="Z57" s="3">
        <f>'(1) Budsjett del I'!X116</f>
        <v>0</v>
      </c>
      <c r="AA57" s="3">
        <f>'(1) Budsjett del I'!Y116</f>
        <v>0</v>
      </c>
      <c r="AB57" s="3">
        <f>'(1) Budsjett del I'!Z116</f>
        <v>0</v>
      </c>
      <c r="AC57" s="3">
        <f>'(1) Budsjett del I'!AA116</f>
        <v>0</v>
      </c>
      <c r="AD57" s="3">
        <f>'(1) Budsjett del I'!AB116</f>
        <v>0</v>
      </c>
      <c r="AE57" s="3">
        <f>'(1) Budsjett del I'!AC116</f>
        <v>0</v>
      </c>
      <c r="AF57" s="3">
        <f>'(1) Budsjett del I'!AD116</f>
        <v>0</v>
      </c>
      <c r="AG57" s="3">
        <f>'(1) Budsjett del I'!AE116</f>
        <v>0</v>
      </c>
      <c r="AH57" s="3">
        <f>'(1) Budsjett del I'!AF116</f>
        <v>0</v>
      </c>
      <c r="AI57" s="3">
        <f>'(1) Budsjett del I'!AG116</f>
        <v>0</v>
      </c>
      <c r="AJ57" s="3">
        <f>'(1) Budsjett del I'!AH116</f>
        <v>0</v>
      </c>
      <c r="AK57" s="3">
        <f>'(1) Budsjett del I'!AI116</f>
        <v>0</v>
      </c>
      <c r="AL57" s="3">
        <f>'(1) Budsjett del I'!AJ116</f>
        <v>0</v>
      </c>
      <c r="AM57" s="3">
        <f>'(1) Budsjett del I'!AK116</f>
        <v>0</v>
      </c>
      <c r="AN57" s="3">
        <f>'(1) Budsjett del I'!AL116</f>
        <v>0</v>
      </c>
      <c r="AO57" s="3">
        <f>'(1) Budsjett del I'!AM116</f>
        <v>0</v>
      </c>
      <c r="AP57" s="3">
        <f>'(1) Budsjett del I'!AN116</f>
        <v>0</v>
      </c>
      <c r="AQ57" s="3">
        <f>'(1) Budsjett del I'!AO116</f>
        <v>0</v>
      </c>
      <c r="AR57" s="3">
        <f>'(1) Budsjett del I'!AP116</f>
        <v>0</v>
      </c>
      <c r="AS57" s="3">
        <f>'(1) Budsjett del I'!AQ116</f>
        <v>0</v>
      </c>
      <c r="AT57" s="3">
        <f>'(1) Budsjett del I'!AR116</f>
        <v>0</v>
      </c>
      <c r="AU57" s="3">
        <f>'(1) Budsjett del I'!AS116</f>
        <v>0</v>
      </c>
      <c r="AV57" s="3">
        <f>'(1) Budsjett del I'!AT116</f>
        <v>0</v>
      </c>
      <c r="AW57" s="3">
        <f>'(1) Budsjett del I'!AU116</f>
        <v>0</v>
      </c>
      <c r="AX57" s="4"/>
      <c r="AY57" s="141">
        <f t="shared" si="1"/>
        <v>0</v>
      </c>
    </row>
    <row r="58" spans="3:51" hidden="1" outlineLevel="1" x14ac:dyDescent="0.3">
      <c r="C58" s="2">
        <f>'(1) Budsjett del I'!B55</f>
        <v>0</v>
      </c>
      <c r="D58" s="2">
        <f>'(1) Budsjett del I'!C55</f>
        <v>0</v>
      </c>
      <c r="E58" s="2">
        <f>'(1) Budsjett del I'!D55</f>
        <v>0</v>
      </c>
      <c r="F58" s="2">
        <f>'(1) Budsjett del I'!E55</f>
        <v>0</v>
      </c>
      <c r="G58" s="2">
        <f>'(1) Budsjett del I'!F55</f>
        <v>0</v>
      </c>
      <c r="H58" s="2">
        <f>'(1) Budsjett del I'!G55</f>
        <v>0</v>
      </c>
      <c r="J58" s="3">
        <f>'(1) Budsjett del I'!I117</f>
        <v>0</v>
      </c>
      <c r="K58" s="3">
        <f>'(1) Budsjett del I'!J117</f>
        <v>0</v>
      </c>
      <c r="L58" s="3">
        <f>'(1) Budsjett del I'!K117</f>
        <v>0</v>
      </c>
      <c r="M58" s="3">
        <f>'(1) Budsjett del I'!L117</f>
        <v>0</v>
      </c>
      <c r="N58" s="3">
        <f>'(1) Budsjett del I'!M117</f>
        <v>0</v>
      </c>
      <c r="O58" s="3">
        <f>'(1) Budsjett del I'!N117</f>
        <v>0</v>
      </c>
      <c r="P58" s="3">
        <f>'(1) Budsjett del I'!O117</f>
        <v>0</v>
      </c>
      <c r="Q58" s="3">
        <f>'(1) Budsjett del I'!P117</f>
        <v>0</v>
      </c>
      <c r="R58" s="3">
        <f>'(1) Budsjett del I'!Q117</f>
        <v>0</v>
      </c>
      <c r="S58" s="3">
        <f>'(1) Budsjett del I'!R117</f>
        <v>0</v>
      </c>
      <c r="T58" s="3">
        <f>'(1) Budsjett del I'!S117</f>
        <v>0</v>
      </c>
      <c r="U58" s="3">
        <f>'(1) Budsjett del I'!S117</f>
        <v>0</v>
      </c>
      <c r="V58" s="3">
        <f>'(1) Budsjett del I'!T117</f>
        <v>0</v>
      </c>
      <c r="W58" s="3">
        <f>'(1) Budsjett del I'!U117</f>
        <v>0</v>
      </c>
      <c r="X58" s="3">
        <f>'(1) Budsjett del I'!V117</f>
        <v>0</v>
      </c>
      <c r="Y58" s="3">
        <f>'(1) Budsjett del I'!W117</f>
        <v>0</v>
      </c>
      <c r="Z58" s="3">
        <f>'(1) Budsjett del I'!X117</f>
        <v>0</v>
      </c>
      <c r="AA58" s="3">
        <f>'(1) Budsjett del I'!Y117</f>
        <v>0</v>
      </c>
      <c r="AB58" s="3">
        <f>'(1) Budsjett del I'!Z117</f>
        <v>0</v>
      </c>
      <c r="AC58" s="3">
        <f>'(1) Budsjett del I'!AA117</f>
        <v>0</v>
      </c>
      <c r="AD58" s="3">
        <f>'(1) Budsjett del I'!AB117</f>
        <v>0</v>
      </c>
      <c r="AE58" s="3">
        <f>'(1) Budsjett del I'!AC117</f>
        <v>0</v>
      </c>
      <c r="AF58" s="3">
        <f>'(1) Budsjett del I'!AD117</f>
        <v>0</v>
      </c>
      <c r="AG58" s="3">
        <f>'(1) Budsjett del I'!AE117</f>
        <v>0</v>
      </c>
      <c r="AH58" s="3">
        <f>'(1) Budsjett del I'!AF117</f>
        <v>0</v>
      </c>
      <c r="AI58" s="3">
        <f>'(1) Budsjett del I'!AG117</f>
        <v>0</v>
      </c>
      <c r="AJ58" s="3">
        <f>'(1) Budsjett del I'!AH117</f>
        <v>0</v>
      </c>
      <c r="AK58" s="3">
        <f>'(1) Budsjett del I'!AI117</f>
        <v>0</v>
      </c>
      <c r="AL58" s="3">
        <f>'(1) Budsjett del I'!AJ117</f>
        <v>0</v>
      </c>
      <c r="AM58" s="3">
        <f>'(1) Budsjett del I'!AK117</f>
        <v>0</v>
      </c>
      <c r="AN58" s="3">
        <f>'(1) Budsjett del I'!AL117</f>
        <v>0</v>
      </c>
      <c r="AO58" s="3">
        <f>'(1) Budsjett del I'!AM117</f>
        <v>0</v>
      </c>
      <c r="AP58" s="3">
        <f>'(1) Budsjett del I'!AN117</f>
        <v>0</v>
      </c>
      <c r="AQ58" s="3">
        <f>'(1) Budsjett del I'!AO117</f>
        <v>0</v>
      </c>
      <c r="AR58" s="3">
        <f>'(1) Budsjett del I'!AP117</f>
        <v>0</v>
      </c>
      <c r="AS58" s="3">
        <f>'(1) Budsjett del I'!AQ117</f>
        <v>0</v>
      </c>
      <c r="AT58" s="3">
        <f>'(1) Budsjett del I'!AR117</f>
        <v>0</v>
      </c>
      <c r="AU58" s="3">
        <f>'(1) Budsjett del I'!AS117</f>
        <v>0</v>
      </c>
      <c r="AV58" s="3">
        <f>'(1) Budsjett del I'!AT117</f>
        <v>0</v>
      </c>
      <c r="AW58" s="3">
        <f>'(1) Budsjett del I'!AU117</f>
        <v>0</v>
      </c>
      <c r="AX58" s="4"/>
      <c r="AY58" s="141">
        <f t="shared" si="1"/>
        <v>0</v>
      </c>
    </row>
    <row r="59" spans="3:51" hidden="1" outlineLevel="1" x14ac:dyDescent="0.3">
      <c r="C59" s="2">
        <f>'(1) Budsjett del I'!B56</f>
        <v>0</v>
      </c>
      <c r="D59" s="2">
        <f>'(1) Budsjett del I'!C56</f>
        <v>0</v>
      </c>
      <c r="E59" s="2">
        <f>'(1) Budsjett del I'!D56</f>
        <v>0</v>
      </c>
      <c r="F59" s="2">
        <f>'(1) Budsjett del I'!E56</f>
        <v>0</v>
      </c>
      <c r="G59" s="2">
        <f>'(1) Budsjett del I'!F56</f>
        <v>0</v>
      </c>
      <c r="H59" s="2">
        <f>'(1) Budsjett del I'!G56</f>
        <v>0</v>
      </c>
      <c r="J59" s="3">
        <f>'(1) Budsjett del I'!I118</f>
        <v>0</v>
      </c>
      <c r="K59" s="3">
        <f>'(1) Budsjett del I'!J118</f>
        <v>0</v>
      </c>
      <c r="L59" s="3">
        <f>'(1) Budsjett del I'!K118</f>
        <v>0</v>
      </c>
      <c r="M59" s="3">
        <f>'(1) Budsjett del I'!L118</f>
        <v>0</v>
      </c>
      <c r="N59" s="3">
        <f>'(1) Budsjett del I'!M118</f>
        <v>0</v>
      </c>
      <c r="O59" s="3">
        <f>'(1) Budsjett del I'!N118</f>
        <v>0</v>
      </c>
      <c r="P59" s="3">
        <f>'(1) Budsjett del I'!O118</f>
        <v>0</v>
      </c>
      <c r="Q59" s="3">
        <f>'(1) Budsjett del I'!P118</f>
        <v>0</v>
      </c>
      <c r="R59" s="3">
        <f>'(1) Budsjett del I'!Q118</f>
        <v>0</v>
      </c>
      <c r="S59" s="3">
        <f>'(1) Budsjett del I'!R118</f>
        <v>0</v>
      </c>
      <c r="T59" s="3">
        <f>'(1) Budsjett del I'!S118</f>
        <v>0</v>
      </c>
      <c r="U59" s="3">
        <f>'(1) Budsjett del I'!S118</f>
        <v>0</v>
      </c>
      <c r="V59" s="3">
        <f>'(1) Budsjett del I'!T118</f>
        <v>0</v>
      </c>
      <c r="W59" s="3">
        <f>'(1) Budsjett del I'!U118</f>
        <v>0</v>
      </c>
      <c r="X59" s="3">
        <f>'(1) Budsjett del I'!V118</f>
        <v>0</v>
      </c>
      <c r="Y59" s="3">
        <f>'(1) Budsjett del I'!W118</f>
        <v>0</v>
      </c>
      <c r="Z59" s="3">
        <f>'(1) Budsjett del I'!X118</f>
        <v>0</v>
      </c>
      <c r="AA59" s="3">
        <f>'(1) Budsjett del I'!Y118</f>
        <v>0</v>
      </c>
      <c r="AB59" s="3">
        <f>'(1) Budsjett del I'!Z118</f>
        <v>0</v>
      </c>
      <c r="AC59" s="3">
        <f>'(1) Budsjett del I'!AA118</f>
        <v>0</v>
      </c>
      <c r="AD59" s="3">
        <f>'(1) Budsjett del I'!AB118</f>
        <v>0</v>
      </c>
      <c r="AE59" s="3">
        <f>'(1) Budsjett del I'!AC118</f>
        <v>0</v>
      </c>
      <c r="AF59" s="3">
        <f>'(1) Budsjett del I'!AD118</f>
        <v>0</v>
      </c>
      <c r="AG59" s="3">
        <f>'(1) Budsjett del I'!AE118</f>
        <v>0</v>
      </c>
      <c r="AH59" s="3">
        <f>'(1) Budsjett del I'!AF118</f>
        <v>0</v>
      </c>
      <c r="AI59" s="3">
        <f>'(1) Budsjett del I'!AG118</f>
        <v>0</v>
      </c>
      <c r="AJ59" s="3">
        <f>'(1) Budsjett del I'!AH118</f>
        <v>0</v>
      </c>
      <c r="AK59" s="3">
        <f>'(1) Budsjett del I'!AI118</f>
        <v>0</v>
      </c>
      <c r="AL59" s="3">
        <f>'(1) Budsjett del I'!AJ118</f>
        <v>0</v>
      </c>
      <c r="AM59" s="3">
        <f>'(1) Budsjett del I'!AK118</f>
        <v>0</v>
      </c>
      <c r="AN59" s="3">
        <f>'(1) Budsjett del I'!AL118</f>
        <v>0</v>
      </c>
      <c r="AO59" s="3">
        <f>'(1) Budsjett del I'!AM118</f>
        <v>0</v>
      </c>
      <c r="AP59" s="3">
        <f>'(1) Budsjett del I'!AN118</f>
        <v>0</v>
      </c>
      <c r="AQ59" s="3">
        <f>'(1) Budsjett del I'!AO118</f>
        <v>0</v>
      </c>
      <c r="AR59" s="3">
        <f>'(1) Budsjett del I'!AP118</f>
        <v>0</v>
      </c>
      <c r="AS59" s="3">
        <f>'(1) Budsjett del I'!AQ118</f>
        <v>0</v>
      </c>
      <c r="AT59" s="3">
        <f>'(1) Budsjett del I'!AR118</f>
        <v>0</v>
      </c>
      <c r="AU59" s="3">
        <f>'(1) Budsjett del I'!AS118</f>
        <v>0</v>
      </c>
      <c r="AV59" s="3">
        <f>'(1) Budsjett del I'!AT118</f>
        <v>0</v>
      </c>
      <c r="AW59" s="3">
        <f>'(1) Budsjett del I'!AU118</f>
        <v>0</v>
      </c>
      <c r="AX59" s="4"/>
      <c r="AY59" s="141">
        <f t="shared" si="1"/>
        <v>0</v>
      </c>
    </row>
    <row r="60" spans="3:51" hidden="1" outlineLevel="1" x14ac:dyDescent="0.3">
      <c r="C60" s="2">
        <f>'(1) Budsjett del I'!B57</f>
        <v>0</v>
      </c>
      <c r="D60" s="2">
        <f>'(1) Budsjett del I'!C57</f>
        <v>0</v>
      </c>
      <c r="E60" s="2">
        <f>'(1) Budsjett del I'!D57</f>
        <v>0</v>
      </c>
      <c r="F60" s="2">
        <f>'(1) Budsjett del I'!E57</f>
        <v>0</v>
      </c>
      <c r="G60" s="2">
        <f>'(1) Budsjett del I'!F57</f>
        <v>0</v>
      </c>
      <c r="H60" s="2">
        <f>'(1) Budsjett del I'!G57</f>
        <v>0</v>
      </c>
      <c r="J60" s="3">
        <f>'(1) Budsjett del I'!I119</f>
        <v>0</v>
      </c>
      <c r="K60" s="3">
        <f>'(1) Budsjett del I'!J119</f>
        <v>0</v>
      </c>
      <c r="L60" s="3">
        <f>'(1) Budsjett del I'!K119</f>
        <v>0</v>
      </c>
      <c r="M60" s="3">
        <f>'(1) Budsjett del I'!L119</f>
        <v>0</v>
      </c>
      <c r="N60" s="3">
        <f>'(1) Budsjett del I'!M119</f>
        <v>0</v>
      </c>
      <c r="O60" s="3">
        <f>'(1) Budsjett del I'!N119</f>
        <v>0</v>
      </c>
      <c r="P60" s="3">
        <f>'(1) Budsjett del I'!O119</f>
        <v>0</v>
      </c>
      <c r="Q60" s="3">
        <f>'(1) Budsjett del I'!P119</f>
        <v>0</v>
      </c>
      <c r="R60" s="3">
        <f>'(1) Budsjett del I'!Q119</f>
        <v>0</v>
      </c>
      <c r="S60" s="3">
        <f>'(1) Budsjett del I'!R119</f>
        <v>0</v>
      </c>
      <c r="T60" s="3">
        <f>'(1) Budsjett del I'!S119</f>
        <v>0</v>
      </c>
      <c r="U60" s="3">
        <f>'(1) Budsjett del I'!S119</f>
        <v>0</v>
      </c>
      <c r="V60" s="3">
        <f>'(1) Budsjett del I'!T119</f>
        <v>0</v>
      </c>
      <c r="W60" s="3">
        <f>'(1) Budsjett del I'!U119</f>
        <v>0</v>
      </c>
      <c r="X60" s="3">
        <f>'(1) Budsjett del I'!V119</f>
        <v>0</v>
      </c>
      <c r="Y60" s="3">
        <f>'(1) Budsjett del I'!W119</f>
        <v>0</v>
      </c>
      <c r="Z60" s="3">
        <f>'(1) Budsjett del I'!X119</f>
        <v>0</v>
      </c>
      <c r="AA60" s="3">
        <f>'(1) Budsjett del I'!Y119</f>
        <v>0</v>
      </c>
      <c r="AB60" s="3">
        <f>'(1) Budsjett del I'!Z119</f>
        <v>0</v>
      </c>
      <c r="AC60" s="3">
        <f>'(1) Budsjett del I'!AA119</f>
        <v>0</v>
      </c>
      <c r="AD60" s="3">
        <f>'(1) Budsjett del I'!AB119</f>
        <v>0</v>
      </c>
      <c r="AE60" s="3">
        <f>'(1) Budsjett del I'!AC119</f>
        <v>0</v>
      </c>
      <c r="AF60" s="3">
        <f>'(1) Budsjett del I'!AD119</f>
        <v>0</v>
      </c>
      <c r="AG60" s="3">
        <f>'(1) Budsjett del I'!AE119</f>
        <v>0</v>
      </c>
      <c r="AH60" s="3">
        <f>'(1) Budsjett del I'!AF119</f>
        <v>0</v>
      </c>
      <c r="AI60" s="3">
        <f>'(1) Budsjett del I'!AG119</f>
        <v>0</v>
      </c>
      <c r="AJ60" s="3">
        <f>'(1) Budsjett del I'!AH119</f>
        <v>0</v>
      </c>
      <c r="AK60" s="3">
        <f>'(1) Budsjett del I'!AI119</f>
        <v>0</v>
      </c>
      <c r="AL60" s="3">
        <f>'(1) Budsjett del I'!AJ119</f>
        <v>0</v>
      </c>
      <c r="AM60" s="3">
        <f>'(1) Budsjett del I'!AK119</f>
        <v>0</v>
      </c>
      <c r="AN60" s="3">
        <f>'(1) Budsjett del I'!AL119</f>
        <v>0</v>
      </c>
      <c r="AO60" s="3">
        <f>'(1) Budsjett del I'!AM119</f>
        <v>0</v>
      </c>
      <c r="AP60" s="3">
        <f>'(1) Budsjett del I'!AN119</f>
        <v>0</v>
      </c>
      <c r="AQ60" s="3">
        <f>'(1) Budsjett del I'!AO119</f>
        <v>0</v>
      </c>
      <c r="AR60" s="3">
        <f>'(1) Budsjett del I'!AP119</f>
        <v>0</v>
      </c>
      <c r="AS60" s="3">
        <f>'(1) Budsjett del I'!AQ119</f>
        <v>0</v>
      </c>
      <c r="AT60" s="3">
        <f>'(1) Budsjett del I'!AR119</f>
        <v>0</v>
      </c>
      <c r="AU60" s="3">
        <f>'(1) Budsjett del I'!AS119</f>
        <v>0</v>
      </c>
      <c r="AV60" s="3">
        <f>'(1) Budsjett del I'!AT119</f>
        <v>0</v>
      </c>
      <c r="AW60" s="3">
        <f>'(1) Budsjett del I'!AU119</f>
        <v>0</v>
      </c>
      <c r="AX60" s="4"/>
      <c r="AY60" s="141">
        <f t="shared" si="1"/>
        <v>0</v>
      </c>
    </row>
    <row r="61" spans="3:51" hidden="1" outlineLevel="1" x14ac:dyDescent="0.3">
      <c r="C61" s="2">
        <f>'(1) Budsjett del I'!B58</f>
        <v>0</v>
      </c>
      <c r="D61" s="2">
        <f>'(1) Budsjett del I'!C58</f>
        <v>0</v>
      </c>
      <c r="E61" s="2">
        <f>'(1) Budsjett del I'!D58</f>
        <v>0</v>
      </c>
      <c r="F61" s="2">
        <f>'(1) Budsjett del I'!E58</f>
        <v>0</v>
      </c>
      <c r="G61" s="2">
        <f>'(1) Budsjett del I'!F58</f>
        <v>0</v>
      </c>
      <c r="H61" s="2">
        <f>'(1) Budsjett del I'!G58</f>
        <v>0</v>
      </c>
      <c r="J61" s="3">
        <f>'(1) Budsjett del I'!I120</f>
        <v>0</v>
      </c>
      <c r="K61" s="3">
        <f>'(1) Budsjett del I'!J120</f>
        <v>0</v>
      </c>
      <c r="L61" s="3">
        <f>'(1) Budsjett del I'!K120</f>
        <v>0</v>
      </c>
      <c r="M61" s="3">
        <f>'(1) Budsjett del I'!L120</f>
        <v>0</v>
      </c>
      <c r="N61" s="3">
        <f>'(1) Budsjett del I'!M120</f>
        <v>0</v>
      </c>
      <c r="O61" s="3">
        <f>'(1) Budsjett del I'!N120</f>
        <v>0</v>
      </c>
      <c r="P61" s="3">
        <f>'(1) Budsjett del I'!O120</f>
        <v>0</v>
      </c>
      <c r="Q61" s="3">
        <f>'(1) Budsjett del I'!P120</f>
        <v>0</v>
      </c>
      <c r="R61" s="3">
        <f>'(1) Budsjett del I'!Q120</f>
        <v>0</v>
      </c>
      <c r="S61" s="3">
        <f>'(1) Budsjett del I'!R120</f>
        <v>0</v>
      </c>
      <c r="T61" s="3">
        <f>'(1) Budsjett del I'!S120</f>
        <v>0</v>
      </c>
      <c r="U61" s="3">
        <f>'(1) Budsjett del I'!S120</f>
        <v>0</v>
      </c>
      <c r="V61" s="3">
        <f>'(1) Budsjett del I'!T120</f>
        <v>0</v>
      </c>
      <c r="W61" s="3">
        <f>'(1) Budsjett del I'!U120</f>
        <v>0</v>
      </c>
      <c r="X61" s="3">
        <f>'(1) Budsjett del I'!V120</f>
        <v>0</v>
      </c>
      <c r="Y61" s="3">
        <f>'(1) Budsjett del I'!W120</f>
        <v>0</v>
      </c>
      <c r="Z61" s="3">
        <f>'(1) Budsjett del I'!X120</f>
        <v>0</v>
      </c>
      <c r="AA61" s="3">
        <f>'(1) Budsjett del I'!Y120</f>
        <v>0</v>
      </c>
      <c r="AB61" s="3">
        <f>'(1) Budsjett del I'!Z120</f>
        <v>0</v>
      </c>
      <c r="AC61" s="3">
        <f>'(1) Budsjett del I'!AA120</f>
        <v>0</v>
      </c>
      <c r="AD61" s="3">
        <f>'(1) Budsjett del I'!AB120</f>
        <v>0</v>
      </c>
      <c r="AE61" s="3">
        <f>'(1) Budsjett del I'!AC120</f>
        <v>0</v>
      </c>
      <c r="AF61" s="3">
        <f>'(1) Budsjett del I'!AD120</f>
        <v>0</v>
      </c>
      <c r="AG61" s="3">
        <f>'(1) Budsjett del I'!AE120</f>
        <v>0</v>
      </c>
      <c r="AH61" s="3">
        <f>'(1) Budsjett del I'!AF120</f>
        <v>0</v>
      </c>
      <c r="AI61" s="3">
        <f>'(1) Budsjett del I'!AG120</f>
        <v>0</v>
      </c>
      <c r="AJ61" s="3">
        <f>'(1) Budsjett del I'!AH120</f>
        <v>0</v>
      </c>
      <c r="AK61" s="3">
        <f>'(1) Budsjett del I'!AI120</f>
        <v>0</v>
      </c>
      <c r="AL61" s="3">
        <f>'(1) Budsjett del I'!AJ120</f>
        <v>0</v>
      </c>
      <c r="AM61" s="3">
        <f>'(1) Budsjett del I'!AK120</f>
        <v>0</v>
      </c>
      <c r="AN61" s="3">
        <f>'(1) Budsjett del I'!AL120</f>
        <v>0</v>
      </c>
      <c r="AO61" s="3">
        <f>'(1) Budsjett del I'!AM120</f>
        <v>0</v>
      </c>
      <c r="AP61" s="3">
        <f>'(1) Budsjett del I'!AN120</f>
        <v>0</v>
      </c>
      <c r="AQ61" s="3">
        <f>'(1) Budsjett del I'!AO120</f>
        <v>0</v>
      </c>
      <c r="AR61" s="3">
        <f>'(1) Budsjett del I'!AP120</f>
        <v>0</v>
      </c>
      <c r="AS61" s="3">
        <f>'(1) Budsjett del I'!AQ120</f>
        <v>0</v>
      </c>
      <c r="AT61" s="3">
        <f>'(1) Budsjett del I'!AR120</f>
        <v>0</v>
      </c>
      <c r="AU61" s="3">
        <f>'(1) Budsjett del I'!AS120</f>
        <v>0</v>
      </c>
      <c r="AV61" s="3">
        <f>'(1) Budsjett del I'!AT120</f>
        <v>0</v>
      </c>
      <c r="AW61" s="3">
        <f>'(1) Budsjett del I'!AU120</f>
        <v>0</v>
      </c>
      <c r="AX61" s="4"/>
      <c r="AY61" s="141">
        <f t="shared" si="1"/>
        <v>0</v>
      </c>
    </row>
    <row r="62" spans="3:51" hidden="1" outlineLevel="1" x14ac:dyDescent="0.3">
      <c r="C62" s="2">
        <f>'(1) Budsjett del I'!B59</f>
        <v>0</v>
      </c>
      <c r="D62" s="2">
        <f>'(1) Budsjett del I'!C59</f>
        <v>0</v>
      </c>
      <c r="E62" s="2">
        <f>'(1) Budsjett del I'!D59</f>
        <v>0</v>
      </c>
      <c r="F62" s="2">
        <f>'(1) Budsjett del I'!E59</f>
        <v>0</v>
      </c>
      <c r="G62" s="2">
        <f>'(1) Budsjett del I'!F59</f>
        <v>0</v>
      </c>
      <c r="H62" s="2">
        <f>'(1) Budsjett del I'!G59</f>
        <v>0</v>
      </c>
      <c r="J62" s="3">
        <f>'(1) Budsjett del I'!I121</f>
        <v>0</v>
      </c>
      <c r="K62" s="3">
        <f>'(1) Budsjett del I'!J121</f>
        <v>0</v>
      </c>
      <c r="L62" s="3">
        <f>'(1) Budsjett del I'!K121</f>
        <v>0</v>
      </c>
      <c r="M62" s="3">
        <f>'(1) Budsjett del I'!L121</f>
        <v>0</v>
      </c>
      <c r="N62" s="3">
        <f>'(1) Budsjett del I'!M121</f>
        <v>0</v>
      </c>
      <c r="O62" s="3">
        <f>'(1) Budsjett del I'!N121</f>
        <v>0</v>
      </c>
      <c r="P62" s="3">
        <f>'(1) Budsjett del I'!O121</f>
        <v>0</v>
      </c>
      <c r="Q62" s="3">
        <f>'(1) Budsjett del I'!P121</f>
        <v>0</v>
      </c>
      <c r="R62" s="3">
        <f>'(1) Budsjett del I'!Q121</f>
        <v>0</v>
      </c>
      <c r="S62" s="3">
        <f>'(1) Budsjett del I'!R121</f>
        <v>0</v>
      </c>
      <c r="T62" s="3">
        <f>'(1) Budsjett del I'!S121</f>
        <v>0</v>
      </c>
      <c r="U62" s="3">
        <f>'(1) Budsjett del I'!S121</f>
        <v>0</v>
      </c>
      <c r="V62" s="3">
        <f>'(1) Budsjett del I'!T121</f>
        <v>0</v>
      </c>
      <c r="W62" s="3">
        <f>'(1) Budsjett del I'!U121</f>
        <v>0</v>
      </c>
      <c r="X62" s="3">
        <f>'(1) Budsjett del I'!V121</f>
        <v>0</v>
      </c>
      <c r="Y62" s="3">
        <f>'(1) Budsjett del I'!W121</f>
        <v>0</v>
      </c>
      <c r="Z62" s="3">
        <f>'(1) Budsjett del I'!X121</f>
        <v>0</v>
      </c>
      <c r="AA62" s="3">
        <f>'(1) Budsjett del I'!Y121</f>
        <v>0</v>
      </c>
      <c r="AB62" s="3">
        <f>'(1) Budsjett del I'!Z121</f>
        <v>0</v>
      </c>
      <c r="AC62" s="3">
        <f>'(1) Budsjett del I'!AA121</f>
        <v>0</v>
      </c>
      <c r="AD62" s="3">
        <f>'(1) Budsjett del I'!AB121</f>
        <v>0</v>
      </c>
      <c r="AE62" s="3">
        <f>'(1) Budsjett del I'!AC121</f>
        <v>0</v>
      </c>
      <c r="AF62" s="3">
        <f>'(1) Budsjett del I'!AD121</f>
        <v>0</v>
      </c>
      <c r="AG62" s="3">
        <f>'(1) Budsjett del I'!AE121</f>
        <v>0</v>
      </c>
      <c r="AH62" s="3">
        <f>'(1) Budsjett del I'!AF121</f>
        <v>0</v>
      </c>
      <c r="AI62" s="3">
        <f>'(1) Budsjett del I'!AG121</f>
        <v>0</v>
      </c>
      <c r="AJ62" s="3">
        <f>'(1) Budsjett del I'!AH121</f>
        <v>0</v>
      </c>
      <c r="AK62" s="3">
        <f>'(1) Budsjett del I'!AI121</f>
        <v>0</v>
      </c>
      <c r="AL62" s="3">
        <f>'(1) Budsjett del I'!AJ121</f>
        <v>0</v>
      </c>
      <c r="AM62" s="3">
        <f>'(1) Budsjett del I'!AK121</f>
        <v>0</v>
      </c>
      <c r="AN62" s="3">
        <f>'(1) Budsjett del I'!AL121</f>
        <v>0</v>
      </c>
      <c r="AO62" s="3">
        <f>'(1) Budsjett del I'!AM121</f>
        <v>0</v>
      </c>
      <c r="AP62" s="3">
        <f>'(1) Budsjett del I'!AN121</f>
        <v>0</v>
      </c>
      <c r="AQ62" s="3">
        <f>'(1) Budsjett del I'!AO121</f>
        <v>0</v>
      </c>
      <c r="AR62" s="3">
        <f>'(1) Budsjett del I'!AP121</f>
        <v>0</v>
      </c>
      <c r="AS62" s="3">
        <f>'(1) Budsjett del I'!AQ121</f>
        <v>0</v>
      </c>
      <c r="AT62" s="3">
        <f>'(1) Budsjett del I'!AR121</f>
        <v>0</v>
      </c>
      <c r="AU62" s="3">
        <f>'(1) Budsjett del I'!AS121</f>
        <v>0</v>
      </c>
      <c r="AV62" s="3">
        <f>'(1) Budsjett del I'!AT121</f>
        <v>0</v>
      </c>
      <c r="AW62" s="3">
        <f>'(1) Budsjett del I'!AU121</f>
        <v>0</v>
      </c>
      <c r="AX62" s="4"/>
      <c r="AY62" s="141">
        <f t="shared" si="1"/>
        <v>0</v>
      </c>
    </row>
    <row r="63" spans="3:51" hidden="1" outlineLevel="1" x14ac:dyDescent="0.3">
      <c r="C63" s="2">
        <f>'(1) Budsjett del I'!B60</f>
        <v>0</v>
      </c>
      <c r="D63" s="2">
        <f>'(1) Budsjett del I'!C60</f>
        <v>0</v>
      </c>
      <c r="E63" s="2">
        <f>'(1) Budsjett del I'!D60</f>
        <v>0</v>
      </c>
      <c r="F63" s="2">
        <f>'(1) Budsjett del I'!E60</f>
        <v>0</v>
      </c>
      <c r="G63" s="2">
        <f>'(1) Budsjett del I'!F60</f>
        <v>0</v>
      </c>
      <c r="H63" s="2">
        <f>'(1) Budsjett del I'!G60</f>
        <v>0</v>
      </c>
      <c r="J63" s="3">
        <f>'(1) Budsjett del I'!I122</f>
        <v>0</v>
      </c>
      <c r="K63" s="3">
        <f>'(1) Budsjett del I'!J122</f>
        <v>0</v>
      </c>
      <c r="L63" s="3">
        <f>'(1) Budsjett del I'!K122</f>
        <v>0</v>
      </c>
      <c r="M63" s="3">
        <f>'(1) Budsjett del I'!L122</f>
        <v>0</v>
      </c>
      <c r="N63" s="3">
        <f>'(1) Budsjett del I'!M122</f>
        <v>0</v>
      </c>
      <c r="O63" s="3">
        <f>'(1) Budsjett del I'!N122</f>
        <v>0</v>
      </c>
      <c r="P63" s="3">
        <f>'(1) Budsjett del I'!O122</f>
        <v>0</v>
      </c>
      <c r="Q63" s="3">
        <f>'(1) Budsjett del I'!P122</f>
        <v>0</v>
      </c>
      <c r="R63" s="3">
        <f>'(1) Budsjett del I'!Q122</f>
        <v>0</v>
      </c>
      <c r="S63" s="3">
        <f>'(1) Budsjett del I'!R122</f>
        <v>0</v>
      </c>
      <c r="T63" s="3">
        <f>'(1) Budsjett del I'!S122</f>
        <v>0</v>
      </c>
      <c r="U63" s="3">
        <f>'(1) Budsjett del I'!S122</f>
        <v>0</v>
      </c>
      <c r="V63" s="3">
        <f>'(1) Budsjett del I'!T122</f>
        <v>0</v>
      </c>
      <c r="W63" s="3">
        <f>'(1) Budsjett del I'!U122</f>
        <v>0</v>
      </c>
      <c r="X63" s="3">
        <f>'(1) Budsjett del I'!V122</f>
        <v>0</v>
      </c>
      <c r="Y63" s="3">
        <f>'(1) Budsjett del I'!W122</f>
        <v>0</v>
      </c>
      <c r="Z63" s="3">
        <f>'(1) Budsjett del I'!X122</f>
        <v>0</v>
      </c>
      <c r="AA63" s="3">
        <f>'(1) Budsjett del I'!Y122</f>
        <v>0</v>
      </c>
      <c r="AB63" s="3">
        <f>'(1) Budsjett del I'!Z122</f>
        <v>0</v>
      </c>
      <c r="AC63" s="3">
        <f>'(1) Budsjett del I'!AA122</f>
        <v>0</v>
      </c>
      <c r="AD63" s="3">
        <f>'(1) Budsjett del I'!AB122</f>
        <v>0</v>
      </c>
      <c r="AE63" s="3">
        <f>'(1) Budsjett del I'!AC122</f>
        <v>0</v>
      </c>
      <c r="AF63" s="3">
        <f>'(1) Budsjett del I'!AD122</f>
        <v>0</v>
      </c>
      <c r="AG63" s="3">
        <f>'(1) Budsjett del I'!AE122</f>
        <v>0</v>
      </c>
      <c r="AH63" s="3">
        <f>'(1) Budsjett del I'!AF122</f>
        <v>0</v>
      </c>
      <c r="AI63" s="3">
        <f>'(1) Budsjett del I'!AG122</f>
        <v>0</v>
      </c>
      <c r="AJ63" s="3">
        <f>'(1) Budsjett del I'!AH122</f>
        <v>0</v>
      </c>
      <c r="AK63" s="3">
        <f>'(1) Budsjett del I'!AI122</f>
        <v>0</v>
      </c>
      <c r="AL63" s="3">
        <f>'(1) Budsjett del I'!AJ122</f>
        <v>0</v>
      </c>
      <c r="AM63" s="3">
        <f>'(1) Budsjett del I'!AK122</f>
        <v>0</v>
      </c>
      <c r="AN63" s="3">
        <f>'(1) Budsjett del I'!AL122</f>
        <v>0</v>
      </c>
      <c r="AO63" s="3">
        <f>'(1) Budsjett del I'!AM122</f>
        <v>0</v>
      </c>
      <c r="AP63" s="3">
        <f>'(1) Budsjett del I'!AN122</f>
        <v>0</v>
      </c>
      <c r="AQ63" s="3">
        <f>'(1) Budsjett del I'!AO122</f>
        <v>0</v>
      </c>
      <c r="AR63" s="3">
        <f>'(1) Budsjett del I'!AP122</f>
        <v>0</v>
      </c>
      <c r="AS63" s="3">
        <f>'(1) Budsjett del I'!AQ122</f>
        <v>0</v>
      </c>
      <c r="AT63" s="3">
        <f>'(1) Budsjett del I'!AR122</f>
        <v>0</v>
      </c>
      <c r="AU63" s="3">
        <f>'(1) Budsjett del I'!AS122</f>
        <v>0</v>
      </c>
      <c r="AV63" s="3">
        <f>'(1) Budsjett del I'!AT122</f>
        <v>0</v>
      </c>
      <c r="AW63" s="3">
        <f>'(1) Budsjett del I'!AU122</f>
        <v>0</v>
      </c>
      <c r="AX63" s="4"/>
      <c r="AY63" s="141">
        <f t="shared" si="1"/>
        <v>0</v>
      </c>
    </row>
    <row r="64" spans="3:51" collapsed="1" x14ac:dyDescent="0.3">
      <c r="C64" s="24"/>
      <c r="D64" s="24"/>
      <c r="E64" s="24"/>
      <c r="F64" s="25"/>
      <c r="G64" s="25"/>
      <c r="H64" s="25"/>
      <c r="I64" s="70"/>
      <c r="J64" s="25"/>
      <c r="K64" s="25"/>
      <c r="L64" s="25"/>
      <c r="M64" s="25"/>
      <c r="N64" s="25"/>
      <c r="O64" s="25">
        <v>0</v>
      </c>
      <c r="P64" s="25">
        <v>0</v>
      </c>
      <c r="Q64" s="25">
        <v>0</v>
      </c>
      <c r="R64" s="25">
        <v>0</v>
      </c>
      <c r="S64" s="25">
        <v>0</v>
      </c>
      <c r="T64" s="25">
        <v>0</v>
      </c>
      <c r="U64" s="25">
        <v>0</v>
      </c>
      <c r="V64" s="25">
        <v>0</v>
      </c>
      <c r="W64" s="25">
        <v>0</v>
      </c>
      <c r="X64" s="25">
        <v>0</v>
      </c>
      <c r="Y64" s="25">
        <v>0</v>
      </c>
      <c r="Z64" s="25">
        <v>0</v>
      </c>
      <c r="AA64" s="25">
        <v>0</v>
      </c>
      <c r="AB64" s="25">
        <v>0</v>
      </c>
      <c r="AC64" s="25">
        <v>0</v>
      </c>
      <c r="AD64" s="25">
        <v>0</v>
      </c>
      <c r="AE64" s="25">
        <v>0</v>
      </c>
      <c r="AF64" s="25">
        <v>0</v>
      </c>
      <c r="AG64" s="25">
        <v>0</v>
      </c>
      <c r="AH64" s="25">
        <v>0</v>
      </c>
      <c r="AI64" s="25">
        <v>0</v>
      </c>
      <c r="AJ64" s="25">
        <v>0</v>
      </c>
      <c r="AK64" s="25">
        <v>0</v>
      </c>
      <c r="AL64" s="25">
        <v>0</v>
      </c>
      <c r="AM64" s="25">
        <v>0</v>
      </c>
      <c r="AN64" s="25">
        <v>0</v>
      </c>
      <c r="AO64" s="25">
        <v>0</v>
      </c>
      <c r="AP64" s="25">
        <v>0</v>
      </c>
      <c r="AQ64" s="25">
        <v>0</v>
      </c>
      <c r="AR64" s="25">
        <v>0</v>
      </c>
      <c r="AS64" s="25">
        <v>0</v>
      </c>
      <c r="AT64" s="25">
        <v>0</v>
      </c>
      <c r="AU64" s="25">
        <v>0</v>
      </c>
      <c r="AV64" s="25">
        <v>0</v>
      </c>
      <c r="AW64" s="25">
        <v>0</v>
      </c>
      <c r="AX64" s="145"/>
      <c r="AY64" s="141">
        <f>SUM(J64:AW64)</f>
        <v>0</v>
      </c>
    </row>
    <row r="65" spans="3:51" x14ac:dyDescent="0.3">
      <c r="C65" s="24"/>
      <c r="D65" s="24"/>
      <c r="E65" s="24"/>
      <c r="F65" s="25"/>
      <c r="G65" s="25"/>
      <c r="H65" s="25"/>
      <c r="I65" s="70"/>
      <c r="J65" s="25"/>
      <c r="K65" s="25"/>
      <c r="L65" s="25"/>
      <c r="M65" s="25"/>
      <c r="N65" s="25"/>
      <c r="O65" s="25">
        <v>0</v>
      </c>
      <c r="P65" s="25">
        <v>0</v>
      </c>
      <c r="Q65" s="25">
        <v>0</v>
      </c>
      <c r="R65" s="25">
        <v>0</v>
      </c>
      <c r="S65" s="25">
        <v>0</v>
      </c>
      <c r="T65" s="25">
        <v>0</v>
      </c>
      <c r="U65" s="25">
        <v>0</v>
      </c>
      <c r="V65" s="25">
        <v>0</v>
      </c>
      <c r="W65" s="25">
        <v>0</v>
      </c>
      <c r="X65" s="25">
        <v>0</v>
      </c>
      <c r="Y65" s="25">
        <v>0</v>
      </c>
      <c r="Z65" s="25">
        <v>0</v>
      </c>
      <c r="AA65" s="25">
        <v>0</v>
      </c>
      <c r="AB65" s="25">
        <v>0</v>
      </c>
      <c r="AC65" s="25">
        <v>0</v>
      </c>
      <c r="AD65" s="25">
        <v>0</v>
      </c>
      <c r="AE65" s="25">
        <v>0</v>
      </c>
      <c r="AF65" s="25">
        <v>0</v>
      </c>
      <c r="AG65" s="25">
        <v>0</v>
      </c>
      <c r="AH65" s="25">
        <v>0</v>
      </c>
      <c r="AI65" s="25">
        <v>0</v>
      </c>
      <c r="AJ65" s="25">
        <v>0</v>
      </c>
      <c r="AK65" s="25">
        <v>0</v>
      </c>
      <c r="AL65" s="25">
        <v>0</v>
      </c>
      <c r="AM65" s="25">
        <v>0</v>
      </c>
      <c r="AN65" s="25">
        <v>0</v>
      </c>
      <c r="AO65" s="25">
        <v>0</v>
      </c>
      <c r="AP65" s="25">
        <v>0</v>
      </c>
      <c r="AQ65" s="25">
        <v>0</v>
      </c>
      <c r="AR65" s="25">
        <v>0</v>
      </c>
      <c r="AS65" s="25">
        <v>0</v>
      </c>
      <c r="AT65" s="25">
        <v>0</v>
      </c>
      <c r="AU65" s="25">
        <v>0</v>
      </c>
      <c r="AV65" s="25">
        <v>0</v>
      </c>
      <c r="AW65" s="25">
        <v>0</v>
      </c>
      <c r="AX65" s="145"/>
      <c r="AY65" s="141">
        <f t="shared" si="1"/>
        <v>0</v>
      </c>
    </row>
    <row r="66" spans="3:51" x14ac:dyDescent="0.3">
      <c r="C66" s="24"/>
      <c r="D66" s="24"/>
      <c r="E66" s="24"/>
      <c r="F66" s="25"/>
      <c r="G66" s="25"/>
      <c r="H66" s="25"/>
      <c r="I66" s="70"/>
      <c r="J66" s="25"/>
      <c r="K66" s="25"/>
      <c r="L66" s="25"/>
      <c r="M66" s="25"/>
      <c r="N66" s="25"/>
      <c r="O66" s="25">
        <v>0</v>
      </c>
      <c r="P66" s="25">
        <v>0</v>
      </c>
      <c r="Q66" s="25">
        <v>0</v>
      </c>
      <c r="R66" s="25">
        <v>0</v>
      </c>
      <c r="S66" s="25">
        <v>0</v>
      </c>
      <c r="T66" s="25">
        <v>0</v>
      </c>
      <c r="U66" s="25">
        <v>0</v>
      </c>
      <c r="V66" s="25">
        <v>0</v>
      </c>
      <c r="W66" s="25">
        <v>0</v>
      </c>
      <c r="X66" s="25">
        <v>0</v>
      </c>
      <c r="Y66" s="25">
        <v>0</v>
      </c>
      <c r="Z66" s="25">
        <v>0</v>
      </c>
      <c r="AA66" s="25">
        <v>0</v>
      </c>
      <c r="AB66" s="25">
        <v>0</v>
      </c>
      <c r="AC66" s="25">
        <v>0</v>
      </c>
      <c r="AD66" s="25">
        <v>0</v>
      </c>
      <c r="AE66" s="25">
        <v>0</v>
      </c>
      <c r="AF66" s="25">
        <v>0</v>
      </c>
      <c r="AG66" s="25">
        <v>0</v>
      </c>
      <c r="AH66" s="25">
        <v>0</v>
      </c>
      <c r="AI66" s="25">
        <v>0</v>
      </c>
      <c r="AJ66" s="25">
        <v>0</v>
      </c>
      <c r="AK66" s="25">
        <v>0</v>
      </c>
      <c r="AL66" s="25">
        <v>0</v>
      </c>
      <c r="AM66" s="25">
        <v>0</v>
      </c>
      <c r="AN66" s="25">
        <v>0</v>
      </c>
      <c r="AO66" s="25">
        <v>0</v>
      </c>
      <c r="AP66" s="25">
        <v>0</v>
      </c>
      <c r="AQ66" s="25">
        <v>0</v>
      </c>
      <c r="AR66" s="25">
        <v>0</v>
      </c>
      <c r="AS66" s="25">
        <v>0</v>
      </c>
      <c r="AT66" s="25">
        <v>0</v>
      </c>
      <c r="AU66" s="25">
        <v>0</v>
      </c>
      <c r="AV66" s="25">
        <v>0</v>
      </c>
      <c r="AW66" s="25">
        <v>0</v>
      </c>
      <c r="AX66" s="145"/>
      <c r="AY66" s="141">
        <f t="shared" si="1"/>
        <v>0</v>
      </c>
    </row>
    <row r="67" spans="3:51" x14ac:dyDescent="0.3">
      <c r="C67" s="24"/>
      <c r="D67" s="24"/>
      <c r="E67" s="24"/>
      <c r="F67" s="25"/>
      <c r="G67" s="25"/>
      <c r="H67" s="25"/>
      <c r="I67" s="70"/>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145"/>
      <c r="AY67" s="141">
        <f t="shared" si="1"/>
        <v>0</v>
      </c>
    </row>
    <row r="68" spans="3:51" x14ac:dyDescent="0.3">
      <c r="C68" s="24"/>
      <c r="D68" s="24"/>
      <c r="E68" s="24"/>
      <c r="F68" s="25"/>
      <c r="G68" s="25"/>
      <c r="H68" s="25"/>
      <c r="I68" s="70"/>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145"/>
      <c r="AY68" s="141"/>
    </row>
    <row r="69" spans="3:51" x14ac:dyDescent="0.3">
      <c r="C69" s="24"/>
      <c r="D69" s="24"/>
      <c r="E69" s="24"/>
      <c r="F69" s="25"/>
      <c r="G69" s="25"/>
      <c r="H69" s="25"/>
      <c r="I69" s="70"/>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145"/>
      <c r="AY69" s="141">
        <f t="shared" si="1"/>
        <v>0</v>
      </c>
    </row>
    <row r="70" spans="3:51" x14ac:dyDescent="0.3">
      <c r="C70" s="24"/>
      <c r="D70" s="24"/>
      <c r="E70" s="24"/>
      <c r="F70" s="25"/>
      <c r="G70" s="25"/>
      <c r="H70" s="25"/>
      <c r="I70" s="70"/>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145"/>
      <c r="AY70" s="141">
        <f t="shared" si="1"/>
        <v>0</v>
      </c>
    </row>
    <row r="71" spans="3:51" x14ac:dyDescent="0.3">
      <c r="C71" s="24"/>
      <c r="D71" s="24"/>
      <c r="E71" s="24"/>
      <c r="F71" s="25"/>
      <c r="G71" s="25"/>
      <c r="H71" s="25"/>
      <c r="I71" s="70"/>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145"/>
      <c r="AY71" s="141">
        <f t="shared" si="1"/>
        <v>0</v>
      </c>
    </row>
    <row r="72" spans="3:51" x14ac:dyDescent="0.3">
      <c r="C72" s="24"/>
      <c r="D72" s="24"/>
      <c r="E72" s="24"/>
      <c r="F72" s="25"/>
      <c r="G72" s="25"/>
      <c r="H72" s="25"/>
      <c r="I72" s="70"/>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145"/>
      <c r="AY72" s="141"/>
    </row>
    <row r="73" spans="3:51" x14ac:dyDescent="0.3">
      <c r="C73" s="24"/>
      <c r="D73" s="24"/>
      <c r="E73" s="24"/>
      <c r="F73" s="25"/>
      <c r="G73" s="25"/>
      <c r="H73" s="25"/>
      <c r="I73" s="70"/>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145"/>
      <c r="AY73" s="141">
        <f t="shared" si="1"/>
        <v>0</v>
      </c>
    </row>
    <row r="74" spans="3:51" x14ac:dyDescent="0.3">
      <c r="C74" s="24"/>
      <c r="D74" s="24"/>
      <c r="E74" s="24"/>
      <c r="F74" s="25"/>
      <c r="G74" s="25"/>
      <c r="H74" s="25"/>
      <c r="I74" s="70"/>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145"/>
      <c r="AY74" s="141">
        <f t="shared" si="1"/>
        <v>0</v>
      </c>
    </row>
    <row r="75" spans="3:51" x14ac:dyDescent="0.3">
      <c r="C75" s="24"/>
      <c r="D75" s="24"/>
      <c r="E75" s="24"/>
      <c r="F75" s="25"/>
      <c r="G75" s="25"/>
      <c r="H75" s="25"/>
      <c r="I75" s="70"/>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145"/>
      <c r="AY75" s="141">
        <f t="shared" si="1"/>
        <v>0</v>
      </c>
    </row>
    <row r="76" spans="3:51" x14ac:dyDescent="0.3">
      <c r="C76" s="24"/>
      <c r="D76" s="24"/>
      <c r="E76" s="24"/>
      <c r="F76" s="25"/>
      <c r="G76" s="25"/>
      <c r="H76" s="25"/>
      <c r="I76" s="70"/>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145"/>
      <c r="AY76" s="141">
        <f t="shared" si="1"/>
        <v>0</v>
      </c>
    </row>
    <row r="77" spans="3:51" x14ac:dyDescent="0.3">
      <c r="C77" s="24"/>
      <c r="D77" s="24"/>
      <c r="E77" s="24"/>
      <c r="F77" s="25"/>
      <c r="G77" s="25"/>
      <c r="H77" s="25"/>
      <c r="I77" s="70"/>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145"/>
      <c r="AY77" s="141">
        <f t="shared" si="1"/>
        <v>0</v>
      </c>
    </row>
    <row r="78" spans="3:51" x14ac:dyDescent="0.3">
      <c r="C78" s="24"/>
      <c r="D78" s="24"/>
      <c r="E78" s="24"/>
      <c r="F78" s="25"/>
      <c r="G78" s="25"/>
      <c r="H78" s="25"/>
      <c r="I78" s="70"/>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145"/>
      <c r="AY78" s="141">
        <f t="shared" si="1"/>
        <v>0</v>
      </c>
    </row>
    <row r="79" spans="3:51" x14ac:dyDescent="0.3">
      <c r="C79" s="24"/>
      <c r="D79" s="24"/>
      <c r="E79" s="24"/>
      <c r="F79" s="25"/>
      <c r="G79" s="25"/>
      <c r="H79" s="25"/>
      <c r="I79" s="70"/>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145"/>
      <c r="AY79" s="141">
        <f t="shared" si="1"/>
        <v>0</v>
      </c>
    </row>
    <row r="80" spans="3:51" x14ac:dyDescent="0.3">
      <c r="C80" s="24"/>
      <c r="D80" s="24"/>
      <c r="E80" s="24"/>
      <c r="F80" s="25"/>
      <c r="G80" s="25"/>
      <c r="H80" s="25"/>
      <c r="I80" s="70"/>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145"/>
      <c r="AY80" s="141">
        <f t="shared" ref="AY80:AY92" si="2">SUM(J80:AW80)</f>
        <v>0</v>
      </c>
    </row>
    <row r="81" spans="3:51" x14ac:dyDescent="0.3">
      <c r="C81" s="24"/>
      <c r="D81" s="24"/>
      <c r="E81" s="24"/>
      <c r="F81" s="25"/>
      <c r="G81" s="25"/>
      <c r="H81" s="25"/>
      <c r="I81" s="70"/>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145"/>
      <c r="AY81" s="141">
        <f t="shared" si="2"/>
        <v>0</v>
      </c>
    </row>
    <row r="82" spans="3:51" x14ac:dyDescent="0.3">
      <c r="C82" s="24"/>
      <c r="D82" s="24"/>
      <c r="E82" s="24"/>
      <c r="F82" s="25"/>
      <c r="G82" s="25"/>
      <c r="H82" s="25"/>
      <c r="I82" s="70"/>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145"/>
      <c r="AY82" s="141">
        <f t="shared" si="2"/>
        <v>0</v>
      </c>
    </row>
    <row r="83" spans="3:51" x14ac:dyDescent="0.3">
      <c r="C83" s="24"/>
      <c r="D83" s="24"/>
      <c r="E83" s="24"/>
      <c r="F83" s="25"/>
      <c r="G83" s="25"/>
      <c r="H83" s="25"/>
      <c r="I83" s="70"/>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145"/>
      <c r="AY83" s="141">
        <f t="shared" si="2"/>
        <v>0</v>
      </c>
    </row>
    <row r="84" spans="3:51" x14ac:dyDescent="0.3">
      <c r="C84" s="24"/>
      <c r="D84" s="24"/>
      <c r="E84" s="24"/>
      <c r="F84" s="25"/>
      <c r="G84" s="25"/>
      <c r="H84" s="25"/>
      <c r="I84" s="70"/>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145"/>
      <c r="AY84" s="141">
        <f t="shared" si="2"/>
        <v>0</v>
      </c>
    </row>
    <row r="85" spans="3:51" x14ac:dyDescent="0.3">
      <c r="C85" s="24"/>
      <c r="D85" s="24"/>
      <c r="E85" s="24"/>
      <c r="F85" s="25"/>
      <c r="G85" s="25"/>
      <c r="H85" s="25"/>
      <c r="I85" s="70"/>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145"/>
      <c r="AY85" s="141">
        <f t="shared" si="2"/>
        <v>0</v>
      </c>
    </row>
    <row r="86" spans="3:51" x14ac:dyDescent="0.3">
      <c r="C86" s="24"/>
      <c r="D86" s="24"/>
      <c r="E86" s="24"/>
      <c r="F86" s="25"/>
      <c r="G86" s="25"/>
      <c r="H86" s="25"/>
      <c r="I86" s="70"/>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145"/>
      <c r="AY86" s="141">
        <f t="shared" si="2"/>
        <v>0</v>
      </c>
    </row>
    <row r="87" spans="3:51" x14ac:dyDescent="0.3">
      <c r="C87" s="24"/>
      <c r="D87" s="24"/>
      <c r="E87" s="24"/>
      <c r="F87" s="25"/>
      <c r="G87" s="25"/>
      <c r="H87" s="25"/>
      <c r="I87" s="70"/>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145"/>
      <c r="AY87" s="141">
        <f t="shared" si="2"/>
        <v>0</v>
      </c>
    </row>
    <row r="88" spans="3:51" x14ac:dyDescent="0.3">
      <c r="C88" s="24"/>
      <c r="D88" s="24"/>
      <c r="E88" s="24"/>
      <c r="F88" s="25"/>
      <c r="G88" s="25"/>
      <c r="H88" s="25"/>
      <c r="I88" s="70"/>
      <c r="J88" s="25">
        <v>0</v>
      </c>
      <c r="K88" s="25">
        <v>0</v>
      </c>
      <c r="L88" s="25">
        <v>0</v>
      </c>
      <c r="M88" s="25">
        <v>0</v>
      </c>
      <c r="N88" s="25">
        <v>0</v>
      </c>
      <c r="O88" s="25">
        <v>0</v>
      </c>
      <c r="P88" s="25">
        <v>0</v>
      </c>
      <c r="Q88" s="25">
        <v>0</v>
      </c>
      <c r="R88" s="25">
        <v>0</v>
      </c>
      <c r="S88" s="25">
        <v>0</v>
      </c>
      <c r="T88" s="25">
        <v>0</v>
      </c>
      <c r="U88" s="25">
        <v>0</v>
      </c>
      <c r="V88" s="25">
        <v>0</v>
      </c>
      <c r="W88" s="25">
        <v>0</v>
      </c>
      <c r="X88" s="25">
        <v>0</v>
      </c>
      <c r="Y88" s="25">
        <v>0</v>
      </c>
      <c r="Z88" s="25">
        <v>0</v>
      </c>
      <c r="AA88" s="25">
        <v>0</v>
      </c>
      <c r="AB88" s="25">
        <v>0</v>
      </c>
      <c r="AC88" s="25">
        <v>0</v>
      </c>
      <c r="AD88" s="25">
        <v>0</v>
      </c>
      <c r="AE88" s="25">
        <v>0</v>
      </c>
      <c r="AF88" s="25">
        <v>0</v>
      </c>
      <c r="AG88" s="25">
        <v>0</v>
      </c>
      <c r="AH88" s="25">
        <v>0</v>
      </c>
      <c r="AI88" s="25">
        <v>0</v>
      </c>
      <c r="AJ88" s="25">
        <v>0</v>
      </c>
      <c r="AK88" s="25">
        <v>0</v>
      </c>
      <c r="AL88" s="25">
        <v>0</v>
      </c>
      <c r="AM88" s="25">
        <v>0</v>
      </c>
      <c r="AN88" s="25">
        <v>0</v>
      </c>
      <c r="AO88" s="25">
        <v>0</v>
      </c>
      <c r="AP88" s="25">
        <v>0</v>
      </c>
      <c r="AQ88" s="25">
        <v>0</v>
      </c>
      <c r="AR88" s="25">
        <v>0</v>
      </c>
      <c r="AS88" s="25">
        <v>0</v>
      </c>
      <c r="AT88" s="25">
        <v>0</v>
      </c>
      <c r="AU88" s="25">
        <v>0</v>
      </c>
      <c r="AV88" s="25">
        <v>0</v>
      </c>
      <c r="AW88" s="25">
        <v>0</v>
      </c>
      <c r="AX88" s="145"/>
      <c r="AY88" s="141">
        <f t="shared" si="2"/>
        <v>0</v>
      </c>
    </row>
    <row r="89" spans="3:51" x14ac:dyDescent="0.3">
      <c r="C89" s="24"/>
      <c r="D89" s="24"/>
      <c r="E89" s="24"/>
      <c r="F89" s="25"/>
      <c r="G89" s="25"/>
      <c r="H89" s="25"/>
      <c r="I89" s="70"/>
      <c r="J89" s="25">
        <v>0</v>
      </c>
      <c r="K89" s="25">
        <v>0</v>
      </c>
      <c r="L89" s="25">
        <v>0</v>
      </c>
      <c r="M89" s="25">
        <v>0</v>
      </c>
      <c r="N89" s="25">
        <v>0</v>
      </c>
      <c r="O89" s="25">
        <v>0</v>
      </c>
      <c r="P89" s="25">
        <v>0</v>
      </c>
      <c r="Q89" s="25">
        <v>0</v>
      </c>
      <c r="R89" s="25">
        <v>0</v>
      </c>
      <c r="S89" s="25">
        <v>0</v>
      </c>
      <c r="T89" s="25">
        <v>0</v>
      </c>
      <c r="U89" s="25">
        <v>0</v>
      </c>
      <c r="V89" s="25">
        <v>0</v>
      </c>
      <c r="W89" s="25">
        <v>0</v>
      </c>
      <c r="X89" s="25">
        <v>0</v>
      </c>
      <c r="Y89" s="25">
        <v>0</v>
      </c>
      <c r="Z89" s="25">
        <v>0</v>
      </c>
      <c r="AA89" s="25">
        <v>0</v>
      </c>
      <c r="AB89" s="25">
        <v>0</v>
      </c>
      <c r="AC89" s="25">
        <v>0</v>
      </c>
      <c r="AD89" s="25">
        <v>0</v>
      </c>
      <c r="AE89" s="25">
        <v>0</v>
      </c>
      <c r="AF89" s="25">
        <v>0</v>
      </c>
      <c r="AG89" s="25">
        <v>0</v>
      </c>
      <c r="AH89" s="25">
        <v>0</v>
      </c>
      <c r="AI89" s="25">
        <v>0</v>
      </c>
      <c r="AJ89" s="25">
        <v>0</v>
      </c>
      <c r="AK89" s="25">
        <v>0</v>
      </c>
      <c r="AL89" s="25">
        <v>0</v>
      </c>
      <c r="AM89" s="25">
        <v>0</v>
      </c>
      <c r="AN89" s="25">
        <v>0</v>
      </c>
      <c r="AO89" s="25">
        <v>0</v>
      </c>
      <c r="AP89" s="25">
        <v>0</v>
      </c>
      <c r="AQ89" s="25">
        <v>0</v>
      </c>
      <c r="AR89" s="25">
        <v>0</v>
      </c>
      <c r="AS89" s="25">
        <v>0</v>
      </c>
      <c r="AT89" s="25">
        <v>0</v>
      </c>
      <c r="AU89" s="25">
        <v>0</v>
      </c>
      <c r="AV89" s="25">
        <v>0</v>
      </c>
      <c r="AW89" s="25">
        <v>0</v>
      </c>
      <c r="AX89" s="145"/>
      <c r="AY89" s="141">
        <f t="shared" si="2"/>
        <v>0</v>
      </c>
    </row>
    <row r="90" spans="3:51" x14ac:dyDescent="0.3">
      <c r="C90" s="24"/>
      <c r="D90" s="24"/>
      <c r="E90" s="24"/>
      <c r="F90" s="25"/>
      <c r="G90" s="25"/>
      <c r="H90" s="25"/>
      <c r="I90" s="70"/>
      <c r="J90" s="25">
        <v>0</v>
      </c>
      <c r="K90" s="25">
        <v>0</v>
      </c>
      <c r="L90" s="25">
        <v>0</v>
      </c>
      <c r="M90" s="25">
        <v>0</v>
      </c>
      <c r="N90" s="25">
        <v>0</v>
      </c>
      <c r="O90" s="25">
        <v>0</v>
      </c>
      <c r="P90" s="25">
        <v>0</v>
      </c>
      <c r="Q90" s="25">
        <v>0</v>
      </c>
      <c r="R90" s="25">
        <v>0</v>
      </c>
      <c r="S90" s="25">
        <v>0</v>
      </c>
      <c r="T90" s="25">
        <v>0</v>
      </c>
      <c r="U90" s="25">
        <v>0</v>
      </c>
      <c r="V90" s="25">
        <v>0</v>
      </c>
      <c r="W90" s="25">
        <v>0</v>
      </c>
      <c r="X90" s="25">
        <v>0</v>
      </c>
      <c r="Y90" s="25">
        <v>0</v>
      </c>
      <c r="Z90" s="25">
        <v>0</v>
      </c>
      <c r="AA90" s="25">
        <v>0</v>
      </c>
      <c r="AB90" s="25">
        <v>0</v>
      </c>
      <c r="AC90" s="25">
        <v>0</v>
      </c>
      <c r="AD90" s="25">
        <v>0</v>
      </c>
      <c r="AE90" s="25">
        <v>0</v>
      </c>
      <c r="AF90" s="25">
        <v>0</v>
      </c>
      <c r="AG90" s="25">
        <v>0</v>
      </c>
      <c r="AH90" s="25">
        <v>0</v>
      </c>
      <c r="AI90" s="25">
        <v>0</v>
      </c>
      <c r="AJ90" s="25">
        <v>0</v>
      </c>
      <c r="AK90" s="25">
        <v>0</v>
      </c>
      <c r="AL90" s="25">
        <v>0</v>
      </c>
      <c r="AM90" s="25">
        <v>0</v>
      </c>
      <c r="AN90" s="25">
        <v>0</v>
      </c>
      <c r="AO90" s="25">
        <v>0</v>
      </c>
      <c r="AP90" s="25">
        <v>0</v>
      </c>
      <c r="AQ90" s="25">
        <v>0</v>
      </c>
      <c r="AR90" s="25">
        <v>0</v>
      </c>
      <c r="AS90" s="25">
        <v>0</v>
      </c>
      <c r="AT90" s="25">
        <v>0</v>
      </c>
      <c r="AU90" s="25">
        <v>0</v>
      </c>
      <c r="AV90" s="25">
        <v>0</v>
      </c>
      <c r="AW90" s="25">
        <v>0</v>
      </c>
      <c r="AX90" s="145"/>
      <c r="AY90" s="141">
        <f t="shared" si="2"/>
        <v>0</v>
      </c>
    </row>
    <row r="91" spans="3:51" x14ac:dyDescent="0.3">
      <c r="C91" s="24"/>
      <c r="D91" s="24"/>
      <c r="E91" s="24"/>
      <c r="F91" s="25"/>
      <c r="G91" s="25"/>
      <c r="H91" s="25"/>
      <c r="I91" s="70"/>
      <c r="J91" s="25">
        <v>0</v>
      </c>
      <c r="K91" s="25">
        <v>0</v>
      </c>
      <c r="L91" s="25">
        <v>0</v>
      </c>
      <c r="M91" s="25">
        <v>0</v>
      </c>
      <c r="N91" s="25">
        <v>0</v>
      </c>
      <c r="O91" s="25">
        <v>0</v>
      </c>
      <c r="P91" s="25">
        <v>0</v>
      </c>
      <c r="Q91" s="25">
        <v>0</v>
      </c>
      <c r="R91" s="25">
        <v>0</v>
      </c>
      <c r="S91" s="25">
        <v>0</v>
      </c>
      <c r="T91" s="25">
        <v>0</v>
      </c>
      <c r="U91" s="25">
        <v>0</v>
      </c>
      <c r="V91" s="25">
        <v>0</v>
      </c>
      <c r="W91" s="25">
        <v>0</v>
      </c>
      <c r="X91" s="25">
        <v>0</v>
      </c>
      <c r="Y91" s="25">
        <v>0</v>
      </c>
      <c r="Z91" s="25">
        <v>0</v>
      </c>
      <c r="AA91" s="25">
        <v>0</v>
      </c>
      <c r="AB91" s="25">
        <v>0</v>
      </c>
      <c r="AC91" s="25">
        <v>0</v>
      </c>
      <c r="AD91" s="25">
        <v>0</v>
      </c>
      <c r="AE91" s="25">
        <v>0</v>
      </c>
      <c r="AF91" s="25">
        <v>0</v>
      </c>
      <c r="AG91" s="25">
        <v>0</v>
      </c>
      <c r="AH91" s="25">
        <v>0</v>
      </c>
      <c r="AI91" s="25">
        <v>0</v>
      </c>
      <c r="AJ91" s="25">
        <v>0</v>
      </c>
      <c r="AK91" s="25">
        <v>0</v>
      </c>
      <c r="AL91" s="25">
        <v>0</v>
      </c>
      <c r="AM91" s="25">
        <v>0</v>
      </c>
      <c r="AN91" s="25">
        <v>0</v>
      </c>
      <c r="AO91" s="25">
        <v>0</v>
      </c>
      <c r="AP91" s="25">
        <v>0</v>
      </c>
      <c r="AQ91" s="25">
        <v>0</v>
      </c>
      <c r="AR91" s="25">
        <v>0</v>
      </c>
      <c r="AS91" s="25">
        <v>0</v>
      </c>
      <c r="AT91" s="25">
        <v>0</v>
      </c>
      <c r="AU91" s="25">
        <v>0</v>
      </c>
      <c r="AV91" s="25">
        <v>0</v>
      </c>
      <c r="AW91" s="25">
        <v>0</v>
      </c>
      <c r="AX91" s="145"/>
      <c r="AY91" s="141">
        <f t="shared" si="2"/>
        <v>0</v>
      </c>
    </row>
    <row r="92" spans="3:51" x14ac:dyDescent="0.3">
      <c r="C92" s="24"/>
      <c r="D92" s="24"/>
      <c r="E92" s="24"/>
      <c r="F92" s="25"/>
      <c r="G92" s="25"/>
      <c r="H92" s="25"/>
      <c r="I92" s="70"/>
      <c r="J92" s="25">
        <v>0</v>
      </c>
      <c r="K92" s="25">
        <v>0</v>
      </c>
      <c r="L92" s="25">
        <v>0</v>
      </c>
      <c r="M92" s="25">
        <v>0</v>
      </c>
      <c r="N92" s="25">
        <v>0</v>
      </c>
      <c r="O92" s="25">
        <v>0</v>
      </c>
      <c r="P92" s="25">
        <v>0</v>
      </c>
      <c r="Q92" s="25">
        <v>0</v>
      </c>
      <c r="R92" s="25">
        <v>0</v>
      </c>
      <c r="S92" s="25">
        <v>0</v>
      </c>
      <c r="T92" s="25">
        <v>0</v>
      </c>
      <c r="U92" s="25">
        <v>0</v>
      </c>
      <c r="V92" s="25">
        <v>0</v>
      </c>
      <c r="W92" s="25">
        <v>0</v>
      </c>
      <c r="X92" s="25">
        <v>0</v>
      </c>
      <c r="Y92" s="25">
        <v>0</v>
      </c>
      <c r="Z92" s="25">
        <v>0</v>
      </c>
      <c r="AA92" s="25">
        <v>0</v>
      </c>
      <c r="AB92" s="25">
        <v>0</v>
      </c>
      <c r="AC92" s="25">
        <v>0</v>
      </c>
      <c r="AD92" s="25">
        <v>0</v>
      </c>
      <c r="AE92" s="25">
        <v>0</v>
      </c>
      <c r="AF92" s="25">
        <v>0</v>
      </c>
      <c r="AG92" s="25">
        <v>0</v>
      </c>
      <c r="AH92" s="25">
        <v>0</v>
      </c>
      <c r="AI92" s="25">
        <v>0</v>
      </c>
      <c r="AJ92" s="25">
        <v>0</v>
      </c>
      <c r="AK92" s="25">
        <v>0</v>
      </c>
      <c r="AL92" s="25">
        <v>0</v>
      </c>
      <c r="AM92" s="25">
        <v>0</v>
      </c>
      <c r="AN92" s="25">
        <v>0</v>
      </c>
      <c r="AO92" s="25">
        <v>0</v>
      </c>
      <c r="AP92" s="25">
        <v>0</v>
      </c>
      <c r="AQ92" s="25">
        <v>0</v>
      </c>
      <c r="AR92" s="25">
        <v>0</v>
      </c>
      <c r="AS92" s="25">
        <v>0</v>
      </c>
      <c r="AT92" s="25">
        <v>0</v>
      </c>
      <c r="AU92" s="25">
        <v>0</v>
      </c>
      <c r="AV92" s="25">
        <v>0</v>
      </c>
      <c r="AW92" s="25">
        <v>0</v>
      </c>
      <c r="AX92" s="145"/>
      <c r="AY92" s="141">
        <f t="shared" si="2"/>
        <v>0</v>
      </c>
    </row>
    <row r="93" spans="3:51" x14ac:dyDescent="0.3">
      <c r="C93" s="24"/>
      <c r="D93" s="24"/>
      <c r="E93" s="24"/>
      <c r="F93" s="25"/>
      <c r="G93" s="25"/>
      <c r="H93" s="25"/>
      <c r="I93" s="70"/>
      <c r="J93" s="25">
        <v>0</v>
      </c>
      <c r="K93" s="25">
        <v>0</v>
      </c>
      <c r="L93" s="25">
        <v>0</v>
      </c>
      <c r="M93" s="25">
        <v>0</v>
      </c>
      <c r="N93" s="25">
        <v>0</v>
      </c>
      <c r="O93" s="25">
        <v>0</v>
      </c>
      <c r="P93" s="25">
        <v>0</v>
      </c>
      <c r="Q93" s="25">
        <v>0</v>
      </c>
      <c r="R93" s="25">
        <v>0</v>
      </c>
      <c r="S93" s="25">
        <v>0</v>
      </c>
      <c r="T93" s="25">
        <v>0</v>
      </c>
      <c r="U93" s="25">
        <v>0</v>
      </c>
      <c r="V93" s="25">
        <v>0</v>
      </c>
      <c r="W93" s="25">
        <v>0</v>
      </c>
      <c r="X93" s="25">
        <v>0</v>
      </c>
      <c r="Y93" s="25">
        <v>0</v>
      </c>
      <c r="Z93" s="25">
        <v>0</v>
      </c>
      <c r="AA93" s="25">
        <v>0</v>
      </c>
      <c r="AB93" s="25">
        <v>0</v>
      </c>
      <c r="AC93" s="25">
        <v>0</v>
      </c>
      <c r="AD93" s="25">
        <v>0</v>
      </c>
      <c r="AE93" s="25">
        <v>0</v>
      </c>
      <c r="AF93" s="25">
        <v>0</v>
      </c>
      <c r="AG93" s="25">
        <v>0</v>
      </c>
      <c r="AH93" s="25">
        <v>0</v>
      </c>
      <c r="AI93" s="25">
        <v>0</v>
      </c>
      <c r="AJ93" s="25">
        <v>0</v>
      </c>
      <c r="AK93" s="25">
        <v>0</v>
      </c>
      <c r="AL93" s="25">
        <v>0</v>
      </c>
      <c r="AM93" s="25">
        <v>0</v>
      </c>
      <c r="AN93" s="25">
        <v>0</v>
      </c>
      <c r="AO93" s="25">
        <v>0</v>
      </c>
      <c r="AP93" s="25">
        <v>0</v>
      </c>
      <c r="AQ93" s="25">
        <v>0</v>
      </c>
      <c r="AR93" s="25">
        <v>0</v>
      </c>
      <c r="AS93" s="25">
        <v>0</v>
      </c>
      <c r="AT93" s="25">
        <v>0</v>
      </c>
      <c r="AU93" s="25">
        <v>0</v>
      </c>
      <c r="AV93" s="25">
        <v>0</v>
      </c>
      <c r="AW93" s="25">
        <v>0</v>
      </c>
      <c r="AX93" s="145"/>
      <c r="AY93" s="141">
        <f>SUM(J93:AW93)</f>
        <v>0</v>
      </c>
    </row>
    <row r="94" spans="3:51" x14ac:dyDescent="0.3">
      <c r="C94" s="30" t="s">
        <v>147</v>
      </c>
      <c r="D94" s="74"/>
      <c r="E94" s="74"/>
      <c r="F94" s="74"/>
      <c r="G94" s="74"/>
      <c r="H94" s="74"/>
      <c r="I94" s="5"/>
      <c r="J94" s="72">
        <f>SUM(J13:J93)</f>
        <v>0</v>
      </c>
      <c r="K94" s="72">
        <f t="shared" ref="K94:AW94" si="3">SUM(K13:K93)</f>
        <v>0</v>
      </c>
      <c r="L94" s="72">
        <f t="shared" si="3"/>
        <v>0</v>
      </c>
      <c r="M94" s="72">
        <f t="shared" si="3"/>
        <v>0</v>
      </c>
      <c r="N94" s="72">
        <f t="shared" si="3"/>
        <v>0</v>
      </c>
      <c r="O94" s="72">
        <f t="shared" si="3"/>
        <v>0</v>
      </c>
      <c r="P94" s="72">
        <f t="shared" si="3"/>
        <v>0</v>
      </c>
      <c r="Q94" s="72">
        <f t="shared" si="3"/>
        <v>0</v>
      </c>
      <c r="R94" s="72">
        <f t="shared" si="3"/>
        <v>0</v>
      </c>
      <c r="S94" s="72">
        <f t="shared" si="3"/>
        <v>0</v>
      </c>
      <c r="T94" s="72">
        <f t="shared" si="3"/>
        <v>0</v>
      </c>
      <c r="U94" s="72">
        <f t="shared" si="3"/>
        <v>0</v>
      </c>
      <c r="V94" s="72">
        <f t="shared" si="3"/>
        <v>0</v>
      </c>
      <c r="W94" s="72">
        <f t="shared" si="3"/>
        <v>0</v>
      </c>
      <c r="X94" s="72">
        <f t="shared" si="3"/>
        <v>0</v>
      </c>
      <c r="Y94" s="72">
        <f t="shared" si="3"/>
        <v>0</v>
      </c>
      <c r="Z94" s="72">
        <f t="shared" si="3"/>
        <v>0</v>
      </c>
      <c r="AA94" s="72">
        <f t="shared" si="3"/>
        <v>0</v>
      </c>
      <c r="AB94" s="72">
        <f t="shared" si="3"/>
        <v>0</v>
      </c>
      <c r="AC94" s="72">
        <f t="shared" si="3"/>
        <v>0</v>
      </c>
      <c r="AD94" s="72">
        <f t="shared" si="3"/>
        <v>0</v>
      </c>
      <c r="AE94" s="72">
        <f t="shared" si="3"/>
        <v>0</v>
      </c>
      <c r="AF94" s="72">
        <f t="shared" si="3"/>
        <v>0</v>
      </c>
      <c r="AG94" s="72">
        <f t="shared" si="3"/>
        <v>0</v>
      </c>
      <c r="AH94" s="72">
        <f t="shared" si="3"/>
        <v>0</v>
      </c>
      <c r="AI94" s="72">
        <f t="shared" si="3"/>
        <v>0</v>
      </c>
      <c r="AJ94" s="72">
        <f t="shared" si="3"/>
        <v>0</v>
      </c>
      <c r="AK94" s="72">
        <f t="shared" si="3"/>
        <v>0</v>
      </c>
      <c r="AL94" s="72">
        <f t="shared" si="3"/>
        <v>0</v>
      </c>
      <c r="AM94" s="72">
        <f t="shared" si="3"/>
        <v>0</v>
      </c>
      <c r="AN94" s="72">
        <f t="shared" si="3"/>
        <v>0</v>
      </c>
      <c r="AO94" s="72">
        <f t="shared" si="3"/>
        <v>0</v>
      </c>
      <c r="AP94" s="72">
        <f t="shared" si="3"/>
        <v>0</v>
      </c>
      <c r="AQ94" s="72">
        <f t="shared" si="3"/>
        <v>0</v>
      </c>
      <c r="AR94" s="72">
        <f t="shared" si="3"/>
        <v>0</v>
      </c>
      <c r="AS94" s="72">
        <f t="shared" si="3"/>
        <v>0</v>
      </c>
      <c r="AT94" s="72">
        <f t="shared" si="3"/>
        <v>0</v>
      </c>
      <c r="AU94" s="72">
        <f t="shared" si="3"/>
        <v>0</v>
      </c>
      <c r="AV94" s="72">
        <f t="shared" si="3"/>
        <v>0</v>
      </c>
      <c r="AW94" s="72">
        <f t="shared" si="3"/>
        <v>0</v>
      </c>
      <c r="AX94" s="23"/>
      <c r="AY94" s="142">
        <f>SUM(J94:AW94)</f>
        <v>0</v>
      </c>
    </row>
    <row r="95" spans="3:51" x14ac:dyDescent="0.3">
      <c r="C95" s="1" t="s">
        <v>160</v>
      </c>
      <c r="D95" s="1"/>
      <c r="E95" s="1"/>
      <c r="F95" s="1"/>
      <c r="G95" s="1"/>
      <c r="H95" s="1"/>
      <c r="I95" s="1"/>
      <c r="J95" s="7">
        <f>J94-'(1) Budsjett del I'!I125</f>
        <v>0</v>
      </c>
      <c r="K95" s="7">
        <f>K94-'(1) Budsjett del I'!J125</f>
        <v>0</v>
      </c>
      <c r="L95" s="7">
        <f>L94-'(1) Budsjett del I'!K125</f>
        <v>0</v>
      </c>
      <c r="M95" s="7">
        <f>M94-'(1) Budsjett del I'!L125</f>
        <v>0</v>
      </c>
      <c r="N95" s="7">
        <f>N94-'(1) Budsjett del I'!M125</f>
        <v>0</v>
      </c>
      <c r="O95" s="7">
        <f>O94-'(1) Budsjett del I'!N125</f>
        <v>0</v>
      </c>
      <c r="P95" s="7">
        <f>P94-'(1) Budsjett del I'!O125</f>
        <v>0</v>
      </c>
      <c r="Q95" s="7">
        <f>Q94-'(1) Budsjett del I'!P125</f>
        <v>0</v>
      </c>
      <c r="R95" s="7">
        <f>R94-'(1) Budsjett del I'!Q125</f>
        <v>0</v>
      </c>
      <c r="S95" s="7">
        <f>S94-'(1) Budsjett del I'!R125</f>
        <v>0</v>
      </c>
      <c r="T95" s="7">
        <f>T94-'(1) Budsjett del I'!S125</f>
        <v>0</v>
      </c>
      <c r="U95" s="7">
        <f>U94-'(1) Budsjett del I'!S125</f>
        <v>0</v>
      </c>
      <c r="V95" s="7">
        <f>V94-'(1) Budsjett del I'!T125</f>
        <v>0</v>
      </c>
      <c r="W95" s="7">
        <f>W94-'(1) Budsjett del I'!U125</f>
        <v>0</v>
      </c>
      <c r="X95" s="7">
        <f>X94-'(1) Budsjett del I'!V125</f>
        <v>0</v>
      </c>
      <c r="Y95" s="7">
        <f>Y94-'(1) Budsjett del I'!W125</f>
        <v>0</v>
      </c>
      <c r="Z95" s="7">
        <f>Z94-'(1) Budsjett del I'!X125</f>
        <v>0</v>
      </c>
      <c r="AA95" s="7">
        <f>AA94-'(1) Budsjett del I'!Y125</f>
        <v>0</v>
      </c>
      <c r="AB95" s="7">
        <f>AB94-'(1) Budsjett del I'!Z125</f>
        <v>0</v>
      </c>
      <c r="AC95" s="7">
        <f>AC94-'(1) Budsjett del I'!AA125</f>
        <v>0</v>
      </c>
      <c r="AD95" s="7">
        <f>AD94-'(1) Budsjett del I'!AB125</f>
        <v>0</v>
      </c>
      <c r="AE95" s="7">
        <f>AE94-'(1) Budsjett del I'!AC125</f>
        <v>0</v>
      </c>
      <c r="AF95" s="7">
        <f>AF94-'(1) Budsjett del I'!AD125</f>
        <v>0</v>
      </c>
      <c r="AG95" s="7">
        <f>AG94-'(1) Budsjett del I'!AE125</f>
        <v>0</v>
      </c>
      <c r="AH95" s="7">
        <f>AH94-'(1) Budsjett del I'!AF125</f>
        <v>0</v>
      </c>
      <c r="AI95" s="7">
        <f>AI94-'(1) Budsjett del I'!AG125</f>
        <v>0</v>
      </c>
      <c r="AJ95" s="7">
        <f>AJ94-'(1) Budsjett del I'!AH125</f>
        <v>0</v>
      </c>
      <c r="AK95" s="7">
        <f>AK94-'(1) Budsjett del I'!AI125</f>
        <v>0</v>
      </c>
      <c r="AL95" s="7">
        <f>AL94-'(1) Budsjett del I'!AJ125</f>
        <v>0</v>
      </c>
      <c r="AM95" s="7">
        <f>AM94-'(1) Budsjett del I'!AK125</f>
        <v>0</v>
      </c>
      <c r="AN95" s="7">
        <f>AN94-'(1) Budsjett del I'!AL125</f>
        <v>0</v>
      </c>
      <c r="AO95" s="7">
        <f>AO94-'(1) Budsjett del I'!AM125</f>
        <v>0</v>
      </c>
      <c r="AP95" s="7">
        <f>AP94-'(1) Budsjett del I'!AN125</f>
        <v>0</v>
      </c>
      <c r="AQ95" s="7">
        <f>AQ94-'(1) Budsjett del I'!AO125</f>
        <v>0</v>
      </c>
      <c r="AR95" s="7">
        <f>AR94-'(1) Budsjett del I'!AP125</f>
        <v>0</v>
      </c>
      <c r="AS95" s="7">
        <f>AS94-'(1) Budsjett del I'!AQ125</f>
        <v>0</v>
      </c>
      <c r="AT95" s="7">
        <f>AT94-'(1) Budsjett del I'!AR125</f>
        <v>0</v>
      </c>
      <c r="AU95" s="7">
        <f>AU94-'(1) Budsjett del I'!AS125</f>
        <v>0</v>
      </c>
      <c r="AV95" s="7">
        <f>AV94-'(1) Budsjett del I'!AT125</f>
        <v>0</v>
      </c>
      <c r="AW95" s="7">
        <f>AW94-'(1) Budsjett del I'!AU125</f>
        <v>0</v>
      </c>
      <c r="AX95" s="7"/>
    </row>
    <row r="96" spans="3:51" x14ac:dyDescent="0.3">
      <c r="C96" s="1" t="s">
        <v>161</v>
      </c>
      <c r="D96" s="1"/>
      <c r="E96" s="1"/>
      <c r="F96" s="1"/>
      <c r="G96" s="1"/>
      <c r="H96" s="1"/>
      <c r="I96" s="1"/>
      <c r="J96" s="7">
        <f>J94-J95</f>
        <v>0</v>
      </c>
      <c r="K96" s="7">
        <f t="shared" ref="K96:AW96" si="4">K94-K95</f>
        <v>0</v>
      </c>
      <c r="L96" s="7">
        <f t="shared" si="4"/>
        <v>0</v>
      </c>
      <c r="M96" s="7">
        <f t="shared" si="4"/>
        <v>0</v>
      </c>
      <c r="N96" s="7">
        <f t="shared" si="4"/>
        <v>0</v>
      </c>
      <c r="O96" s="7">
        <f t="shared" si="4"/>
        <v>0</v>
      </c>
      <c r="P96" s="7">
        <f t="shared" si="4"/>
        <v>0</v>
      </c>
      <c r="Q96" s="7">
        <f t="shared" si="4"/>
        <v>0</v>
      </c>
      <c r="R96" s="7">
        <f t="shared" si="4"/>
        <v>0</v>
      </c>
      <c r="S96" s="7">
        <f t="shared" si="4"/>
        <v>0</v>
      </c>
      <c r="T96" s="7">
        <f t="shared" si="4"/>
        <v>0</v>
      </c>
      <c r="U96" s="7">
        <f t="shared" si="4"/>
        <v>0</v>
      </c>
      <c r="V96" s="7">
        <f t="shared" si="4"/>
        <v>0</v>
      </c>
      <c r="W96" s="7">
        <f t="shared" si="4"/>
        <v>0</v>
      </c>
      <c r="X96" s="7">
        <f t="shared" si="4"/>
        <v>0</v>
      </c>
      <c r="Y96" s="7">
        <f t="shared" si="4"/>
        <v>0</v>
      </c>
      <c r="Z96" s="7">
        <f t="shared" si="4"/>
        <v>0</v>
      </c>
      <c r="AA96" s="7">
        <f t="shared" si="4"/>
        <v>0</v>
      </c>
      <c r="AB96" s="7">
        <f t="shared" si="4"/>
        <v>0</v>
      </c>
      <c r="AC96" s="7">
        <f t="shared" si="4"/>
        <v>0</v>
      </c>
      <c r="AD96" s="7">
        <f t="shared" si="4"/>
        <v>0</v>
      </c>
      <c r="AE96" s="7">
        <f t="shared" si="4"/>
        <v>0</v>
      </c>
      <c r="AF96" s="7">
        <f t="shared" si="4"/>
        <v>0</v>
      </c>
      <c r="AG96" s="7">
        <f t="shared" si="4"/>
        <v>0</v>
      </c>
      <c r="AH96" s="7">
        <f t="shared" si="4"/>
        <v>0</v>
      </c>
      <c r="AI96" s="7">
        <f t="shared" si="4"/>
        <v>0</v>
      </c>
      <c r="AJ96" s="7">
        <f t="shared" si="4"/>
        <v>0</v>
      </c>
      <c r="AK96" s="7">
        <f t="shared" si="4"/>
        <v>0</v>
      </c>
      <c r="AL96" s="7">
        <f t="shared" si="4"/>
        <v>0</v>
      </c>
      <c r="AM96" s="7">
        <f t="shared" si="4"/>
        <v>0</v>
      </c>
      <c r="AN96" s="7">
        <f t="shared" si="4"/>
        <v>0</v>
      </c>
      <c r="AO96" s="7">
        <f t="shared" si="4"/>
        <v>0</v>
      </c>
      <c r="AP96" s="7">
        <f t="shared" si="4"/>
        <v>0</v>
      </c>
      <c r="AQ96" s="7">
        <f t="shared" si="4"/>
        <v>0</v>
      </c>
      <c r="AR96" s="7">
        <f t="shared" si="4"/>
        <v>0</v>
      </c>
      <c r="AS96" s="7">
        <f t="shared" si="4"/>
        <v>0</v>
      </c>
      <c r="AT96" s="7">
        <f t="shared" si="4"/>
        <v>0</v>
      </c>
      <c r="AU96" s="7">
        <f t="shared" si="4"/>
        <v>0</v>
      </c>
      <c r="AV96" s="7">
        <f t="shared" si="4"/>
        <v>0</v>
      </c>
      <c r="AW96" s="7">
        <f t="shared" si="4"/>
        <v>0</v>
      </c>
      <c r="AX96" s="7"/>
    </row>
    <row r="97" spans="3:51" x14ac:dyDescent="0.3">
      <c r="C97" s="1"/>
      <c r="D97" s="1"/>
      <c r="E97" s="1"/>
      <c r="F97" s="1"/>
      <c r="G97" s="1"/>
      <c r="H97" s="1"/>
      <c r="I97" s="1"/>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row>
    <row r="98" spans="3:51" x14ac:dyDescent="0.3">
      <c r="C98" s="1"/>
      <c r="D98" s="1"/>
      <c r="E98" s="1"/>
      <c r="F98" s="1"/>
      <c r="G98" s="1"/>
      <c r="H98" s="1"/>
      <c r="I98" s="1"/>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row>
    <row r="99" spans="3:51" ht="18" x14ac:dyDescent="0.35">
      <c r="C99" s="45" t="s">
        <v>151</v>
      </c>
      <c r="D99" s="1"/>
      <c r="E99" s="1"/>
      <c r="F99" s="1"/>
      <c r="G99" s="1"/>
      <c r="H99" s="1"/>
      <c r="I99" s="1"/>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row>
    <row r="100" spans="3:51" x14ac:dyDescent="0.3">
      <c r="C100" t="s">
        <v>240</v>
      </c>
      <c r="D100" s="1"/>
      <c r="E100" s="1"/>
      <c r="F100" s="1"/>
      <c r="G100" s="1"/>
      <c r="H100" s="1"/>
      <c r="I100" s="1"/>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row>
    <row r="101" spans="3:51" x14ac:dyDescent="0.3">
      <c r="C101" s="5"/>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row>
    <row r="102" spans="3:51" x14ac:dyDescent="0.3">
      <c r="C102" s="1" t="s">
        <v>77</v>
      </c>
      <c r="D102" s="1" t="s">
        <v>97</v>
      </c>
      <c r="E102" s="1" t="s">
        <v>51</v>
      </c>
      <c r="F102" s="1"/>
      <c r="G102" s="1"/>
      <c r="H102" s="1"/>
      <c r="I102" s="1"/>
      <c r="J102" s="1" t="s">
        <v>13</v>
      </c>
      <c r="K102" s="1" t="s">
        <v>13</v>
      </c>
      <c r="L102" s="1" t="s">
        <v>13</v>
      </c>
      <c r="M102" s="1" t="s">
        <v>13</v>
      </c>
      <c r="N102" s="1" t="s">
        <v>13</v>
      </c>
      <c r="O102" s="1" t="s">
        <v>13</v>
      </c>
      <c r="P102" s="1" t="s">
        <v>13</v>
      </c>
      <c r="Q102" s="1" t="s">
        <v>13</v>
      </c>
      <c r="R102" s="1" t="s">
        <v>13</v>
      </c>
      <c r="S102" s="1" t="s">
        <v>13</v>
      </c>
      <c r="T102" s="1" t="s">
        <v>13</v>
      </c>
      <c r="U102" s="1" t="s">
        <v>13</v>
      </c>
      <c r="V102" s="1" t="s">
        <v>13</v>
      </c>
      <c r="W102" s="1" t="s">
        <v>13</v>
      </c>
      <c r="X102" s="1" t="s">
        <v>13</v>
      </c>
      <c r="Y102" s="1" t="s">
        <v>13</v>
      </c>
      <c r="Z102" s="1" t="s">
        <v>13</v>
      </c>
      <c r="AA102" s="1" t="s">
        <v>13</v>
      </c>
      <c r="AB102" s="1" t="s">
        <v>13</v>
      </c>
      <c r="AC102" s="1" t="s">
        <v>13</v>
      </c>
      <c r="AD102" s="1" t="s">
        <v>13</v>
      </c>
      <c r="AE102" s="1" t="s">
        <v>13</v>
      </c>
      <c r="AF102" s="1" t="s">
        <v>13</v>
      </c>
      <c r="AG102" s="1" t="s">
        <v>13</v>
      </c>
      <c r="AH102" s="1" t="s">
        <v>13</v>
      </c>
      <c r="AI102" s="1" t="s">
        <v>13</v>
      </c>
      <c r="AJ102" s="1" t="s">
        <v>13</v>
      </c>
      <c r="AK102" s="1" t="s">
        <v>13</v>
      </c>
      <c r="AL102" s="1" t="s">
        <v>13</v>
      </c>
      <c r="AM102" s="1" t="s">
        <v>13</v>
      </c>
      <c r="AN102" s="1" t="s">
        <v>13</v>
      </c>
      <c r="AO102" s="1" t="s">
        <v>13</v>
      </c>
      <c r="AP102" s="1" t="s">
        <v>13</v>
      </c>
      <c r="AQ102" s="1" t="s">
        <v>13</v>
      </c>
      <c r="AR102" s="1" t="s">
        <v>13</v>
      </c>
      <c r="AS102" s="1" t="s">
        <v>13</v>
      </c>
      <c r="AT102" s="1" t="s">
        <v>13</v>
      </c>
      <c r="AU102" s="1" t="s">
        <v>13</v>
      </c>
      <c r="AV102" s="1" t="s">
        <v>13</v>
      </c>
      <c r="AW102" s="1" t="s">
        <v>13</v>
      </c>
      <c r="AX102" s="1"/>
      <c r="AY102" t="s">
        <v>276</v>
      </c>
    </row>
    <row r="103" spans="3:51" x14ac:dyDescent="0.3">
      <c r="C103" s="24"/>
      <c r="D103" s="24"/>
      <c r="E103" s="24"/>
      <c r="F103" s="66"/>
      <c r="G103" s="66"/>
      <c r="H103" s="66"/>
      <c r="I103" s="67"/>
      <c r="J103" s="25">
        <v>0</v>
      </c>
      <c r="K103" s="25">
        <v>0</v>
      </c>
      <c r="L103" s="25">
        <v>0</v>
      </c>
      <c r="M103" s="25">
        <v>0</v>
      </c>
      <c r="N103" s="25"/>
      <c r="O103" s="25"/>
      <c r="P103" s="25"/>
      <c r="Q103" s="25"/>
      <c r="R103" s="25"/>
      <c r="S103" s="25"/>
      <c r="T103" s="25"/>
      <c r="U103" s="25">
        <v>0</v>
      </c>
      <c r="V103" s="25">
        <v>0</v>
      </c>
      <c r="W103" s="25">
        <v>0</v>
      </c>
      <c r="X103" s="25">
        <v>0</v>
      </c>
      <c r="Y103" s="25">
        <v>0</v>
      </c>
      <c r="Z103" s="25">
        <v>0</v>
      </c>
      <c r="AA103" s="25">
        <v>0</v>
      </c>
      <c r="AB103" s="25">
        <v>0</v>
      </c>
      <c r="AC103" s="25">
        <v>0</v>
      </c>
      <c r="AD103" s="25">
        <v>0</v>
      </c>
      <c r="AE103" s="25">
        <v>0</v>
      </c>
      <c r="AF103" s="25">
        <v>0</v>
      </c>
      <c r="AG103" s="25">
        <v>0</v>
      </c>
      <c r="AH103" s="25">
        <v>0</v>
      </c>
      <c r="AI103" s="25">
        <v>0</v>
      </c>
      <c r="AJ103" s="25">
        <v>0</v>
      </c>
      <c r="AK103" s="25">
        <v>0</v>
      </c>
      <c r="AL103" s="25">
        <v>0</v>
      </c>
      <c r="AM103" s="25">
        <v>0</v>
      </c>
      <c r="AN103" s="25">
        <v>0</v>
      </c>
      <c r="AO103" s="25">
        <v>0</v>
      </c>
      <c r="AP103" s="25">
        <v>0</v>
      </c>
      <c r="AQ103" s="25">
        <v>0</v>
      </c>
      <c r="AR103" s="25">
        <v>0</v>
      </c>
      <c r="AS103" s="25">
        <v>0</v>
      </c>
      <c r="AT103" s="25">
        <v>0</v>
      </c>
      <c r="AU103" s="25">
        <v>0</v>
      </c>
      <c r="AV103" s="25">
        <v>0</v>
      </c>
      <c r="AW103" s="25">
        <v>0</v>
      </c>
      <c r="AX103" s="145"/>
      <c r="AY103" s="58">
        <f>SUM(J103:AW103)</f>
        <v>0</v>
      </c>
    </row>
    <row r="104" spans="3:51" x14ac:dyDescent="0.3">
      <c r="C104" s="24"/>
      <c r="D104" s="24"/>
      <c r="E104" s="24"/>
      <c r="F104" s="69"/>
      <c r="G104" s="69"/>
      <c r="H104" s="69"/>
      <c r="I104" s="70"/>
      <c r="J104" s="25">
        <v>0</v>
      </c>
      <c r="K104" s="25">
        <v>0</v>
      </c>
      <c r="L104" s="25">
        <v>0</v>
      </c>
      <c r="M104" s="25">
        <v>0</v>
      </c>
      <c r="N104" s="25"/>
      <c r="O104" s="25"/>
      <c r="P104" s="25"/>
      <c r="Q104" s="25"/>
      <c r="R104" s="25"/>
      <c r="S104" s="25"/>
      <c r="T104" s="25"/>
      <c r="U104" s="25">
        <v>0</v>
      </c>
      <c r="V104" s="25">
        <v>0</v>
      </c>
      <c r="W104" s="25">
        <v>0</v>
      </c>
      <c r="X104" s="25">
        <v>0</v>
      </c>
      <c r="Y104" s="25">
        <v>0</v>
      </c>
      <c r="Z104" s="25">
        <v>0</v>
      </c>
      <c r="AA104" s="25">
        <v>0</v>
      </c>
      <c r="AB104" s="25">
        <v>0</v>
      </c>
      <c r="AC104" s="25">
        <v>0</v>
      </c>
      <c r="AD104" s="25">
        <v>0</v>
      </c>
      <c r="AE104" s="25">
        <v>0</v>
      </c>
      <c r="AF104" s="25">
        <v>0</v>
      </c>
      <c r="AG104" s="25">
        <v>0</v>
      </c>
      <c r="AH104" s="25">
        <v>0</v>
      </c>
      <c r="AI104" s="25">
        <v>0</v>
      </c>
      <c r="AJ104" s="25">
        <v>0</v>
      </c>
      <c r="AK104" s="25">
        <v>0</v>
      </c>
      <c r="AL104" s="25">
        <v>0</v>
      </c>
      <c r="AM104" s="25">
        <v>0</v>
      </c>
      <c r="AN104" s="25">
        <v>0</v>
      </c>
      <c r="AO104" s="25">
        <v>0</v>
      </c>
      <c r="AP104" s="25">
        <v>0</v>
      </c>
      <c r="AQ104" s="25">
        <v>0</v>
      </c>
      <c r="AR104" s="25">
        <v>0</v>
      </c>
      <c r="AS104" s="25">
        <v>0</v>
      </c>
      <c r="AT104" s="25">
        <v>0</v>
      </c>
      <c r="AU104" s="25">
        <v>0</v>
      </c>
      <c r="AV104" s="25">
        <v>0</v>
      </c>
      <c r="AW104" s="25">
        <v>0</v>
      </c>
      <c r="AX104" s="145"/>
      <c r="AY104" s="44">
        <f t="shared" ref="AY104:AY119" si="5">SUM(J104:AW104)</f>
        <v>0</v>
      </c>
    </row>
    <row r="105" spans="3:51" x14ac:dyDescent="0.3">
      <c r="C105" s="24"/>
      <c r="D105" s="24"/>
      <c r="E105" s="24"/>
      <c r="F105" s="69"/>
      <c r="G105" s="69"/>
      <c r="H105" s="69"/>
      <c r="I105" s="70"/>
      <c r="J105" s="25">
        <v>0</v>
      </c>
      <c r="K105" s="25">
        <v>0</v>
      </c>
      <c r="L105" s="25">
        <v>0</v>
      </c>
      <c r="M105" s="25">
        <v>0</v>
      </c>
      <c r="N105" s="25"/>
      <c r="O105" s="25"/>
      <c r="P105" s="25"/>
      <c r="Q105" s="25"/>
      <c r="R105" s="25"/>
      <c r="S105" s="25"/>
      <c r="T105" s="25"/>
      <c r="U105" s="25">
        <v>0</v>
      </c>
      <c r="V105" s="25">
        <v>0</v>
      </c>
      <c r="W105" s="25">
        <v>0</v>
      </c>
      <c r="X105" s="25">
        <v>0</v>
      </c>
      <c r="Y105" s="25">
        <v>0</v>
      </c>
      <c r="Z105" s="25">
        <v>0</v>
      </c>
      <c r="AA105" s="25">
        <v>0</v>
      </c>
      <c r="AB105" s="25">
        <v>0</v>
      </c>
      <c r="AC105" s="25">
        <v>0</v>
      </c>
      <c r="AD105" s="25">
        <v>0</v>
      </c>
      <c r="AE105" s="25">
        <v>0</v>
      </c>
      <c r="AF105" s="25">
        <v>0</v>
      </c>
      <c r="AG105" s="25">
        <v>0</v>
      </c>
      <c r="AH105" s="25">
        <v>0</v>
      </c>
      <c r="AI105" s="25">
        <v>0</v>
      </c>
      <c r="AJ105" s="25">
        <v>0</v>
      </c>
      <c r="AK105" s="25">
        <v>0</v>
      </c>
      <c r="AL105" s="25">
        <v>0</v>
      </c>
      <c r="AM105" s="25">
        <v>0</v>
      </c>
      <c r="AN105" s="25">
        <v>0</v>
      </c>
      <c r="AO105" s="25">
        <v>0</v>
      </c>
      <c r="AP105" s="25">
        <v>0</v>
      </c>
      <c r="AQ105" s="25">
        <v>0</v>
      </c>
      <c r="AR105" s="25">
        <v>0</v>
      </c>
      <c r="AS105" s="25">
        <v>0</v>
      </c>
      <c r="AT105" s="25">
        <v>0</v>
      </c>
      <c r="AU105" s="25">
        <v>0</v>
      </c>
      <c r="AV105" s="25">
        <v>0</v>
      </c>
      <c r="AW105" s="25">
        <v>0</v>
      </c>
      <c r="AX105" s="145"/>
      <c r="AY105" s="44">
        <f t="shared" si="5"/>
        <v>0</v>
      </c>
    </row>
    <row r="106" spans="3:51" x14ac:dyDescent="0.3">
      <c r="C106" s="24"/>
      <c r="D106" s="24"/>
      <c r="E106" s="24"/>
      <c r="F106" s="69"/>
      <c r="G106" s="69"/>
      <c r="H106" s="69"/>
      <c r="I106" s="70"/>
      <c r="J106" s="25">
        <v>0</v>
      </c>
      <c r="K106" s="25">
        <v>0</v>
      </c>
      <c r="L106" s="25">
        <v>0</v>
      </c>
      <c r="M106" s="25">
        <v>0</v>
      </c>
      <c r="N106" s="25"/>
      <c r="O106" s="25"/>
      <c r="P106" s="25"/>
      <c r="Q106" s="25"/>
      <c r="R106" s="25"/>
      <c r="S106" s="25"/>
      <c r="T106" s="25"/>
      <c r="U106" s="25">
        <v>0</v>
      </c>
      <c r="V106" s="25">
        <v>0</v>
      </c>
      <c r="W106" s="25">
        <v>0</v>
      </c>
      <c r="X106" s="25">
        <v>0</v>
      </c>
      <c r="Y106" s="25">
        <v>0</v>
      </c>
      <c r="Z106" s="25">
        <v>0</v>
      </c>
      <c r="AA106" s="25">
        <v>0</v>
      </c>
      <c r="AB106" s="25">
        <v>0</v>
      </c>
      <c r="AC106" s="25">
        <v>0</v>
      </c>
      <c r="AD106" s="25">
        <v>0</v>
      </c>
      <c r="AE106" s="25">
        <v>0</v>
      </c>
      <c r="AF106" s="25">
        <v>0</v>
      </c>
      <c r="AG106" s="25">
        <v>0</v>
      </c>
      <c r="AH106" s="25">
        <v>0</v>
      </c>
      <c r="AI106" s="25">
        <v>0</v>
      </c>
      <c r="AJ106" s="25">
        <v>0</v>
      </c>
      <c r="AK106" s="25">
        <v>0</v>
      </c>
      <c r="AL106" s="25">
        <v>0</v>
      </c>
      <c r="AM106" s="25">
        <v>0</v>
      </c>
      <c r="AN106" s="25">
        <v>0</v>
      </c>
      <c r="AO106" s="25">
        <v>0</v>
      </c>
      <c r="AP106" s="25">
        <v>0</v>
      </c>
      <c r="AQ106" s="25">
        <v>0</v>
      </c>
      <c r="AR106" s="25">
        <v>0</v>
      </c>
      <c r="AS106" s="25">
        <v>0</v>
      </c>
      <c r="AT106" s="25">
        <v>0</v>
      </c>
      <c r="AU106" s="25">
        <v>0</v>
      </c>
      <c r="AV106" s="25">
        <v>0</v>
      </c>
      <c r="AW106" s="25">
        <v>0</v>
      </c>
      <c r="AX106" s="145"/>
      <c r="AY106" s="44">
        <f t="shared" si="5"/>
        <v>0</v>
      </c>
    </row>
    <row r="107" spans="3:51" x14ac:dyDescent="0.3">
      <c r="C107" s="24"/>
      <c r="D107" s="24"/>
      <c r="E107" s="24"/>
      <c r="F107" s="69"/>
      <c r="G107" s="69"/>
      <c r="H107" s="69"/>
      <c r="I107" s="70"/>
      <c r="J107" s="25">
        <v>0</v>
      </c>
      <c r="K107" s="25">
        <v>0</v>
      </c>
      <c r="L107" s="25">
        <v>0</v>
      </c>
      <c r="M107" s="25">
        <v>0</v>
      </c>
      <c r="N107" s="25"/>
      <c r="O107" s="25"/>
      <c r="P107" s="25"/>
      <c r="Q107" s="25"/>
      <c r="R107" s="25"/>
      <c r="S107" s="25"/>
      <c r="T107" s="25"/>
      <c r="U107" s="25">
        <v>0</v>
      </c>
      <c r="V107" s="25">
        <v>0</v>
      </c>
      <c r="W107" s="25">
        <v>0</v>
      </c>
      <c r="X107" s="25">
        <v>0</v>
      </c>
      <c r="Y107" s="25">
        <v>0</v>
      </c>
      <c r="Z107" s="25">
        <v>0</v>
      </c>
      <c r="AA107" s="25">
        <v>0</v>
      </c>
      <c r="AB107" s="25">
        <v>0</v>
      </c>
      <c r="AC107" s="25">
        <v>0</v>
      </c>
      <c r="AD107" s="25">
        <v>0</v>
      </c>
      <c r="AE107" s="25">
        <v>0</v>
      </c>
      <c r="AF107" s="25">
        <v>0</v>
      </c>
      <c r="AG107" s="25">
        <v>0</v>
      </c>
      <c r="AH107" s="25">
        <v>0</v>
      </c>
      <c r="AI107" s="25">
        <v>0</v>
      </c>
      <c r="AJ107" s="25">
        <v>0</v>
      </c>
      <c r="AK107" s="25">
        <v>0</v>
      </c>
      <c r="AL107" s="25">
        <v>0</v>
      </c>
      <c r="AM107" s="25">
        <v>0</v>
      </c>
      <c r="AN107" s="25">
        <v>0</v>
      </c>
      <c r="AO107" s="25">
        <v>0</v>
      </c>
      <c r="AP107" s="25">
        <v>0</v>
      </c>
      <c r="AQ107" s="25">
        <v>0</v>
      </c>
      <c r="AR107" s="25">
        <v>0</v>
      </c>
      <c r="AS107" s="25">
        <v>0</v>
      </c>
      <c r="AT107" s="25">
        <v>0</v>
      </c>
      <c r="AU107" s="25">
        <v>0</v>
      </c>
      <c r="AV107" s="25">
        <v>0</v>
      </c>
      <c r="AW107" s="25">
        <v>0</v>
      </c>
      <c r="AX107" s="145"/>
      <c r="AY107" s="44">
        <f t="shared" si="5"/>
        <v>0</v>
      </c>
    </row>
    <row r="108" spans="3:51" x14ac:dyDescent="0.3">
      <c r="C108" s="24"/>
      <c r="D108" s="24"/>
      <c r="E108" s="24"/>
      <c r="F108" s="69"/>
      <c r="G108" s="69"/>
      <c r="H108" s="69"/>
      <c r="I108" s="70"/>
      <c r="J108" s="25">
        <v>0</v>
      </c>
      <c r="K108" s="25">
        <v>0</v>
      </c>
      <c r="L108" s="25">
        <v>0</v>
      </c>
      <c r="M108" s="25">
        <v>0</v>
      </c>
      <c r="N108" s="25"/>
      <c r="O108" s="25"/>
      <c r="P108" s="25"/>
      <c r="Q108" s="25"/>
      <c r="R108" s="25"/>
      <c r="S108" s="25"/>
      <c r="T108" s="25"/>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c r="AQ108" s="25">
        <v>0</v>
      </c>
      <c r="AR108" s="25">
        <v>0</v>
      </c>
      <c r="AS108" s="25">
        <v>0</v>
      </c>
      <c r="AT108" s="25">
        <v>0</v>
      </c>
      <c r="AU108" s="25">
        <v>0</v>
      </c>
      <c r="AV108" s="25">
        <v>0</v>
      </c>
      <c r="AW108" s="25">
        <v>0</v>
      </c>
      <c r="AX108" s="145"/>
      <c r="AY108" s="44">
        <f t="shared" si="5"/>
        <v>0</v>
      </c>
    </row>
    <row r="109" spans="3:51" x14ac:dyDescent="0.3">
      <c r="C109" s="24"/>
      <c r="D109" s="24"/>
      <c r="E109" s="24"/>
      <c r="F109" s="69"/>
      <c r="G109" s="69"/>
      <c r="H109" s="69"/>
      <c r="I109" s="70"/>
      <c r="J109" s="25">
        <v>0</v>
      </c>
      <c r="K109" s="25">
        <v>0</v>
      </c>
      <c r="L109" s="25">
        <v>0</v>
      </c>
      <c r="M109" s="25">
        <v>0</v>
      </c>
      <c r="N109" s="25"/>
      <c r="O109" s="25"/>
      <c r="P109" s="25"/>
      <c r="Q109" s="25"/>
      <c r="R109" s="25"/>
      <c r="S109" s="25"/>
      <c r="T109" s="25"/>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c r="AQ109" s="25">
        <v>0</v>
      </c>
      <c r="AR109" s="25">
        <v>0</v>
      </c>
      <c r="AS109" s="25">
        <v>0</v>
      </c>
      <c r="AT109" s="25">
        <v>0</v>
      </c>
      <c r="AU109" s="25">
        <v>0</v>
      </c>
      <c r="AV109" s="25">
        <v>0</v>
      </c>
      <c r="AW109" s="25">
        <v>0</v>
      </c>
      <c r="AX109" s="145"/>
      <c r="AY109" s="44">
        <f t="shared" si="5"/>
        <v>0</v>
      </c>
    </row>
    <row r="110" spans="3:51" x14ac:dyDescent="0.3">
      <c r="C110" s="24"/>
      <c r="D110" s="24"/>
      <c r="E110" s="24"/>
      <c r="F110" s="69"/>
      <c r="G110" s="69"/>
      <c r="H110" s="69"/>
      <c r="I110" s="70"/>
      <c r="J110" s="25">
        <v>0</v>
      </c>
      <c r="K110" s="25">
        <v>0</v>
      </c>
      <c r="L110" s="25">
        <v>0</v>
      </c>
      <c r="M110" s="25">
        <v>0</v>
      </c>
      <c r="N110" s="25"/>
      <c r="O110" s="25"/>
      <c r="P110" s="25"/>
      <c r="Q110" s="25"/>
      <c r="R110" s="25"/>
      <c r="S110" s="25"/>
      <c r="T110" s="25"/>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c r="AQ110" s="25">
        <v>0</v>
      </c>
      <c r="AR110" s="25">
        <v>0</v>
      </c>
      <c r="AS110" s="25">
        <v>0</v>
      </c>
      <c r="AT110" s="25">
        <v>0</v>
      </c>
      <c r="AU110" s="25">
        <v>0</v>
      </c>
      <c r="AV110" s="25">
        <v>0</v>
      </c>
      <c r="AW110" s="25">
        <v>0</v>
      </c>
      <c r="AX110" s="145"/>
      <c r="AY110" s="44">
        <f t="shared" si="5"/>
        <v>0</v>
      </c>
    </row>
    <row r="111" spans="3:51" x14ac:dyDescent="0.3">
      <c r="C111" s="24"/>
      <c r="D111" s="24"/>
      <c r="E111" s="24"/>
      <c r="F111" s="69"/>
      <c r="G111" s="69"/>
      <c r="H111" s="69"/>
      <c r="I111" s="70"/>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c r="AT111" s="25"/>
      <c r="AU111" s="25"/>
      <c r="AV111" s="25"/>
      <c r="AW111" s="25"/>
      <c r="AX111" s="145"/>
      <c r="AY111" s="44"/>
    </row>
    <row r="112" spans="3:51" x14ac:dyDescent="0.3">
      <c r="C112" s="24"/>
      <c r="D112" s="24"/>
      <c r="E112" s="24"/>
      <c r="F112" s="69"/>
      <c r="G112" s="69"/>
      <c r="H112" s="69"/>
      <c r="I112" s="70"/>
      <c r="J112" s="25">
        <v>0</v>
      </c>
      <c r="K112" s="25">
        <v>0</v>
      </c>
      <c r="L112" s="25">
        <v>0</v>
      </c>
      <c r="M112" s="25">
        <v>0</v>
      </c>
      <c r="N112" s="25">
        <v>0</v>
      </c>
      <c r="O112" s="25">
        <v>0</v>
      </c>
      <c r="P112" s="25">
        <v>0</v>
      </c>
      <c r="Q112" s="25">
        <v>0</v>
      </c>
      <c r="R112" s="25">
        <v>0</v>
      </c>
      <c r="S112" s="25">
        <v>0</v>
      </c>
      <c r="T112" s="25">
        <v>0</v>
      </c>
      <c r="U112" s="25">
        <v>0</v>
      </c>
      <c r="V112" s="25">
        <v>0</v>
      </c>
      <c r="W112" s="25">
        <v>0</v>
      </c>
      <c r="X112" s="25">
        <v>0</v>
      </c>
      <c r="Y112" s="25">
        <v>0</v>
      </c>
      <c r="Z112" s="25">
        <v>0</v>
      </c>
      <c r="AA112" s="25">
        <v>0</v>
      </c>
      <c r="AB112" s="25">
        <v>0</v>
      </c>
      <c r="AC112" s="25">
        <v>0</v>
      </c>
      <c r="AD112" s="25">
        <v>0</v>
      </c>
      <c r="AE112" s="25">
        <v>0</v>
      </c>
      <c r="AF112" s="25">
        <v>0</v>
      </c>
      <c r="AG112" s="25">
        <v>0</v>
      </c>
      <c r="AH112" s="25">
        <v>0</v>
      </c>
      <c r="AI112" s="25">
        <v>0</v>
      </c>
      <c r="AJ112" s="25">
        <v>0</v>
      </c>
      <c r="AK112" s="25">
        <v>0</v>
      </c>
      <c r="AL112" s="25">
        <v>0</v>
      </c>
      <c r="AM112" s="25">
        <v>0</v>
      </c>
      <c r="AN112" s="25">
        <v>0</v>
      </c>
      <c r="AO112" s="25">
        <v>0</v>
      </c>
      <c r="AP112" s="25">
        <v>0</v>
      </c>
      <c r="AQ112" s="25">
        <v>0</v>
      </c>
      <c r="AR112" s="25">
        <v>0</v>
      </c>
      <c r="AS112" s="25">
        <v>0</v>
      </c>
      <c r="AT112" s="25">
        <v>0</v>
      </c>
      <c r="AU112" s="25">
        <v>0</v>
      </c>
      <c r="AV112" s="25">
        <v>0</v>
      </c>
      <c r="AW112" s="25">
        <v>0</v>
      </c>
      <c r="AX112" s="145"/>
      <c r="AY112" s="44">
        <f t="shared" si="5"/>
        <v>0</v>
      </c>
    </row>
    <row r="113" spans="3:51" x14ac:dyDescent="0.3">
      <c r="C113" s="24"/>
      <c r="D113" s="24"/>
      <c r="E113" s="24"/>
      <c r="F113" s="69"/>
      <c r="G113" s="69"/>
      <c r="H113" s="69"/>
      <c r="I113" s="70"/>
      <c r="J113" s="25">
        <v>0</v>
      </c>
      <c r="K113" s="25">
        <v>0</v>
      </c>
      <c r="L113" s="25">
        <v>0</v>
      </c>
      <c r="M113" s="25">
        <v>0</v>
      </c>
      <c r="N113" s="25">
        <v>0</v>
      </c>
      <c r="O113" s="25">
        <v>0</v>
      </c>
      <c r="P113" s="25">
        <v>0</v>
      </c>
      <c r="Q113" s="25">
        <v>0</v>
      </c>
      <c r="R113" s="25">
        <v>0</v>
      </c>
      <c r="S113" s="25">
        <v>0</v>
      </c>
      <c r="T113" s="25">
        <v>0</v>
      </c>
      <c r="U113" s="25">
        <v>0</v>
      </c>
      <c r="V113" s="25">
        <v>0</v>
      </c>
      <c r="W113" s="25">
        <v>0</v>
      </c>
      <c r="X113" s="25">
        <v>0</v>
      </c>
      <c r="Y113" s="25">
        <v>0</v>
      </c>
      <c r="Z113" s="25">
        <v>0</v>
      </c>
      <c r="AA113" s="25">
        <v>0</v>
      </c>
      <c r="AB113" s="25">
        <v>0</v>
      </c>
      <c r="AC113" s="25">
        <v>0</v>
      </c>
      <c r="AD113" s="25">
        <v>0</v>
      </c>
      <c r="AE113" s="25">
        <v>0</v>
      </c>
      <c r="AF113" s="25">
        <v>0</v>
      </c>
      <c r="AG113" s="25">
        <v>0</v>
      </c>
      <c r="AH113" s="25">
        <v>0</v>
      </c>
      <c r="AI113" s="25">
        <v>0</v>
      </c>
      <c r="AJ113" s="25">
        <v>0</v>
      </c>
      <c r="AK113" s="25">
        <v>0</v>
      </c>
      <c r="AL113" s="25">
        <v>0</v>
      </c>
      <c r="AM113" s="25">
        <v>0</v>
      </c>
      <c r="AN113" s="25">
        <v>0</v>
      </c>
      <c r="AO113" s="25">
        <v>0</v>
      </c>
      <c r="AP113" s="25">
        <v>0</v>
      </c>
      <c r="AQ113" s="25">
        <v>0</v>
      </c>
      <c r="AR113" s="25">
        <v>0</v>
      </c>
      <c r="AS113" s="25">
        <v>0</v>
      </c>
      <c r="AT113" s="25">
        <v>0</v>
      </c>
      <c r="AU113" s="25">
        <v>0</v>
      </c>
      <c r="AV113" s="25">
        <v>0</v>
      </c>
      <c r="AW113" s="25">
        <v>0</v>
      </c>
      <c r="AX113" s="145"/>
      <c r="AY113" s="44">
        <f t="shared" si="5"/>
        <v>0</v>
      </c>
    </row>
    <row r="114" spans="3:51" x14ac:dyDescent="0.3">
      <c r="C114" s="24"/>
      <c r="D114" s="24"/>
      <c r="E114" s="24"/>
      <c r="F114" s="69"/>
      <c r="G114" s="69"/>
      <c r="H114" s="69"/>
      <c r="I114" s="70"/>
      <c r="J114" s="25">
        <v>0</v>
      </c>
      <c r="K114" s="25">
        <v>0</v>
      </c>
      <c r="L114" s="25">
        <v>0</v>
      </c>
      <c r="M114" s="25">
        <v>0</v>
      </c>
      <c r="N114" s="25">
        <v>0</v>
      </c>
      <c r="O114" s="25">
        <v>0</v>
      </c>
      <c r="P114" s="25">
        <v>0</v>
      </c>
      <c r="Q114" s="25">
        <v>0</v>
      </c>
      <c r="R114" s="25">
        <v>0</v>
      </c>
      <c r="S114" s="25">
        <v>0</v>
      </c>
      <c r="T114" s="25">
        <v>0</v>
      </c>
      <c r="U114" s="25">
        <v>0</v>
      </c>
      <c r="V114" s="25">
        <v>0</v>
      </c>
      <c r="W114" s="25">
        <v>0</v>
      </c>
      <c r="X114" s="25">
        <v>0</v>
      </c>
      <c r="Y114" s="25">
        <v>0</v>
      </c>
      <c r="Z114" s="25">
        <v>0</v>
      </c>
      <c r="AA114" s="25">
        <v>0</v>
      </c>
      <c r="AB114" s="25">
        <v>0</v>
      </c>
      <c r="AC114" s="25">
        <v>0</v>
      </c>
      <c r="AD114" s="25">
        <v>0</v>
      </c>
      <c r="AE114" s="25">
        <v>0</v>
      </c>
      <c r="AF114" s="25">
        <v>0</v>
      </c>
      <c r="AG114" s="25">
        <v>0</v>
      </c>
      <c r="AH114" s="25">
        <v>0</v>
      </c>
      <c r="AI114" s="25">
        <v>0</v>
      </c>
      <c r="AJ114" s="25">
        <v>0</v>
      </c>
      <c r="AK114" s="25">
        <v>0</v>
      </c>
      <c r="AL114" s="25">
        <v>0</v>
      </c>
      <c r="AM114" s="25">
        <v>0</v>
      </c>
      <c r="AN114" s="25">
        <v>0</v>
      </c>
      <c r="AO114" s="25">
        <v>0</v>
      </c>
      <c r="AP114" s="25">
        <v>0</v>
      </c>
      <c r="AQ114" s="25">
        <v>0</v>
      </c>
      <c r="AR114" s="25">
        <v>0</v>
      </c>
      <c r="AS114" s="25">
        <v>0</v>
      </c>
      <c r="AT114" s="25">
        <v>0</v>
      </c>
      <c r="AU114" s="25">
        <v>0</v>
      </c>
      <c r="AV114" s="25">
        <v>0</v>
      </c>
      <c r="AW114" s="25">
        <v>0</v>
      </c>
      <c r="AX114" s="145"/>
      <c r="AY114" s="44">
        <f t="shared" si="5"/>
        <v>0</v>
      </c>
    </row>
    <row r="115" spans="3:51" x14ac:dyDescent="0.3">
      <c r="C115" s="24"/>
      <c r="D115" s="24"/>
      <c r="E115" s="24"/>
      <c r="F115" s="69"/>
      <c r="G115" s="69"/>
      <c r="H115" s="69"/>
      <c r="I115" s="70"/>
      <c r="J115" s="25">
        <v>0</v>
      </c>
      <c r="K115" s="25">
        <v>0</v>
      </c>
      <c r="L115" s="25">
        <v>0</v>
      </c>
      <c r="M115" s="25">
        <v>0</v>
      </c>
      <c r="N115" s="25">
        <v>0</v>
      </c>
      <c r="O115" s="25">
        <v>0</v>
      </c>
      <c r="P115" s="25">
        <v>0</v>
      </c>
      <c r="Q115" s="25">
        <v>0</v>
      </c>
      <c r="R115" s="25">
        <v>0</v>
      </c>
      <c r="S115" s="25">
        <v>0</v>
      </c>
      <c r="T115" s="25">
        <v>0</v>
      </c>
      <c r="U115" s="25">
        <v>0</v>
      </c>
      <c r="V115" s="25">
        <v>0</v>
      </c>
      <c r="W115" s="25">
        <v>0</v>
      </c>
      <c r="X115" s="25">
        <v>0</v>
      </c>
      <c r="Y115" s="25">
        <v>0</v>
      </c>
      <c r="Z115" s="25">
        <v>0</v>
      </c>
      <c r="AA115" s="25">
        <v>0</v>
      </c>
      <c r="AB115" s="25">
        <v>0</v>
      </c>
      <c r="AC115" s="25">
        <v>0</v>
      </c>
      <c r="AD115" s="25">
        <v>0</v>
      </c>
      <c r="AE115" s="25">
        <v>0</v>
      </c>
      <c r="AF115" s="25">
        <v>0</v>
      </c>
      <c r="AG115" s="25">
        <v>0</v>
      </c>
      <c r="AH115" s="25">
        <v>0</v>
      </c>
      <c r="AI115" s="25">
        <v>0</v>
      </c>
      <c r="AJ115" s="25">
        <v>0</v>
      </c>
      <c r="AK115" s="25">
        <v>0</v>
      </c>
      <c r="AL115" s="25">
        <v>0</v>
      </c>
      <c r="AM115" s="25">
        <v>0</v>
      </c>
      <c r="AN115" s="25">
        <v>0</v>
      </c>
      <c r="AO115" s="25">
        <v>0</v>
      </c>
      <c r="AP115" s="25">
        <v>0</v>
      </c>
      <c r="AQ115" s="25">
        <v>0</v>
      </c>
      <c r="AR115" s="25">
        <v>0</v>
      </c>
      <c r="AS115" s="25">
        <v>0</v>
      </c>
      <c r="AT115" s="25">
        <v>0</v>
      </c>
      <c r="AU115" s="25">
        <v>0</v>
      </c>
      <c r="AV115" s="25">
        <v>0</v>
      </c>
      <c r="AW115" s="25">
        <v>0</v>
      </c>
      <c r="AX115" s="145"/>
      <c r="AY115" s="44">
        <f t="shared" si="5"/>
        <v>0</v>
      </c>
    </row>
    <row r="116" spans="3:51" x14ac:dyDescent="0.3">
      <c r="C116" s="24"/>
      <c r="D116" s="24"/>
      <c r="E116" s="24"/>
      <c r="F116" s="69"/>
      <c r="G116" s="69"/>
      <c r="H116" s="69"/>
      <c r="I116" s="70"/>
      <c r="J116" s="25">
        <v>0</v>
      </c>
      <c r="K116" s="25">
        <v>0</v>
      </c>
      <c r="L116" s="25">
        <v>0</v>
      </c>
      <c r="M116" s="25">
        <v>0</v>
      </c>
      <c r="N116" s="25">
        <v>0</v>
      </c>
      <c r="O116" s="25">
        <v>0</v>
      </c>
      <c r="P116" s="25">
        <v>0</v>
      </c>
      <c r="Q116" s="25">
        <v>0</v>
      </c>
      <c r="R116" s="25">
        <v>0</v>
      </c>
      <c r="S116" s="25">
        <v>0</v>
      </c>
      <c r="T116" s="25">
        <v>0</v>
      </c>
      <c r="U116" s="25">
        <v>0</v>
      </c>
      <c r="V116" s="25">
        <v>0</v>
      </c>
      <c r="W116" s="25">
        <v>0</v>
      </c>
      <c r="X116" s="25">
        <v>0</v>
      </c>
      <c r="Y116" s="25">
        <v>0</v>
      </c>
      <c r="Z116" s="25">
        <v>0</v>
      </c>
      <c r="AA116" s="25">
        <v>0</v>
      </c>
      <c r="AB116" s="25">
        <v>0</v>
      </c>
      <c r="AC116" s="25">
        <v>0</v>
      </c>
      <c r="AD116" s="25">
        <v>0</v>
      </c>
      <c r="AE116" s="25">
        <v>0</v>
      </c>
      <c r="AF116" s="25">
        <v>0</v>
      </c>
      <c r="AG116" s="25">
        <v>0</v>
      </c>
      <c r="AH116" s="25">
        <v>0</v>
      </c>
      <c r="AI116" s="25">
        <v>0</v>
      </c>
      <c r="AJ116" s="25">
        <v>0</v>
      </c>
      <c r="AK116" s="25">
        <v>0</v>
      </c>
      <c r="AL116" s="25">
        <v>0</v>
      </c>
      <c r="AM116" s="25">
        <v>0</v>
      </c>
      <c r="AN116" s="25">
        <v>0</v>
      </c>
      <c r="AO116" s="25">
        <v>0</v>
      </c>
      <c r="AP116" s="25">
        <v>0</v>
      </c>
      <c r="AQ116" s="25">
        <v>0</v>
      </c>
      <c r="AR116" s="25">
        <v>0</v>
      </c>
      <c r="AS116" s="25">
        <v>0</v>
      </c>
      <c r="AT116" s="25">
        <v>0</v>
      </c>
      <c r="AU116" s="25">
        <v>0</v>
      </c>
      <c r="AV116" s="25">
        <v>0</v>
      </c>
      <c r="AW116" s="25">
        <v>0</v>
      </c>
      <c r="AX116" s="145"/>
      <c r="AY116" s="44">
        <f t="shared" si="5"/>
        <v>0</v>
      </c>
    </row>
    <row r="117" spans="3:51" x14ac:dyDescent="0.3">
      <c r="C117" s="24"/>
      <c r="D117" s="24"/>
      <c r="E117" s="24"/>
      <c r="F117" s="69"/>
      <c r="G117" s="69"/>
      <c r="H117" s="69"/>
      <c r="I117" s="70"/>
      <c r="J117" s="25">
        <v>0</v>
      </c>
      <c r="K117" s="25">
        <v>0</v>
      </c>
      <c r="L117" s="25">
        <v>0</v>
      </c>
      <c r="M117" s="25">
        <v>0</v>
      </c>
      <c r="N117" s="25">
        <v>0</v>
      </c>
      <c r="O117" s="25">
        <v>0</v>
      </c>
      <c r="P117" s="25">
        <v>0</v>
      </c>
      <c r="Q117" s="25">
        <v>0</v>
      </c>
      <c r="R117" s="25">
        <v>0</v>
      </c>
      <c r="S117" s="25">
        <v>0</v>
      </c>
      <c r="T117" s="25">
        <v>0</v>
      </c>
      <c r="U117" s="25">
        <v>0</v>
      </c>
      <c r="V117" s="25">
        <v>0</v>
      </c>
      <c r="W117" s="25">
        <v>0</v>
      </c>
      <c r="X117" s="25">
        <v>0</v>
      </c>
      <c r="Y117" s="25">
        <v>0</v>
      </c>
      <c r="Z117" s="25">
        <v>0</v>
      </c>
      <c r="AA117" s="25">
        <v>0</v>
      </c>
      <c r="AB117" s="25">
        <v>0</v>
      </c>
      <c r="AC117" s="25">
        <v>0</v>
      </c>
      <c r="AD117" s="25">
        <v>0</v>
      </c>
      <c r="AE117" s="25">
        <v>0</v>
      </c>
      <c r="AF117" s="25">
        <v>0</v>
      </c>
      <c r="AG117" s="25">
        <v>0</v>
      </c>
      <c r="AH117" s="25">
        <v>0</v>
      </c>
      <c r="AI117" s="25">
        <v>0</v>
      </c>
      <c r="AJ117" s="25">
        <v>0</v>
      </c>
      <c r="AK117" s="25">
        <v>0</v>
      </c>
      <c r="AL117" s="25">
        <v>0</v>
      </c>
      <c r="AM117" s="25">
        <v>0</v>
      </c>
      <c r="AN117" s="25">
        <v>0</v>
      </c>
      <c r="AO117" s="25">
        <v>0</v>
      </c>
      <c r="AP117" s="25">
        <v>0</v>
      </c>
      <c r="AQ117" s="25">
        <v>0</v>
      </c>
      <c r="AR117" s="25">
        <v>0</v>
      </c>
      <c r="AS117" s="25">
        <v>0</v>
      </c>
      <c r="AT117" s="25">
        <v>0</v>
      </c>
      <c r="AU117" s="25">
        <v>0</v>
      </c>
      <c r="AV117" s="25">
        <v>0</v>
      </c>
      <c r="AW117" s="25">
        <v>0</v>
      </c>
      <c r="AX117" s="145"/>
      <c r="AY117" s="44">
        <f t="shared" si="5"/>
        <v>0</v>
      </c>
    </row>
    <row r="118" spans="3:51" x14ac:dyDescent="0.3">
      <c r="C118" s="24"/>
      <c r="D118" s="24"/>
      <c r="E118" s="24"/>
      <c r="F118" s="69"/>
      <c r="G118" s="69"/>
      <c r="H118" s="69"/>
      <c r="I118" s="70"/>
      <c r="J118" s="25">
        <v>0</v>
      </c>
      <c r="K118" s="25">
        <v>0</v>
      </c>
      <c r="L118" s="25">
        <v>0</v>
      </c>
      <c r="M118" s="25">
        <v>0</v>
      </c>
      <c r="N118" s="25">
        <v>0</v>
      </c>
      <c r="O118" s="25">
        <v>0</v>
      </c>
      <c r="P118" s="25">
        <v>0</v>
      </c>
      <c r="Q118" s="25">
        <v>0</v>
      </c>
      <c r="R118" s="25">
        <v>0</v>
      </c>
      <c r="S118" s="25">
        <v>0</v>
      </c>
      <c r="T118" s="25">
        <v>0</v>
      </c>
      <c r="U118" s="25">
        <v>0</v>
      </c>
      <c r="V118" s="25">
        <v>0</v>
      </c>
      <c r="W118" s="25">
        <v>0</v>
      </c>
      <c r="X118" s="25">
        <v>0</v>
      </c>
      <c r="Y118" s="25">
        <v>0</v>
      </c>
      <c r="Z118" s="25">
        <v>0</v>
      </c>
      <c r="AA118" s="25">
        <v>0</v>
      </c>
      <c r="AB118" s="25">
        <v>0</v>
      </c>
      <c r="AC118" s="25">
        <v>0</v>
      </c>
      <c r="AD118" s="25">
        <v>0</v>
      </c>
      <c r="AE118" s="25">
        <v>0</v>
      </c>
      <c r="AF118" s="25">
        <v>0</v>
      </c>
      <c r="AG118" s="25">
        <v>0</v>
      </c>
      <c r="AH118" s="25">
        <v>0</v>
      </c>
      <c r="AI118" s="25">
        <v>0</v>
      </c>
      <c r="AJ118" s="25">
        <v>0</v>
      </c>
      <c r="AK118" s="25">
        <v>0</v>
      </c>
      <c r="AL118" s="25">
        <v>0</v>
      </c>
      <c r="AM118" s="25">
        <v>0</v>
      </c>
      <c r="AN118" s="25">
        <v>0</v>
      </c>
      <c r="AO118" s="25">
        <v>0</v>
      </c>
      <c r="AP118" s="25">
        <v>0</v>
      </c>
      <c r="AQ118" s="25">
        <v>0</v>
      </c>
      <c r="AR118" s="25">
        <v>0</v>
      </c>
      <c r="AS118" s="25">
        <v>0</v>
      </c>
      <c r="AT118" s="25">
        <v>0</v>
      </c>
      <c r="AU118" s="25">
        <v>0</v>
      </c>
      <c r="AV118" s="25">
        <v>0</v>
      </c>
      <c r="AW118" s="25">
        <v>0</v>
      </c>
      <c r="AX118" s="145"/>
      <c r="AY118" s="44">
        <f t="shared" si="5"/>
        <v>0</v>
      </c>
    </row>
    <row r="119" spans="3:51" x14ac:dyDescent="0.3">
      <c r="C119" s="59"/>
      <c r="D119" s="59"/>
      <c r="E119" s="59"/>
      <c r="F119" s="66"/>
      <c r="G119" s="66"/>
      <c r="H119" s="66"/>
      <c r="I119" s="67"/>
      <c r="J119" s="25">
        <v>0</v>
      </c>
      <c r="K119" s="25">
        <v>0</v>
      </c>
      <c r="L119" s="25">
        <v>0</v>
      </c>
      <c r="M119" s="25">
        <v>0</v>
      </c>
      <c r="N119" s="25">
        <v>0</v>
      </c>
      <c r="O119" s="25">
        <v>0</v>
      </c>
      <c r="P119" s="25">
        <v>0</v>
      </c>
      <c r="Q119" s="25">
        <v>0</v>
      </c>
      <c r="R119" s="25">
        <v>0</v>
      </c>
      <c r="S119" s="25">
        <v>0</v>
      </c>
      <c r="T119" s="25">
        <v>0</v>
      </c>
      <c r="U119" s="25">
        <v>0</v>
      </c>
      <c r="V119" s="25">
        <v>0</v>
      </c>
      <c r="W119" s="25">
        <v>0</v>
      </c>
      <c r="X119" s="25">
        <v>0</v>
      </c>
      <c r="Y119" s="25">
        <v>0</v>
      </c>
      <c r="Z119" s="25">
        <v>0</v>
      </c>
      <c r="AA119" s="25">
        <v>0</v>
      </c>
      <c r="AB119" s="25">
        <v>0</v>
      </c>
      <c r="AC119" s="25">
        <v>0</v>
      </c>
      <c r="AD119" s="25">
        <v>0</v>
      </c>
      <c r="AE119" s="25">
        <v>0</v>
      </c>
      <c r="AF119" s="25">
        <v>0</v>
      </c>
      <c r="AG119" s="25">
        <v>0</v>
      </c>
      <c r="AH119" s="25">
        <v>0</v>
      </c>
      <c r="AI119" s="25">
        <v>0</v>
      </c>
      <c r="AJ119" s="25">
        <v>0</v>
      </c>
      <c r="AK119" s="25">
        <v>0</v>
      </c>
      <c r="AL119" s="25">
        <v>0</v>
      </c>
      <c r="AM119" s="25">
        <v>0</v>
      </c>
      <c r="AN119" s="25">
        <v>0</v>
      </c>
      <c r="AO119" s="25">
        <v>0</v>
      </c>
      <c r="AP119" s="25">
        <v>0</v>
      </c>
      <c r="AQ119" s="25">
        <v>0</v>
      </c>
      <c r="AR119" s="25">
        <v>0</v>
      </c>
      <c r="AS119" s="25">
        <v>0</v>
      </c>
      <c r="AT119" s="25">
        <v>0</v>
      </c>
      <c r="AU119" s="25">
        <v>0</v>
      </c>
      <c r="AV119" s="25">
        <v>0</v>
      </c>
      <c r="AW119" s="25">
        <v>0</v>
      </c>
      <c r="AX119" s="145"/>
      <c r="AY119" s="44">
        <f t="shared" si="5"/>
        <v>0</v>
      </c>
    </row>
    <row r="120" spans="3:51" x14ac:dyDescent="0.3">
      <c r="C120" s="73" t="s">
        <v>2</v>
      </c>
      <c r="D120" s="74"/>
      <c r="E120" s="74"/>
      <c r="F120" s="69"/>
      <c r="G120" s="69"/>
      <c r="H120" s="69"/>
      <c r="I120" s="107"/>
      <c r="J120" s="106">
        <f t="shared" ref="J120:AW120" si="6">SUM(J103:J119)</f>
        <v>0</v>
      </c>
      <c r="K120" s="72">
        <f t="shared" si="6"/>
        <v>0</v>
      </c>
      <c r="L120" s="72">
        <f t="shared" si="6"/>
        <v>0</v>
      </c>
      <c r="M120" s="72">
        <f t="shared" si="6"/>
        <v>0</v>
      </c>
      <c r="N120" s="72">
        <f t="shared" si="6"/>
        <v>0</v>
      </c>
      <c r="O120" s="72">
        <f t="shared" si="6"/>
        <v>0</v>
      </c>
      <c r="P120" s="72">
        <f t="shared" si="6"/>
        <v>0</v>
      </c>
      <c r="Q120" s="72">
        <f t="shared" si="6"/>
        <v>0</v>
      </c>
      <c r="R120" s="72">
        <f t="shared" si="6"/>
        <v>0</v>
      </c>
      <c r="S120" s="72">
        <f t="shared" si="6"/>
        <v>0</v>
      </c>
      <c r="T120" s="72">
        <f t="shared" si="6"/>
        <v>0</v>
      </c>
      <c r="U120" s="72">
        <f t="shared" si="6"/>
        <v>0</v>
      </c>
      <c r="V120" s="72">
        <f t="shared" si="6"/>
        <v>0</v>
      </c>
      <c r="W120" s="72">
        <f t="shared" si="6"/>
        <v>0</v>
      </c>
      <c r="X120" s="72">
        <f t="shared" si="6"/>
        <v>0</v>
      </c>
      <c r="Y120" s="72">
        <f t="shared" si="6"/>
        <v>0</v>
      </c>
      <c r="Z120" s="72">
        <f t="shared" si="6"/>
        <v>0</v>
      </c>
      <c r="AA120" s="72">
        <f t="shared" si="6"/>
        <v>0</v>
      </c>
      <c r="AB120" s="72">
        <f t="shared" si="6"/>
        <v>0</v>
      </c>
      <c r="AC120" s="72">
        <f t="shared" si="6"/>
        <v>0</v>
      </c>
      <c r="AD120" s="72">
        <f t="shared" si="6"/>
        <v>0</v>
      </c>
      <c r="AE120" s="72">
        <f t="shared" si="6"/>
        <v>0</v>
      </c>
      <c r="AF120" s="72">
        <f t="shared" si="6"/>
        <v>0</v>
      </c>
      <c r="AG120" s="72">
        <f t="shared" si="6"/>
        <v>0</v>
      </c>
      <c r="AH120" s="72">
        <f t="shared" si="6"/>
        <v>0</v>
      </c>
      <c r="AI120" s="72">
        <f t="shared" si="6"/>
        <v>0</v>
      </c>
      <c r="AJ120" s="72">
        <f t="shared" si="6"/>
        <v>0</v>
      </c>
      <c r="AK120" s="72">
        <f t="shared" si="6"/>
        <v>0</v>
      </c>
      <c r="AL120" s="72">
        <f t="shared" si="6"/>
        <v>0</v>
      </c>
      <c r="AM120" s="72">
        <f t="shared" si="6"/>
        <v>0</v>
      </c>
      <c r="AN120" s="72">
        <f t="shared" si="6"/>
        <v>0</v>
      </c>
      <c r="AO120" s="72">
        <f t="shared" si="6"/>
        <v>0</v>
      </c>
      <c r="AP120" s="72">
        <f t="shared" si="6"/>
        <v>0</v>
      </c>
      <c r="AQ120" s="72">
        <f t="shared" si="6"/>
        <v>0</v>
      </c>
      <c r="AR120" s="72">
        <f t="shared" si="6"/>
        <v>0</v>
      </c>
      <c r="AS120" s="72">
        <f t="shared" si="6"/>
        <v>0</v>
      </c>
      <c r="AT120" s="72">
        <f t="shared" si="6"/>
        <v>0</v>
      </c>
      <c r="AU120" s="72">
        <f t="shared" si="6"/>
        <v>0</v>
      </c>
      <c r="AV120" s="72">
        <f t="shared" si="6"/>
        <v>0</v>
      </c>
      <c r="AW120" s="72">
        <f t="shared" si="6"/>
        <v>0</v>
      </c>
      <c r="AX120" s="23"/>
      <c r="AY120" s="53">
        <f>SUM(AY103:AY119)</f>
        <v>0</v>
      </c>
    </row>
    <row r="121" spans="3:51" x14ac:dyDescent="0.3">
      <c r="D121" s="5"/>
      <c r="E121" s="5"/>
      <c r="F121" s="5"/>
      <c r="G121" s="5"/>
      <c r="H121" s="5"/>
      <c r="I121" s="5"/>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row>
    <row r="122" spans="3:51" x14ac:dyDescent="0.3">
      <c r="D122" s="5"/>
      <c r="E122" s="5"/>
      <c r="F122" s="5"/>
      <c r="G122" s="5"/>
      <c r="H122" s="5"/>
      <c r="I122" s="5"/>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row>
    <row r="123" spans="3:51" ht="18" x14ac:dyDescent="0.35">
      <c r="C123" s="45" t="s">
        <v>237</v>
      </c>
      <c r="D123" s="5"/>
      <c r="E123" s="5"/>
      <c r="F123" s="5"/>
      <c r="G123" s="5"/>
      <c r="H123" s="5"/>
      <c r="I123" s="5"/>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row>
    <row r="124" spans="3:51" x14ac:dyDescent="0.3">
      <c r="C124" t="s">
        <v>239</v>
      </c>
      <c r="D124" s="5"/>
      <c r="E124" s="5"/>
      <c r="F124" s="5"/>
      <c r="G124" s="5"/>
      <c r="H124" s="5"/>
      <c r="I124" s="5"/>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row>
    <row r="125" spans="3:51" x14ac:dyDescent="0.3">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row>
    <row r="126" spans="3:51" x14ac:dyDescent="0.3">
      <c r="C126" s="1" t="s">
        <v>76</v>
      </c>
      <c r="D126" s="1" t="s">
        <v>99</v>
      </c>
      <c r="E126" s="1" t="s">
        <v>51</v>
      </c>
      <c r="F126" s="1"/>
      <c r="G126" s="1"/>
      <c r="H126" s="1"/>
      <c r="I126" s="1"/>
      <c r="J126" s="1" t="s">
        <v>13</v>
      </c>
      <c r="K126" s="1" t="s">
        <v>13</v>
      </c>
      <c r="L126" s="1" t="s">
        <v>13</v>
      </c>
      <c r="M126" s="1" t="s">
        <v>13</v>
      </c>
      <c r="N126" s="1" t="s">
        <v>13</v>
      </c>
      <c r="O126" s="1" t="s">
        <v>13</v>
      </c>
      <c r="P126" s="1" t="s">
        <v>13</v>
      </c>
      <c r="Q126" s="1" t="s">
        <v>13</v>
      </c>
      <c r="R126" s="1" t="s">
        <v>13</v>
      </c>
      <c r="S126" s="1" t="s">
        <v>13</v>
      </c>
      <c r="T126" s="1" t="s">
        <v>13</v>
      </c>
      <c r="U126" s="1" t="s">
        <v>13</v>
      </c>
      <c r="V126" s="1" t="s">
        <v>13</v>
      </c>
      <c r="W126" s="1" t="s">
        <v>13</v>
      </c>
      <c r="X126" s="1" t="s">
        <v>13</v>
      </c>
      <c r="Y126" s="1" t="s">
        <v>13</v>
      </c>
      <c r="Z126" s="1" t="s">
        <v>13</v>
      </c>
      <c r="AA126" s="1" t="s">
        <v>13</v>
      </c>
      <c r="AB126" s="1" t="s">
        <v>13</v>
      </c>
      <c r="AC126" s="1" t="s">
        <v>13</v>
      </c>
      <c r="AD126" s="1" t="s">
        <v>13</v>
      </c>
      <c r="AE126" s="1" t="s">
        <v>13</v>
      </c>
      <c r="AF126" s="1" t="s">
        <v>13</v>
      </c>
      <c r="AG126" s="1" t="s">
        <v>13</v>
      </c>
      <c r="AH126" s="1" t="s">
        <v>13</v>
      </c>
      <c r="AI126" s="1" t="s">
        <v>13</v>
      </c>
      <c r="AJ126" s="1" t="s">
        <v>13</v>
      </c>
      <c r="AK126" s="1" t="s">
        <v>13</v>
      </c>
      <c r="AL126" s="1" t="s">
        <v>13</v>
      </c>
      <c r="AM126" s="1" t="s">
        <v>13</v>
      </c>
      <c r="AN126" s="1" t="s">
        <v>13</v>
      </c>
      <c r="AO126" s="1" t="s">
        <v>13</v>
      </c>
      <c r="AP126" s="1" t="s">
        <v>13</v>
      </c>
      <c r="AQ126" s="1" t="s">
        <v>13</v>
      </c>
      <c r="AR126" s="1" t="s">
        <v>13</v>
      </c>
      <c r="AS126" s="1" t="s">
        <v>13</v>
      </c>
      <c r="AT126" s="1" t="s">
        <v>13</v>
      </c>
      <c r="AU126" s="1" t="s">
        <v>13</v>
      </c>
      <c r="AV126" s="1" t="s">
        <v>13</v>
      </c>
      <c r="AW126" s="1" t="s">
        <v>13</v>
      </c>
      <c r="AX126" s="1"/>
      <c r="AY126" t="s">
        <v>276</v>
      </c>
    </row>
    <row r="127" spans="3:51" x14ac:dyDescent="0.3">
      <c r="C127" s="24"/>
      <c r="D127" s="24"/>
      <c r="E127" s="24"/>
      <c r="F127" s="66"/>
      <c r="G127" s="66"/>
      <c r="H127" s="66"/>
      <c r="I127" s="67"/>
      <c r="J127" s="25">
        <v>0</v>
      </c>
      <c r="K127" s="25"/>
      <c r="L127" s="25"/>
      <c r="M127" s="25"/>
      <c r="N127" s="25"/>
      <c r="O127" s="25"/>
      <c r="P127" s="25"/>
      <c r="Q127" s="25"/>
      <c r="R127" s="25"/>
      <c r="S127" s="25"/>
      <c r="T127" s="25"/>
      <c r="U127" s="25">
        <v>0</v>
      </c>
      <c r="V127" s="25">
        <v>0</v>
      </c>
      <c r="W127" s="25">
        <v>0</v>
      </c>
      <c r="X127" s="25">
        <v>0</v>
      </c>
      <c r="Y127" s="25">
        <v>0</v>
      </c>
      <c r="Z127" s="25">
        <v>0</v>
      </c>
      <c r="AA127" s="25">
        <v>0</v>
      </c>
      <c r="AB127" s="25">
        <v>0</v>
      </c>
      <c r="AC127" s="25">
        <v>0</v>
      </c>
      <c r="AD127" s="25">
        <v>0</v>
      </c>
      <c r="AE127" s="25">
        <v>0</v>
      </c>
      <c r="AF127" s="25">
        <v>0</v>
      </c>
      <c r="AG127" s="25">
        <v>0</v>
      </c>
      <c r="AH127" s="25">
        <v>0</v>
      </c>
      <c r="AI127" s="25">
        <v>0</v>
      </c>
      <c r="AJ127" s="25">
        <v>0</v>
      </c>
      <c r="AK127" s="25">
        <v>0</v>
      </c>
      <c r="AL127" s="25">
        <v>0</v>
      </c>
      <c r="AM127" s="25">
        <v>0</v>
      </c>
      <c r="AN127" s="25">
        <v>0</v>
      </c>
      <c r="AO127" s="25">
        <v>0</v>
      </c>
      <c r="AP127" s="25">
        <v>0</v>
      </c>
      <c r="AQ127" s="25">
        <v>0</v>
      </c>
      <c r="AR127" s="25">
        <v>0</v>
      </c>
      <c r="AS127" s="25">
        <v>0</v>
      </c>
      <c r="AT127" s="25">
        <v>0</v>
      </c>
      <c r="AU127" s="25">
        <v>0</v>
      </c>
      <c r="AV127" s="25">
        <v>0</v>
      </c>
      <c r="AW127" s="25">
        <v>0</v>
      </c>
      <c r="AX127" s="145"/>
      <c r="AY127" s="146">
        <f>SUM(J127:AW127)</f>
        <v>0</v>
      </c>
    </row>
    <row r="128" spans="3:51" x14ac:dyDescent="0.3">
      <c r="C128" s="24"/>
      <c r="D128" s="24"/>
      <c r="E128" s="24"/>
      <c r="F128" s="69"/>
      <c r="G128" s="69"/>
      <c r="H128" s="69"/>
      <c r="I128" s="70"/>
      <c r="J128" s="25">
        <v>0</v>
      </c>
      <c r="K128" s="25"/>
      <c r="L128" s="25"/>
      <c r="M128" s="25"/>
      <c r="N128" s="25"/>
      <c r="O128" s="25"/>
      <c r="P128" s="25"/>
      <c r="Q128" s="25"/>
      <c r="R128" s="25"/>
      <c r="S128" s="25"/>
      <c r="T128" s="25"/>
      <c r="U128" s="25">
        <v>0</v>
      </c>
      <c r="V128" s="25">
        <v>0</v>
      </c>
      <c r="W128" s="25">
        <v>0</v>
      </c>
      <c r="X128" s="25">
        <v>0</v>
      </c>
      <c r="Y128" s="25">
        <v>0</v>
      </c>
      <c r="Z128" s="25">
        <v>0</v>
      </c>
      <c r="AA128" s="25">
        <v>0</v>
      </c>
      <c r="AB128" s="25">
        <v>0</v>
      </c>
      <c r="AC128" s="25">
        <v>0</v>
      </c>
      <c r="AD128" s="25">
        <v>0</v>
      </c>
      <c r="AE128" s="25">
        <v>0</v>
      </c>
      <c r="AF128" s="25">
        <v>0</v>
      </c>
      <c r="AG128" s="25">
        <v>0</v>
      </c>
      <c r="AH128" s="25">
        <v>0</v>
      </c>
      <c r="AI128" s="25">
        <v>0</v>
      </c>
      <c r="AJ128" s="25">
        <v>0</v>
      </c>
      <c r="AK128" s="25">
        <v>0</v>
      </c>
      <c r="AL128" s="25">
        <v>0</v>
      </c>
      <c r="AM128" s="25">
        <v>0</v>
      </c>
      <c r="AN128" s="25">
        <v>0</v>
      </c>
      <c r="AO128" s="25">
        <v>0</v>
      </c>
      <c r="AP128" s="25">
        <v>0</v>
      </c>
      <c r="AQ128" s="25">
        <v>0</v>
      </c>
      <c r="AR128" s="25">
        <v>0</v>
      </c>
      <c r="AS128" s="25">
        <v>0</v>
      </c>
      <c r="AT128" s="25">
        <v>0</v>
      </c>
      <c r="AU128" s="25">
        <v>0</v>
      </c>
      <c r="AV128" s="25">
        <v>0</v>
      </c>
      <c r="AW128" s="25">
        <v>0</v>
      </c>
      <c r="AX128" s="145"/>
      <c r="AY128" s="13">
        <f t="shared" ref="AY128:AY137" si="7">SUM(J128:AW128)</f>
        <v>0</v>
      </c>
    </row>
    <row r="129" spans="3:51" x14ac:dyDescent="0.3">
      <c r="C129" s="24"/>
      <c r="D129" s="24"/>
      <c r="E129" s="24"/>
      <c r="F129" s="69"/>
      <c r="G129" s="69"/>
      <c r="H129" s="69"/>
      <c r="I129" s="70"/>
      <c r="J129" s="25">
        <v>0</v>
      </c>
      <c r="K129" s="25"/>
      <c r="L129" s="25"/>
      <c r="M129" s="25"/>
      <c r="N129" s="25"/>
      <c r="O129" s="25"/>
      <c r="P129" s="25"/>
      <c r="Q129" s="25"/>
      <c r="R129" s="25"/>
      <c r="S129" s="25"/>
      <c r="T129" s="25"/>
      <c r="U129" s="25">
        <v>0</v>
      </c>
      <c r="V129" s="25">
        <v>0</v>
      </c>
      <c r="W129" s="25">
        <v>0</v>
      </c>
      <c r="X129" s="25">
        <v>0</v>
      </c>
      <c r="Y129" s="25">
        <v>0</v>
      </c>
      <c r="Z129" s="25">
        <v>0</v>
      </c>
      <c r="AA129" s="25">
        <v>0</v>
      </c>
      <c r="AB129" s="25">
        <v>0</v>
      </c>
      <c r="AC129" s="25">
        <v>0</v>
      </c>
      <c r="AD129" s="25">
        <v>0</v>
      </c>
      <c r="AE129" s="25">
        <v>0</v>
      </c>
      <c r="AF129" s="25">
        <v>0</v>
      </c>
      <c r="AG129" s="25">
        <v>0</v>
      </c>
      <c r="AH129" s="25">
        <v>0</v>
      </c>
      <c r="AI129" s="25">
        <v>0</v>
      </c>
      <c r="AJ129" s="25">
        <v>0</v>
      </c>
      <c r="AK129" s="25">
        <v>0</v>
      </c>
      <c r="AL129" s="25">
        <v>0</v>
      </c>
      <c r="AM129" s="25">
        <v>0</v>
      </c>
      <c r="AN129" s="25">
        <v>0</v>
      </c>
      <c r="AO129" s="25">
        <v>0</v>
      </c>
      <c r="AP129" s="25">
        <v>0</v>
      </c>
      <c r="AQ129" s="25">
        <v>0</v>
      </c>
      <c r="AR129" s="25">
        <v>0</v>
      </c>
      <c r="AS129" s="25">
        <v>0</v>
      </c>
      <c r="AT129" s="25">
        <v>0</v>
      </c>
      <c r="AU129" s="25">
        <v>0</v>
      </c>
      <c r="AV129" s="25">
        <v>0</v>
      </c>
      <c r="AW129" s="25">
        <v>0</v>
      </c>
      <c r="AX129" s="145"/>
      <c r="AY129" s="13">
        <f t="shared" si="7"/>
        <v>0</v>
      </c>
    </row>
    <row r="130" spans="3:51" x14ac:dyDescent="0.3">
      <c r="C130" s="24"/>
      <c r="D130" s="24"/>
      <c r="E130" s="24"/>
      <c r="F130" s="69"/>
      <c r="G130" s="69"/>
      <c r="H130" s="69"/>
      <c r="I130" s="70"/>
      <c r="J130" s="25">
        <v>0</v>
      </c>
      <c r="K130" s="25"/>
      <c r="L130" s="25"/>
      <c r="M130" s="25"/>
      <c r="N130" s="25"/>
      <c r="O130" s="25"/>
      <c r="P130" s="25"/>
      <c r="Q130" s="25"/>
      <c r="R130" s="25"/>
      <c r="S130" s="25"/>
      <c r="T130" s="25"/>
      <c r="U130" s="25">
        <v>0</v>
      </c>
      <c r="V130" s="25">
        <v>0</v>
      </c>
      <c r="W130" s="25">
        <v>0</v>
      </c>
      <c r="X130" s="25">
        <v>0</v>
      </c>
      <c r="Y130" s="25">
        <v>0</v>
      </c>
      <c r="Z130" s="25">
        <v>0</v>
      </c>
      <c r="AA130" s="25">
        <v>0</v>
      </c>
      <c r="AB130" s="25">
        <v>0</v>
      </c>
      <c r="AC130" s="25">
        <v>0</v>
      </c>
      <c r="AD130" s="25">
        <v>0</v>
      </c>
      <c r="AE130" s="25">
        <v>0</v>
      </c>
      <c r="AF130" s="25">
        <v>0</v>
      </c>
      <c r="AG130" s="25">
        <v>0</v>
      </c>
      <c r="AH130" s="25">
        <v>0</v>
      </c>
      <c r="AI130" s="25">
        <v>0</v>
      </c>
      <c r="AJ130" s="25">
        <v>0</v>
      </c>
      <c r="AK130" s="25">
        <v>0</v>
      </c>
      <c r="AL130" s="25">
        <v>0</v>
      </c>
      <c r="AM130" s="25">
        <v>0</v>
      </c>
      <c r="AN130" s="25">
        <v>0</v>
      </c>
      <c r="AO130" s="25">
        <v>0</v>
      </c>
      <c r="AP130" s="25">
        <v>0</v>
      </c>
      <c r="AQ130" s="25">
        <v>0</v>
      </c>
      <c r="AR130" s="25">
        <v>0</v>
      </c>
      <c r="AS130" s="25">
        <v>0</v>
      </c>
      <c r="AT130" s="25">
        <v>0</v>
      </c>
      <c r="AU130" s="25">
        <v>0</v>
      </c>
      <c r="AV130" s="25">
        <v>0</v>
      </c>
      <c r="AW130" s="25">
        <v>0</v>
      </c>
      <c r="AX130" s="145"/>
      <c r="AY130" s="13">
        <f t="shared" si="7"/>
        <v>0</v>
      </c>
    </row>
    <row r="131" spans="3:51" x14ac:dyDescent="0.3">
      <c r="C131" s="24"/>
      <c r="D131" s="24"/>
      <c r="E131" s="24"/>
      <c r="F131" s="69"/>
      <c r="G131" s="69"/>
      <c r="H131" s="69"/>
      <c r="I131" s="70"/>
      <c r="J131" s="25">
        <v>0</v>
      </c>
      <c r="K131" s="25"/>
      <c r="L131" s="25"/>
      <c r="M131" s="25"/>
      <c r="N131" s="25"/>
      <c r="O131" s="25"/>
      <c r="P131" s="25"/>
      <c r="Q131" s="25"/>
      <c r="R131" s="25"/>
      <c r="S131" s="25"/>
      <c r="T131" s="25"/>
      <c r="U131" s="25">
        <v>0</v>
      </c>
      <c r="V131" s="25">
        <v>0</v>
      </c>
      <c r="W131" s="25">
        <v>0</v>
      </c>
      <c r="X131" s="25">
        <v>0</v>
      </c>
      <c r="Y131" s="25">
        <v>0</v>
      </c>
      <c r="Z131" s="25">
        <v>0</v>
      </c>
      <c r="AA131" s="25">
        <v>0</v>
      </c>
      <c r="AB131" s="25">
        <v>0</v>
      </c>
      <c r="AC131" s="25">
        <v>0</v>
      </c>
      <c r="AD131" s="25">
        <v>0</v>
      </c>
      <c r="AE131" s="25">
        <v>0</v>
      </c>
      <c r="AF131" s="25">
        <v>0</v>
      </c>
      <c r="AG131" s="25">
        <v>0</v>
      </c>
      <c r="AH131" s="25">
        <v>0</v>
      </c>
      <c r="AI131" s="25">
        <v>0</v>
      </c>
      <c r="AJ131" s="25">
        <v>0</v>
      </c>
      <c r="AK131" s="25">
        <v>0</v>
      </c>
      <c r="AL131" s="25">
        <v>0</v>
      </c>
      <c r="AM131" s="25">
        <v>0</v>
      </c>
      <c r="AN131" s="25">
        <v>0</v>
      </c>
      <c r="AO131" s="25">
        <v>0</v>
      </c>
      <c r="AP131" s="25">
        <v>0</v>
      </c>
      <c r="AQ131" s="25">
        <v>0</v>
      </c>
      <c r="AR131" s="25">
        <v>0</v>
      </c>
      <c r="AS131" s="25">
        <v>0</v>
      </c>
      <c r="AT131" s="25">
        <v>0</v>
      </c>
      <c r="AU131" s="25">
        <v>0</v>
      </c>
      <c r="AV131" s="25">
        <v>0</v>
      </c>
      <c r="AW131" s="25">
        <v>0</v>
      </c>
      <c r="AX131" s="145"/>
      <c r="AY131" s="13">
        <f t="shared" si="7"/>
        <v>0</v>
      </c>
    </row>
    <row r="132" spans="3:51" x14ac:dyDescent="0.3">
      <c r="C132" s="24"/>
      <c r="D132" s="24"/>
      <c r="E132" s="24"/>
      <c r="F132" s="69"/>
      <c r="G132" s="69"/>
      <c r="H132" s="69"/>
      <c r="I132" s="70"/>
      <c r="J132" s="25">
        <v>0</v>
      </c>
      <c r="K132" s="25"/>
      <c r="L132" s="25"/>
      <c r="M132" s="25"/>
      <c r="N132" s="25"/>
      <c r="O132" s="25"/>
      <c r="P132" s="25"/>
      <c r="Q132" s="25"/>
      <c r="R132" s="25"/>
      <c r="S132" s="25"/>
      <c r="T132" s="25"/>
      <c r="U132" s="25">
        <v>0</v>
      </c>
      <c r="V132" s="25">
        <v>0</v>
      </c>
      <c r="W132" s="25">
        <v>0</v>
      </c>
      <c r="X132" s="25">
        <v>0</v>
      </c>
      <c r="Y132" s="25">
        <v>0</v>
      </c>
      <c r="Z132" s="25">
        <v>0</v>
      </c>
      <c r="AA132" s="25">
        <v>0</v>
      </c>
      <c r="AB132" s="25">
        <v>0</v>
      </c>
      <c r="AC132" s="25">
        <v>0</v>
      </c>
      <c r="AD132" s="25">
        <v>0</v>
      </c>
      <c r="AE132" s="25">
        <v>0</v>
      </c>
      <c r="AF132" s="25">
        <v>0</v>
      </c>
      <c r="AG132" s="25">
        <v>0</v>
      </c>
      <c r="AH132" s="25">
        <v>0</v>
      </c>
      <c r="AI132" s="25">
        <v>0</v>
      </c>
      <c r="AJ132" s="25">
        <v>0</v>
      </c>
      <c r="AK132" s="25">
        <v>0</v>
      </c>
      <c r="AL132" s="25">
        <v>0</v>
      </c>
      <c r="AM132" s="25">
        <v>0</v>
      </c>
      <c r="AN132" s="25">
        <v>0</v>
      </c>
      <c r="AO132" s="25">
        <v>0</v>
      </c>
      <c r="AP132" s="25">
        <v>0</v>
      </c>
      <c r="AQ132" s="25">
        <v>0</v>
      </c>
      <c r="AR132" s="25">
        <v>0</v>
      </c>
      <c r="AS132" s="25">
        <v>0</v>
      </c>
      <c r="AT132" s="25">
        <v>0</v>
      </c>
      <c r="AU132" s="25">
        <v>0</v>
      </c>
      <c r="AV132" s="25">
        <v>0</v>
      </c>
      <c r="AW132" s="25">
        <v>0</v>
      </c>
      <c r="AX132" s="145"/>
      <c r="AY132" s="13">
        <f t="shared" si="7"/>
        <v>0</v>
      </c>
    </row>
    <row r="133" spans="3:51" x14ac:dyDescent="0.3">
      <c r="C133" s="24"/>
      <c r="D133" s="24"/>
      <c r="E133" s="24"/>
      <c r="F133" s="69"/>
      <c r="G133" s="69"/>
      <c r="H133" s="69"/>
      <c r="I133" s="70"/>
      <c r="J133" s="25">
        <v>0</v>
      </c>
      <c r="K133" s="25">
        <v>0</v>
      </c>
      <c r="L133" s="25">
        <v>0</v>
      </c>
      <c r="M133" s="25">
        <v>0</v>
      </c>
      <c r="N133" s="25">
        <v>0</v>
      </c>
      <c r="O133" s="25">
        <v>0</v>
      </c>
      <c r="P133" s="25">
        <v>0</v>
      </c>
      <c r="Q133" s="25">
        <v>0</v>
      </c>
      <c r="R133" s="25">
        <v>0</v>
      </c>
      <c r="S133" s="25">
        <v>0</v>
      </c>
      <c r="T133" s="25">
        <v>0</v>
      </c>
      <c r="U133" s="25">
        <v>0</v>
      </c>
      <c r="V133" s="25">
        <v>0</v>
      </c>
      <c r="W133" s="25">
        <v>0</v>
      </c>
      <c r="X133" s="25">
        <v>0</v>
      </c>
      <c r="Y133" s="25">
        <v>0</v>
      </c>
      <c r="Z133" s="25">
        <v>0</v>
      </c>
      <c r="AA133" s="25">
        <v>0</v>
      </c>
      <c r="AB133" s="25">
        <v>0</v>
      </c>
      <c r="AC133" s="25">
        <v>0</v>
      </c>
      <c r="AD133" s="25">
        <v>0</v>
      </c>
      <c r="AE133" s="25">
        <v>0</v>
      </c>
      <c r="AF133" s="25">
        <v>0</v>
      </c>
      <c r="AG133" s="25">
        <v>0</v>
      </c>
      <c r="AH133" s="25">
        <v>0</v>
      </c>
      <c r="AI133" s="25">
        <v>0</v>
      </c>
      <c r="AJ133" s="25">
        <v>0</v>
      </c>
      <c r="AK133" s="25">
        <v>0</v>
      </c>
      <c r="AL133" s="25">
        <v>0</v>
      </c>
      <c r="AM133" s="25">
        <v>0</v>
      </c>
      <c r="AN133" s="25">
        <v>0</v>
      </c>
      <c r="AO133" s="25">
        <v>0</v>
      </c>
      <c r="AP133" s="25">
        <v>0</v>
      </c>
      <c r="AQ133" s="25">
        <v>0</v>
      </c>
      <c r="AR133" s="25">
        <v>0</v>
      </c>
      <c r="AS133" s="25">
        <v>0</v>
      </c>
      <c r="AT133" s="25">
        <v>0</v>
      </c>
      <c r="AU133" s="25">
        <v>0</v>
      </c>
      <c r="AV133" s="25">
        <v>0</v>
      </c>
      <c r="AW133" s="25">
        <v>0</v>
      </c>
      <c r="AX133" s="145"/>
      <c r="AY133" s="13">
        <f t="shared" si="7"/>
        <v>0</v>
      </c>
    </row>
    <row r="134" spans="3:51" x14ac:dyDescent="0.3">
      <c r="C134" s="24"/>
      <c r="D134" s="24"/>
      <c r="E134" s="24"/>
      <c r="F134" s="69"/>
      <c r="G134" s="69"/>
      <c r="H134" s="69"/>
      <c r="I134" s="70"/>
      <c r="J134" s="25">
        <v>0</v>
      </c>
      <c r="K134" s="25">
        <v>0</v>
      </c>
      <c r="L134" s="25">
        <v>0</v>
      </c>
      <c r="M134" s="25">
        <v>0</v>
      </c>
      <c r="N134" s="25">
        <v>0</v>
      </c>
      <c r="O134" s="25">
        <v>0</v>
      </c>
      <c r="P134" s="25">
        <v>0</v>
      </c>
      <c r="Q134" s="25">
        <v>0</v>
      </c>
      <c r="R134" s="25">
        <v>0</v>
      </c>
      <c r="S134" s="25">
        <v>0</v>
      </c>
      <c r="T134" s="25">
        <v>0</v>
      </c>
      <c r="U134" s="25">
        <v>0</v>
      </c>
      <c r="V134" s="25">
        <v>0</v>
      </c>
      <c r="W134" s="25">
        <v>0</v>
      </c>
      <c r="X134" s="25">
        <v>0</v>
      </c>
      <c r="Y134" s="25">
        <v>0</v>
      </c>
      <c r="Z134" s="25">
        <v>0</v>
      </c>
      <c r="AA134" s="25">
        <v>0</v>
      </c>
      <c r="AB134" s="25">
        <v>0</v>
      </c>
      <c r="AC134" s="25">
        <v>0</v>
      </c>
      <c r="AD134" s="25">
        <v>0</v>
      </c>
      <c r="AE134" s="25">
        <v>0</v>
      </c>
      <c r="AF134" s="25">
        <v>0</v>
      </c>
      <c r="AG134" s="25">
        <v>0</v>
      </c>
      <c r="AH134" s="25">
        <v>0</v>
      </c>
      <c r="AI134" s="25">
        <v>0</v>
      </c>
      <c r="AJ134" s="25">
        <v>0</v>
      </c>
      <c r="AK134" s="25">
        <v>0</v>
      </c>
      <c r="AL134" s="25">
        <v>0</v>
      </c>
      <c r="AM134" s="25">
        <v>0</v>
      </c>
      <c r="AN134" s="25">
        <v>0</v>
      </c>
      <c r="AO134" s="25">
        <v>0</v>
      </c>
      <c r="AP134" s="25">
        <v>0</v>
      </c>
      <c r="AQ134" s="25">
        <v>0</v>
      </c>
      <c r="AR134" s="25">
        <v>0</v>
      </c>
      <c r="AS134" s="25">
        <v>0</v>
      </c>
      <c r="AT134" s="25">
        <v>0</v>
      </c>
      <c r="AU134" s="25">
        <v>0</v>
      </c>
      <c r="AV134" s="25">
        <v>0</v>
      </c>
      <c r="AW134" s="25">
        <v>0</v>
      </c>
      <c r="AX134" s="145"/>
      <c r="AY134" s="13">
        <f t="shared" si="7"/>
        <v>0</v>
      </c>
    </row>
    <row r="135" spans="3:51" x14ac:dyDescent="0.3">
      <c r="C135" s="24"/>
      <c r="D135" s="24"/>
      <c r="E135" s="24"/>
      <c r="F135" s="69"/>
      <c r="G135" s="69"/>
      <c r="H135" s="69"/>
      <c r="I135" s="70"/>
      <c r="J135" s="25">
        <v>0</v>
      </c>
      <c r="K135" s="25">
        <v>0</v>
      </c>
      <c r="L135" s="25">
        <v>0</v>
      </c>
      <c r="M135" s="25">
        <v>0</v>
      </c>
      <c r="N135" s="25">
        <v>0</v>
      </c>
      <c r="O135" s="25">
        <v>0</v>
      </c>
      <c r="P135" s="25">
        <v>0</v>
      </c>
      <c r="Q135" s="25">
        <v>0</v>
      </c>
      <c r="R135" s="25">
        <v>0</v>
      </c>
      <c r="S135" s="25">
        <v>0</v>
      </c>
      <c r="T135" s="25">
        <v>0</v>
      </c>
      <c r="U135" s="25">
        <v>0</v>
      </c>
      <c r="V135" s="25">
        <v>0</v>
      </c>
      <c r="W135" s="25">
        <v>0</v>
      </c>
      <c r="X135" s="25">
        <v>0</v>
      </c>
      <c r="Y135" s="25">
        <v>0</v>
      </c>
      <c r="Z135" s="25">
        <v>0</v>
      </c>
      <c r="AA135" s="25">
        <v>0</v>
      </c>
      <c r="AB135" s="25">
        <v>0</v>
      </c>
      <c r="AC135" s="25">
        <v>0</v>
      </c>
      <c r="AD135" s="25">
        <v>0</v>
      </c>
      <c r="AE135" s="25">
        <v>0</v>
      </c>
      <c r="AF135" s="25">
        <v>0</v>
      </c>
      <c r="AG135" s="25">
        <v>0</v>
      </c>
      <c r="AH135" s="25">
        <v>0</v>
      </c>
      <c r="AI135" s="25">
        <v>0</v>
      </c>
      <c r="AJ135" s="25">
        <v>0</v>
      </c>
      <c r="AK135" s="25">
        <v>0</v>
      </c>
      <c r="AL135" s="25">
        <v>0</v>
      </c>
      <c r="AM135" s="25">
        <v>0</v>
      </c>
      <c r="AN135" s="25">
        <v>0</v>
      </c>
      <c r="AO135" s="25">
        <v>0</v>
      </c>
      <c r="AP135" s="25">
        <v>0</v>
      </c>
      <c r="AQ135" s="25">
        <v>0</v>
      </c>
      <c r="AR135" s="25">
        <v>0</v>
      </c>
      <c r="AS135" s="25">
        <v>0</v>
      </c>
      <c r="AT135" s="25">
        <v>0</v>
      </c>
      <c r="AU135" s="25">
        <v>0</v>
      </c>
      <c r="AV135" s="25">
        <v>0</v>
      </c>
      <c r="AW135" s="25">
        <v>0</v>
      </c>
      <c r="AX135" s="145"/>
      <c r="AY135" s="13">
        <f t="shared" si="7"/>
        <v>0</v>
      </c>
    </row>
    <row r="136" spans="3:51" x14ac:dyDescent="0.3">
      <c r="C136" s="24"/>
      <c r="D136" s="24"/>
      <c r="E136" s="24"/>
      <c r="F136" s="69"/>
      <c r="G136" s="69"/>
      <c r="H136" s="69"/>
      <c r="I136" s="70"/>
      <c r="J136" s="25">
        <v>0</v>
      </c>
      <c r="K136" s="25">
        <v>0</v>
      </c>
      <c r="L136" s="25">
        <v>0</v>
      </c>
      <c r="M136" s="25">
        <v>0</v>
      </c>
      <c r="N136" s="25">
        <v>0</v>
      </c>
      <c r="O136" s="25">
        <v>0</v>
      </c>
      <c r="P136" s="25">
        <v>0</v>
      </c>
      <c r="Q136" s="25">
        <v>0</v>
      </c>
      <c r="R136" s="25">
        <v>0</v>
      </c>
      <c r="S136" s="25">
        <v>0</v>
      </c>
      <c r="T136" s="25">
        <v>0</v>
      </c>
      <c r="U136" s="25">
        <v>0</v>
      </c>
      <c r="V136" s="25">
        <v>0</v>
      </c>
      <c r="W136" s="25">
        <v>0</v>
      </c>
      <c r="X136" s="25">
        <v>0</v>
      </c>
      <c r="Y136" s="25">
        <v>0</v>
      </c>
      <c r="Z136" s="25">
        <v>0</v>
      </c>
      <c r="AA136" s="25">
        <v>0</v>
      </c>
      <c r="AB136" s="25">
        <v>0</v>
      </c>
      <c r="AC136" s="25">
        <v>0</v>
      </c>
      <c r="AD136" s="25">
        <v>0</v>
      </c>
      <c r="AE136" s="25">
        <v>0</v>
      </c>
      <c r="AF136" s="25">
        <v>0</v>
      </c>
      <c r="AG136" s="25">
        <v>0</v>
      </c>
      <c r="AH136" s="25">
        <v>0</v>
      </c>
      <c r="AI136" s="25">
        <v>0</v>
      </c>
      <c r="AJ136" s="25">
        <v>0</v>
      </c>
      <c r="AK136" s="25">
        <v>0</v>
      </c>
      <c r="AL136" s="25">
        <v>0</v>
      </c>
      <c r="AM136" s="25">
        <v>0</v>
      </c>
      <c r="AN136" s="25">
        <v>0</v>
      </c>
      <c r="AO136" s="25">
        <v>0</v>
      </c>
      <c r="AP136" s="25">
        <v>0</v>
      </c>
      <c r="AQ136" s="25">
        <v>0</v>
      </c>
      <c r="AR136" s="25">
        <v>0</v>
      </c>
      <c r="AS136" s="25">
        <v>0</v>
      </c>
      <c r="AT136" s="25">
        <v>0</v>
      </c>
      <c r="AU136" s="25">
        <v>0</v>
      </c>
      <c r="AV136" s="25">
        <v>0</v>
      </c>
      <c r="AW136" s="25">
        <v>0</v>
      </c>
      <c r="AX136" s="145"/>
      <c r="AY136" s="13">
        <f t="shared" si="7"/>
        <v>0</v>
      </c>
    </row>
    <row r="137" spans="3:51" x14ac:dyDescent="0.3">
      <c r="C137" s="59"/>
      <c r="D137" s="59"/>
      <c r="E137" s="59"/>
      <c r="F137" s="69"/>
      <c r="G137" s="69"/>
      <c r="H137" s="69"/>
      <c r="I137" s="70"/>
      <c r="J137" s="25">
        <v>0</v>
      </c>
      <c r="K137" s="25">
        <v>0</v>
      </c>
      <c r="L137" s="25">
        <v>0</v>
      </c>
      <c r="M137" s="25">
        <v>0</v>
      </c>
      <c r="N137" s="25">
        <v>0</v>
      </c>
      <c r="O137" s="25">
        <v>0</v>
      </c>
      <c r="P137" s="25">
        <v>0</v>
      </c>
      <c r="Q137" s="25">
        <v>0</v>
      </c>
      <c r="R137" s="25">
        <v>0</v>
      </c>
      <c r="S137" s="25">
        <v>0</v>
      </c>
      <c r="T137" s="25">
        <v>0</v>
      </c>
      <c r="U137" s="25">
        <v>0</v>
      </c>
      <c r="V137" s="25">
        <v>0</v>
      </c>
      <c r="W137" s="25">
        <v>0</v>
      </c>
      <c r="X137" s="25">
        <v>0</v>
      </c>
      <c r="Y137" s="25">
        <v>0</v>
      </c>
      <c r="Z137" s="25">
        <v>0</v>
      </c>
      <c r="AA137" s="25">
        <v>0</v>
      </c>
      <c r="AB137" s="25">
        <v>0</v>
      </c>
      <c r="AC137" s="25">
        <v>0</v>
      </c>
      <c r="AD137" s="25">
        <v>0</v>
      </c>
      <c r="AE137" s="25">
        <v>0</v>
      </c>
      <c r="AF137" s="25">
        <v>0</v>
      </c>
      <c r="AG137" s="25">
        <v>0</v>
      </c>
      <c r="AH137" s="25">
        <v>0</v>
      </c>
      <c r="AI137" s="25">
        <v>0</v>
      </c>
      <c r="AJ137" s="25">
        <v>0</v>
      </c>
      <c r="AK137" s="25">
        <v>0</v>
      </c>
      <c r="AL137" s="25">
        <v>0</v>
      </c>
      <c r="AM137" s="25">
        <v>0</v>
      </c>
      <c r="AN137" s="25">
        <v>0</v>
      </c>
      <c r="AO137" s="25">
        <v>0</v>
      </c>
      <c r="AP137" s="25">
        <v>0</v>
      </c>
      <c r="AQ137" s="25">
        <v>0</v>
      </c>
      <c r="AR137" s="25">
        <v>0</v>
      </c>
      <c r="AS137" s="25">
        <v>0</v>
      </c>
      <c r="AT137" s="25">
        <v>0</v>
      </c>
      <c r="AU137" s="25">
        <v>0</v>
      </c>
      <c r="AV137" s="25">
        <v>0</v>
      </c>
      <c r="AW137" s="25">
        <v>0</v>
      </c>
      <c r="AX137" s="145"/>
      <c r="AY137" s="13">
        <f t="shared" si="7"/>
        <v>0</v>
      </c>
    </row>
    <row r="138" spans="3:51" x14ac:dyDescent="0.3">
      <c r="C138" s="73" t="s">
        <v>0</v>
      </c>
      <c r="D138" s="74"/>
      <c r="E138" s="74"/>
      <c r="F138" s="69"/>
      <c r="G138" s="69"/>
      <c r="H138" s="69"/>
      <c r="I138" s="70"/>
      <c r="J138" s="72">
        <f t="shared" ref="J138:AK138" si="8">SUM(J127:J137)</f>
        <v>0</v>
      </c>
      <c r="K138" s="72">
        <f t="shared" si="8"/>
        <v>0</v>
      </c>
      <c r="L138" s="72">
        <f t="shared" si="8"/>
        <v>0</v>
      </c>
      <c r="M138" s="72">
        <f t="shared" si="8"/>
        <v>0</v>
      </c>
      <c r="N138" s="72">
        <f t="shared" si="8"/>
        <v>0</v>
      </c>
      <c r="O138" s="72">
        <f t="shared" si="8"/>
        <v>0</v>
      </c>
      <c r="P138" s="72">
        <f t="shared" si="8"/>
        <v>0</v>
      </c>
      <c r="Q138" s="72">
        <f t="shared" si="8"/>
        <v>0</v>
      </c>
      <c r="R138" s="72">
        <f t="shared" si="8"/>
        <v>0</v>
      </c>
      <c r="S138" s="72">
        <f t="shared" si="8"/>
        <v>0</v>
      </c>
      <c r="T138" s="72">
        <f t="shared" si="8"/>
        <v>0</v>
      </c>
      <c r="U138" s="72">
        <f t="shared" si="8"/>
        <v>0</v>
      </c>
      <c r="V138" s="72">
        <f t="shared" si="8"/>
        <v>0</v>
      </c>
      <c r="W138" s="72">
        <f t="shared" si="8"/>
        <v>0</v>
      </c>
      <c r="X138" s="72">
        <f t="shared" si="8"/>
        <v>0</v>
      </c>
      <c r="Y138" s="72">
        <f t="shared" si="8"/>
        <v>0</v>
      </c>
      <c r="Z138" s="72">
        <f t="shared" si="8"/>
        <v>0</v>
      </c>
      <c r="AA138" s="72">
        <f t="shared" si="8"/>
        <v>0</v>
      </c>
      <c r="AB138" s="72">
        <f t="shared" si="8"/>
        <v>0</v>
      </c>
      <c r="AC138" s="72">
        <f t="shared" si="8"/>
        <v>0</v>
      </c>
      <c r="AD138" s="72">
        <f t="shared" si="8"/>
        <v>0</v>
      </c>
      <c r="AE138" s="72">
        <f t="shared" si="8"/>
        <v>0</v>
      </c>
      <c r="AF138" s="72">
        <f t="shared" si="8"/>
        <v>0</v>
      </c>
      <c r="AG138" s="72">
        <f t="shared" si="8"/>
        <v>0</v>
      </c>
      <c r="AH138" s="72">
        <f t="shared" si="8"/>
        <v>0</v>
      </c>
      <c r="AI138" s="72">
        <f t="shared" si="8"/>
        <v>0</v>
      </c>
      <c r="AJ138" s="72">
        <f t="shared" si="8"/>
        <v>0</v>
      </c>
      <c r="AK138" s="72">
        <f t="shared" si="8"/>
        <v>0</v>
      </c>
      <c r="AL138" s="72">
        <f t="shared" ref="AL138:AW138" si="9">SUM(AL127:AL137)</f>
        <v>0</v>
      </c>
      <c r="AM138" s="72">
        <f t="shared" si="9"/>
        <v>0</v>
      </c>
      <c r="AN138" s="72">
        <f t="shared" si="9"/>
        <v>0</v>
      </c>
      <c r="AO138" s="72">
        <f t="shared" si="9"/>
        <v>0</v>
      </c>
      <c r="AP138" s="72">
        <f t="shared" si="9"/>
        <v>0</v>
      </c>
      <c r="AQ138" s="72">
        <f t="shared" si="9"/>
        <v>0</v>
      </c>
      <c r="AR138" s="72">
        <f t="shared" si="9"/>
        <v>0</v>
      </c>
      <c r="AS138" s="72">
        <f t="shared" si="9"/>
        <v>0</v>
      </c>
      <c r="AT138" s="72">
        <f t="shared" si="9"/>
        <v>0</v>
      </c>
      <c r="AU138" s="72">
        <f t="shared" si="9"/>
        <v>0</v>
      </c>
      <c r="AV138" s="72">
        <f t="shared" si="9"/>
        <v>0</v>
      </c>
      <c r="AW138" s="72">
        <f t="shared" si="9"/>
        <v>0</v>
      </c>
      <c r="AX138" s="23"/>
      <c r="AY138" s="37">
        <f>SUM(AY127:AY137)</f>
        <v>0</v>
      </c>
    </row>
    <row r="139" spans="3:51" x14ac:dyDescent="0.3">
      <c r="D139" s="5"/>
      <c r="E139" s="5"/>
      <c r="F139" s="5"/>
      <c r="G139" s="5"/>
      <c r="H139" s="5"/>
      <c r="I139" s="5"/>
      <c r="J139" s="23"/>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row>
    <row r="140" spans="3:51" x14ac:dyDescent="0.3">
      <c r="D140" s="5"/>
      <c r="E140" s="5"/>
      <c r="F140" s="5"/>
      <c r="G140" s="5"/>
      <c r="H140" s="5"/>
      <c r="I140" s="5"/>
      <c r="J140" s="23"/>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row>
    <row r="141" spans="3:51" x14ac:dyDescent="0.3">
      <c r="D141" s="5"/>
      <c r="E141" s="5"/>
      <c r="F141" s="5"/>
      <c r="G141" s="5"/>
      <c r="H141" s="5"/>
      <c r="I141" s="5"/>
      <c r="J141" s="23"/>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row>
    <row r="142" spans="3:51" x14ac:dyDescent="0.3">
      <c r="C142" t="s">
        <v>183</v>
      </c>
      <c r="D142" s="5"/>
      <c r="E142" s="5"/>
      <c r="F142" s="5"/>
      <c r="G142" s="5"/>
      <c r="H142" s="5"/>
      <c r="I142" s="5"/>
      <c r="J142" s="23"/>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row>
    <row r="143" spans="3:51" x14ac:dyDescent="0.3">
      <c r="D143" s="5"/>
      <c r="E143" s="5"/>
      <c r="F143" s="5"/>
      <c r="G143" s="5"/>
      <c r="H143" s="5"/>
      <c r="I143" s="5"/>
      <c r="J143" s="23"/>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row>
    <row r="145" spans="3:50" ht="18" x14ac:dyDescent="0.35">
      <c r="C145" s="45" t="s">
        <v>162</v>
      </c>
    </row>
    <row r="146" spans="3:50" x14ac:dyDescent="0.3">
      <c r="C146" t="s">
        <v>238</v>
      </c>
    </row>
    <row r="147" spans="3:50" x14ac:dyDescent="0.3">
      <c r="D147" s="47"/>
      <c r="E147" s="47"/>
      <c r="F147" s="69"/>
      <c r="G147" s="69"/>
      <c r="H147" s="69"/>
      <c r="I147" s="70"/>
      <c r="J147" s="23"/>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row>
    <row r="148" spans="3:50" x14ac:dyDescent="0.3">
      <c r="C148" s="84" t="s">
        <v>237</v>
      </c>
      <c r="D148" s="84"/>
      <c r="E148" s="84"/>
      <c r="F148" s="84"/>
      <c r="G148" s="84"/>
      <c r="H148" s="84"/>
      <c r="I148" s="84"/>
      <c r="J148" s="85">
        <f t="shared" ref="J148:AW148" si="10">J138</f>
        <v>0</v>
      </c>
      <c r="K148" s="85">
        <f t="shared" si="10"/>
        <v>0</v>
      </c>
      <c r="L148" s="85">
        <f t="shared" si="10"/>
        <v>0</v>
      </c>
      <c r="M148" s="85">
        <f t="shared" si="10"/>
        <v>0</v>
      </c>
      <c r="N148" s="85">
        <f t="shared" si="10"/>
        <v>0</v>
      </c>
      <c r="O148" s="85">
        <f t="shared" si="10"/>
        <v>0</v>
      </c>
      <c r="P148" s="85">
        <f t="shared" si="10"/>
        <v>0</v>
      </c>
      <c r="Q148" s="85">
        <f t="shared" si="10"/>
        <v>0</v>
      </c>
      <c r="R148" s="85">
        <f t="shared" si="10"/>
        <v>0</v>
      </c>
      <c r="S148" s="85">
        <f t="shared" si="10"/>
        <v>0</v>
      </c>
      <c r="T148" s="85">
        <f t="shared" si="10"/>
        <v>0</v>
      </c>
      <c r="U148" s="85">
        <f t="shared" si="10"/>
        <v>0</v>
      </c>
      <c r="V148" s="85">
        <f t="shared" si="10"/>
        <v>0</v>
      </c>
      <c r="W148" s="85">
        <f t="shared" si="10"/>
        <v>0</v>
      </c>
      <c r="X148" s="85">
        <f t="shared" si="10"/>
        <v>0</v>
      </c>
      <c r="Y148" s="85">
        <f t="shared" si="10"/>
        <v>0</v>
      </c>
      <c r="Z148" s="85">
        <f t="shared" si="10"/>
        <v>0</v>
      </c>
      <c r="AA148" s="85">
        <f t="shared" si="10"/>
        <v>0</v>
      </c>
      <c r="AB148" s="85">
        <f t="shared" si="10"/>
        <v>0</v>
      </c>
      <c r="AC148" s="85">
        <f t="shared" si="10"/>
        <v>0</v>
      </c>
      <c r="AD148" s="85">
        <f t="shared" si="10"/>
        <v>0</v>
      </c>
      <c r="AE148" s="85">
        <f t="shared" si="10"/>
        <v>0</v>
      </c>
      <c r="AF148" s="85">
        <f t="shared" si="10"/>
        <v>0</v>
      </c>
      <c r="AG148" s="85">
        <f t="shared" si="10"/>
        <v>0</v>
      </c>
      <c r="AH148" s="85">
        <f t="shared" si="10"/>
        <v>0</v>
      </c>
      <c r="AI148" s="85">
        <f t="shared" si="10"/>
        <v>0</v>
      </c>
      <c r="AJ148" s="85">
        <f t="shared" si="10"/>
        <v>0</v>
      </c>
      <c r="AK148" s="85">
        <f t="shared" si="10"/>
        <v>0</v>
      </c>
      <c r="AL148" s="85">
        <f t="shared" si="10"/>
        <v>0</v>
      </c>
      <c r="AM148" s="85">
        <f t="shared" si="10"/>
        <v>0</v>
      </c>
      <c r="AN148" s="85">
        <f t="shared" si="10"/>
        <v>0</v>
      </c>
      <c r="AO148" s="85">
        <f t="shared" si="10"/>
        <v>0</v>
      </c>
      <c r="AP148" s="85">
        <f t="shared" si="10"/>
        <v>0</v>
      </c>
      <c r="AQ148" s="85">
        <f t="shared" si="10"/>
        <v>0</v>
      </c>
      <c r="AR148" s="85">
        <f t="shared" si="10"/>
        <v>0</v>
      </c>
      <c r="AS148" s="85">
        <f t="shared" si="10"/>
        <v>0</v>
      </c>
      <c r="AT148" s="85">
        <f t="shared" si="10"/>
        <v>0</v>
      </c>
      <c r="AU148" s="85">
        <f t="shared" si="10"/>
        <v>0</v>
      </c>
      <c r="AV148" s="85">
        <f t="shared" si="10"/>
        <v>0</v>
      </c>
      <c r="AW148" s="85">
        <f t="shared" si="10"/>
        <v>0</v>
      </c>
      <c r="AX148" s="4"/>
    </row>
    <row r="149" spans="3:50" x14ac:dyDescent="0.3">
      <c r="C149" t="s">
        <v>242</v>
      </c>
      <c r="J149" s="4">
        <f>'(1) Budsjett del I'!I127</f>
        <v>0</v>
      </c>
      <c r="K149" s="4">
        <f>'(1) Budsjett del I'!J127</f>
        <v>0</v>
      </c>
      <c r="L149" s="4">
        <f>'(1) Budsjett del I'!K127</f>
        <v>0</v>
      </c>
      <c r="M149" s="4">
        <f>'(1) Budsjett del I'!L127</f>
        <v>0</v>
      </c>
      <c r="N149" s="4">
        <f>'(1) Budsjett del I'!M127</f>
        <v>0</v>
      </c>
      <c r="O149" s="4">
        <f>'(1) Budsjett del I'!N127</f>
        <v>0</v>
      </c>
      <c r="P149" s="4">
        <f>'(1) Budsjett del I'!O127</f>
        <v>0</v>
      </c>
      <c r="Q149" s="4">
        <f>'(1) Budsjett del I'!P127</f>
        <v>0</v>
      </c>
      <c r="R149" s="4">
        <f>'(1) Budsjett del I'!Q127</f>
        <v>0</v>
      </c>
      <c r="S149" s="4">
        <f>'(1) Budsjett del I'!R127</f>
        <v>0</v>
      </c>
      <c r="T149" s="4">
        <f>'(1) Budsjett del I'!S127</f>
        <v>0</v>
      </c>
      <c r="U149" s="4">
        <f>'(1) Budsjett del I'!S127</f>
        <v>0</v>
      </c>
      <c r="V149" s="4">
        <f>'(1) Budsjett del I'!T127</f>
        <v>0</v>
      </c>
      <c r="W149" s="4">
        <f>'(1) Budsjett del I'!U127</f>
        <v>0</v>
      </c>
      <c r="X149" s="4">
        <f>'(1) Budsjett del I'!V127</f>
        <v>0</v>
      </c>
      <c r="Y149" s="4">
        <f>'(1) Budsjett del I'!W127</f>
        <v>0</v>
      </c>
      <c r="Z149" s="4">
        <f>'(1) Budsjett del I'!X127</f>
        <v>0</v>
      </c>
      <c r="AA149" s="4">
        <f>'(1) Budsjett del I'!Y127</f>
        <v>0</v>
      </c>
      <c r="AB149" s="4">
        <f>'(1) Budsjett del I'!Z127</f>
        <v>0</v>
      </c>
      <c r="AC149" s="4">
        <f>'(1) Budsjett del I'!AA127</f>
        <v>0</v>
      </c>
      <c r="AD149" s="4">
        <f>'(1) Budsjett del I'!AB127</f>
        <v>0</v>
      </c>
      <c r="AE149" s="4">
        <f>'(1) Budsjett del I'!AC127</f>
        <v>0</v>
      </c>
      <c r="AF149" s="4">
        <f>'(1) Budsjett del I'!AD127</f>
        <v>0</v>
      </c>
      <c r="AG149" s="4">
        <f>'(1) Budsjett del I'!AE127</f>
        <v>0</v>
      </c>
      <c r="AH149" s="4">
        <f>'(1) Budsjett del I'!AF127</f>
        <v>0</v>
      </c>
      <c r="AI149" s="4">
        <f>'(1) Budsjett del I'!AG127</f>
        <v>0</v>
      </c>
      <c r="AJ149" s="4">
        <f>'(1) Budsjett del I'!AH127</f>
        <v>0</v>
      </c>
      <c r="AK149" s="4">
        <f>'(1) Budsjett del I'!AI127</f>
        <v>0</v>
      </c>
      <c r="AL149" s="4">
        <f>'(1) Budsjett del I'!AJ127</f>
        <v>0</v>
      </c>
      <c r="AM149" s="4">
        <f>'(1) Budsjett del I'!AK127</f>
        <v>0</v>
      </c>
      <c r="AN149" s="4">
        <f>'(1) Budsjett del I'!AL127</f>
        <v>0</v>
      </c>
      <c r="AO149" s="4">
        <f>'(1) Budsjett del I'!AM127</f>
        <v>0</v>
      </c>
      <c r="AP149" s="4">
        <f>'(1) Budsjett del I'!AN127</f>
        <v>0</v>
      </c>
      <c r="AQ149" s="4">
        <f>'(1) Budsjett del I'!AO127</f>
        <v>0</v>
      </c>
      <c r="AR149" s="4">
        <f>'(1) Budsjett del I'!AP127</f>
        <v>0</v>
      </c>
      <c r="AS149" s="4">
        <f>'(1) Budsjett del I'!AQ127</f>
        <v>0</v>
      </c>
      <c r="AT149" s="4">
        <f>'(1) Budsjett del I'!AR127</f>
        <v>0</v>
      </c>
      <c r="AU149" s="4">
        <f>'(1) Budsjett del I'!AS127</f>
        <v>0</v>
      </c>
      <c r="AV149" s="4">
        <f>'(1) Budsjett del I'!AT127</f>
        <v>0</v>
      </c>
      <c r="AW149" s="4">
        <f>'(1) Budsjett del I'!AU127</f>
        <v>0</v>
      </c>
      <c r="AX149" s="4"/>
    </row>
    <row r="150" spans="3:50" x14ac:dyDescent="0.3">
      <c r="C150" t="s">
        <v>163</v>
      </c>
      <c r="J150" s="4">
        <f t="shared" ref="J150:AW150" si="11">J95</f>
        <v>0</v>
      </c>
      <c r="K150" s="4">
        <f t="shared" si="11"/>
        <v>0</v>
      </c>
      <c r="L150" s="4">
        <f t="shared" si="11"/>
        <v>0</v>
      </c>
      <c r="M150" s="4">
        <f t="shared" si="11"/>
        <v>0</v>
      </c>
      <c r="N150" s="4">
        <f t="shared" si="11"/>
        <v>0</v>
      </c>
      <c r="O150" s="4">
        <f t="shared" si="11"/>
        <v>0</v>
      </c>
      <c r="P150" s="4">
        <f t="shared" si="11"/>
        <v>0</v>
      </c>
      <c r="Q150" s="4">
        <f t="shared" si="11"/>
        <v>0</v>
      </c>
      <c r="R150" s="4">
        <f t="shared" si="11"/>
        <v>0</v>
      </c>
      <c r="S150" s="4">
        <f t="shared" si="11"/>
        <v>0</v>
      </c>
      <c r="T150" s="4">
        <f t="shared" si="11"/>
        <v>0</v>
      </c>
      <c r="U150" s="4">
        <f t="shared" si="11"/>
        <v>0</v>
      </c>
      <c r="V150" s="4">
        <f t="shared" si="11"/>
        <v>0</v>
      </c>
      <c r="W150" s="4">
        <f t="shared" si="11"/>
        <v>0</v>
      </c>
      <c r="X150" s="4">
        <f t="shared" si="11"/>
        <v>0</v>
      </c>
      <c r="Y150" s="4">
        <f t="shared" si="11"/>
        <v>0</v>
      </c>
      <c r="Z150" s="4">
        <f t="shared" si="11"/>
        <v>0</v>
      </c>
      <c r="AA150" s="4">
        <f t="shared" si="11"/>
        <v>0</v>
      </c>
      <c r="AB150" s="4">
        <f t="shared" si="11"/>
        <v>0</v>
      </c>
      <c r="AC150" s="4">
        <f t="shared" si="11"/>
        <v>0</v>
      </c>
      <c r="AD150" s="4">
        <f t="shared" si="11"/>
        <v>0</v>
      </c>
      <c r="AE150" s="4">
        <f t="shared" si="11"/>
        <v>0</v>
      </c>
      <c r="AF150" s="4">
        <f t="shared" si="11"/>
        <v>0</v>
      </c>
      <c r="AG150" s="4">
        <f t="shared" si="11"/>
        <v>0</v>
      </c>
      <c r="AH150" s="4">
        <f t="shared" si="11"/>
        <v>0</v>
      </c>
      <c r="AI150" s="4">
        <f t="shared" si="11"/>
        <v>0</v>
      </c>
      <c r="AJ150" s="4">
        <f t="shared" si="11"/>
        <v>0</v>
      </c>
      <c r="AK150" s="4">
        <f t="shared" si="11"/>
        <v>0</v>
      </c>
      <c r="AL150" s="4">
        <f t="shared" si="11"/>
        <v>0</v>
      </c>
      <c r="AM150" s="4">
        <f t="shared" si="11"/>
        <v>0</v>
      </c>
      <c r="AN150" s="4">
        <f t="shared" si="11"/>
        <v>0</v>
      </c>
      <c r="AO150" s="4">
        <f t="shared" si="11"/>
        <v>0</v>
      </c>
      <c r="AP150" s="4">
        <f t="shared" si="11"/>
        <v>0</v>
      </c>
      <c r="AQ150" s="4">
        <f t="shared" si="11"/>
        <v>0</v>
      </c>
      <c r="AR150" s="4">
        <f t="shared" si="11"/>
        <v>0</v>
      </c>
      <c r="AS150" s="4">
        <f t="shared" si="11"/>
        <v>0</v>
      </c>
      <c r="AT150" s="4">
        <f t="shared" si="11"/>
        <v>0</v>
      </c>
      <c r="AU150" s="4">
        <f t="shared" si="11"/>
        <v>0</v>
      </c>
      <c r="AV150" s="4">
        <f t="shared" si="11"/>
        <v>0</v>
      </c>
      <c r="AW150" s="4">
        <f t="shared" si="11"/>
        <v>0</v>
      </c>
      <c r="AX150" s="4"/>
    </row>
    <row r="151" spans="3:50" x14ac:dyDescent="0.3">
      <c r="C151" s="28" t="s">
        <v>151</v>
      </c>
      <c r="D151" s="28"/>
      <c r="E151" s="28"/>
      <c r="F151" s="28"/>
      <c r="G151" s="28"/>
      <c r="H151" s="28"/>
      <c r="I151" s="28"/>
      <c r="J151" s="29">
        <f>J120</f>
        <v>0</v>
      </c>
      <c r="K151" s="29">
        <f t="shared" ref="K151:AW151" si="12">K120</f>
        <v>0</v>
      </c>
      <c r="L151" s="29">
        <f t="shared" si="12"/>
        <v>0</v>
      </c>
      <c r="M151" s="29">
        <f t="shared" si="12"/>
        <v>0</v>
      </c>
      <c r="N151" s="29">
        <f t="shared" si="12"/>
        <v>0</v>
      </c>
      <c r="O151" s="29">
        <f t="shared" si="12"/>
        <v>0</v>
      </c>
      <c r="P151" s="29">
        <f t="shared" si="12"/>
        <v>0</v>
      </c>
      <c r="Q151" s="29">
        <f t="shared" si="12"/>
        <v>0</v>
      </c>
      <c r="R151" s="29">
        <f t="shared" si="12"/>
        <v>0</v>
      </c>
      <c r="S151" s="29">
        <f t="shared" si="12"/>
        <v>0</v>
      </c>
      <c r="T151" s="29">
        <f t="shared" si="12"/>
        <v>0</v>
      </c>
      <c r="U151" s="29">
        <f t="shared" si="12"/>
        <v>0</v>
      </c>
      <c r="V151" s="29">
        <f t="shared" si="12"/>
        <v>0</v>
      </c>
      <c r="W151" s="29">
        <f t="shared" si="12"/>
        <v>0</v>
      </c>
      <c r="X151" s="29">
        <f t="shared" si="12"/>
        <v>0</v>
      </c>
      <c r="Y151" s="29">
        <f t="shared" si="12"/>
        <v>0</v>
      </c>
      <c r="Z151" s="29">
        <f t="shared" si="12"/>
        <v>0</v>
      </c>
      <c r="AA151" s="29">
        <f t="shared" si="12"/>
        <v>0</v>
      </c>
      <c r="AB151" s="29">
        <f t="shared" si="12"/>
        <v>0</v>
      </c>
      <c r="AC151" s="29">
        <f t="shared" si="12"/>
        <v>0</v>
      </c>
      <c r="AD151" s="29">
        <f t="shared" si="12"/>
        <v>0</v>
      </c>
      <c r="AE151" s="29">
        <f t="shared" si="12"/>
        <v>0</v>
      </c>
      <c r="AF151" s="29">
        <f t="shared" si="12"/>
        <v>0</v>
      </c>
      <c r="AG151" s="29">
        <f t="shared" si="12"/>
        <v>0</v>
      </c>
      <c r="AH151" s="29">
        <f t="shared" si="12"/>
        <v>0</v>
      </c>
      <c r="AI151" s="29">
        <f t="shared" si="12"/>
        <v>0</v>
      </c>
      <c r="AJ151" s="29">
        <f t="shared" si="12"/>
        <v>0</v>
      </c>
      <c r="AK151" s="29">
        <f t="shared" si="12"/>
        <v>0</v>
      </c>
      <c r="AL151" s="29">
        <f t="shared" si="12"/>
        <v>0</v>
      </c>
      <c r="AM151" s="29">
        <f t="shared" si="12"/>
        <v>0</v>
      </c>
      <c r="AN151" s="29">
        <f t="shared" si="12"/>
        <v>0</v>
      </c>
      <c r="AO151" s="29">
        <f t="shared" si="12"/>
        <v>0</v>
      </c>
      <c r="AP151" s="29">
        <f t="shared" si="12"/>
        <v>0</v>
      </c>
      <c r="AQ151" s="29">
        <f t="shared" si="12"/>
        <v>0</v>
      </c>
      <c r="AR151" s="29">
        <f t="shared" si="12"/>
        <v>0</v>
      </c>
      <c r="AS151" s="29">
        <f t="shared" si="12"/>
        <v>0</v>
      </c>
      <c r="AT151" s="29">
        <f t="shared" si="12"/>
        <v>0</v>
      </c>
      <c r="AU151" s="29">
        <f t="shared" si="12"/>
        <v>0</v>
      </c>
      <c r="AV151" s="29">
        <f t="shared" si="12"/>
        <v>0</v>
      </c>
      <c r="AW151" s="29">
        <f t="shared" si="12"/>
        <v>0</v>
      </c>
      <c r="AX151" s="4"/>
    </row>
    <row r="152" spans="3:50" ht="15" thickBot="1" x14ac:dyDescent="0.35">
      <c r="C152" s="78" t="s">
        <v>4</v>
      </c>
      <c r="D152" s="78"/>
      <c r="E152" s="78"/>
      <c r="F152" s="78"/>
      <c r="G152" s="78"/>
      <c r="H152" s="78"/>
      <c r="I152" s="78"/>
      <c r="J152" s="79">
        <f>J148-J149-J150-J151</f>
        <v>0</v>
      </c>
      <c r="K152" s="79">
        <f t="shared" ref="K152:AW152" si="13">K148-K149-K150-K151</f>
        <v>0</v>
      </c>
      <c r="L152" s="79">
        <f t="shared" si="13"/>
        <v>0</v>
      </c>
      <c r="M152" s="79">
        <f t="shared" si="13"/>
        <v>0</v>
      </c>
      <c r="N152" s="79">
        <f t="shared" si="13"/>
        <v>0</v>
      </c>
      <c r="O152" s="79">
        <f t="shared" si="13"/>
        <v>0</v>
      </c>
      <c r="P152" s="79">
        <f t="shared" si="13"/>
        <v>0</v>
      </c>
      <c r="Q152" s="79">
        <f t="shared" si="13"/>
        <v>0</v>
      </c>
      <c r="R152" s="79">
        <f t="shared" si="13"/>
        <v>0</v>
      </c>
      <c r="S152" s="79">
        <f t="shared" si="13"/>
        <v>0</v>
      </c>
      <c r="T152" s="79">
        <f t="shared" si="13"/>
        <v>0</v>
      </c>
      <c r="U152" s="79">
        <f t="shared" si="13"/>
        <v>0</v>
      </c>
      <c r="V152" s="79">
        <f t="shared" si="13"/>
        <v>0</v>
      </c>
      <c r="W152" s="79">
        <f t="shared" si="13"/>
        <v>0</v>
      </c>
      <c r="X152" s="79">
        <f t="shared" si="13"/>
        <v>0</v>
      </c>
      <c r="Y152" s="79">
        <f t="shared" si="13"/>
        <v>0</v>
      </c>
      <c r="Z152" s="79">
        <f t="shared" si="13"/>
        <v>0</v>
      </c>
      <c r="AA152" s="79">
        <f t="shared" si="13"/>
        <v>0</v>
      </c>
      <c r="AB152" s="79">
        <f t="shared" si="13"/>
        <v>0</v>
      </c>
      <c r="AC152" s="79">
        <f t="shared" si="13"/>
        <v>0</v>
      </c>
      <c r="AD152" s="79">
        <f t="shared" si="13"/>
        <v>0</v>
      </c>
      <c r="AE152" s="79">
        <f t="shared" si="13"/>
        <v>0</v>
      </c>
      <c r="AF152" s="79">
        <f t="shared" si="13"/>
        <v>0</v>
      </c>
      <c r="AG152" s="79">
        <f t="shared" si="13"/>
        <v>0</v>
      </c>
      <c r="AH152" s="79">
        <f t="shared" si="13"/>
        <v>0</v>
      </c>
      <c r="AI152" s="79">
        <f t="shared" si="13"/>
        <v>0</v>
      </c>
      <c r="AJ152" s="79">
        <f t="shared" si="13"/>
        <v>0</v>
      </c>
      <c r="AK152" s="79">
        <f t="shared" si="13"/>
        <v>0</v>
      </c>
      <c r="AL152" s="79">
        <f t="shared" si="13"/>
        <v>0</v>
      </c>
      <c r="AM152" s="79">
        <f t="shared" si="13"/>
        <v>0</v>
      </c>
      <c r="AN152" s="79">
        <f t="shared" si="13"/>
        <v>0</v>
      </c>
      <c r="AO152" s="79">
        <f t="shared" si="13"/>
        <v>0</v>
      </c>
      <c r="AP152" s="79">
        <f t="shared" si="13"/>
        <v>0</v>
      </c>
      <c r="AQ152" s="79">
        <f t="shared" si="13"/>
        <v>0</v>
      </c>
      <c r="AR152" s="79">
        <f t="shared" si="13"/>
        <v>0</v>
      </c>
      <c r="AS152" s="79">
        <f t="shared" si="13"/>
        <v>0</v>
      </c>
      <c r="AT152" s="79">
        <f t="shared" si="13"/>
        <v>0</v>
      </c>
      <c r="AU152" s="79">
        <f t="shared" si="13"/>
        <v>0</v>
      </c>
      <c r="AV152" s="79">
        <f t="shared" si="13"/>
        <v>0</v>
      </c>
      <c r="AW152" s="79">
        <f t="shared" si="13"/>
        <v>0</v>
      </c>
      <c r="AX152" s="4"/>
    </row>
  </sheetData>
  <sheetProtection algorithmName="SHA-512" hashValue="YfR5QL52Y7dwS4eL0LUsuzFUPg5vOIZxia8JpjTHTjimkmtJznbwAAXVdwE9Bap0KXdfVCZLhiviDk5Z+7GOxQ==" saltValue="Nb/kNO0EGXUiAHom+R/fkA==" spinCount="100000" sheet="1" formatCells="0" formatColumns="0" formatRows="0" insertRows="0"/>
  <phoneticPr fontId="3" type="noConversion"/>
  <pageMargins left="0.7" right="0.7" top="0.75" bottom="0.75" header="0.3" footer="0.3"/>
  <pageSetup paperSize="9" orientation="portrait" r:id="rId1"/>
  <ignoredErrors>
    <ignoredError sqref="J2" numberStoredAsText="1"/>
  </ignoredErrors>
  <tableParts count="3">
    <tablePart r:id="rId2"/>
    <tablePart r:id="rId3"/>
    <tablePart r:id="rId4"/>
  </tableParts>
  <extLst>
    <ext xmlns:x14="http://schemas.microsoft.com/office/spreadsheetml/2009/9/main" uri="{CCE6A557-97BC-4b89-ADB6-D9C93CAAB3DF}">
      <x14:dataValidations xmlns:xm="http://schemas.microsoft.com/office/excel/2006/main" count="6">
        <x14:dataValidation type="list" allowBlank="1" showInputMessage="1" showErrorMessage="1" xr:uid="{9117A3B0-10CD-45F2-AA96-30DC2E8DE23E}">
          <x14:formula1>
            <xm:f>'Lister (skjules)'!$I$3:$I$4</xm:f>
          </x14:formula1>
          <xm:sqref>F64:F93</xm:sqref>
        </x14:dataValidation>
        <x14:dataValidation type="list" allowBlank="1" showInputMessage="1" showErrorMessage="1" xr:uid="{32842B2B-0909-4233-B62D-4152AFEBA6EA}">
          <x14:formula1>
            <xm:f>'Lister (skjules)'!$D$3:$D$6</xm:f>
          </x14:formula1>
          <xm:sqref>E64:E93</xm:sqref>
        </x14:dataValidation>
        <x14:dataValidation type="list" allowBlank="1" showInputMessage="1" showErrorMessage="1" xr:uid="{066E6890-20E2-4F1E-A034-428794C5F247}">
          <x14:formula1>
            <xm:f>'Lister (skjules)'!$K$3:$K$5</xm:f>
          </x14:formula1>
          <xm:sqref>E127:E137</xm:sqref>
        </x14:dataValidation>
        <x14:dataValidation type="list" allowBlank="1" showInputMessage="1" showErrorMessage="1" xr:uid="{A44A16E8-C6D4-4FB5-B980-7400038C9F69}">
          <x14:formula1>
            <xm:f>'LES MEG'!$B$44:$B$51</xm:f>
          </x14:formula1>
          <xm:sqref>G64:G93</xm:sqref>
        </x14:dataValidation>
        <x14:dataValidation type="list" allowBlank="1" showInputMessage="1" showErrorMessage="1" xr:uid="{A836C7B4-3B43-4A2D-9CD0-82BBCFE89A3B}">
          <x14:formula1>
            <xm:f>'Lister (skjules)'!$M$3:$M$8</xm:f>
          </x14:formula1>
          <xm:sqref>E103:E119</xm:sqref>
        </x14:dataValidation>
        <x14:dataValidation type="list" allowBlank="1" showInputMessage="1" showErrorMessage="1" xr:uid="{AD0FD9D2-27AB-486D-93B0-88B6643B5B7D}">
          <x14:formula1>
            <xm:f>'LES MEG'!$B$34:$B$41</xm:f>
          </x14:formula1>
          <xm:sqref>H64:H93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9F285-7ED8-461A-89E3-43E4DA881228}">
  <sheetPr codeName="Sheet5">
    <tabColor theme="8" tint="0.79998168889431442"/>
  </sheetPr>
  <dimension ref="B2:AR36"/>
  <sheetViews>
    <sheetView showGridLines="0" showZeros="0" tabSelected="1" zoomScale="85" zoomScaleNormal="85" workbookViewId="0">
      <selection activeCell="B17" sqref="B17"/>
    </sheetView>
  </sheetViews>
  <sheetFormatPr baseColWidth="10" defaultColWidth="11.44140625" defaultRowHeight="14.4" x14ac:dyDescent="0.3"/>
  <cols>
    <col min="2" max="2" width="46.5546875" customWidth="1"/>
    <col min="3" max="3" width="39.5546875" bestFit="1" customWidth="1"/>
    <col min="5" max="44" width="15.5546875" customWidth="1"/>
  </cols>
  <sheetData>
    <row r="2" spans="2:44" ht="18" x14ac:dyDescent="0.35">
      <c r="B2" s="45" t="s">
        <v>155</v>
      </c>
    </row>
    <row r="3" spans="2:44" x14ac:dyDescent="0.3">
      <c r="B3" t="s">
        <v>156</v>
      </c>
    </row>
    <row r="4" spans="2:44" x14ac:dyDescent="0.3">
      <c r="B4" t="s">
        <v>157</v>
      </c>
    </row>
    <row r="5" spans="2:44" x14ac:dyDescent="0.3">
      <c r="B5" t="s">
        <v>158</v>
      </c>
    </row>
    <row r="6" spans="2:44" ht="18" x14ac:dyDescent="0.35">
      <c r="B6" s="60"/>
      <c r="C6" s="60"/>
      <c r="D6" s="60"/>
      <c r="E6" s="61">
        <f>'LES MEG'!C22</f>
        <v>0</v>
      </c>
      <c r="F6" s="61">
        <f>'(2) Budsjett del II'!K1</f>
        <v>1</v>
      </c>
      <c r="G6" s="61">
        <f>'(2) Budsjett del II'!L1</f>
        <v>2</v>
      </c>
      <c r="H6" s="61">
        <f>'(2) Budsjett del II'!M1</f>
        <v>3</v>
      </c>
      <c r="I6" s="61">
        <f>'(2) Budsjett del II'!N1</f>
        <v>4</v>
      </c>
      <c r="J6" s="61">
        <f>'(2) Budsjett del II'!O1</f>
        <v>5</v>
      </c>
      <c r="K6" s="61">
        <f>'(2) Budsjett del II'!P1</f>
        <v>6</v>
      </c>
      <c r="L6" s="61">
        <f>'(2) Budsjett del II'!Q1</f>
        <v>7</v>
      </c>
      <c r="M6" s="61">
        <f>'(2) Budsjett del II'!R1</f>
        <v>8</v>
      </c>
      <c r="N6" s="61">
        <f>'(2) Budsjett del II'!S1</f>
        <v>9</v>
      </c>
      <c r="O6" s="61">
        <f>'(2) Budsjett del II'!T1</f>
        <v>10</v>
      </c>
      <c r="P6" s="61">
        <f>'(2) Budsjett del II'!U1</f>
        <v>11</v>
      </c>
      <c r="Q6" s="61">
        <f>'(2) Budsjett del II'!V1</f>
        <v>12</v>
      </c>
      <c r="R6" s="61">
        <f>'(2) Budsjett del II'!W1</f>
        <v>13</v>
      </c>
      <c r="S6" s="61">
        <f>'(2) Budsjett del II'!X1</f>
        <v>14</v>
      </c>
      <c r="T6" s="61">
        <f>'(2) Budsjett del II'!Y1</f>
        <v>15</v>
      </c>
      <c r="U6" s="61">
        <f>'(2) Budsjett del II'!Z1</f>
        <v>16</v>
      </c>
      <c r="V6" s="61">
        <f>'(2) Budsjett del II'!AA1</f>
        <v>17</v>
      </c>
      <c r="W6" s="61">
        <f>'(2) Budsjett del II'!AB1</f>
        <v>18</v>
      </c>
      <c r="X6" s="61">
        <f>'(2) Budsjett del II'!AC1</f>
        <v>19</v>
      </c>
      <c r="Y6" s="61">
        <f>'(2) Budsjett del II'!AD1</f>
        <v>20</v>
      </c>
      <c r="Z6" s="61">
        <f>'(2) Budsjett del II'!AE1</f>
        <v>21</v>
      </c>
      <c r="AA6" s="61">
        <f>'(2) Budsjett del II'!AF1</f>
        <v>22</v>
      </c>
      <c r="AB6" s="61">
        <f>'(2) Budsjett del II'!AG1</f>
        <v>23</v>
      </c>
      <c r="AC6" s="61">
        <f>'(2) Budsjett del II'!AH1</f>
        <v>24</v>
      </c>
      <c r="AD6" s="61">
        <f>'(2) Budsjett del II'!AI1</f>
        <v>25</v>
      </c>
      <c r="AE6" s="61">
        <f>'(2) Budsjett del II'!AJ1</f>
        <v>26</v>
      </c>
      <c r="AF6" s="61">
        <f>'(2) Budsjett del II'!AK1</f>
        <v>27</v>
      </c>
      <c r="AG6" s="61">
        <f>'(2) Budsjett del II'!AL1</f>
        <v>28</v>
      </c>
      <c r="AH6" s="61">
        <f>'(2) Budsjett del II'!AM1</f>
        <v>29</v>
      </c>
      <c r="AI6" s="61">
        <f>'(2) Budsjett del II'!AN1</f>
        <v>30</v>
      </c>
      <c r="AJ6" s="61">
        <f>'(2) Budsjett del II'!AO1</f>
        <v>31</v>
      </c>
      <c r="AK6" s="61">
        <f>'(2) Budsjett del II'!AP1</f>
        <v>32</v>
      </c>
      <c r="AL6" s="61">
        <f>'(2) Budsjett del II'!AQ1</f>
        <v>33</v>
      </c>
      <c r="AM6" s="61">
        <f>'(2) Budsjett del II'!AR1</f>
        <v>34</v>
      </c>
      <c r="AN6" s="61">
        <f>'(2) Budsjett del II'!AS1</f>
        <v>35</v>
      </c>
      <c r="AO6" s="61">
        <f>'(2) Budsjett del II'!AT1</f>
        <v>36</v>
      </c>
      <c r="AP6" s="61">
        <f>'(2) Budsjett del II'!AU1</f>
        <v>37</v>
      </c>
      <c r="AQ6" s="61">
        <f>'(2) Budsjett del II'!AV1</f>
        <v>38</v>
      </c>
      <c r="AR6" s="61">
        <f>'(2) Budsjett del II'!AW1</f>
        <v>39</v>
      </c>
    </row>
    <row r="7" spans="2:44" x14ac:dyDescent="0.3">
      <c r="B7" s="1" t="s">
        <v>34</v>
      </c>
      <c r="C7" s="1"/>
      <c r="D7" s="1"/>
      <c r="E7" s="62">
        <v>0</v>
      </c>
      <c r="F7" s="62">
        <f>'(2) Budsjett del II'!K2</f>
        <v>0</v>
      </c>
      <c r="G7" s="62">
        <f>'(2) Budsjett del II'!L2</f>
        <v>0</v>
      </c>
      <c r="H7" s="62">
        <f>'(2) Budsjett del II'!M2</f>
        <v>0</v>
      </c>
      <c r="I7" s="62">
        <f>'(2) Budsjett del II'!N2</f>
        <v>0</v>
      </c>
      <c r="J7" s="62">
        <f>'(2) Budsjett del II'!O2</f>
        <v>0</v>
      </c>
      <c r="K7" s="62">
        <f>'(2) Budsjett del II'!P2</f>
        <v>0</v>
      </c>
      <c r="L7" s="62">
        <f>'(2) Budsjett del II'!Q2</f>
        <v>0</v>
      </c>
      <c r="M7" s="62">
        <f>'(2) Budsjett del II'!R2</f>
        <v>0</v>
      </c>
      <c r="N7" s="62">
        <f>'(2) Budsjett del II'!S2</f>
        <v>0</v>
      </c>
      <c r="O7" s="62">
        <f>'(2) Budsjett del II'!T2</f>
        <v>0</v>
      </c>
      <c r="P7" s="62">
        <f>'(2) Budsjett del II'!U2</f>
        <v>0</v>
      </c>
      <c r="Q7" s="62">
        <f>'(2) Budsjett del II'!V2</f>
        <v>0</v>
      </c>
      <c r="R7" s="62">
        <f>'(2) Budsjett del II'!W2</f>
        <v>0</v>
      </c>
      <c r="S7" s="62">
        <f>'(2) Budsjett del II'!X2</f>
        <v>0</v>
      </c>
      <c r="T7" s="62">
        <f>'(2) Budsjett del II'!Y2</f>
        <v>0</v>
      </c>
      <c r="U7" s="62">
        <f>'(2) Budsjett del II'!Z2</f>
        <v>0</v>
      </c>
      <c r="V7" s="62">
        <f>'(2) Budsjett del II'!AA2</f>
        <v>0</v>
      </c>
      <c r="W7" s="62">
        <f>'(2) Budsjett del II'!AB2</f>
        <v>0</v>
      </c>
      <c r="X7" s="62">
        <f>'(2) Budsjett del II'!AC2</f>
        <v>0</v>
      </c>
      <c r="Y7" s="62">
        <f>'(2) Budsjett del II'!AD2</f>
        <v>0</v>
      </c>
      <c r="Z7" s="62">
        <f>'(2) Budsjett del II'!AE2</f>
        <v>0</v>
      </c>
      <c r="AA7" s="62">
        <f>'(2) Budsjett del II'!AF2</f>
        <v>0</v>
      </c>
      <c r="AB7" s="62">
        <f>'(2) Budsjett del II'!AG2</f>
        <v>0</v>
      </c>
      <c r="AC7" s="62">
        <f>'(2) Budsjett del II'!AH2</f>
        <v>0</v>
      </c>
      <c r="AD7" s="62">
        <f>'(2) Budsjett del II'!AI2</f>
        <v>0</v>
      </c>
      <c r="AE7" s="62">
        <f>'(2) Budsjett del II'!AJ2</f>
        <v>0</v>
      </c>
      <c r="AF7" s="62">
        <f>'(2) Budsjett del II'!AK2</f>
        <v>0</v>
      </c>
      <c r="AG7" s="62">
        <f>'(2) Budsjett del II'!AL2</f>
        <v>0</v>
      </c>
      <c r="AH7" s="62">
        <f>'(2) Budsjett del II'!AM2</f>
        <v>0</v>
      </c>
      <c r="AI7" s="62">
        <f>'(2) Budsjett del II'!AN2</f>
        <v>0</v>
      </c>
      <c r="AJ7" s="62">
        <f>'(2) Budsjett del II'!AO2</f>
        <v>0</v>
      </c>
      <c r="AK7" s="62">
        <f>'(2) Budsjett del II'!AP2</f>
        <v>0</v>
      </c>
      <c r="AL7" s="62">
        <f>'(2) Budsjett del II'!AQ2</f>
        <v>0</v>
      </c>
      <c r="AM7" s="62">
        <f>'(2) Budsjett del II'!AR2</f>
        <v>0</v>
      </c>
      <c r="AN7" s="62">
        <f>'(2) Budsjett del II'!AS2</f>
        <v>0</v>
      </c>
      <c r="AO7" s="62">
        <f>'(2) Budsjett del II'!AT2</f>
        <v>0</v>
      </c>
      <c r="AP7" s="62">
        <f>'(2) Budsjett del II'!AU2</f>
        <v>0</v>
      </c>
      <c r="AQ7" s="62">
        <f>'(2) Budsjett del II'!AV2</f>
        <v>0</v>
      </c>
      <c r="AR7" s="62">
        <f>'(2) Budsjett del II'!AW2</f>
        <v>0</v>
      </c>
    </row>
    <row r="8" spans="2:44" x14ac:dyDescent="0.3">
      <c r="B8" s="133" t="s">
        <v>177</v>
      </c>
      <c r="C8" s="135"/>
      <c r="D8" s="63"/>
      <c r="E8" s="136" t="str">
        <f>'(2) Budsjett del II'!J3</f>
        <v/>
      </c>
      <c r="F8" s="137" t="str">
        <f>'(2) Budsjett del II'!K3</f>
        <v/>
      </c>
      <c r="G8" s="137" t="str">
        <f>'(2) Budsjett del II'!L3</f>
        <v/>
      </c>
      <c r="H8" s="137" t="str">
        <f>'(2) Budsjett del II'!M3</f>
        <v/>
      </c>
      <c r="I8" s="137" t="str">
        <f>'(2) Budsjett del II'!N3</f>
        <v/>
      </c>
      <c r="J8" s="137" t="str">
        <f>'(2) Budsjett del II'!O3</f>
        <v/>
      </c>
      <c r="K8" s="137" t="str">
        <f>'(2) Budsjett del II'!P3</f>
        <v/>
      </c>
      <c r="L8" s="137" t="str">
        <f>'(2) Budsjett del II'!Q3</f>
        <v/>
      </c>
      <c r="M8" s="137" t="str">
        <f>'(2) Budsjett del II'!R3</f>
        <v/>
      </c>
      <c r="N8" s="137" t="str">
        <f>'(2) Budsjett del II'!S3</f>
        <v/>
      </c>
      <c r="O8" s="137" t="str">
        <f>'(2) Budsjett del II'!T3</f>
        <v/>
      </c>
      <c r="P8" s="137" t="str">
        <f>'(2) Budsjett del II'!U3</f>
        <v/>
      </c>
      <c r="Q8" s="137" t="str">
        <f>'(2) Budsjett del II'!V3</f>
        <v/>
      </c>
      <c r="R8" s="137" t="str">
        <f>'(2) Budsjett del II'!W3</f>
        <v/>
      </c>
      <c r="S8" s="137" t="str">
        <f>'(2) Budsjett del II'!X3</f>
        <v/>
      </c>
      <c r="T8" s="137" t="str">
        <f>'(2) Budsjett del II'!Y3</f>
        <v/>
      </c>
      <c r="U8" s="137" t="str">
        <f>'(2) Budsjett del II'!Z3</f>
        <v/>
      </c>
      <c r="V8" s="137" t="str">
        <f>'(2) Budsjett del II'!AA3</f>
        <v/>
      </c>
      <c r="W8" s="137" t="str">
        <f>'(2) Budsjett del II'!AB3</f>
        <v/>
      </c>
      <c r="X8" s="137" t="str">
        <f>'(2) Budsjett del II'!AC3</f>
        <v/>
      </c>
      <c r="Y8" s="137" t="str">
        <f>'(2) Budsjett del II'!AD3</f>
        <v/>
      </c>
      <c r="Z8" s="137" t="str">
        <f>'(2) Budsjett del II'!AE3</f>
        <v/>
      </c>
      <c r="AA8" s="137" t="str">
        <f>'(2) Budsjett del II'!AF3</f>
        <v/>
      </c>
      <c r="AB8" s="137" t="str">
        <f>'(2) Budsjett del II'!AG3</f>
        <v/>
      </c>
      <c r="AC8" s="137" t="str">
        <f>'(2) Budsjett del II'!AH3</f>
        <v/>
      </c>
      <c r="AD8" s="137" t="str">
        <f>'(2) Budsjett del II'!AI3</f>
        <v/>
      </c>
      <c r="AE8" s="137" t="str">
        <f>'(2) Budsjett del II'!AJ3</f>
        <v/>
      </c>
      <c r="AF8" s="137" t="str">
        <f>'(2) Budsjett del II'!AK3</f>
        <v/>
      </c>
      <c r="AG8" s="137" t="str">
        <f>'(2) Budsjett del II'!AL3</f>
        <v/>
      </c>
      <c r="AH8" s="137" t="str">
        <f>'(2) Budsjett del II'!AM3</f>
        <v/>
      </c>
      <c r="AI8" s="137" t="str">
        <f>'(2) Budsjett del II'!AN3</f>
        <v/>
      </c>
      <c r="AJ8" s="137" t="str">
        <f>'(2) Budsjett del II'!AO3</f>
        <v/>
      </c>
      <c r="AK8" s="137" t="str">
        <f>'(2) Budsjett del II'!AP3</f>
        <v/>
      </c>
      <c r="AL8" s="137" t="str">
        <f>'(2) Budsjett del II'!AQ3</f>
        <v/>
      </c>
      <c r="AM8" s="137" t="str">
        <f>'(2) Budsjett del II'!AR3</f>
        <v/>
      </c>
      <c r="AN8" s="137" t="str">
        <f>'(2) Budsjett del II'!AS3</f>
        <v/>
      </c>
      <c r="AO8" s="137" t="str">
        <f>'(2) Budsjett del II'!AT3</f>
        <v/>
      </c>
      <c r="AP8" s="137" t="str">
        <f>'(2) Budsjett del II'!AU3</f>
        <v/>
      </c>
      <c r="AQ8" s="137" t="str">
        <f>'(2) Budsjett del II'!AV3</f>
        <v/>
      </c>
      <c r="AR8" s="138" t="str">
        <f>'(2) Budsjett del II'!AW3</f>
        <v/>
      </c>
    </row>
    <row r="9" spans="2:44" x14ac:dyDescent="0.3">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c r="AD9" s="63"/>
      <c r="AE9" s="63"/>
      <c r="AF9" s="63"/>
      <c r="AG9" s="63"/>
      <c r="AH9" s="63"/>
      <c r="AI9" s="63"/>
      <c r="AJ9" s="63"/>
      <c r="AK9" s="63"/>
      <c r="AL9" s="63"/>
      <c r="AM9" s="63"/>
      <c r="AN9" s="63"/>
      <c r="AO9" s="63"/>
      <c r="AP9" s="63"/>
      <c r="AQ9" s="63"/>
      <c r="AR9" s="63"/>
    </row>
    <row r="10" spans="2:44" x14ac:dyDescent="0.3">
      <c r="B10" s="64" t="s">
        <v>75</v>
      </c>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row>
    <row r="11" spans="2:44" x14ac:dyDescent="0.3">
      <c r="B11" s="1" t="s">
        <v>48</v>
      </c>
      <c r="C11" s="1" t="s">
        <v>118</v>
      </c>
      <c r="D11" s="1"/>
      <c r="E11" s="1" t="s">
        <v>117</v>
      </c>
    </row>
    <row r="12" spans="2:44" x14ac:dyDescent="0.3">
      <c r="B12" s="24" t="s">
        <v>288</v>
      </c>
      <c r="C12" s="65" t="s">
        <v>292</v>
      </c>
      <c r="D12" s="67"/>
      <c r="E12" s="68" t="str">
        <f>VLOOKUP($B$12,'Forutsetninger ENOVA (skjules)'!$K$1:$CJ$6,MATCH(E6,'Forutsetninger ENOVA (skjules)'!$K$1:$CJ$1))</f>
        <v>(1) Kvotepliktig utslipp (unntatt petroleum og innsatsfordelingen)</v>
      </c>
      <c r="F12" s="68" t="str">
        <f>VLOOKUP($B$12,'Forutsetninger ENOVA (skjules)'!$K$1:$CJ$6,MATCH(F6,'Forutsetninger ENOVA (skjules)'!$K$1:$CJ$1))</f>
        <v>(1) Kvotepliktig utslipp (unntatt petroleum og innsatsfordelingen)</v>
      </c>
      <c r="G12" s="68" t="str">
        <f>VLOOKUP($B$12,'Forutsetninger ENOVA (skjules)'!$K$1:$CJ$6,MATCH(G6,'Forutsetninger ENOVA (skjules)'!$K$1:$CJ$1))</f>
        <v>(1) Kvotepliktig utslipp (unntatt petroleum og innsatsfordelingen)</v>
      </c>
      <c r="H12" s="68" t="str">
        <f>VLOOKUP($B$12,'Forutsetninger ENOVA (skjules)'!$K$1:$CJ$6,MATCH(H6,'Forutsetninger ENOVA (skjules)'!$K$1:$CJ$1))</f>
        <v>(1) Kvotepliktig utslipp (unntatt petroleum og innsatsfordelingen)</v>
      </c>
      <c r="I12" s="68" t="str">
        <f>VLOOKUP($B$12,'Forutsetninger ENOVA (skjules)'!$K$1:$CJ$6,MATCH(I6,'Forutsetninger ENOVA (skjules)'!$K$1:$CJ$1))</f>
        <v>(1) Kvotepliktig utslipp (unntatt petroleum og innsatsfordelingen)</v>
      </c>
      <c r="J12" s="68" t="str">
        <f>VLOOKUP($B$12,'Forutsetninger ENOVA (skjules)'!$K$1:$CJ$6,MATCH(J6,'Forutsetninger ENOVA (skjules)'!$K$1:$CJ$1))</f>
        <v>(1) Kvotepliktig utslipp (unntatt petroleum og innsatsfordelingen)</v>
      </c>
      <c r="K12" s="68" t="str">
        <f>VLOOKUP($B$12,'Forutsetninger ENOVA (skjules)'!$K$1:$CJ$6,MATCH(K6,'Forutsetninger ENOVA (skjules)'!$K$1:$CJ$1))</f>
        <v>(1) Kvotepliktig utslipp (unntatt petroleum og innsatsfordelingen)</v>
      </c>
      <c r="L12" s="68" t="str">
        <f>VLOOKUP($B$12,'Forutsetninger ENOVA (skjules)'!$K$1:$CJ$6,MATCH(L6,'Forutsetninger ENOVA (skjules)'!$K$1:$CJ$1))</f>
        <v>(1) Kvotepliktig utslipp (unntatt petroleum og innsatsfordelingen)</v>
      </c>
      <c r="M12" s="68" t="str">
        <f>VLOOKUP($B$12,'Forutsetninger ENOVA (skjules)'!$K$1:$CJ$6,MATCH(M6,'Forutsetninger ENOVA (skjules)'!$K$1:$CJ$1))</f>
        <v>(1) Kvotepliktig utslipp (unntatt petroleum og innsatsfordelingen)</v>
      </c>
      <c r="N12" s="68" t="str">
        <f>VLOOKUP($B$12,'Forutsetninger ENOVA (skjules)'!$K$1:$CJ$6,MATCH(N6,'Forutsetninger ENOVA (skjules)'!$K$1:$CJ$1))</f>
        <v>(1) Kvotepliktig utslipp (unntatt petroleum og innsatsfordelingen)</v>
      </c>
      <c r="O12" s="68" t="str">
        <f>VLOOKUP($B$12,'Forutsetninger ENOVA (skjules)'!$K$1:$CJ$6,MATCH(O6,'Forutsetninger ENOVA (skjules)'!$K$1:$CJ$1))</f>
        <v>(1) Kvotepliktig utslipp (unntatt petroleum og innsatsfordelingen)</v>
      </c>
      <c r="P12" s="68" t="str">
        <f>VLOOKUP($B$12,'Forutsetninger ENOVA (skjules)'!$K$1:$CJ$6,MATCH(P6,'Forutsetninger ENOVA (skjules)'!$K$1:$CJ$1))</f>
        <v>(1) Kvotepliktig utslipp (unntatt petroleum og innsatsfordelingen)</v>
      </c>
      <c r="Q12" s="68" t="str">
        <f>VLOOKUP($B$12,'Forutsetninger ENOVA (skjules)'!$K$1:$CJ$6,MATCH(Q6,'Forutsetninger ENOVA (skjules)'!$K$1:$CJ$1))</f>
        <v>(1) Kvotepliktig utslipp (unntatt petroleum og innsatsfordelingen)</v>
      </c>
      <c r="R12" s="68" t="str">
        <f>VLOOKUP($B$12,'Forutsetninger ENOVA (skjules)'!$K$1:$CJ$6,MATCH(R6,'Forutsetninger ENOVA (skjules)'!$K$1:$CJ$1))</f>
        <v>(1) Kvotepliktig utslipp (unntatt petroleum og innsatsfordelingen)</v>
      </c>
      <c r="S12" s="68" t="str">
        <f>VLOOKUP($B$12,'Forutsetninger ENOVA (skjules)'!$K$1:$CJ$6,MATCH(S6,'Forutsetninger ENOVA (skjules)'!$K$1:$CJ$1))</f>
        <v>(1) Kvotepliktig utslipp (unntatt petroleum og innsatsfordelingen)</v>
      </c>
      <c r="T12" s="68" t="str">
        <f>VLOOKUP($B$12,'Forutsetninger ENOVA (skjules)'!$K$1:$CJ$6,MATCH(T6,'Forutsetninger ENOVA (skjules)'!$K$1:$CJ$1))</f>
        <v>(1) Kvotepliktig utslipp (unntatt petroleum og innsatsfordelingen)</v>
      </c>
      <c r="U12" s="68" t="str">
        <f>VLOOKUP($B$12,'Forutsetninger ENOVA (skjules)'!$K$1:$CJ$6,MATCH(U6,'Forutsetninger ENOVA (skjules)'!$K$1:$CJ$1))</f>
        <v>(1) Kvotepliktig utslipp (unntatt petroleum og innsatsfordelingen)</v>
      </c>
      <c r="V12" s="68" t="str">
        <f>VLOOKUP($B$12,'Forutsetninger ENOVA (skjules)'!$K$1:$CJ$6,MATCH(V6,'Forutsetninger ENOVA (skjules)'!$K$1:$CJ$1))</f>
        <v>(1) Kvotepliktig utslipp (unntatt petroleum og innsatsfordelingen)</v>
      </c>
      <c r="W12" s="68" t="str">
        <f>VLOOKUP($B$12,'Forutsetninger ENOVA (skjules)'!$K$1:$CJ$6,MATCH(W6,'Forutsetninger ENOVA (skjules)'!$K$1:$CJ$1))</f>
        <v>(1) Kvotepliktig utslipp (unntatt petroleum og innsatsfordelingen)</v>
      </c>
      <c r="X12" s="68" t="str">
        <f>VLOOKUP($B$12,'Forutsetninger ENOVA (skjules)'!$K$1:$CJ$6,MATCH(X6,'Forutsetninger ENOVA (skjules)'!$K$1:$CJ$1))</f>
        <v>(1) Kvotepliktig utslipp (unntatt petroleum og innsatsfordelingen)</v>
      </c>
      <c r="Y12" s="68" t="str">
        <f>VLOOKUP($B$12,'Forutsetninger ENOVA (skjules)'!$K$1:$CJ$6,MATCH(Y6,'Forutsetninger ENOVA (skjules)'!$K$1:$CJ$1))</f>
        <v>(1) Kvotepliktig utslipp (unntatt petroleum og innsatsfordelingen)</v>
      </c>
      <c r="Z12" s="68" t="str">
        <f>VLOOKUP($B$12,'Forutsetninger ENOVA (skjules)'!$K$1:$CJ$6,MATCH(Z6,'Forutsetninger ENOVA (skjules)'!$K$1:$CJ$1))</f>
        <v>(1) Kvotepliktig utslipp (unntatt petroleum og innsatsfordelingen)</v>
      </c>
      <c r="AA12" s="68" t="str">
        <f>VLOOKUP($B$12,'Forutsetninger ENOVA (skjules)'!$K$1:$CJ$6,MATCH(AA6,'Forutsetninger ENOVA (skjules)'!$K$1:$CJ$1))</f>
        <v>(1) Kvotepliktig utslipp (unntatt petroleum og innsatsfordelingen)</v>
      </c>
      <c r="AB12" s="68" t="str">
        <f>VLOOKUP($B$12,'Forutsetninger ENOVA (skjules)'!$K$1:$CJ$6,MATCH(AB6,'Forutsetninger ENOVA (skjules)'!$K$1:$CJ$1))</f>
        <v>(1) Kvotepliktig utslipp (unntatt petroleum og innsatsfordelingen)</v>
      </c>
      <c r="AC12" s="68" t="str">
        <f>VLOOKUP($B$12,'Forutsetninger ENOVA (skjules)'!$K$1:$CJ$6,MATCH(AC6,'Forutsetninger ENOVA (skjules)'!$K$1:$CJ$1))</f>
        <v>(1) Kvotepliktig utslipp (unntatt petroleum og innsatsfordelingen)</v>
      </c>
      <c r="AD12" s="68" t="str">
        <f>VLOOKUP($B$12,'Forutsetninger ENOVA (skjules)'!$K$1:$CJ$6,MATCH(AD6,'Forutsetninger ENOVA (skjules)'!$K$1:$CJ$1))</f>
        <v>(1) Kvotepliktig utslipp (unntatt petroleum og innsatsfordelingen)</v>
      </c>
      <c r="AE12" s="68" t="str">
        <f>VLOOKUP($B$12,'Forutsetninger ENOVA (skjules)'!$K$1:$CJ$6,MATCH(AE6,'Forutsetninger ENOVA (skjules)'!$K$1:$CJ$1))</f>
        <v>(1) Kvotepliktig utslipp (unntatt petroleum og innsatsfordelingen)</v>
      </c>
      <c r="AF12" s="68" t="str">
        <f>VLOOKUP($B$12,'Forutsetninger ENOVA (skjules)'!$K$1:$CJ$6,MATCH(AF6,'Forutsetninger ENOVA (skjules)'!$K$1:$CJ$1))</f>
        <v>(1) Kvotepliktig utslipp (unntatt petroleum og innsatsfordelingen)</v>
      </c>
      <c r="AG12" s="68" t="str">
        <f>VLOOKUP($B$12,'Forutsetninger ENOVA (skjules)'!$K$1:$CJ$6,MATCH(AG6,'Forutsetninger ENOVA (skjules)'!$K$1:$CJ$1))</f>
        <v>(1) Kvotepliktig utslipp (unntatt petroleum og innsatsfordelingen)</v>
      </c>
      <c r="AH12" s="68" t="str">
        <f>VLOOKUP($B$12,'Forutsetninger ENOVA (skjules)'!$K$1:$CJ$6,MATCH(AH6,'Forutsetninger ENOVA (skjules)'!$K$1:$CJ$1))</f>
        <v>(1) Kvotepliktig utslipp (unntatt petroleum og innsatsfordelingen)</v>
      </c>
      <c r="AI12" s="68" t="str">
        <f>VLOOKUP($B$12,'Forutsetninger ENOVA (skjules)'!$K$1:$CJ$6,MATCH(AI6,'Forutsetninger ENOVA (skjules)'!$K$1:$CJ$1))</f>
        <v>(1) Kvotepliktig utslipp (unntatt petroleum og innsatsfordelingen)</v>
      </c>
      <c r="AJ12" s="68" t="str">
        <f>VLOOKUP($B$12,'Forutsetninger ENOVA (skjules)'!$K$1:$CJ$6,MATCH(AJ6,'Forutsetninger ENOVA (skjules)'!$K$1:$CJ$1))</f>
        <v>(1) Kvotepliktig utslipp (unntatt petroleum og innsatsfordelingen)</v>
      </c>
      <c r="AK12" s="68" t="str">
        <f>VLOOKUP($B$12,'Forutsetninger ENOVA (skjules)'!$K$1:$CJ$6,MATCH(AK6,'Forutsetninger ENOVA (skjules)'!$K$1:$CJ$1))</f>
        <v>(1) Kvotepliktig utslipp (unntatt petroleum og innsatsfordelingen)</v>
      </c>
      <c r="AL12" s="68" t="str">
        <f>VLOOKUP($B$12,'Forutsetninger ENOVA (skjules)'!$K$1:$CJ$6,MATCH(AL6,'Forutsetninger ENOVA (skjules)'!$K$1:$CJ$1))</f>
        <v>(1) Kvotepliktig utslipp (unntatt petroleum og innsatsfordelingen)</v>
      </c>
      <c r="AM12" s="68" t="str">
        <f>VLOOKUP($B$12,'Forutsetninger ENOVA (skjules)'!$K$1:$CJ$6,MATCH(AM6,'Forutsetninger ENOVA (skjules)'!$K$1:$CJ$1))</f>
        <v>(1) Kvotepliktig utslipp (unntatt petroleum og innsatsfordelingen)</v>
      </c>
      <c r="AN12" s="68" t="str">
        <f>VLOOKUP($B$12,'Forutsetninger ENOVA (skjules)'!$K$1:$CJ$6,MATCH(AN6,'Forutsetninger ENOVA (skjules)'!$K$1:$CJ$1))</f>
        <v>(1) Kvotepliktig utslipp (unntatt petroleum og innsatsfordelingen)</v>
      </c>
      <c r="AO12" s="68" t="str">
        <f>VLOOKUP($B$12,'Forutsetninger ENOVA (skjules)'!$K$1:$CJ$6,MATCH(AO6,'Forutsetninger ENOVA (skjules)'!$K$1:$CJ$1))</f>
        <v>(1) Kvotepliktig utslipp (unntatt petroleum og innsatsfordelingen)</v>
      </c>
      <c r="AP12" s="68" t="str">
        <f>VLOOKUP($B$12,'Forutsetninger ENOVA (skjules)'!$K$1:$CJ$6,MATCH(AP6,'Forutsetninger ENOVA (skjules)'!$K$1:$CJ$1))</f>
        <v>(1) Kvotepliktig utslipp (unntatt petroleum og innsatsfordelingen)</v>
      </c>
      <c r="AQ12" s="68" t="str">
        <f>VLOOKUP($B$12,'Forutsetninger ENOVA (skjules)'!$K$1:$CJ$6,MATCH(AQ6,'Forutsetninger ENOVA (skjules)'!$K$1:$CJ$1))</f>
        <v>(1) Kvotepliktig utslipp (unntatt petroleum og innsatsfordelingen)</v>
      </c>
      <c r="AR12" s="68" t="str">
        <f>VLOOKUP($B$12,'Forutsetninger ENOVA (skjules)'!$K$1:$CJ$6,MATCH(AR6,'Forutsetninger ENOVA (skjules)'!$K$1:$CJ$1))</f>
        <v>(1) Kvotepliktig utslipp (unntatt petroleum og innsatsfordelingen)</v>
      </c>
    </row>
    <row r="13" spans="2:44" x14ac:dyDescent="0.3">
      <c r="B13" s="24" t="s">
        <v>296</v>
      </c>
      <c r="C13" s="24" t="s">
        <v>297</v>
      </c>
      <c r="D13" s="70"/>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row>
    <row r="14" spans="2:44" x14ac:dyDescent="0.3">
      <c r="B14" s="24" t="s">
        <v>296</v>
      </c>
      <c r="C14" s="24" t="s">
        <v>298</v>
      </c>
      <c r="D14" s="70"/>
      <c r="E14" s="25"/>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row>
    <row r="15" spans="2:44" x14ac:dyDescent="0.3">
      <c r="B15" s="24" t="s">
        <v>299</v>
      </c>
      <c r="C15" s="251" t="s">
        <v>413</v>
      </c>
      <c r="D15" s="70"/>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row>
    <row r="16" spans="2:44" x14ac:dyDescent="0.3">
      <c r="B16" s="24"/>
      <c r="C16" s="24"/>
      <c r="D16" s="70"/>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row>
    <row r="17" spans="2:44" x14ac:dyDescent="0.3">
      <c r="B17" s="24"/>
      <c r="C17" s="24"/>
      <c r="D17" s="70"/>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row>
    <row r="18" spans="2:44" x14ac:dyDescent="0.3">
      <c r="B18" s="24"/>
      <c r="C18" s="24"/>
      <c r="D18" s="70"/>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row>
    <row r="19" spans="2:44" x14ac:dyDescent="0.3">
      <c r="B19" s="24"/>
      <c r="C19" s="24"/>
      <c r="D19" s="70"/>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row>
    <row r="20" spans="2:44" x14ac:dyDescent="0.3">
      <c r="B20" s="24"/>
      <c r="C20" s="24"/>
      <c r="D20" s="70"/>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row>
    <row r="21" spans="2:44" x14ac:dyDescent="0.3">
      <c r="B21" s="24"/>
      <c r="C21" s="24"/>
      <c r="D21" s="70"/>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row>
    <row r="22" spans="2:44" x14ac:dyDescent="0.3">
      <c r="B22" s="24"/>
      <c r="C22" s="24"/>
      <c r="D22" s="70"/>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row>
    <row r="23" spans="2:44" x14ac:dyDescent="0.3">
      <c r="B23" s="24"/>
      <c r="C23" s="24"/>
      <c r="D23" s="70"/>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row>
    <row r="24" spans="2:44" x14ac:dyDescent="0.3">
      <c r="B24" s="24"/>
      <c r="C24" s="24"/>
      <c r="D24" s="70"/>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row>
    <row r="25" spans="2:44" x14ac:dyDescent="0.3">
      <c r="B25" s="24"/>
      <c r="C25" s="24"/>
      <c r="D25" s="70"/>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row>
    <row r="26" spans="2:44" x14ac:dyDescent="0.3">
      <c r="B26" s="24"/>
      <c r="C26" s="24"/>
      <c r="D26" s="70"/>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row>
    <row r="27" spans="2:44" x14ac:dyDescent="0.3">
      <c r="B27" s="24"/>
      <c r="C27" s="24"/>
      <c r="D27" s="70"/>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row>
    <row r="28" spans="2:44" x14ac:dyDescent="0.3">
      <c r="B28" s="24"/>
      <c r="C28" s="24"/>
      <c r="D28" s="70"/>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row>
    <row r="29" spans="2:44" x14ac:dyDescent="0.3">
      <c r="B29" s="24"/>
      <c r="C29" s="24"/>
      <c r="D29" s="70"/>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row>
    <row r="30" spans="2:44" x14ac:dyDescent="0.3">
      <c r="B30" s="24"/>
      <c r="C30" s="24"/>
      <c r="D30" s="70"/>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row>
    <row r="31" spans="2:44" x14ac:dyDescent="0.3">
      <c r="B31" s="24"/>
      <c r="C31" s="24"/>
      <c r="D31" s="70"/>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row>
    <row r="32" spans="2:44" x14ac:dyDescent="0.3">
      <c r="B32" s="24"/>
      <c r="C32" s="24"/>
      <c r="D32" s="70"/>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row>
    <row r="35" spans="2:2" ht="18" x14ac:dyDescent="0.35">
      <c r="B35" s="45" t="s">
        <v>139</v>
      </c>
    </row>
    <row r="36" spans="2:2" x14ac:dyDescent="0.3">
      <c r="B36" t="s">
        <v>159</v>
      </c>
    </row>
  </sheetData>
  <hyperlinks>
    <hyperlink ref="C15" r:id="rId1" xr:uid="{17D35B23-58ED-4848-8F25-1498B521C29B}"/>
  </hyperlinks>
  <pageMargins left="0.7" right="0.7" top="0.75" bottom="0.75" header="0.3" footer="0.3"/>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8E2DFE0-9D60-4F45-9E31-8B356BC5A6B5}">
          <x14:formula1>
            <xm:f>'Forutsetninger ENOVA (skjules)'!$K$2:$K$5</xm:f>
          </x14:formula1>
          <xm:sqref>B12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FD41C-E7A0-4ABF-9E13-B4EEF1C9880E}">
  <sheetPr>
    <tabColor theme="6" tint="0.79998168889431442"/>
  </sheetPr>
  <dimension ref="B2:M92"/>
  <sheetViews>
    <sheetView showGridLines="0" showZeros="0" topLeftCell="A33" zoomScale="85" zoomScaleNormal="85" workbookViewId="0"/>
  </sheetViews>
  <sheetFormatPr baseColWidth="10" defaultColWidth="10.88671875" defaultRowHeight="14.4" x14ac:dyDescent="0.3"/>
  <cols>
    <col min="2" max="2" width="43.33203125" customWidth="1"/>
    <col min="3" max="13" width="15.5546875" customWidth="1"/>
  </cols>
  <sheetData>
    <row r="2" spans="2:13" ht="18" x14ac:dyDescent="0.35">
      <c r="B2" s="45" t="s">
        <v>127</v>
      </c>
    </row>
    <row r="3" spans="2:13" x14ac:dyDescent="0.3">
      <c r="B3" t="s">
        <v>193</v>
      </c>
    </row>
    <row r="4" spans="2:13" x14ac:dyDescent="0.3">
      <c r="B4" t="s">
        <v>248</v>
      </c>
    </row>
    <row r="5" spans="2:13" x14ac:dyDescent="0.3">
      <c r="B5" t="s">
        <v>249</v>
      </c>
    </row>
    <row r="8" spans="2:13" x14ac:dyDescent="0.3">
      <c r="B8" s="131" t="s">
        <v>170</v>
      </c>
      <c r="C8" s="49"/>
      <c r="D8" s="49"/>
      <c r="E8" s="49"/>
      <c r="F8" s="49"/>
      <c r="G8" s="49"/>
      <c r="H8" s="49"/>
      <c r="I8" s="49"/>
      <c r="J8" s="49"/>
      <c r="K8" s="49"/>
      <c r="L8" s="49"/>
      <c r="M8" s="49"/>
    </row>
    <row r="9" spans="2:13" x14ac:dyDescent="0.3">
      <c r="B9" s="5"/>
    </row>
    <row r="10" spans="2:13" x14ac:dyDescent="0.3">
      <c r="B10" s="30" t="s">
        <v>125</v>
      </c>
      <c r="C10" s="118" t="str">
        <f>'(2) Budsjett del II'!J3</f>
        <v/>
      </c>
      <c r="D10" s="118" t="str">
        <f>'(2) Budsjett del II'!K3</f>
        <v/>
      </c>
      <c r="E10" s="118" t="str">
        <f>'(2) Budsjett del II'!L3</f>
        <v/>
      </c>
      <c r="F10" s="118" t="str">
        <f>'(2) Budsjett del II'!M3</f>
        <v/>
      </c>
      <c r="G10" s="118" t="str">
        <f>'(2) Budsjett del II'!N3</f>
        <v/>
      </c>
      <c r="H10" s="118" t="str">
        <f>'(2) Budsjett del II'!O3</f>
        <v/>
      </c>
      <c r="I10" s="118" t="str">
        <f>'(2) Budsjett del II'!P3</f>
        <v/>
      </c>
      <c r="J10" s="118" t="str">
        <f>'(2) Budsjett del II'!Q3</f>
        <v/>
      </c>
      <c r="K10" s="118" t="str">
        <f>'(2) Budsjett del II'!R3</f>
        <v/>
      </c>
      <c r="L10" s="118" t="str">
        <f>'(2) Budsjett del II'!S3</f>
        <v/>
      </c>
      <c r="M10" s="28"/>
    </row>
    <row r="11" spans="2:13" x14ac:dyDescent="0.3">
      <c r="B11" s="2" t="s">
        <v>1</v>
      </c>
      <c r="C11" s="144">
        <f>'(2) Budsjett del II'!J1</f>
        <v>0</v>
      </c>
      <c r="D11" s="144">
        <f>'(2) Budsjett del II'!K1</f>
        <v>1</v>
      </c>
      <c r="E11" s="144">
        <f>'(2) Budsjett del II'!L1</f>
        <v>2</v>
      </c>
      <c r="F11" s="144">
        <f>'(2) Budsjett del II'!M1</f>
        <v>3</v>
      </c>
      <c r="G11" s="144">
        <f>'(2) Budsjett del II'!N1</f>
        <v>4</v>
      </c>
      <c r="H11" s="144">
        <f>'(2) Budsjett del II'!O1</f>
        <v>5</v>
      </c>
      <c r="I11" s="144">
        <f>'(2) Budsjett del II'!P1</f>
        <v>6</v>
      </c>
      <c r="J11" s="144">
        <f>'(2) Budsjett del II'!Q1</f>
        <v>7</v>
      </c>
      <c r="K11" s="144">
        <f>'(2) Budsjett del II'!R1</f>
        <v>8</v>
      </c>
      <c r="L11" s="144">
        <f>'(2) Budsjett del II'!S1</f>
        <v>9</v>
      </c>
      <c r="M11" s="122" t="s">
        <v>59</v>
      </c>
    </row>
    <row r="12" spans="2:13" x14ac:dyDescent="0.3">
      <c r="B12" s="32" t="s">
        <v>49</v>
      </c>
      <c r="C12" s="4">
        <f>SUMIF('(2) Budsjett del II'!$E$64:$E$93,$B12,'(2) Budsjett del II'!J$64:J$93)</f>
        <v>0</v>
      </c>
      <c r="D12" s="4">
        <f>SUMIF('(2) Budsjett del II'!$E$64:$E$93,$B12,'(2) Budsjett del II'!K$64:K$93)</f>
        <v>0</v>
      </c>
      <c r="E12" s="4">
        <f>SUMIF('(2) Budsjett del II'!$E$64:$E$93,$B12,'(2) Budsjett del II'!L$64:L$93)</f>
        <v>0</v>
      </c>
      <c r="F12" s="4">
        <f>SUMIF('(2) Budsjett del II'!$E$64:$E$93,$B12,'(2) Budsjett del II'!M$64:M$93)</f>
        <v>0</v>
      </c>
      <c r="G12" s="4">
        <f>SUMIF('(2) Budsjett del II'!$E$64:$E$93,$B12,'(2) Budsjett del II'!N$64:N$93)</f>
        <v>0</v>
      </c>
      <c r="H12" s="4">
        <f>SUMIF('(2) Budsjett del II'!$E$64:$E$93,$B12,'(2) Budsjett del II'!O$64:O$93)</f>
        <v>0</v>
      </c>
      <c r="I12" s="4">
        <f>SUMIF('(2) Budsjett del II'!$E$64:$E$93,$B12,'(2) Budsjett del II'!P$64:P$93)</f>
        <v>0</v>
      </c>
      <c r="J12" s="4">
        <f>SUMIF('(2) Budsjett del II'!$E$64:$E$93,$B12,'(2) Budsjett del II'!Q$64:Q$93)</f>
        <v>0</v>
      </c>
      <c r="K12" s="4">
        <f>SUMIF('(2) Budsjett del II'!$E$64:$E$93,$B12,'(2) Budsjett del II'!R$64:R$93)</f>
        <v>0</v>
      </c>
      <c r="L12" s="4">
        <f>SUMIF('(2) Budsjett del II'!$E$64:$E$93,$B12,'(2) Budsjett del II'!S$64:S$93)</f>
        <v>0</v>
      </c>
      <c r="M12" s="58">
        <f>SUM(C12:L12)</f>
        <v>0</v>
      </c>
    </row>
    <row r="13" spans="2:13" x14ac:dyDescent="0.3">
      <c r="B13" s="32" t="s">
        <v>50</v>
      </c>
      <c r="C13" s="4">
        <f>SUMIF('(2) Budsjett del II'!$E$64:$E$93,$B13,'(2) Budsjett del II'!J$64:J$93)</f>
        <v>0</v>
      </c>
      <c r="D13" s="4">
        <f>SUMIF('(2) Budsjett del II'!$E$64:$E$93,$B13,'(2) Budsjett del II'!K$64:K$93)</f>
        <v>0</v>
      </c>
      <c r="E13" s="4">
        <f>SUMIF('(2) Budsjett del II'!$E$64:$E$93,$B13,'(2) Budsjett del II'!L$64:L$93)</f>
        <v>0</v>
      </c>
      <c r="F13" s="4">
        <f>SUMIF('(2) Budsjett del II'!$E$64:$E$93,$B13,'(2) Budsjett del II'!M$64:M$93)</f>
        <v>0</v>
      </c>
      <c r="G13" s="4">
        <f>SUMIF('(2) Budsjett del II'!$E$64:$E$93,$B13,'(2) Budsjett del II'!N$64:N$93)</f>
        <v>0</v>
      </c>
      <c r="H13" s="4">
        <f>SUMIF('(2) Budsjett del II'!$E$64:$E$93,$B13,'(2) Budsjett del II'!O$64:O$93)</f>
        <v>0</v>
      </c>
      <c r="I13" s="4">
        <f>SUMIF('(2) Budsjett del II'!$E$64:$E$93,$B13,'(2) Budsjett del II'!P$64:P$93)</f>
        <v>0</v>
      </c>
      <c r="J13" s="4">
        <f>SUMIF('(2) Budsjett del II'!$E$64:$E$93,$B13,'(2) Budsjett del II'!Q$64:Q$93)</f>
        <v>0</v>
      </c>
      <c r="K13" s="4">
        <f>SUMIF('(2) Budsjett del II'!$E$64:$E$93,$B13,'(2) Budsjett del II'!R$64:R$93)</f>
        <v>0</v>
      </c>
      <c r="L13" s="4">
        <f>SUMIF('(2) Budsjett del II'!$E$64:$E$93,$B13,'(2) Budsjett del II'!S$64:S$93)</f>
        <v>0</v>
      </c>
      <c r="M13" s="44">
        <f t="shared" ref="M13:M16" si="0">SUM(C13:L13)</f>
        <v>0</v>
      </c>
    </row>
    <row r="14" spans="2:13" x14ac:dyDescent="0.3">
      <c r="B14" s="32" t="s">
        <v>65</v>
      </c>
      <c r="C14" s="4">
        <f>SUMIF('(2) Budsjett del II'!$E$64:$E$93,$B14,'(2) Budsjett del II'!J$64:J$93)</f>
        <v>0</v>
      </c>
      <c r="D14" s="4">
        <f>SUMIF('(2) Budsjett del II'!$E$64:$E$93,$B14,'(2) Budsjett del II'!K$64:K$93)</f>
        <v>0</v>
      </c>
      <c r="E14" s="4">
        <f>SUMIF('(2) Budsjett del II'!$E$64:$E$93,$B14,'(2) Budsjett del II'!L$64:L$93)</f>
        <v>0</v>
      </c>
      <c r="F14" s="4">
        <f>SUMIF('(2) Budsjett del II'!$E$64:$E$93,$B14,'(2) Budsjett del II'!M$64:M$93)</f>
        <v>0</v>
      </c>
      <c r="G14" s="4">
        <f>SUMIF('(2) Budsjett del II'!$E$64:$E$93,$B14,'(2) Budsjett del II'!N$64:N$93)</f>
        <v>0</v>
      </c>
      <c r="H14" s="4">
        <f>SUMIF('(2) Budsjett del II'!$E$64:$E$93,$B14,'(2) Budsjett del II'!O$64:O$93)</f>
        <v>0</v>
      </c>
      <c r="I14" s="4">
        <f>SUMIF('(2) Budsjett del II'!$E$64:$E$93,$B14,'(2) Budsjett del II'!P$64:P$93)</f>
        <v>0</v>
      </c>
      <c r="J14" s="4">
        <f>SUMIF('(2) Budsjett del II'!$E$64:$E$93,$B14,'(2) Budsjett del II'!Q$64:Q$93)</f>
        <v>0</v>
      </c>
      <c r="K14" s="4">
        <f>SUMIF('(2) Budsjett del II'!$E$64:$E$93,$B14,'(2) Budsjett del II'!R$64:R$93)</f>
        <v>0</v>
      </c>
      <c r="L14" s="4">
        <f>SUMIF('(2) Budsjett del II'!$E$64:$E$93,$B14,'(2) Budsjett del II'!S$64:S$93)</f>
        <v>0</v>
      </c>
      <c r="M14" s="44">
        <f t="shared" si="0"/>
        <v>0</v>
      </c>
    </row>
    <row r="15" spans="2:13" x14ac:dyDescent="0.3">
      <c r="B15" s="32" t="s">
        <v>123</v>
      </c>
      <c r="C15" s="4">
        <f>SUMIF('(2) Budsjett del II'!$E$64:$E$93,$B15,'(2) Budsjett del II'!J$64:J$93)</f>
        <v>0</v>
      </c>
      <c r="D15" s="4">
        <f>SUMIF('(2) Budsjett del II'!$E$64:$E$93,$B15,'(2) Budsjett del II'!K$64:K$93)</f>
        <v>0</v>
      </c>
      <c r="E15" s="4">
        <f>SUMIF('(2) Budsjett del II'!$E$64:$E$93,$B15,'(2) Budsjett del II'!L$64:L$93)</f>
        <v>0</v>
      </c>
      <c r="F15" s="4">
        <f>SUMIF('(2) Budsjett del II'!$E$64:$E$93,$B15,'(2) Budsjett del II'!M$64:M$93)</f>
        <v>0</v>
      </c>
      <c r="G15" s="4">
        <f>SUMIF('(2) Budsjett del II'!$E$64:$E$93,$B15,'(2) Budsjett del II'!N$64:N$93)</f>
        <v>0</v>
      </c>
      <c r="H15" s="4">
        <f>SUMIF('(2) Budsjett del II'!$E$64:$E$93,$B15,'(2) Budsjett del II'!O$64:O$93)</f>
        <v>0</v>
      </c>
      <c r="I15" s="4">
        <f>SUMIF('(2) Budsjett del II'!$E$64:$E$93,$B15,'(2) Budsjett del II'!P$64:P$93)</f>
        <v>0</v>
      </c>
      <c r="J15" s="4">
        <f>SUMIF('(2) Budsjett del II'!$E$64:$E$93,$B15,'(2) Budsjett del II'!Q$64:Q$93)</f>
        <v>0</v>
      </c>
      <c r="K15" s="4">
        <f>SUMIF('(2) Budsjett del II'!$E$64:$E$93,$B15,'(2) Budsjett del II'!R$64:R$93)</f>
        <v>0</v>
      </c>
      <c r="L15" s="4">
        <f>SUMIF('(2) Budsjett del II'!$E$64:$E$93,$B15,'(2) Budsjett del II'!S$64:S$93)</f>
        <v>0</v>
      </c>
      <c r="M15" s="44">
        <f t="shared" si="0"/>
        <v>0</v>
      </c>
    </row>
    <row r="16" spans="2:13" x14ac:dyDescent="0.3">
      <c r="B16" s="37" t="s">
        <v>64</v>
      </c>
      <c r="C16" s="29">
        <f>SUMIF('(2) Budsjett del II'!$E$13:$E$63,Kontrolltabeller!$B$16,'(2) Budsjett del II'!J$13:J$63)</f>
        <v>0</v>
      </c>
      <c r="D16" s="29">
        <f>SUMIF('(2) Budsjett del II'!$E$13:$E$63,Kontrolltabeller!$B$16,'(2) Budsjett del II'!K$13:K$63)</f>
        <v>0</v>
      </c>
      <c r="E16" s="29">
        <f>SUMIF('(2) Budsjett del II'!$E$13:$E$63,Kontrolltabeller!$B$16,'(2) Budsjett del II'!L$13:L$63)</f>
        <v>0</v>
      </c>
      <c r="F16" s="29">
        <f>SUMIF('(2) Budsjett del II'!$E$13:$E$63,Kontrolltabeller!$B$16,'(2) Budsjett del II'!M$13:M$63)</f>
        <v>0</v>
      </c>
      <c r="G16" s="29">
        <f>SUMIF('(2) Budsjett del II'!$E$13:$E$63,Kontrolltabeller!$B$16,'(2) Budsjett del II'!N$13:N$63)</f>
        <v>0</v>
      </c>
      <c r="H16" s="29">
        <f>SUMIF('(2) Budsjett del II'!$E$13:$E$63,Kontrolltabeller!$B$16,'(2) Budsjett del II'!O$13:O$63)</f>
        <v>0</v>
      </c>
      <c r="I16" s="29">
        <f>SUMIF('(2) Budsjett del II'!$E$13:$E$63,Kontrolltabeller!$B$16,'(2) Budsjett del II'!P$13:P$63)</f>
        <v>0</v>
      </c>
      <c r="J16" s="29">
        <f>SUMIF('(2) Budsjett del II'!$E$13:$E$63,Kontrolltabeller!$B$16,'(2) Budsjett del II'!Q$13:Q$63)</f>
        <v>0</v>
      </c>
      <c r="K16" s="29">
        <f>SUMIF('(2) Budsjett del II'!$E$13:$E$63,Kontrolltabeller!$B$16,'(2) Budsjett del II'!R$13:R$63)</f>
        <v>0</v>
      </c>
      <c r="L16" s="29">
        <f>SUMIF('(2) Budsjett del II'!$E$13:$E$63,Kontrolltabeller!$B$16,'(2) Budsjett del II'!S$13:S$63)</f>
        <v>0</v>
      </c>
      <c r="M16" s="44">
        <f t="shared" si="0"/>
        <v>0</v>
      </c>
    </row>
    <row r="17" spans="2:13" x14ac:dyDescent="0.3">
      <c r="B17" s="37" t="s">
        <v>59</v>
      </c>
      <c r="C17" s="29">
        <f>SUM(C12:C16)</f>
        <v>0</v>
      </c>
      <c r="D17" s="29">
        <f>SUM(D12:D16)</f>
        <v>0</v>
      </c>
      <c r="E17" s="29">
        <f>SUM(E12:E16)</f>
        <v>0</v>
      </c>
      <c r="F17" s="29">
        <f>SUM(F12:F16)</f>
        <v>0</v>
      </c>
      <c r="G17" s="29">
        <f>SUM(G12:G16)</f>
        <v>0</v>
      </c>
      <c r="H17" s="29">
        <f t="shared" ref="H17:L17" si="1">SUM(H12:H16)</f>
        <v>0</v>
      </c>
      <c r="I17" s="29">
        <f t="shared" si="1"/>
        <v>0</v>
      </c>
      <c r="J17" s="29">
        <f t="shared" si="1"/>
        <v>0</v>
      </c>
      <c r="K17" s="29"/>
      <c r="L17" s="29">
        <f t="shared" si="1"/>
        <v>0</v>
      </c>
      <c r="M17" s="3">
        <f>SUM(C17:L17)</f>
        <v>0</v>
      </c>
    </row>
    <row r="18" spans="2:13" x14ac:dyDescent="0.3">
      <c r="B18" t="s">
        <v>166</v>
      </c>
      <c r="C18" s="188" t="b">
        <f>C17='(2) Budsjett del II'!J94</f>
        <v>1</v>
      </c>
      <c r="D18" s="188" t="b">
        <f>D17='(2) Budsjett del II'!K94</f>
        <v>1</v>
      </c>
      <c r="E18" s="188" t="b">
        <f>E17='(2) Budsjett del II'!L94</f>
        <v>1</v>
      </c>
      <c r="F18" s="188" t="b">
        <f>F17='(2) Budsjett del II'!M94</f>
        <v>1</v>
      </c>
      <c r="G18" s="188" t="b">
        <f>G17='(2) Budsjett del II'!N94</f>
        <v>1</v>
      </c>
      <c r="H18" s="188" t="b">
        <f>H17='(2) Budsjett del II'!O94</f>
        <v>1</v>
      </c>
      <c r="I18" s="188" t="b">
        <f>I17='(2) Budsjett del II'!P94</f>
        <v>1</v>
      </c>
      <c r="J18" s="188" t="b">
        <f>J17='(2) Budsjett del II'!Q94</f>
        <v>1</v>
      </c>
      <c r="K18" s="188" t="b">
        <f>K17='(2) Budsjett del II'!R94</f>
        <v>1</v>
      </c>
      <c r="L18" s="188" t="b">
        <f>L17='(2) Budsjett del II'!S94</f>
        <v>1</v>
      </c>
      <c r="M18" s="7"/>
    </row>
    <row r="19" spans="2:13" x14ac:dyDescent="0.3">
      <c r="B19" s="1" t="s">
        <v>167</v>
      </c>
      <c r="C19" s="188">
        <f>C17-'(2) Budsjett del II'!J94</f>
        <v>0</v>
      </c>
      <c r="D19" s="188">
        <f>D17-'(2) Budsjett del II'!K94</f>
        <v>0</v>
      </c>
      <c r="E19" s="188">
        <f>E17-'(2) Budsjett del II'!L94</f>
        <v>0</v>
      </c>
      <c r="F19" s="188">
        <f>F17-'(2) Budsjett del II'!M94</f>
        <v>0</v>
      </c>
      <c r="G19" s="188">
        <f>G17-'(2) Budsjett del II'!N94</f>
        <v>0</v>
      </c>
      <c r="H19" s="188">
        <f>H17-'(2) Budsjett del II'!O94</f>
        <v>0</v>
      </c>
      <c r="I19" s="188">
        <f>I17-'(2) Budsjett del II'!P94</f>
        <v>0</v>
      </c>
      <c r="J19" s="188">
        <f>J17-'(2) Budsjett del II'!Q94</f>
        <v>0</v>
      </c>
      <c r="K19" s="188">
        <f>K17-'(2) Budsjett del II'!R94</f>
        <v>0</v>
      </c>
      <c r="L19" s="188">
        <f>L17-'(2) Budsjett del II'!S94</f>
        <v>0</v>
      </c>
      <c r="M19" s="7"/>
    </row>
    <row r="20" spans="2:13" x14ac:dyDescent="0.3">
      <c r="B20" s="1" t="s">
        <v>165</v>
      </c>
      <c r="C20" s="188" t="str">
        <f>IF(AND(C10&lt;&gt;"PILOT",SUM(C12:C16)&lt;&gt;0),"FALSE","TRUE")</f>
        <v>TRUE</v>
      </c>
      <c r="D20" s="188" t="str">
        <f t="shared" ref="D20:L20" si="2">IF(AND(D10&lt;&gt;"PILOT",SUM(D12:D16)&lt;&gt;0),"FALSE","TRUE")</f>
        <v>TRUE</v>
      </c>
      <c r="E20" s="188" t="str">
        <f t="shared" si="2"/>
        <v>TRUE</v>
      </c>
      <c r="F20" s="188" t="str">
        <f t="shared" si="2"/>
        <v>TRUE</v>
      </c>
      <c r="G20" s="188" t="str">
        <f t="shared" si="2"/>
        <v>TRUE</v>
      </c>
      <c r="H20" s="188" t="str">
        <f t="shared" si="2"/>
        <v>TRUE</v>
      </c>
      <c r="I20" s="188" t="str">
        <f t="shared" si="2"/>
        <v>TRUE</v>
      </c>
      <c r="J20" s="188" t="str">
        <f t="shared" si="2"/>
        <v>TRUE</v>
      </c>
      <c r="K20" s="188" t="str">
        <f t="shared" si="2"/>
        <v>TRUE</v>
      </c>
      <c r="L20" s="188" t="str">
        <f t="shared" si="2"/>
        <v>TRUE</v>
      </c>
      <c r="M20" s="7"/>
    </row>
    <row r="21" spans="2:13" x14ac:dyDescent="0.3">
      <c r="B21" s="1"/>
      <c r="C21" s="119"/>
      <c r="D21" s="119"/>
      <c r="E21" s="119"/>
      <c r="F21" s="119"/>
      <c r="G21" s="119"/>
      <c r="H21" s="119"/>
      <c r="I21" s="119"/>
      <c r="J21" s="119"/>
      <c r="K21" s="119"/>
      <c r="L21" s="119"/>
      <c r="M21" s="7"/>
    </row>
    <row r="24" spans="2:13" x14ac:dyDescent="0.3">
      <c r="B24" s="131" t="s">
        <v>169</v>
      </c>
      <c r="C24" s="49"/>
      <c r="D24" s="49"/>
      <c r="E24" s="49"/>
      <c r="F24" s="49"/>
      <c r="G24" s="49"/>
      <c r="H24" s="49"/>
      <c r="I24" s="49"/>
      <c r="J24" s="49"/>
      <c r="K24" s="49"/>
      <c r="L24" s="49"/>
      <c r="M24" s="49"/>
    </row>
    <row r="25" spans="2:13" ht="14.1" customHeight="1" x14ac:dyDescent="0.35">
      <c r="B25" s="45"/>
    </row>
    <row r="26" spans="2:13" x14ac:dyDescent="0.3">
      <c r="B26" s="30" t="s">
        <v>125</v>
      </c>
      <c r="C26" s="118" t="str">
        <f>C10</f>
        <v/>
      </c>
      <c r="D26" s="118" t="str">
        <f t="shared" ref="D26:L26" si="3">D10</f>
        <v/>
      </c>
      <c r="E26" s="118" t="str">
        <f t="shared" si="3"/>
        <v/>
      </c>
      <c r="F26" s="118" t="str">
        <f t="shared" si="3"/>
        <v/>
      </c>
      <c r="G26" s="118" t="str">
        <f t="shared" si="3"/>
        <v/>
      </c>
      <c r="H26" s="118" t="str">
        <f t="shared" si="3"/>
        <v/>
      </c>
      <c r="I26" s="118" t="str">
        <f t="shared" si="3"/>
        <v/>
      </c>
      <c r="J26" s="118" t="str">
        <f t="shared" si="3"/>
        <v/>
      </c>
      <c r="K26" s="118" t="str">
        <f t="shared" si="3"/>
        <v/>
      </c>
      <c r="L26" s="118" t="str">
        <f t="shared" si="3"/>
        <v/>
      </c>
    </row>
    <row r="27" spans="2:13" x14ac:dyDescent="0.3">
      <c r="B27" s="2" t="s">
        <v>1</v>
      </c>
      <c r="C27" s="144">
        <f>C11</f>
        <v>0</v>
      </c>
      <c r="D27" s="144">
        <f t="shared" ref="D27:L27" si="4">D11</f>
        <v>1</v>
      </c>
      <c r="E27" s="144">
        <f t="shared" si="4"/>
        <v>2</v>
      </c>
      <c r="F27" s="144">
        <f t="shared" si="4"/>
        <v>3</v>
      </c>
      <c r="G27" s="144">
        <f t="shared" si="4"/>
        <v>4</v>
      </c>
      <c r="H27" s="144">
        <f t="shared" si="4"/>
        <v>5</v>
      </c>
      <c r="I27" s="144">
        <f t="shared" si="4"/>
        <v>6</v>
      </c>
      <c r="J27" s="144">
        <f t="shared" si="4"/>
        <v>7</v>
      </c>
      <c r="K27" s="144">
        <f t="shared" si="4"/>
        <v>8</v>
      </c>
      <c r="L27" s="144">
        <f t="shared" si="4"/>
        <v>9</v>
      </c>
      <c r="M27" s="129" t="s">
        <v>59</v>
      </c>
    </row>
    <row r="28" spans="2:13" x14ac:dyDescent="0.3">
      <c r="B28" s="32">
        <f>'LES MEG'!B34</f>
        <v>0</v>
      </c>
      <c r="C28" s="4">
        <f>IF($B28&lt;&gt;0,SUMIF('(2) Budsjett del II'!$H$13:$H$93,Kontrolltabeller!$B28,'(2) Budsjett del II'!J$13:J$93),)</f>
        <v>0</v>
      </c>
      <c r="D28" s="4">
        <f>IF($B28&lt;&gt;0,SUMIF('(2) Budsjett del II'!$H$13:$H$93,Kontrolltabeller!$B28,'(2) Budsjett del II'!K$13:K$93),)</f>
        <v>0</v>
      </c>
      <c r="E28" s="4">
        <f>IF($B28&lt;&gt;0,SUMIF('(2) Budsjett del II'!$H$13:$H$93,Kontrolltabeller!$B28,'(2) Budsjett del II'!L$13:L$93),)</f>
        <v>0</v>
      </c>
      <c r="F28" s="4">
        <f>IF($B28&lt;&gt;0,SUMIF('(2) Budsjett del II'!$H$13:$H$93,Kontrolltabeller!$B28,'(2) Budsjett del II'!M$13:M$93),)</f>
        <v>0</v>
      </c>
      <c r="G28" s="4">
        <f>IF($B28&lt;&gt;0,SUMIF('(2) Budsjett del II'!$H$13:$H$93,Kontrolltabeller!$B28,'(2) Budsjett del II'!N$13:N$93),)</f>
        <v>0</v>
      </c>
      <c r="H28" s="4">
        <f>IF($B28&lt;&gt;0,SUMIF('(2) Budsjett del II'!$H$13:$H$93,Kontrolltabeller!$B28,'(2) Budsjett del II'!O$13:O$93),)</f>
        <v>0</v>
      </c>
      <c r="I28" s="4">
        <f>IF($B28&lt;&gt;0,SUMIF('(2) Budsjett del II'!$H$13:$H$93,Kontrolltabeller!$B28,'(2) Budsjett del II'!P$13:P$93),)</f>
        <v>0</v>
      </c>
      <c r="J28" s="4">
        <f>IF($B28&lt;&gt;0,SUMIF('(2) Budsjett del II'!$H$13:$H$93,Kontrolltabeller!$B28,'(2) Budsjett del II'!Q$13:Q$93),)</f>
        <v>0</v>
      </c>
      <c r="K28" s="4">
        <f>IF($B28&lt;&gt;0,SUMIF('(2) Budsjett del II'!$H$13:$H$93,Kontrolltabeller!$B28,'(2) Budsjett del II'!R$13:R$93),)</f>
        <v>0</v>
      </c>
      <c r="L28" s="4">
        <f>IF($B28&lt;&gt;0,SUMIF('(2) Budsjett del II'!$H$13:$H$93,Kontrolltabeller!$B28,'(2) Budsjett del II'!S$13:S$93),)</f>
        <v>0</v>
      </c>
      <c r="M28" s="58">
        <f t="shared" ref="M28:M35" si="5">SUM(C28:L28)</f>
        <v>0</v>
      </c>
    </row>
    <row r="29" spans="2:13" x14ac:dyDescent="0.3">
      <c r="B29" s="32">
        <f>'LES MEG'!B35</f>
        <v>0</v>
      </c>
      <c r="C29" s="4">
        <f>IF($B29&lt;&gt;0,SUMIF('(2) Budsjett del II'!$H$13:$H$93,Kontrolltabeller!$B29,'(2) Budsjett del II'!J$13:J$93),)</f>
        <v>0</v>
      </c>
      <c r="D29" s="4">
        <f>IF($B29&lt;&gt;0,SUMIF('(2) Budsjett del II'!$H$13:$H$93,Kontrolltabeller!$B29,'(2) Budsjett del II'!K$13:K$93),)</f>
        <v>0</v>
      </c>
      <c r="E29" s="4">
        <f>IF($B29&lt;&gt;0,SUMIF('(2) Budsjett del II'!$H$13:$H$93,Kontrolltabeller!$B29,'(2) Budsjett del II'!L$13:L$93),)</f>
        <v>0</v>
      </c>
      <c r="F29" s="4">
        <f>IF($B29&lt;&gt;0,SUMIF('(2) Budsjett del II'!$H$13:$H$93,Kontrolltabeller!$B29,'(2) Budsjett del II'!M$13:M$93),)</f>
        <v>0</v>
      </c>
      <c r="G29" s="4">
        <f>IF($B29&lt;&gt;0,SUMIF('(2) Budsjett del II'!$H$13:$H$93,Kontrolltabeller!$B29,'(2) Budsjett del II'!N$13:N$93),)</f>
        <v>0</v>
      </c>
      <c r="H29" s="4">
        <f>IF($B29&lt;&gt;0,SUMIF('(2) Budsjett del II'!$H$13:$H$93,Kontrolltabeller!$B29,'(2) Budsjett del II'!O$13:O$93),)</f>
        <v>0</v>
      </c>
      <c r="I29" s="4">
        <f>IF($B29&lt;&gt;0,SUMIF('(2) Budsjett del II'!$H$13:$H$93,Kontrolltabeller!$B29,'(2) Budsjett del II'!P$13:P$93),)</f>
        <v>0</v>
      </c>
      <c r="J29" s="4">
        <f>IF($B29&lt;&gt;0,SUMIF('(2) Budsjett del II'!$H$13:$H$93,Kontrolltabeller!$B29,'(2) Budsjett del II'!Q$13:Q$93),)</f>
        <v>0</v>
      </c>
      <c r="K29" s="4">
        <f>IF($B29&lt;&gt;0,SUMIF('(2) Budsjett del II'!$H$13:$H$93,Kontrolltabeller!$B29,'(2) Budsjett del II'!R$13:R$93),)</f>
        <v>0</v>
      </c>
      <c r="L29" s="4">
        <f>IF($B29&lt;&gt;0,SUMIF('(2) Budsjett del II'!$H$13:$H$93,Kontrolltabeller!$B29,'(2) Budsjett del II'!S$13:S$93),)</f>
        <v>0</v>
      </c>
      <c r="M29" s="44">
        <f t="shared" si="5"/>
        <v>0</v>
      </c>
    </row>
    <row r="30" spans="2:13" x14ac:dyDescent="0.3">
      <c r="B30" s="32">
        <f>'LES MEG'!B36</f>
        <v>0</v>
      </c>
      <c r="C30" s="4">
        <f>IF($B30&lt;&gt;0,SUMIF('(2) Budsjett del II'!$H$13:$H$93,Kontrolltabeller!$B30,'(2) Budsjett del II'!J$13:J$93),)</f>
        <v>0</v>
      </c>
      <c r="D30" s="4">
        <f>IF($B30&lt;&gt;0,SUMIF('(2) Budsjett del II'!$H$13:$H$93,Kontrolltabeller!$B30,'(2) Budsjett del II'!K$13:K$93),)</f>
        <v>0</v>
      </c>
      <c r="E30" s="4">
        <f>IF($B30&lt;&gt;0,SUMIF('(2) Budsjett del II'!$H$13:$H$93,Kontrolltabeller!$B30,'(2) Budsjett del II'!L$13:L$93),)</f>
        <v>0</v>
      </c>
      <c r="F30" s="4">
        <f>IF($B30&lt;&gt;0,SUMIF('(2) Budsjett del II'!$H$13:$H$93,Kontrolltabeller!$B30,'(2) Budsjett del II'!M$13:M$93),)</f>
        <v>0</v>
      </c>
      <c r="G30" s="4">
        <f>IF($B30&lt;&gt;0,SUMIF('(2) Budsjett del II'!$H$13:$H$93,Kontrolltabeller!$B30,'(2) Budsjett del II'!N$13:N$93),)</f>
        <v>0</v>
      </c>
      <c r="H30" s="4">
        <f>IF($B30&lt;&gt;0,SUMIF('(2) Budsjett del II'!$H$13:$H$93,Kontrolltabeller!$B30,'(2) Budsjett del II'!O$13:O$93),)</f>
        <v>0</v>
      </c>
      <c r="I30" s="4">
        <f>IF($B30&lt;&gt;0,SUMIF('(2) Budsjett del II'!$H$13:$H$93,Kontrolltabeller!$B30,'(2) Budsjett del II'!P$13:P$93),)</f>
        <v>0</v>
      </c>
      <c r="J30" s="4">
        <f>IF($B30&lt;&gt;0,SUMIF('(2) Budsjett del II'!$H$13:$H$93,Kontrolltabeller!$B30,'(2) Budsjett del II'!Q$13:Q$93),)</f>
        <v>0</v>
      </c>
      <c r="K30" s="4">
        <f>IF($B30&lt;&gt;0,SUMIF('(2) Budsjett del II'!$H$13:$H$93,Kontrolltabeller!$B30,'(2) Budsjett del II'!R$13:R$93),)</f>
        <v>0</v>
      </c>
      <c r="L30" s="4">
        <f>IF($B30&lt;&gt;0,SUMIF('(2) Budsjett del II'!$H$13:$H$93,Kontrolltabeller!$B30,'(2) Budsjett del II'!S$13:S$93),)</f>
        <v>0</v>
      </c>
      <c r="M30" s="44">
        <f t="shared" si="5"/>
        <v>0</v>
      </c>
    </row>
    <row r="31" spans="2:13" x14ac:dyDescent="0.3">
      <c r="B31" s="32">
        <f>'LES MEG'!B37</f>
        <v>0</v>
      </c>
      <c r="C31" s="4">
        <f>IF($B31&lt;&gt;0,SUMIF('(2) Budsjett del II'!$H$13:$H$93,Kontrolltabeller!$B31,'(2) Budsjett del II'!J$13:J$93),)</f>
        <v>0</v>
      </c>
      <c r="D31" s="4">
        <f>IF($B31&lt;&gt;0,SUMIF('(2) Budsjett del II'!$H$13:$H$93,Kontrolltabeller!$B31,'(2) Budsjett del II'!K$13:K$93),)</f>
        <v>0</v>
      </c>
      <c r="E31" s="4">
        <f>IF($B31&lt;&gt;0,SUMIF('(2) Budsjett del II'!$H$13:$H$93,Kontrolltabeller!$B31,'(2) Budsjett del II'!L$13:L$93),)</f>
        <v>0</v>
      </c>
      <c r="F31" s="4">
        <f>IF($B31&lt;&gt;0,SUMIF('(2) Budsjett del II'!$H$13:$H$93,Kontrolltabeller!$B31,'(2) Budsjett del II'!M$13:M$93),)</f>
        <v>0</v>
      </c>
      <c r="G31" s="4">
        <f>IF($B31&lt;&gt;0,SUMIF('(2) Budsjett del II'!$H$13:$H$93,Kontrolltabeller!$B31,'(2) Budsjett del II'!N$13:N$93),)</f>
        <v>0</v>
      </c>
      <c r="H31" s="4">
        <f>IF($B31&lt;&gt;0,SUMIF('(2) Budsjett del II'!$H$13:$H$93,Kontrolltabeller!$B31,'(2) Budsjett del II'!O$13:O$93),)</f>
        <v>0</v>
      </c>
      <c r="I31" s="4">
        <f>IF($B31&lt;&gt;0,SUMIF('(2) Budsjett del II'!$H$13:$H$93,Kontrolltabeller!$B31,'(2) Budsjett del II'!P$13:P$93),)</f>
        <v>0</v>
      </c>
      <c r="J31" s="4">
        <f>IF($B31&lt;&gt;0,SUMIF('(2) Budsjett del II'!$H$13:$H$93,Kontrolltabeller!$B31,'(2) Budsjett del II'!Q$13:Q$93),)</f>
        <v>0</v>
      </c>
      <c r="K31" s="4">
        <f>IF($B31&lt;&gt;0,SUMIF('(2) Budsjett del II'!$H$13:$H$93,Kontrolltabeller!$B31,'(2) Budsjett del II'!R$13:R$93),)</f>
        <v>0</v>
      </c>
      <c r="L31" s="4">
        <f>IF($B31&lt;&gt;0,SUMIF('(2) Budsjett del II'!$H$13:$H$93,Kontrolltabeller!$B31,'(2) Budsjett del II'!S$13:S$93),)</f>
        <v>0</v>
      </c>
      <c r="M31" s="44">
        <f t="shared" si="5"/>
        <v>0</v>
      </c>
    </row>
    <row r="32" spans="2:13" x14ac:dyDescent="0.3">
      <c r="B32" s="32">
        <f>'LES MEG'!B38</f>
        <v>0</v>
      </c>
      <c r="C32" s="4">
        <f>IF($B32&lt;&gt;0,SUMIF('(2) Budsjett del II'!$H$13:$H$93,Kontrolltabeller!$B32,'(2) Budsjett del II'!J$13:J$93),)</f>
        <v>0</v>
      </c>
      <c r="D32" s="4">
        <f>IF($B32&lt;&gt;0,SUMIF('(2) Budsjett del II'!$H$13:$H$93,Kontrolltabeller!$B32,'(2) Budsjett del II'!K$13:K$93),)</f>
        <v>0</v>
      </c>
      <c r="E32" s="4">
        <f>IF($B32&lt;&gt;0,SUMIF('(2) Budsjett del II'!$H$13:$H$93,Kontrolltabeller!$B32,'(2) Budsjett del II'!L$13:L$93),)</f>
        <v>0</v>
      </c>
      <c r="F32" s="4">
        <f>IF($B32&lt;&gt;0,SUMIF('(2) Budsjett del II'!$H$13:$H$93,Kontrolltabeller!$B32,'(2) Budsjett del II'!M$13:M$93),)</f>
        <v>0</v>
      </c>
      <c r="G32" s="4">
        <f>IF($B32&lt;&gt;0,SUMIF('(2) Budsjett del II'!$H$13:$H$93,Kontrolltabeller!$B32,'(2) Budsjett del II'!N$13:N$93),)</f>
        <v>0</v>
      </c>
      <c r="H32" s="4">
        <f>IF($B32&lt;&gt;0,SUMIF('(2) Budsjett del II'!$H$13:$H$93,Kontrolltabeller!$B32,'(2) Budsjett del II'!O$13:O$93),)</f>
        <v>0</v>
      </c>
      <c r="I32" s="4">
        <f>IF($B32&lt;&gt;0,SUMIF('(2) Budsjett del II'!$H$13:$H$93,Kontrolltabeller!$B32,'(2) Budsjett del II'!P$13:P$93),)</f>
        <v>0</v>
      </c>
      <c r="J32" s="4">
        <f>IF($B32&lt;&gt;0,SUMIF('(2) Budsjett del II'!$H$13:$H$93,Kontrolltabeller!$B32,'(2) Budsjett del II'!Q$13:Q$93),)</f>
        <v>0</v>
      </c>
      <c r="K32" s="4">
        <f>IF($B32&lt;&gt;0,SUMIF('(2) Budsjett del II'!$H$13:$H$93,Kontrolltabeller!$B32,'(2) Budsjett del II'!R$13:R$93),)</f>
        <v>0</v>
      </c>
      <c r="L32" s="4">
        <f>IF($B32&lt;&gt;0,SUMIF('(2) Budsjett del II'!$H$13:$H$93,Kontrolltabeller!$B32,'(2) Budsjett del II'!S$13:S$93),)</f>
        <v>0</v>
      </c>
      <c r="M32" s="44">
        <f t="shared" si="5"/>
        <v>0</v>
      </c>
    </row>
    <row r="33" spans="2:13" x14ac:dyDescent="0.3">
      <c r="B33" s="32">
        <f>'LES MEG'!B39</f>
        <v>0</v>
      </c>
      <c r="C33" s="4">
        <f>IF($B33&lt;&gt;0,SUMIF('(2) Budsjett del II'!$H$13:$H$93,Kontrolltabeller!$B33,'(2) Budsjett del II'!J$13:J$93),)</f>
        <v>0</v>
      </c>
      <c r="D33" s="4">
        <f>IF($B33&lt;&gt;0,SUMIF('(2) Budsjett del II'!$H$13:$H$93,Kontrolltabeller!$B33,'(2) Budsjett del II'!K$13:K$93),)</f>
        <v>0</v>
      </c>
      <c r="E33" s="4">
        <f>IF($B33&lt;&gt;0,SUMIF('(2) Budsjett del II'!$H$13:$H$93,Kontrolltabeller!$B33,'(2) Budsjett del II'!L$13:L$93),)</f>
        <v>0</v>
      </c>
      <c r="F33" s="4">
        <f>IF($B33&lt;&gt;0,SUMIF('(2) Budsjett del II'!$H$13:$H$93,Kontrolltabeller!$B33,'(2) Budsjett del II'!M$13:M$93),)</f>
        <v>0</v>
      </c>
      <c r="G33" s="4">
        <f>IF($B33&lt;&gt;0,SUMIF('(2) Budsjett del II'!$H$13:$H$93,Kontrolltabeller!$B33,'(2) Budsjett del II'!N$13:N$93),)</f>
        <v>0</v>
      </c>
      <c r="H33" s="4">
        <f>IF($B33&lt;&gt;0,SUMIF('(2) Budsjett del II'!$H$13:$H$93,Kontrolltabeller!$B33,'(2) Budsjett del II'!O$13:O$93),)</f>
        <v>0</v>
      </c>
      <c r="I33" s="4">
        <f>IF($B33&lt;&gt;0,SUMIF('(2) Budsjett del II'!$H$13:$H$93,Kontrolltabeller!$B33,'(2) Budsjett del II'!P$13:P$93),)</f>
        <v>0</v>
      </c>
      <c r="J33" s="4">
        <f>IF($B33&lt;&gt;0,SUMIF('(2) Budsjett del II'!$H$13:$H$93,Kontrolltabeller!$B33,'(2) Budsjett del II'!Q$13:Q$93),)</f>
        <v>0</v>
      </c>
      <c r="K33" s="4">
        <f>IF($B33&lt;&gt;0,SUMIF('(2) Budsjett del II'!$H$13:$H$93,Kontrolltabeller!$B33,'(2) Budsjett del II'!R$13:R$93),)</f>
        <v>0</v>
      </c>
      <c r="L33" s="4">
        <f>IF($B33&lt;&gt;0,SUMIF('(2) Budsjett del II'!$H$13:$H$93,Kontrolltabeller!$B33,'(2) Budsjett del II'!S$13:S$93),)</f>
        <v>0</v>
      </c>
      <c r="M33" s="44">
        <f t="shared" si="5"/>
        <v>0</v>
      </c>
    </row>
    <row r="34" spans="2:13" x14ac:dyDescent="0.3">
      <c r="B34" s="32">
        <f>'LES MEG'!B40</f>
        <v>0</v>
      </c>
      <c r="C34" s="4">
        <f>IF($B34&lt;&gt;0,SUMIF('(2) Budsjett del II'!$H$13:$H$93,Kontrolltabeller!$B34,'(2) Budsjett del II'!J$13:J$93),)</f>
        <v>0</v>
      </c>
      <c r="D34" s="4">
        <f>IF($B34&lt;&gt;0,SUMIF('(2) Budsjett del II'!$H$13:$H$93,Kontrolltabeller!$B34,'(2) Budsjett del II'!K$13:K$93),)</f>
        <v>0</v>
      </c>
      <c r="E34" s="4">
        <f>IF($B34&lt;&gt;0,SUMIF('(2) Budsjett del II'!$H$13:$H$93,Kontrolltabeller!$B34,'(2) Budsjett del II'!L$13:L$93),)</f>
        <v>0</v>
      </c>
      <c r="F34" s="4">
        <f>IF($B34&lt;&gt;0,SUMIF('(2) Budsjett del II'!$H$13:$H$93,Kontrolltabeller!$B34,'(2) Budsjett del II'!M$13:M$93),)</f>
        <v>0</v>
      </c>
      <c r="G34" s="4">
        <f>IF($B34&lt;&gt;0,SUMIF('(2) Budsjett del II'!$H$13:$H$93,Kontrolltabeller!$B34,'(2) Budsjett del II'!N$13:N$93),)</f>
        <v>0</v>
      </c>
      <c r="H34" s="4">
        <f>IF($B34&lt;&gt;0,SUMIF('(2) Budsjett del II'!$H$13:$H$93,Kontrolltabeller!$B34,'(2) Budsjett del II'!O$13:O$93),)</f>
        <v>0</v>
      </c>
      <c r="I34" s="4">
        <f>IF($B34&lt;&gt;0,SUMIF('(2) Budsjett del II'!$H$13:$H$93,Kontrolltabeller!$B34,'(2) Budsjett del II'!P$13:P$93),)</f>
        <v>0</v>
      </c>
      <c r="J34" s="4">
        <f>IF($B34&lt;&gt;0,SUMIF('(2) Budsjett del II'!$H$13:$H$93,Kontrolltabeller!$B34,'(2) Budsjett del II'!Q$13:Q$93),)</f>
        <v>0</v>
      </c>
      <c r="K34" s="4">
        <f>IF($B34&lt;&gt;0,SUMIF('(2) Budsjett del II'!$H$13:$H$93,Kontrolltabeller!$B34,'(2) Budsjett del II'!R$13:R$93),)</f>
        <v>0</v>
      </c>
      <c r="L34" s="4">
        <f>IF($B34&lt;&gt;0,SUMIF('(2) Budsjett del II'!$H$13:$H$93,Kontrolltabeller!$B34,'(2) Budsjett del II'!S$13:S$93),)</f>
        <v>0</v>
      </c>
      <c r="M34" s="44">
        <f t="shared" si="5"/>
        <v>0</v>
      </c>
    </row>
    <row r="35" spans="2:13" x14ac:dyDescent="0.3">
      <c r="B35" s="32">
        <f>'LES MEG'!B41</f>
        <v>0</v>
      </c>
      <c r="C35" s="4">
        <f>IF($B35&lt;&gt;0,SUMIF('(2) Budsjett del II'!$H$13:$H$93,Kontrolltabeller!$B35,'(2) Budsjett del II'!J$13:J$93),)</f>
        <v>0</v>
      </c>
      <c r="D35" s="4">
        <f>IF($B35&lt;&gt;0,SUMIF('(2) Budsjett del II'!$H$13:$H$93,Kontrolltabeller!$B35,'(2) Budsjett del II'!K$13:K$93),)</f>
        <v>0</v>
      </c>
      <c r="E35" s="4">
        <f>IF($B35&lt;&gt;0,SUMIF('(2) Budsjett del II'!$H$13:$H$93,Kontrolltabeller!$B35,'(2) Budsjett del II'!L$13:L$93),)</f>
        <v>0</v>
      </c>
      <c r="F35" s="4">
        <f>IF($B35&lt;&gt;0,SUMIF('(2) Budsjett del II'!$H$13:$H$93,Kontrolltabeller!$B35,'(2) Budsjett del II'!M$13:M$93),)</f>
        <v>0</v>
      </c>
      <c r="G35" s="4">
        <f>IF($B35&lt;&gt;0,SUMIF('(2) Budsjett del II'!$H$13:$H$93,Kontrolltabeller!$B35,'(2) Budsjett del II'!N$13:N$93),)</f>
        <v>0</v>
      </c>
      <c r="H35" s="4">
        <f>IF($B35&lt;&gt;0,SUMIF('(2) Budsjett del II'!$H$13:$H$93,Kontrolltabeller!$B35,'(2) Budsjett del II'!O$13:O$93),)</f>
        <v>0</v>
      </c>
      <c r="I35" s="4">
        <f>IF($B35&lt;&gt;0,SUMIF('(2) Budsjett del II'!$H$13:$H$93,Kontrolltabeller!$B35,'(2) Budsjett del II'!P$13:P$93),)</f>
        <v>0</v>
      </c>
      <c r="J35" s="4">
        <f>IF($B35&lt;&gt;0,SUMIF('(2) Budsjett del II'!$H$13:$H$93,Kontrolltabeller!$B35,'(2) Budsjett del II'!Q$13:Q$93),)</f>
        <v>0</v>
      </c>
      <c r="K35" s="4">
        <f>IF($B35&lt;&gt;0,SUMIF('(2) Budsjett del II'!$H$13:$H$93,Kontrolltabeller!$B35,'(2) Budsjett del II'!R$13:R$93),)</f>
        <v>0</v>
      </c>
      <c r="L35" s="4">
        <f>IF($B35&lt;&gt;0,SUMIF('(2) Budsjett del II'!$H$13:$H$93,Kontrolltabeller!$B35,'(2) Budsjett del II'!S$13:S$93),)</f>
        <v>0</v>
      </c>
      <c r="M35" s="53">
        <f t="shared" si="5"/>
        <v>0</v>
      </c>
    </row>
    <row r="36" spans="2:13" x14ac:dyDescent="0.3">
      <c r="B36" s="2" t="s">
        <v>59</v>
      </c>
      <c r="C36" s="93">
        <f>SUM(C28:C35)</f>
        <v>0</v>
      </c>
      <c r="D36" s="93">
        <f t="shared" ref="D36:L36" si="6">SUM(D28:D35)</f>
        <v>0</v>
      </c>
      <c r="E36" s="93">
        <f t="shared" si="6"/>
        <v>0</v>
      </c>
      <c r="F36" s="93">
        <f t="shared" si="6"/>
        <v>0</v>
      </c>
      <c r="G36" s="93">
        <f>SUM(G28:G35)</f>
        <v>0</v>
      </c>
      <c r="H36" s="93">
        <f t="shared" si="6"/>
        <v>0</v>
      </c>
      <c r="I36" s="93">
        <f t="shared" si="6"/>
        <v>0</v>
      </c>
      <c r="J36" s="93">
        <f t="shared" si="6"/>
        <v>0</v>
      </c>
      <c r="K36" s="93"/>
      <c r="L36" s="93">
        <f t="shared" si="6"/>
        <v>0</v>
      </c>
      <c r="M36" s="3">
        <f>SUM(C36:L36)</f>
        <v>0</v>
      </c>
    </row>
    <row r="37" spans="2:13" x14ac:dyDescent="0.3">
      <c r="B37" t="s">
        <v>166</v>
      </c>
      <c r="C37" s="188" t="b">
        <f>C36='(2) Budsjett del II'!J94</f>
        <v>1</v>
      </c>
      <c r="D37" s="188" t="b">
        <f>D36='(2) Budsjett del II'!K94</f>
        <v>1</v>
      </c>
      <c r="E37" s="188" t="b">
        <f>E36='(2) Budsjett del II'!L94</f>
        <v>1</v>
      </c>
      <c r="F37" s="188" t="b">
        <f>F36='(2) Budsjett del II'!M94</f>
        <v>1</v>
      </c>
      <c r="G37" s="188" t="b">
        <f>G36='(2) Budsjett del II'!N94</f>
        <v>1</v>
      </c>
      <c r="H37" s="188" t="b">
        <f>H36='(2) Budsjett del II'!O94</f>
        <v>1</v>
      </c>
      <c r="I37" s="188" t="b">
        <f>I36='(2) Budsjett del II'!P94</f>
        <v>1</v>
      </c>
      <c r="J37" s="188" t="b">
        <f>J36='(2) Budsjett del II'!Q94</f>
        <v>1</v>
      </c>
      <c r="K37" s="188" t="b">
        <f>K36='(2) Budsjett del II'!R94</f>
        <v>1</v>
      </c>
      <c r="L37" s="188" t="b">
        <f>L36='(2) Budsjett del II'!S94</f>
        <v>1</v>
      </c>
      <c r="M37" s="4" t="b">
        <f>M36=SUM('(2) Budsjett del II'!AY94)</f>
        <v>1</v>
      </c>
    </row>
    <row r="38" spans="2:13" x14ac:dyDescent="0.3">
      <c r="B38" s="1" t="s">
        <v>167</v>
      </c>
      <c r="C38" s="4">
        <f>C36-'(2) Budsjett del II'!J94</f>
        <v>0</v>
      </c>
      <c r="D38" s="4">
        <f>D36-'(2) Budsjett del II'!K94</f>
        <v>0</v>
      </c>
      <c r="E38" s="4">
        <f>E36-'(2) Budsjett del II'!L94</f>
        <v>0</v>
      </c>
      <c r="F38" s="4">
        <f>F36-'(2) Budsjett del II'!M94</f>
        <v>0</v>
      </c>
      <c r="G38" s="4">
        <f>G36-'(2) Budsjett del II'!N94</f>
        <v>0</v>
      </c>
      <c r="H38" s="4">
        <f>H36-'(2) Budsjett del II'!O94</f>
        <v>0</v>
      </c>
      <c r="I38" s="4">
        <f>I36-'(2) Budsjett del II'!P94</f>
        <v>0</v>
      </c>
      <c r="J38" s="4">
        <f>J36-'(2) Budsjett del II'!Q94</f>
        <v>0</v>
      </c>
      <c r="K38" s="4">
        <f>K36-'(2) Budsjett del II'!R94</f>
        <v>0</v>
      </c>
      <c r="L38" s="4">
        <f>L36-'(2) Budsjett del II'!S94</f>
        <v>0</v>
      </c>
    </row>
    <row r="40" spans="2:13" x14ac:dyDescent="0.3">
      <c r="B40" s="131" t="s">
        <v>168</v>
      </c>
      <c r="C40" s="49"/>
      <c r="D40" s="49"/>
      <c r="E40" s="49"/>
      <c r="F40" s="49"/>
      <c r="G40" s="49"/>
      <c r="H40" s="49"/>
      <c r="I40" s="49"/>
      <c r="J40" s="49"/>
      <c r="K40" s="49"/>
      <c r="L40" s="49"/>
      <c r="M40" s="49"/>
    </row>
    <row r="42" spans="2:13" x14ac:dyDescent="0.3">
      <c r="B42" s="30" t="s">
        <v>125</v>
      </c>
      <c r="C42" s="118" t="str">
        <f>C26</f>
        <v/>
      </c>
      <c r="D42" s="118" t="str">
        <f t="shared" ref="D42:L42" si="7">D26</f>
        <v/>
      </c>
      <c r="E42" s="118" t="str">
        <f t="shared" si="7"/>
        <v/>
      </c>
      <c r="F42" s="118" t="str">
        <f t="shared" si="7"/>
        <v/>
      </c>
      <c r="G42" s="118" t="str">
        <f t="shared" si="7"/>
        <v/>
      </c>
      <c r="H42" s="118" t="str">
        <f t="shared" si="7"/>
        <v/>
      </c>
      <c r="I42" s="118" t="str">
        <f t="shared" si="7"/>
        <v/>
      </c>
      <c r="J42" s="118" t="str">
        <f t="shared" si="7"/>
        <v/>
      </c>
      <c r="K42" s="118" t="str">
        <f t="shared" si="7"/>
        <v/>
      </c>
      <c r="L42" s="118" t="str">
        <f t="shared" si="7"/>
        <v/>
      </c>
    </row>
    <row r="43" spans="2:13" x14ac:dyDescent="0.3">
      <c r="B43" s="2" t="s">
        <v>1</v>
      </c>
      <c r="C43" s="71">
        <f>C27</f>
        <v>0</v>
      </c>
      <c r="D43" s="71">
        <f t="shared" ref="D43:L43" si="8">D27</f>
        <v>1</v>
      </c>
      <c r="E43" s="71">
        <f t="shared" si="8"/>
        <v>2</v>
      </c>
      <c r="F43" s="71">
        <f t="shared" si="8"/>
        <v>3</v>
      </c>
      <c r="G43" s="71">
        <f t="shared" si="8"/>
        <v>4</v>
      </c>
      <c r="H43" s="71">
        <f t="shared" si="8"/>
        <v>5</v>
      </c>
      <c r="I43" s="71">
        <f t="shared" si="8"/>
        <v>6</v>
      </c>
      <c r="J43" s="71">
        <f t="shared" si="8"/>
        <v>7</v>
      </c>
      <c r="K43" s="71">
        <f t="shared" si="8"/>
        <v>8</v>
      </c>
      <c r="L43" s="71">
        <f t="shared" si="8"/>
        <v>9</v>
      </c>
      <c r="M43" s="122" t="s">
        <v>59</v>
      </c>
    </row>
    <row r="44" spans="2:13" x14ac:dyDescent="0.3">
      <c r="B44" s="32">
        <f>'LES MEG'!B44</f>
        <v>0</v>
      </c>
      <c r="C44" s="4">
        <f>IF($B44&lt;&gt;0,SUMIF('(2) Budsjett del II'!$G$13:$G$93,Kontrolltabeller!$B44,'(2) Budsjett del II'!J$13:J$119),)</f>
        <v>0</v>
      </c>
      <c r="D44" s="4">
        <f>IF($B44&lt;&gt;0,SUMIF('(2) Budsjett del II'!$G$13:$G$93,Kontrolltabeller!$B44,'(2) Budsjett del II'!K$13:K$119),)</f>
        <v>0</v>
      </c>
      <c r="E44" s="4">
        <f>IF($B44&lt;&gt;0,SUMIF('(2) Budsjett del II'!$G$13:$G$93,Kontrolltabeller!$B44,'(2) Budsjett del II'!L$13:L$119),)</f>
        <v>0</v>
      </c>
      <c r="F44" s="4">
        <f>IF($B44&lt;&gt;0,SUMIF('(2) Budsjett del II'!$G$13:$G$93,Kontrolltabeller!$B44,'(2) Budsjett del II'!M$13:M$119),)</f>
        <v>0</v>
      </c>
      <c r="G44" s="4">
        <f>IF($B44&lt;&gt;0,SUMIF('(2) Budsjett del II'!$G$13:$G$93,Kontrolltabeller!$B44,'(2) Budsjett del II'!N$13:N$119),)</f>
        <v>0</v>
      </c>
      <c r="H44" s="4">
        <f>IF($B44&lt;&gt;0,SUMIF('(2) Budsjett del II'!$G$13:$G$93,Kontrolltabeller!$B44,'(2) Budsjett del II'!O$13:O$119),)</f>
        <v>0</v>
      </c>
      <c r="I44" s="4">
        <f>IF($B44&lt;&gt;0,SUMIF('(2) Budsjett del II'!$G$13:$G$93,Kontrolltabeller!$B44,'(2) Budsjett del II'!P$13:P$119),)</f>
        <v>0</v>
      </c>
      <c r="J44" s="4">
        <f>IF($B44&lt;&gt;0,SUMIF('(2) Budsjett del II'!$G$13:$G$93,Kontrolltabeller!$B44,'(2) Budsjett del II'!Q$13:Q$119),)</f>
        <v>0</v>
      </c>
      <c r="K44" s="4">
        <f>IF($B44&lt;&gt;0,SUMIF('(2) Budsjett del II'!$G$13:$G$93,Kontrolltabeller!$B44,'(2) Budsjett del II'!R$13:R$119),)</f>
        <v>0</v>
      </c>
      <c r="L44" s="4">
        <f>IF($B44&lt;&gt;0,SUMIF('(2) Budsjett del II'!$G$13:$G$93,Kontrolltabeller!$B44,'(2) Budsjett del II'!S$13:S$119),)</f>
        <v>0</v>
      </c>
      <c r="M44" s="58">
        <f>SUM(C44:L44)</f>
        <v>0</v>
      </c>
    </row>
    <row r="45" spans="2:13" x14ac:dyDescent="0.3">
      <c r="B45" s="32">
        <f>'LES MEG'!B45</f>
        <v>0</v>
      </c>
      <c r="C45" s="4">
        <f>IF($B45&lt;&gt;0,SUMIF('(2) Budsjett del II'!$G$13:$G$93,Kontrolltabeller!$B45,'(2) Budsjett del II'!J$13:J$119),)</f>
        <v>0</v>
      </c>
      <c r="D45" s="4">
        <f>IF($B45&lt;&gt;0,SUMIF('(2) Budsjett del II'!$G$13:$G$93,Kontrolltabeller!$B45,'(2) Budsjett del II'!K$13:K$119),)</f>
        <v>0</v>
      </c>
      <c r="E45" s="4">
        <f>IF($B45&lt;&gt;0,SUMIF('(2) Budsjett del II'!$G$13:$G$93,Kontrolltabeller!$B45,'(2) Budsjett del II'!L$13:L$119),)</f>
        <v>0</v>
      </c>
      <c r="F45" s="4">
        <f>IF($B45&lt;&gt;0,SUMIF('(2) Budsjett del II'!$G$13:$G$93,Kontrolltabeller!$B45,'(2) Budsjett del II'!M$13:M$119),)</f>
        <v>0</v>
      </c>
      <c r="G45" s="4">
        <f>IF($B45&lt;&gt;0,SUMIF('(2) Budsjett del II'!$G$13:$G$93,Kontrolltabeller!$B45,'(2) Budsjett del II'!N$13:N$119),)</f>
        <v>0</v>
      </c>
      <c r="H45" s="4">
        <f>IF($B45&lt;&gt;0,SUMIF('(2) Budsjett del II'!$G$13:$G$93,Kontrolltabeller!$B45,'(2) Budsjett del II'!O$13:O$119),)</f>
        <v>0</v>
      </c>
      <c r="I45" s="4">
        <f>IF($B45&lt;&gt;0,SUMIF('(2) Budsjett del II'!$G$13:$G$93,Kontrolltabeller!$B45,'(2) Budsjett del II'!P$13:P$119),)</f>
        <v>0</v>
      </c>
      <c r="J45" s="4">
        <f>IF($B45&lt;&gt;0,SUMIF('(2) Budsjett del II'!$G$13:$G$93,Kontrolltabeller!$B45,'(2) Budsjett del II'!Q$13:Q$119),)</f>
        <v>0</v>
      </c>
      <c r="K45" s="4">
        <f>IF($B45&lt;&gt;0,SUMIF('(2) Budsjett del II'!$G$13:$G$93,Kontrolltabeller!$B45,'(2) Budsjett del II'!R$13:R$119),)</f>
        <v>0</v>
      </c>
      <c r="L45" s="4">
        <f>IF($B45&lt;&gt;0,SUMIF('(2) Budsjett del II'!$G$13:$G$93,Kontrolltabeller!$B45,'(2) Budsjett del II'!S$13:S$119),)</f>
        <v>0</v>
      </c>
      <c r="M45" s="44">
        <f t="shared" ref="M45:M51" si="9">SUM(C45:L45)</f>
        <v>0</v>
      </c>
    </row>
    <row r="46" spans="2:13" x14ac:dyDescent="0.3">
      <c r="B46" s="32">
        <f>'LES MEG'!B46</f>
        <v>0</v>
      </c>
      <c r="C46" s="4">
        <f>IF($B46&lt;&gt;0,SUMIF('(2) Budsjett del II'!$G$13:$G$93,Kontrolltabeller!$B46,'(2) Budsjett del II'!J$13:J$119),)</f>
        <v>0</v>
      </c>
      <c r="D46" s="4">
        <f>IF($B46&lt;&gt;0,SUMIF('(2) Budsjett del II'!$G$13:$G$93,Kontrolltabeller!$B46,'(2) Budsjett del II'!K$13:K$119),)</f>
        <v>0</v>
      </c>
      <c r="E46" s="4">
        <f>IF($B46&lt;&gt;0,SUMIF('(2) Budsjett del II'!$G$13:$G$93,Kontrolltabeller!$B46,'(2) Budsjett del II'!L$13:L$119),)</f>
        <v>0</v>
      </c>
      <c r="F46" s="4">
        <f>IF($B46&lt;&gt;0,SUMIF('(2) Budsjett del II'!$G$13:$G$93,Kontrolltabeller!$B46,'(2) Budsjett del II'!M$13:M$119),)</f>
        <v>0</v>
      </c>
      <c r="G46" s="4">
        <f>IF($B46&lt;&gt;0,SUMIF('(2) Budsjett del II'!$G$13:$G$93,Kontrolltabeller!$B46,'(2) Budsjett del II'!N$13:N$119),)</f>
        <v>0</v>
      </c>
      <c r="H46" s="4">
        <f>IF($B46&lt;&gt;0,SUMIF('(2) Budsjett del II'!$G$13:$G$93,Kontrolltabeller!$B46,'(2) Budsjett del II'!O$13:O$119),)</f>
        <v>0</v>
      </c>
      <c r="I46" s="4">
        <f>IF($B46&lt;&gt;0,SUMIF('(2) Budsjett del II'!$G$13:$G$93,Kontrolltabeller!$B46,'(2) Budsjett del II'!P$13:P$119),)</f>
        <v>0</v>
      </c>
      <c r="J46" s="4">
        <f>IF($B46&lt;&gt;0,SUMIF('(2) Budsjett del II'!$G$13:$G$93,Kontrolltabeller!$B46,'(2) Budsjett del II'!Q$13:Q$119),)</f>
        <v>0</v>
      </c>
      <c r="K46" s="4">
        <f>IF($B46&lt;&gt;0,SUMIF('(2) Budsjett del II'!$G$13:$G$93,Kontrolltabeller!$B46,'(2) Budsjett del II'!R$13:R$119),)</f>
        <v>0</v>
      </c>
      <c r="L46" s="4">
        <f>IF($B46&lt;&gt;0,SUMIF('(2) Budsjett del II'!$G$13:$G$93,Kontrolltabeller!$B46,'(2) Budsjett del II'!S$13:S$119),)</f>
        <v>0</v>
      </c>
      <c r="M46" s="44">
        <f t="shared" si="9"/>
        <v>0</v>
      </c>
    </row>
    <row r="47" spans="2:13" x14ac:dyDescent="0.3">
      <c r="B47" s="32">
        <f>'LES MEG'!B47</f>
        <v>0</v>
      </c>
      <c r="C47" s="4">
        <f>IF($B47&lt;&gt;0,SUMIF('(2) Budsjett del II'!$G$13:$G$93,Kontrolltabeller!$B47,'(2) Budsjett del II'!J$13:J$119),)</f>
        <v>0</v>
      </c>
      <c r="D47" s="4">
        <f>IF($B47&lt;&gt;0,SUMIF('(2) Budsjett del II'!$G$13:$G$93,Kontrolltabeller!$B47,'(2) Budsjett del II'!K$13:K$119),)</f>
        <v>0</v>
      </c>
      <c r="E47" s="4">
        <f>IF($B47&lt;&gt;0,SUMIF('(2) Budsjett del II'!$G$13:$G$93,Kontrolltabeller!$B47,'(2) Budsjett del II'!L$13:L$119),)</f>
        <v>0</v>
      </c>
      <c r="F47" s="4">
        <f>IF($B47&lt;&gt;0,SUMIF('(2) Budsjett del II'!$G$13:$G$93,Kontrolltabeller!$B47,'(2) Budsjett del II'!M$13:M$119),)</f>
        <v>0</v>
      </c>
      <c r="G47" s="4">
        <f>IF($B47&lt;&gt;0,SUMIF('(2) Budsjett del II'!$G$13:$G$93,Kontrolltabeller!$B47,'(2) Budsjett del II'!N$13:N$119),)</f>
        <v>0</v>
      </c>
      <c r="H47" s="4">
        <f>IF($B47&lt;&gt;0,SUMIF('(2) Budsjett del II'!$G$13:$G$93,Kontrolltabeller!$B47,'(2) Budsjett del II'!O$13:O$119),)</f>
        <v>0</v>
      </c>
      <c r="I47" s="4">
        <f>IF($B47&lt;&gt;0,SUMIF('(2) Budsjett del II'!$G$13:$G$93,Kontrolltabeller!$B47,'(2) Budsjett del II'!P$13:P$119),)</f>
        <v>0</v>
      </c>
      <c r="J47" s="4">
        <f>IF($B47&lt;&gt;0,SUMIF('(2) Budsjett del II'!$G$13:$G$93,Kontrolltabeller!$B47,'(2) Budsjett del II'!Q$13:Q$119),)</f>
        <v>0</v>
      </c>
      <c r="K47" s="4">
        <f>IF($B47&lt;&gt;0,SUMIF('(2) Budsjett del II'!$G$13:$G$93,Kontrolltabeller!$B47,'(2) Budsjett del II'!R$13:R$119),)</f>
        <v>0</v>
      </c>
      <c r="L47" s="4">
        <f>IF($B47&lt;&gt;0,SUMIF('(2) Budsjett del II'!$G$13:$G$93,Kontrolltabeller!$B47,'(2) Budsjett del II'!S$13:S$119),)</f>
        <v>0</v>
      </c>
      <c r="M47" s="44">
        <f t="shared" si="9"/>
        <v>0</v>
      </c>
    </row>
    <row r="48" spans="2:13" x14ac:dyDescent="0.3">
      <c r="B48" s="32">
        <f>'LES MEG'!B48</f>
        <v>0</v>
      </c>
      <c r="C48" s="4">
        <f>IF($B48&lt;&gt;0,SUMIF('(2) Budsjett del II'!$G$13:$G$93,Kontrolltabeller!$B48,'(2) Budsjett del II'!J$13:J$119),)</f>
        <v>0</v>
      </c>
      <c r="D48" s="4">
        <f>IF($B48&lt;&gt;0,SUMIF('(2) Budsjett del II'!$G$13:$G$93,Kontrolltabeller!$B48,'(2) Budsjett del II'!K$13:K$119),)</f>
        <v>0</v>
      </c>
      <c r="E48" s="4">
        <f>IF($B48&lt;&gt;0,SUMIF('(2) Budsjett del II'!$G$13:$G$93,Kontrolltabeller!$B48,'(2) Budsjett del II'!L$13:L$119),)</f>
        <v>0</v>
      </c>
      <c r="F48" s="4">
        <f>IF($B48&lt;&gt;0,SUMIF('(2) Budsjett del II'!$G$13:$G$93,Kontrolltabeller!$B48,'(2) Budsjett del II'!M$13:M$119),)</f>
        <v>0</v>
      </c>
      <c r="G48" s="4">
        <f>IF($B48&lt;&gt;0,SUMIF('(2) Budsjett del II'!$G$13:$G$93,Kontrolltabeller!$B48,'(2) Budsjett del II'!N$13:N$119),)</f>
        <v>0</v>
      </c>
      <c r="H48" s="4">
        <f>IF($B48&lt;&gt;0,SUMIF('(2) Budsjett del II'!$G$13:$G$93,Kontrolltabeller!$B48,'(2) Budsjett del II'!O$13:O$119),)</f>
        <v>0</v>
      </c>
      <c r="I48" s="4">
        <f>IF($B48&lt;&gt;0,SUMIF('(2) Budsjett del II'!$G$13:$G$93,Kontrolltabeller!$B48,'(2) Budsjett del II'!P$13:P$119),)</f>
        <v>0</v>
      </c>
      <c r="J48" s="4">
        <f>IF($B48&lt;&gt;0,SUMIF('(2) Budsjett del II'!$G$13:$G$93,Kontrolltabeller!$B48,'(2) Budsjett del II'!Q$13:Q$119),)</f>
        <v>0</v>
      </c>
      <c r="K48" s="4">
        <f>IF($B48&lt;&gt;0,SUMIF('(2) Budsjett del II'!$G$13:$G$93,Kontrolltabeller!$B48,'(2) Budsjett del II'!R$13:R$119),)</f>
        <v>0</v>
      </c>
      <c r="L48" s="4">
        <f>IF($B48&lt;&gt;0,SUMIF('(2) Budsjett del II'!$G$13:$G$93,Kontrolltabeller!$B48,'(2) Budsjett del II'!S$13:S$119),)</f>
        <v>0</v>
      </c>
      <c r="M48" s="44">
        <f t="shared" si="9"/>
        <v>0</v>
      </c>
    </row>
    <row r="49" spans="2:13" x14ac:dyDescent="0.3">
      <c r="B49" s="32">
        <f>'LES MEG'!B49</f>
        <v>0</v>
      </c>
      <c r="C49" s="4">
        <f>IF($B49&lt;&gt;0,SUMIF('(2) Budsjett del II'!$G$13:$G$93,Kontrolltabeller!$B49,'(2) Budsjett del II'!J$13:J$119),)</f>
        <v>0</v>
      </c>
      <c r="D49" s="4">
        <f>IF($B49&lt;&gt;0,SUMIF('(2) Budsjett del II'!$G$13:$G$93,Kontrolltabeller!$B49,'(2) Budsjett del II'!K$13:K$119),)</f>
        <v>0</v>
      </c>
      <c r="E49" s="4">
        <f>IF($B49&lt;&gt;0,SUMIF('(2) Budsjett del II'!$G$13:$G$93,Kontrolltabeller!$B49,'(2) Budsjett del II'!L$13:L$119),)</f>
        <v>0</v>
      </c>
      <c r="F49" s="4">
        <f>IF($B49&lt;&gt;0,SUMIF('(2) Budsjett del II'!$G$13:$G$93,Kontrolltabeller!$B49,'(2) Budsjett del II'!M$13:M$119),)</f>
        <v>0</v>
      </c>
      <c r="G49" s="4">
        <f>IF($B49&lt;&gt;0,SUMIF('(2) Budsjett del II'!$G$13:$G$93,Kontrolltabeller!$B49,'(2) Budsjett del II'!N$13:N$119),)</f>
        <v>0</v>
      </c>
      <c r="H49" s="4">
        <f>IF($B49&lt;&gt;0,SUMIF('(2) Budsjett del II'!$G$13:$G$93,Kontrolltabeller!$B49,'(2) Budsjett del II'!O$13:O$119),)</f>
        <v>0</v>
      </c>
      <c r="I49" s="4">
        <f>IF($B49&lt;&gt;0,SUMIF('(2) Budsjett del II'!$G$13:$G$93,Kontrolltabeller!$B49,'(2) Budsjett del II'!P$13:P$119),)</f>
        <v>0</v>
      </c>
      <c r="J49" s="4">
        <f>IF($B49&lt;&gt;0,SUMIF('(2) Budsjett del II'!$G$13:$G$93,Kontrolltabeller!$B49,'(2) Budsjett del II'!Q$13:Q$119),)</f>
        <v>0</v>
      </c>
      <c r="K49" s="4">
        <f>IF($B49&lt;&gt;0,SUMIF('(2) Budsjett del II'!$G$13:$G$93,Kontrolltabeller!$B49,'(2) Budsjett del II'!R$13:R$119),)</f>
        <v>0</v>
      </c>
      <c r="L49" s="4">
        <f>IF($B49&lt;&gt;0,SUMIF('(2) Budsjett del II'!$G$13:$G$93,Kontrolltabeller!$B49,'(2) Budsjett del II'!S$13:S$119),)</f>
        <v>0</v>
      </c>
      <c r="M49" s="44">
        <f t="shared" si="9"/>
        <v>0</v>
      </c>
    </row>
    <row r="50" spans="2:13" x14ac:dyDescent="0.3">
      <c r="B50" s="32">
        <f>'LES MEG'!B50</f>
        <v>0</v>
      </c>
      <c r="C50" s="4">
        <f>IF($B50&lt;&gt;0,SUMIF('(2) Budsjett del II'!$G$13:$G$93,Kontrolltabeller!$B50,'(2) Budsjett del II'!J$13:J$119),)</f>
        <v>0</v>
      </c>
      <c r="D50" s="4">
        <f>IF($B50&lt;&gt;0,SUMIF('(2) Budsjett del II'!$G$13:$G$93,Kontrolltabeller!$B50,'(2) Budsjett del II'!K$13:K$119),)</f>
        <v>0</v>
      </c>
      <c r="E50" s="4">
        <f>IF($B50&lt;&gt;0,SUMIF('(2) Budsjett del II'!$G$13:$G$93,Kontrolltabeller!$B50,'(2) Budsjett del II'!L$13:L$119),)</f>
        <v>0</v>
      </c>
      <c r="F50" s="4">
        <f>IF($B50&lt;&gt;0,SUMIF('(2) Budsjett del II'!$G$13:$G$93,Kontrolltabeller!$B50,'(2) Budsjett del II'!M$13:M$119),)</f>
        <v>0</v>
      </c>
      <c r="G50" s="4">
        <f>IF($B50&lt;&gt;0,SUMIF('(2) Budsjett del II'!$G$13:$G$93,Kontrolltabeller!$B50,'(2) Budsjett del II'!N$13:N$119),)</f>
        <v>0</v>
      </c>
      <c r="H50" s="4">
        <f>IF($B50&lt;&gt;0,SUMIF('(2) Budsjett del II'!$G$13:$G$93,Kontrolltabeller!$B50,'(2) Budsjett del II'!O$13:O$119),)</f>
        <v>0</v>
      </c>
      <c r="I50" s="4">
        <f>IF($B50&lt;&gt;0,SUMIF('(2) Budsjett del II'!$G$13:$G$93,Kontrolltabeller!$B50,'(2) Budsjett del II'!P$13:P$119),)</f>
        <v>0</v>
      </c>
      <c r="J50" s="4">
        <f>IF($B50&lt;&gt;0,SUMIF('(2) Budsjett del II'!$G$13:$G$93,Kontrolltabeller!$B50,'(2) Budsjett del II'!Q$13:Q$119),)</f>
        <v>0</v>
      </c>
      <c r="K50" s="4">
        <f>IF($B50&lt;&gt;0,SUMIF('(2) Budsjett del II'!$G$13:$G$93,Kontrolltabeller!$B50,'(2) Budsjett del II'!R$13:R$119),)</f>
        <v>0</v>
      </c>
      <c r="L50" s="4">
        <f>IF($B50&lt;&gt;0,SUMIF('(2) Budsjett del II'!$G$13:$G$93,Kontrolltabeller!$B50,'(2) Budsjett del II'!S$13:S$119),)</f>
        <v>0</v>
      </c>
      <c r="M50" s="44">
        <f t="shared" si="9"/>
        <v>0</v>
      </c>
    </row>
    <row r="51" spans="2:13" x14ac:dyDescent="0.3">
      <c r="B51" s="32">
        <f>'LES MEG'!B51</f>
        <v>0</v>
      </c>
      <c r="C51" s="4">
        <f>IF($B51&lt;&gt;0,SUMIF('(2) Budsjett del II'!$G$13:$G$93,Kontrolltabeller!$B51,'(2) Budsjett del II'!J$13:J$119),)</f>
        <v>0</v>
      </c>
      <c r="D51" s="4">
        <f>IF($B51&lt;&gt;0,SUMIF('(2) Budsjett del II'!$G$13:$G$93,Kontrolltabeller!$B51,'(2) Budsjett del II'!K$13:K$119),)</f>
        <v>0</v>
      </c>
      <c r="E51" s="4">
        <f>IF($B51&lt;&gt;0,SUMIF('(2) Budsjett del II'!$G$13:$G$93,Kontrolltabeller!$B51,'(2) Budsjett del II'!L$13:L$119),)</f>
        <v>0</v>
      </c>
      <c r="F51" s="4">
        <f>IF($B51&lt;&gt;0,SUMIF('(2) Budsjett del II'!$G$13:$G$93,Kontrolltabeller!$B51,'(2) Budsjett del II'!M$13:M$119),)</f>
        <v>0</v>
      </c>
      <c r="G51" s="4">
        <f>IF($B51&lt;&gt;0,SUMIF('(2) Budsjett del II'!$G$13:$G$93,Kontrolltabeller!$B51,'(2) Budsjett del II'!N$13:N$119),)</f>
        <v>0</v>
      </c>
      <c r="H51" s="4">
        <f>IF($B51&lt;&gt;0,SUMIF('(2) Budsjett del II'!$G$13:$G$93,Kontrolltabeller!$B51,'(2) Budsjett del II'!O$13:O$119),)</f>
        <v>0</v>
      </c>
      <c r="I51" s="4">
        <f>IF($B51&lt;&gt;0,SUMIF('(2) Budsjett del II'!$G$13:$G$93,Kontrolltabeller!$B51,'(2) Budsjett del II'!P$13:P$119),)</f>
        <v>0</v>
      </c>
      <c r="J51" s="4">
        <f>IF($B51&lt;&gt;0,SUMIF('(2) Budsjett del II'!$G$13:$G$93,Kontrolltabeller!$B51,'(2) Budsjett del II'!Q$13:Q$119),)</f>
        <v>0</v>
      </c>
      <c r="K51" s="4">
        <f>IF($B51&lt;&gt;0,SUMIF('(2) Budsjett del II'!$G$13:$G$93,Kontrolltabeller!$B51,'(2) Budsjett del II'!R$13:R$119),)</f>
        <v>0</v>
      </c>
      <c r="L51" s="4">
        <f>IF($B51&lt;&gt;0,SUMIF('(2) Budsjett del II'!$G$13:$G$93,Kontrolltabeller!$B51,'(2) Budsjett del II'!S$13:S$119),)</f>
        <v>0</v>
      </c>
      <c r="M51" s="53">
        <f t="shared" si="9"/>
        <v>0</v>
      </c>
    </row>
    <row r="52" spans="2:13" x14ac:dyDescent="0.3">
      <c r="B52" s="2" t="s">
        <v>59</v>
      </c>
      <c r="C52" s="93">
        <f>SUM(C44:C51)</f>
        <v>0</v>
      </c>
      <c r="D52" s="93">
        <f t="shared" ref="D52:L52" si="10">SUM(D44:D51)</f>
        <v>0</v>
      </c>
      <c r="E52" s="93">
        <f>SUM(E44:E51)</f>
        <v>0</v>
      </c>
      <c r="F52" s="93">
        <f t="shared" si="10"/>
        <v>0</v>
      </c>
      <c r="G52" s="93">
        <f t="shared" si="10"/>
        <v>0</v>
      </c>
      <c r="H52" s="93">
        <f t="shared" si="10"/>
        <v>0</v>
      </c>
      <c r="I52" s="93">
        <f t="shared" si="10"/>
        <v>0</v>
      </c>
      <c r="J52" s="93">
        <f t="shared" si="10"/>
        <v>0</v>
      </c>
      <c r="K52" s="93">
        <f t="shared" si="10"/>
        <v>0</v>
      </c>
      <c r="L52" s="93">
        <f t="shared" si="10"/>
        <v>0</v>
      </c>
      <c r="M52" s="3">
        <f>SUM(C52:L52)</f>
        <v>0</v>
      </c>
    </row>
    <row r="53" spans="2:13" x14ac:dyDescent="0.3">
      <c r="B53" t="s">
        <v>166</v>
      </c>
      <c r="C53" t="b">
        <f>C52='(2) Budsjett del II'!J94</f>
        <v>1</v>
      </c>
      <c r="D53" t="b">
        <f>D52='(2) Budsjett del II'!K94</f>
        <v>1</v>
      </c>
      <c r="E53" t="b">
        <f>E52='(2) Budsjett del II'!L94</f>
        <v>1</v>
      </c>
      <c r="F53" t="b">
        <f>F52='(2) Budsjett del II'!M94</f>
        <v>1</v>
      </c>
      <c r="G53" t="b">
        <f>G52='(2) Budsjett del II'!N94</f>
        <v>1</v>
      </c>
      <c r="H53" t="b">
        <f>H52='(2) Budsjett del II'!O94</f>
        <v>1</v>
      </c>
      <c r="I53" t="b">
        <f>I52='(2) Budsjett del II'!P94</f>
        <v>1</v>
      </c>
      <c r="J53" t="b">
        <f>J52='(2) Budsjett del II'!Q94</f>
        <v>1</v>
      </c>
      <c r="K53" t="b">
        <f>K52='(2) Budsjett del II'!R94</f>
        <v>1</v>
      </c>
      <c r="L53" t="b">
        <f>L52='(2) Budsjett del II'!S94</f>
        <v>1</v>
      </c>
      <c r="M53" s="4" t="b">
        <f>M52=SUM('(2) Budsjett del II'!AY94)</f>
        <v>1</v>
      </c>
    </row>
    <row r="54" spans="2:13" x14ac:dyDescent="0.3">
      <c r="B54" s="1" t="s">
        <v>167</v>
      </c>
      <c r="C54" s="4">
        <f>C52-'(2) Budsjett del II'!J94</f>
        <v>0</v>
      </c>
      <c r="D54" s="4">
        <f>D52-'(2) Budsjett del II'!K94</f>
        <v>0</v>
      </c>
      <c r="E54" s="4">
        <f>E52-'(2) Budsjett del II'!L94</f>
        <v>0</v>
      </c>
      <c r="F54" s="4">
        <f>F52-'(2) Budsjett del II'!M94</f>
        <v>0</v>
      </c>
      <c r="G54" s="4">
        <f>G52-'(2) Budsjett del II'!N94</f>
        <v>0</v>
      </c>
      <c r="H54" s="4">
        <f>H52-'(2) Budsjett del II'!O94</f>
        <v>0</v>
      </c>
      <c r="I54" s="4">
        <f>I52-'(2) Budsjett del II'!P94</f>
        <v>0</v>
      </c>
      <c r="J54" s="4">
        <f>J52-'(2) Budsjett del II'!Q94</f>
        <v>0</v>
      </c>
      <c r="K54" s="4">
        <f>K52-'(2) Budsjett del II'!R94</f>
        <v>0</v>
      </c>
      <c r="L54" s="4">
        <f>L52-'(2) Budsjett del II'!S94</f>
        <v>0</v>
      </c>
    </row>
    <row r="56" spans="2:13" x14ac:dyDescent="0.3">
      <c r="B56" s="131" t="s">
        <v>171</v>
      </c>
      <c r="C56" s="49"/>
      <c r="D56" s="49"/>
      <c r="E56" s="49"/>
      <c r="F56" s="49"/>
      <c r="G56" s="49"/>
      <c r="H56" s="49"/>
      <c r="I56" s="49"/>
      <c r="J56" s="49"/>
      <c r="K56" s="49"/>
      <c r="L56" s="49"/>
      <c r="M56" s="49"/>
    </row>
    <row r="58" spans="2:13" x14ac:dyDescent="0.3">
      <c r="B58" s="2" t="s">
        <v>172</v>
      </c>
      <c r="C58" s="144" cm="1">
        <f t="array" ref="C58:J58">TRANSPOSE('LES MEG'!B44:B51)</f>
        <v>0</v>
      </c>
      <c r="D58" s="144">
        <v>0</v>
      </c>
      <c r="E58" s="144">
        <v>0</v>
      </c>
      <c r="F58" s="144">
        <v>0</v>
      </c>
      <c r="G58" s="144">
        <v>0</v>
      </c>
      <c r="H58" s="144">
        <v>0</v>
      </c>
      <c r="I58" s="144">
        <v>0</v>
      </c>
      <c r="J58" s="144">
        <v>0</v>
      </c>
      <c r="K58" s="144"/>
      <c r="L58" s="144"/>
      <c r="M58" s="129" t="s">
        <v>59</v>
      </c>
    </row>
    <row r="59" spans="2:13" x14ac:dyDescent="0.3">
      <c r="B59" s="32">
        <f>'LES MEG'!B34</f>
        <v>0</v>
      </c>
      <c r="C59" s="4">
        <f>IF(OR($B59&lt;&gt;0,C$58&lt;&gt;0),SUMIFS('(2) Budsjett del II'!$AY$13:$AY$93,'(2) Budsjett del II'!$G$13:$G$93,Kontrolltabeller!C$58,'(2) Budsjett del II'!$H$13:$H$93,Kontrolltabeller!$B59),)</f>
        <v>0</v>
      </c>
      <c r="D59" s="4">
        <f>IF(OR($B59&lt;&gt;0,D$58&lt;&gt;0),SUMIFS('(2) Budsjett del II'!$AY$13:$AY$93,'(2) Budsjett del II'!$G$13:$G$93,Kontrolltabeller!D$58,'(2) Budsjett del II'!$H$13:$H$93,Kontrolltabeller!$B59),)</f>
        <v>0</v>
      </c>
      <c r="E59" s="4">
        <f>IF(OR($B59&lt;&gt;0,E$58&lt;&gt;0),SUMIFS('(2) Budsjett del II'!$AY$13:$AY$93,'(2) Budsjett del II'!$G$13:$G$93,Kontrolltabeller!E$58,'(2) Budsjett del II'!$H$13:$H$93,Kontrolltabeller!$B59),)</f>
        <v>0</v>
      </c>
      <c r="F59" s="4">
        <f>IF(OR($B59&lt;&gt;0,F$58&lt;&gt;0),SUMIFS('(2) Budsjett del II'!$AY$13:$AY$93,'(2) Budsjett del II'!$G$13:$G$93,Kontrolltabeller!F$58,'(2) Budsjett del II'!$H$13:$H$93,Kontrolltabeller!$B59),)</f>
        <v>0</v>
      </c>
      <c r="G59" s="4">
        <f>IF(OR($B59&lt;&gt;0,G$58&lt;&gt;0),SUMIFS('(2) Budsjett del II'!$AY$13:$AY$93,'(2) Budsjett del II'!$G$13:$G$93,Kontrolltabeller!G$58,'(2) Budsjett del II'!$H$13:$H$93,Kontrolltabeller!$B59),)</f>
        <v>0</v>
      </c>
      <c r="H59" s="4">
        <f>IF(OR($B59&lt;&gt;0,H$58&lt;&gt;0),SUMIFS('(2) Budsjett del II'!$AY$13:$AY$93,'(2) Budsjett del II'!$G$13:$G$93,Kontrolltabeller!H$58,'(2) Budsjett del II'!$H$13:$H$93,Kontrolltabeller!$B59),)</f>
        <v>0</v>
      </c>
      <c r="I59" s="4">
        <f>IF(OR($B59&lt;&gt;0,I$58&lt;&gt;0),SUMIFS('(2) Budsjett del II'!$AY$13:$AY$93,'(2) Budsjett del II'!$G$13:$G$93,Kontrolltabeller!I$58,'(2) Budsjett del II'!$H$13:$H$93,Kontrolltabeller!$B59),)</f>
        <v>0</v>
      </c>
      <c r="J59" s="4">
        <f>IF(OR($B59&lt;&gt;0,J$58&lt;&gt;0),SUMIFS('(2) Budsjett del II'!$AY$13:$AY$93,'(2) Budsjett del II'!$G$13:$G$93,Kontrolltabeller!J$58,'(2) Budsjett del II'!$H$13:$H$93,Kontrolltabeller!$B59),)</f>
        <v>0</v>
      </c>
      <c r="K59" s="4">
        <f>IF(OR($B59&lt;&gt;0,K$58&lt;&gt;0),SUMIFS('(2) Budsjett del II'!$AY$13:$AY$93,'(2) Budsjett del II'!$G$13:$G$93,Kontrolltabeller!K$58,'(2) Budsjett del II'!$H$13:$H$93,Kontrolltabeller!$B59),)</f>
        <v>0</v>
      </c>
      <c r="L59" s="4">
        <f>IF(OR($B59&lt;&gt;0,L$58&lt;&gt;0),SUMIFS('(2) Budsjett del II'!$AY$13:$AY$93,'(2) Budsjett del II'!$G$13:$G$93,Kontrolltabeller!L$58,'(2) Budsjett del II'!$H$13:$H$93,Kontrolltabeller!$B59),)</f>
        <v>0</v>
      </c>
      <c r="M59" s="58">
        <f>SUM(C59:L59)</f>
        <v>0</v>
      </c>
    </row>
    <row r="60" spans="2:13" x14ac:dyDescent="0.3">
      <c r="B60" s="32">
        <f>'LES MEG'!B35</f>
        <v>0</v>
      </c>
      <c r="C60" s="4">
        <f>IF(OR($B60&lt;&gt;0,C$58&lt;&gt;0),SUMIFS('(2) Budsjett del II'!$AY$13:$AY$93,'(2) Budsjett del II'!$G$13:$G$93,Kontrolltabeller!C$58,'(2) Budsjett del II'!$H$13:$H$93,Kontrolltabeller!$B60),)</f>
        <v>0</v>
      </c>
      <c r="D60" s="4">
        <f>IF(OR($B60&lt;&gt;0,D$58&lt;&gt;0),SUMIFS('(2) Budsjett del II'!$AY$13:$AY$93,'(2) Budsjett del II'!$G$13:$G$93,Kontrolltabeller!D$58,'(2) Budsjett del II'!$H$13:$H$93,Kontrolltabeller!$B60),)</f>
        <v>0</v>
      </c>
      <c r="E60" s="4">
        <f>IF(OR($B60&lt;&gt;0,E$58&lt;&gt;0),SUMIFS('(2) Budsjett del II'!$AY$13:$AY$93,'(2) Budsjett del II'!$G$13:$G$93,Kontrolltabeller!E$58,'(2) Budsjett del II'!$H$13:$H$93,Kontrolltabeller!$B60),)</f>
        <v>0</v>
      </c>
      <c r="F60" s="4">
        <f>IF(OR($B60&lt;&gt;0,F$58&lt;&gt;0),SUMIFS('(2) Budsjett del II'!$AY$13:$AY$93,'(2) Budsjett del II'!$G$13:$G$93,Kontrolltabeller!F$58,'(2) Budsjett del II'!$H$13:$H$93,Kontrolltabeller!$B60),)</f>
        <v>0</v>
      </c>
      <c r="G60" s="4">
        <f>IF(OR($B60&lt;&gt;0,G$58&lt;&gt;0),SUMIFS('(2) Budsjett del II'!$AY$13:$AY$93,'(2) Budsjett del II'!$G$13:$G$93,Kontrolltabeller!G$58,'(2) Budsjett del II'!$H$13:$H$93,Kontrolltabeller!$B60),)</f>
        <v>0</v>
      </c>
      <c r="H60" s="4">
        <f>IF(OR($B60&lt;&gt;0,H$58&lt;&gt;0),SUMIFS('(2) Budsjett del II'!$AY$13:$AY$93,'(2) Budsjett del II'!$G$13:$G$93,Kontrolltabeller!H$58,'(2) Budsjett del II'!$H$13:$H$93,Kontrolltabeller!$B60),)</f>
        <v>0</v>
      </c>
      <c r="I60" s="4">
        <f>IF(OR($B60&lt;&gt;0,I$58&lt;&gt;0),SUMIFS('(2) Budsjett del II'!$AY$13:$AY$93,'(2) Budsjett del II'!$G$13:$G$93,Kontrolltabeller!I$58,'(2) Budsjett del II'!$H$13:$H$93,Kontrolltabeller!$B60),)</f>
        <v>0</v>
      </c>
      <c r="J60" s="4">
        <f>IF(OR($B60&lt;&gt;0,J$58&lt;&gt;0),SUMIFS('(2) Budsjett del II'!$AY$13:$AY$93,'(2) Budsjett del II'!$G$13:$G$93,Kontrolltabeller!J$58,'(2) Budsjett del II'!$H$13:$H$93,Kontrolltabeller!$B60),)</f>
        <v>0</v>
      </c>
      <c r="K60" s="4">
        <f>IF(OR($B60&lt;&gt;0,K$58&lt;&gt;0),SUMIFS('(2) Budsjett del II'!$AY$13:$AY$93,'(2) Budsjett del II'!$G$13:$G$93,Kontrolltabeller!K$58,'(2) Budsjett del II'!$H$13:$H$93,Kontrolltabeller!$B60),)</f>
        <v>0</v>
      </c>
      <c r="L60" s="4">
        <f>IF(OR($B60&lt;&gt;0,L$58&lt;&gt;0),SUMIFS('(2) Budsjett del II'!$AY$13:$AY$93,'(2) Budsjett del II'!$G$13:$G$93,Kontrolltabeller!L$58,'(2) Budsjett del II'!$H$13:$H$93,Kontrolltabeller!$B60),)</f>
        <v>0</v>
      </c>
      <c r="M60" s="44">
        <f t="shared" ref="M60:M66" si="11">SUM(C60:L60)</f>
        <v>0</v>
      </c>
    </row>
    <row r="61" spans="2:13" x14ac:dyDescent="0.3">
      <c r="B61" s="32">
        <f>'LES MEG'!B36</f>
        <v>0</v>
      </c>
      <c r="C61" s="4">
        <f>IF(OR($B61&lt;&gt;0,C$58&lt;&gt;0),SUMIFS('(2) Budsjett del II'!$AY$13:$AY$93,'(2) Budsjett del II'!$G$13:$G$93,Kontrolltabeller!C$58,'(2) Budsjett del II'!$H$13:$H$93,Kontrolltabeller!$B61),)</f>
        <v>0</v>
      </c>
      <c r="D61" s="4">
        <f>IF(OR($B61&lt;&gt;0,D$58&lt;&gt;0),SUMIFS('(2) Budsjett del II'!$AY$13:$AY$93,'(2) Budsjett del II'!$G$13:$G$93,Kontrolltabeller!D$58,'(2) Budsjett del II'!$H$13:$H$93,Kontrolltabeller!$B61),)</f>
        <v>0</v>
      </c>
      <c r="E61" s="4">
        <f>IF(OR($B61&lt;&gt;0,E$58&lt;&gt;0),SUMIFS('(2) Budsjett del II'!$AY$13:$AY$93,'(2) Budsjett del II'!$G$13:$G$93,Kontrolltabeller!E$58,'(2) Budsjett del II'!$H$13:$H$93,Kontrolltabeller!$B61),)</f>
        <v>0</v>
      </c>
      <c r="F61" s="4">
        <f>IF(OR($B61&lt;&gt;0,F$58&lt;&gt;0),SUMIFS('(2) Budsjett del II'!$AY$13:$AY$93,'(2) Budsjett del II'!$G$13:$G$93,Kontrolltabeller!F$58,'(2) Budsjett del II'!$H$13:$H$93,Kontrolltabeller!$B61),)</f>
        <v>0</v>
      </c>
      <c r="G61" s="4">
        <f>IF(OR($B61&lt;&gt;0,G$58&lt;&gt;0),SUMIFS('(2) Budsjett del II'!$AY$13:$AY$93,'(2) Budsjett del II'!$G$13:$G$93,Kontrolltabeller!G$58,'(2) Budsjett del II'!$H$13:$H$93,Kontrolltabeller!$B61),)</f>
        <v>0</v>
      </c>
      <c r="H61" s="4">
        <f>IF(OR($B61&lt;&gt;0,H$58&lt;&gt;0),SUMIFS('(2) Budsjett del II'!$AY$13:$AY$93,'(2) Budsjett del II'!$G$13:$G$93,Kontrolltabeller!H$58,'(2) Budsjett del II'!$H$13:$H$93,Kontrolltabeller!$B61),)</f>
        <v>0</v>
      </c>
      <c r="I61" s="4">
        <f>IF(OR($B61&lt;&gt;0,I$58&lt;&gt;0),SUMIFS('(2) Budsjett del II'!$AY$13:$AY$93,'(2) Budsjett del II'!$G$13:$G$93,Kontrolltabeller!I$58,'(2) Budsjett del II'!$H$13:$H$93,Kontrolltabeller!$B61),)</f>
        <v>0</v>
      </c>
      <c r="J61" s="4">
        <f>IF(OR($B61&lt;&gt;0,J$58&lt;&gt;0),SUMIFS('(2) Budsjett del II'!$AY$13:$AY$93,'(2) Budsjett del II'!$G$13:$G$93,Kontrolltabeller!J$58,'(2) Budsjett del II'!$H$13:$H$93,Kontrolltabeller!$B61),)</f>
        <v>0</v>
      </c>
      <c r="K61" s="4">
        <f>IF(OR($B61&lt;&gt;0,K$58&lt;&gt;0),SUMIFS('(2) Budsjett del II'!$AY$13:$AY$93,'(2) Budsjett del II'!$G$13:$G$93,Kontrolltabeller!K$58,'(2) Budsjett del II'!$H$13:$H$93,Kontrolltabeller!$B61),)</f>
        <v>0</v>
      </c>
      <c r="L61" s="4">
        <f>IF(OR($B61&lt;&gt;0,L$58&lt;&gt;0),SUMIFS('(2) Budsjett del II'!$AY$13:$AY$93,'(2) Budsjett del II'!$G$13:$G$93,Kontrolltabeller!L$58,'(2) Budsjett del II'!$H$13:$H$93,Kontrolltabeller!$B61),)</f>
        <v>0</v>
      </c>
      <c r="M61" s="44">
        <f t="shared" si="11"/>
        <v>0</v>
      </c>
    </row>
    <row r="62" spans="2:13" x14ac:dyDescent="0.3">
      <c r="B62" s="32">
        <f>'LES MEG'!B37</f>
        <v>0</v>
      </c>
      <c r="C62" s="4">
        <f>IF(OR($B62&lt;&gt;0,C$58&lt;&gt;0),SUMIFS('(2) Budsjett del II'!$AY$13:$AY$93,'(2) Budsjett del II'!$G$13:$G$93,Kontrolltabeller!C$58,'(2) Budsjett del II'!$H$13:$H$93,Kontrolltabeller!$B62),)</f>
        <v>0</v>
      </c>
      <c r="D62" s="4">
        <f>IF(OR($B62&lt;&gt;0,D$58&lt;&gt;0),SUMIFS('(2) Budsjett del II'!$AY$13:$AY$93,'(2) Budsjett del II'!$G$13:$G$93,Kontrolltabeller!D$58,'(2) Budsjett del II'!$H$13:$H$93,Kontrolltabeller!$B62),)</f>
        <v>0</v>
      </c>
      <c r="E62" s="4">
        <f>IF(OR($B62&lt;&gt;0,E$58&lt;&gt;0),SUMIFS('(2) Budsjett del II'!$AY$13:$AY$93,'(2) Budsjett del II'!$G$13:$G$93,Kontrolltabeller!E$58,'(2) Budsjett del II'!$H$13:$H$93,Kontrolltabeller!$B62),)</f>
        <v>0</v>
      </c>
      <c r="F62" s="4">
        <f>IF(OR($B62&lt;&gt;0,F$58&lt;&gt;0),SUMIFS('(2) Budsjett del II'!$AY$13:$AY$93,'(2) Budsjett del II'!$G$13:$G$93,Kontrolltabeller!F$58,'(2) Budsjett del II'!$H$13:$H$93,Kontrolltabeller!$B62),)</f>
        <v>0</v>
      </c>
      <c r="G62" s="4">
        <f>IF(OR($B62&lt;&gt;0,G$58&lt;&gt;0),SUMIFS('(2) Budsjett del II'!$AY$13:$AY$93,'(2) Budsjett del II'!$G$13:$G$93,Kontrolltabeller!G$58,'(2) Budsjett del II'!$H$13:$H$93,Kontrolltabeller!$B62),)</f>
        <v>0</v>
      </c>
      <c r="H62" s="4">
        <f>IF(OR($B62&lt;&gt;0,H$58&lt;&gt;0),SUMIFS('(2) Budsjett del II'!$AY$13:$AY$93,'(2) Budsjett del II'!$G$13:$G$93,Kontrolltabeller!H$58,'(2) Budsjett del II'!$H$13:$H$93,Kontrolltabeller!$B62),)</f>
        <v>0</v>
      </c>
      <c r="I62" s="4">
        <f>IF(OR($B62&lt;&gt;0,I$58&lt;&gt;0),SUMIFS('(2) Budsjett del II'!$AY$13:$AY$93,'(2) Budsjett del II'!$G$13:$G$93,Kontrolltabeller!I$58,'(2) Budsjett del II'!$H$13:$H$93,Kontrolltabeller!$B62),)</f>
        <v>0</v>
      </c>
      <c r="J62" s="4">
        <f>IF(OR($B62&lt;&gt;0,J$58&lt;&gt;0),SUMIFS('(2) Budsjett del II'!$AY$13:$AY$93,'(2) Budsjett del II'!$G$13:$G$93,Kontrolltabeller!J$58,'(2) Budsjett del II'!$H$13:$H$93,Kontrolltabeller!$B62),)</f>
        <v>0</v>
      </c>
      <c r="K62" s="4">
        <f>IF(OR($B62&lt;&gt;0,K$58&lt;&gt;0),SUMIFS('(2) Budsjett del II'!$AY$13:$AY$93,'(2) Budsjett del II'!$G$13:$G$93,Kontrolltabeller!K$58,'(2) Budsjett del II'!$H$13:$H$93,Kontrolltabeller!$B62),)</f>
        <v>0</v>
      </c>
      <c r="L62" s="4">
        <f>IF(OR($B62&lt;&gt;0,L$58&lt;&gt;0),SUMIFS('(2) Budsjett del II'!$AY$13:$AY$93,'(2) Budsjett del II'!$G$13:$G$93,Kontrolltabeller!L$58,'(2) Budsjett del II'!$H$13:$H$93,Kontrolltabeller!$B62),)</f>
        <v>0</v>
      </c>
      <c r="M62" s="44">
        <f t="shared" si="11"/>
        <v>0</v>
      </c>
    </row>
    <row r="63" spans="2:13" x14ac:dyDescent="0.3">
      <c r="B63" s="32">
        <f>'LES MEG'!B38</f>
        <v>0</v>
      </c>
      <c r="C63" s="4">
        <f>IF(OR($B63&lt;&gt;0,C$58&lt;&gt;0),SUMIFS('(2) Budsjett del II'!$AY$13:$AY$93,'(2) Budsjett del II'!$G$13:$G$93,Kontrolltabeller!C$58,'(2) Budsjett del II'!$H$13:$H$93,Kontrolltabeller!$B63),)</f>
        <v>0</v>
      </c>
      <c r="D63" s="4">
        <f>IF(OR($B63&lt;&gt;0,D$58&lt;&gt;0),SUMIFS('(2) Budsjett del II'!$AY$13:$AY$93,'(2) Budsjett del II'!$G$13:$G$93,Kontrolltabeller!D$58,'(2) Budsjett del II'!$H$13:$H$93,Kontrolltabeller!$B63),)</f>
        <v>0</v>
      </c>
      <c r="E63" s="4">
        <f>IF(OR($B63&lt;&gt;0,E$58&lt;&gt;0),SUMIFS('(2) Budsjett del II'!$AY$13:$AY$93,'(2) Budsjett del II'!$G$13:$G$93,Kontrolltabeller!E$58,'(2) Budsjett del II'!$H$13:$H$93,Kontrolltabeller!$B63),)</f>
        <v>0</v>
      </c>
      <c r="F63" s="4">
        <f>IF(OR($B63&lt;&gt;0,F$58&lt;&gt;0),SUMIFS('(2) Budsjett del II'!$AY$13:$AY$93,'(2) Budsjett del II'!$G$13:$G$93,Kontrolltabeller!F$58,'(2) Budsjett del II'!$H$13:$H$93,Kontrolltabeller!$B63),)</f>
        <v>0</v>
      </c>
      <c r="G63" s="4">
        <f>IF(OR($B63&lt;&gt;0,G$58&lt;&gt;0),SUMIFS('(2) Budsjett del II'!$AY$13:$AY$93,'(2) Budsjett del II'!$G$13:$G$93,Kontrolltabeller!G$58,'(2) Budsjett del II'!$H$13:$H$93,Kontrolltabeller!$B63),)</f>
        <v>0</v>
      </c>
      <c r="H63" s="4">
        <f>IF(OR($B63&lt;&gt;0,H$58&lt;&gt;0),SUMIFS('(2) Budsjett del II'!$AY$13:$AY$93,'(2) Budsjett del II'!$G$13:$G$93,Kontrolltabeller!H$58,'(2) Budsjett del II'!$H$13:$H$93,Kontrolltabeller!$B63),)</f>
        <v>0</v>
      </c>
      <c r="I63" s="4">
        <f>IF(OR($B63&lt;&gt;0,I$58&lt;&gt;0),SUMIFS('(2) Budsjett del II'!$AY$13:$AY$93,'(2) Budsjett del II'!$G$13:$G$93,Kontrolltabeller!I$58,'(2) Budsjett del II'!$H$13:$H$93,Kontrolltabeller!$B63),)</f>
        <v>0</v>
      </c>
      <c r="J63" s="4">
        <f>IF(OR($B63&lt;&gt;0,J$58&lt;&gt;0),SUMIFS('(2) Budsjett del II'!$AY$13:$AY$93,'(2) Budsjett del II'!$G$13:$G$93,Kontrolltabeller!J$58,'(2) Budsjett del II'!$H$13:$H$93,Kontrolltabeller!$B63),)</f>
        <v>0</v>
      </c>
      <c r="K63" s="4">
        <f>IF(OR($B63&lt;&gt;0,K$58&lt;&gt;0),SUMIFS('(2) Budsjett del II'!$AY$13:$AY$93,'(2) Budsjett del II'!$G$13:$G$93,Kontrolltabeller!K$58,'(2) Budsjett del II'!$H$13:$H$93,Kontrolltabeller!$B63),)</f>
        <v>0</v>
      </c>
      <c r="L63" s="4">
        <f>IF(OR($B63&lt;&gt;0,L$58&lt;&gt;0),SUMIFS('(2) Budsjett del II'!$AY$13:$AY$93,'(2) Budsjett del II'!$G$13:$G$93,Kontrolltabeller!L$58,'(2) Budsjett del II'!$H$13:$H$93,Kontrolltabeller!$B63),)</f>
        <v>0</v>
      </c>
      <c r="M63" s="44">
        <f t="shared" si="11"/>
        <v>0</v>
      </c>
    </row>
    <row r="64" spans="2:13" x14ac:dyDescent="0.3">
      <c r="B64" s="32">
        <f>'LES MEG'!B39</f>
        <v>0</v>
      </c>
      <c r="C64" s="4">
        <f>IF(OR($B64&lt;&gt;0,C$58&lt;&gt;0),SUMIFS('(2) Budsjett del II'!$AY$13:$AY$93,'(2) Budsjett del II'!$G$13:$G$93,Kontrolltabeller!C$58,'(2) Budsjett del II'!$H$13:$H$93,Kontrolltabeller!$B64),)</f>
        <v>0</v>
      </c>
      <c r="D64" s="4">
        <f>IF(OR($B64&lt;&gt;0,D$58&lt;&gt;0),SUMIFS('(2) Budsjett del II'!$AY$13:$AY$93,'(2) Budsjett del II'!$G$13:$G$93,Kontrolltabeller!D$58,'(2) Budsjett del II'!$H$13:$H$93,Kontrolltabeller!$B64),)</f>
        <v>0</v>
      </c>
      <c r="E64" s="4">
        <f>IF(OR($B64&lt;&gt;0,E$58&lt;&gt;0),SUMIFS('(2) Budsjett del II'!$AY$13:$AY$93,'(2) Budsjett del II'!$G$13:$G$93,Kontrolltabeller!E$58,'(2) Budsjett del II'!$H$13:$H$93,Kontrolltabeller!$B64),)</f>
        <v>0</v>
      </c>
      <c r="F64" s="4">
        <f>IF(OR($B64&lt;&gt;0,F$58&lt;&gt;0),SUMIFS('(2) Budsjett del II'!$AY$13:$AY$93,'(2) Budsjett del II'!$G$13:$G$93,Kontrolltabeller!F$58,'(2) Budsjett del II'!$H$13:$H$93,Kontrolltabeller!$B64),)</f>
        <v>0</v>
      </c>
      <c r="G64" s="4">
        <f>IF(OR($B64&lt;&gt;0,G$58&lt;&gt;0),SUMIFS('(2) Budsjett del II'!$AY$13:$AY$93,'(2) Budsjett del II'!$G$13:$G$93,Kontrolltabeller!G$58,'(2) Budsjett del II'!$H$13:$H$93,Kontrolltabeller!$B64),)</f>
        <v>0</v>
      </c>
      <c r="H64" s="4">
        <f>IF(OR($B64&lt;&gt;0,H$58&lt;&gt;0),SUMIFS('(2) Budsjett del II'!$AY$13:$AY$93,'(2) Budsjett del II'!$G$13:$G$93,Kontrolltabeller!H$58,'(2) Budsjett del II'!$H$13:$H$93,Kontrolltabeller!$B64),)</f>
        <v>0</v>
      </c>
      <c r="I64" s="4">
        <f>IF(OR($B64&lt;&gt;0,I$58&lt;&gt;0),SUMIFS('(2) Budsjett del II'!$AY$13:$AY$93,'(2) Budsjett del II'!$G$13:$G$93,Kontrolltabeller!I$58,'(2) Budsjett del II'!$H$13:$H$93,Kontrolltabeller!$B64),)</f>
        <v>0</v>
      </c>
      <c r="J64" s="4">
        <f>IF(OR($B64&lt;&gt;0,J$58&lt;&gt;0),SUMIFS('(2) Budsjett del II'!$AY$13:$AY$93,'(2) Budsjett del II'!$G$13:$G$93,Kontrolltabeller!J$58,'(2) Budsjett del II'!$H$13:$H$93,Kontrolltabeller!$B64),)</f>
        <v>0</v>
      </c>
      <c r="K64" s="4">
        <f>IF(OR($B64&lt;&gt;0,K$58&lt;&gt;0),SUMIFS('(2) Budsjett del II'!$AY$13:$AY$93,'(2) Budsjett del II'!$G$13:$G$93,Kontrolltabeller!K$58,'(2) Budsjett del II'!$H$13:$H$93,Kontrolltabeller!$B64),)</f>
        <v>0</v>
      </c>
      <c r="L64" s="4">
        <f>IF(OR($B64&lt;&gt;0,L$58&lt;&gt;0),SUMIFS('(2) Budsjett del II'!$AY$13:$AY$93,'(2) Budsjett del II'!$G$13:$G$93,Kontrolltabeller!L$58,'(2) Budsjett del II'!$H$13:$H$93,Kontrolltabeller!$B64),)</f>
        <v>0</v>
      </c>
      <c r="M64" s="44">
        <f t="shared" si="11"/>
        <v>0</v>
      </c>
    </row>
    <row r="65" spans="2:13" x14ac:dyDescent="0.3">
      <c r="B65" s="32">
        <f>'LES MEG'!B40</f>
        <v>0</v>
      </c>
      <c r="C65" s="4">
        <f>IF(OR($B65&lt;&gt;0,C$58&lt;&gt;0),SUMIFS('(2) Budsjett del II'!$AY$13:$AY$93,'(2) Budsjett del II'!$G$13:$G$93,Kontrolltabeller!C$58,'(2) Budsjett del II'!$H$13:$H$93,Kontrolltabeller!$B65),)</f>
        <v>0</v>
      </c>
      <c r="D65" s="4">
        <f>IF(OR($B65&lt;&gt;0,D$58&lt;&gt;0),SUMIFS('(2) Budsjett del II'!$AY$13:$AY$93,'(2) Budsjett del II'!$G$13:$G$93,Kontrolltabeller!D$58,'(2) Budsjett del II'!$H$13:$H$93,Kontrolltabeller!$B65),)</f>
        <v>0</v>
      </c>
      <c r="E65" s="4">
        <f>IF(OR($B65&lt;&gt;0,E$58&lt;&gt;0),SUMIFS('(2) Budsjett del II'!$AY$13:$AY$93,'(2) Budsjett del II'!$G$13:$G$93,Kontrolltabeller!E$58,'(2) Budsjett del II'!$H$13:$H$93,Kontrolltabeller!$B65),)</f>
        <v>0</v>
      </c>
      <c r="F65" s="4">
        <f>IF(OR($B65&lt;&gt;0,F$58&lt;&gt;0),SUMIFS('(2) Budsjett del II'!$AY$13:$AY$93,'(2) Budsjett del II'!$G$13:$G$93,Kontrolltabeller!F$58,'(2) Budsjett del II'!$H$13:$H$93,Kontrolltabeller!$B65),)</f>
        <v>0</v>
      </c>
      <c r="G65" s="4">
        <f>IF(OR($B65&lt;&gt;0,G$58&lt;&gt;0),SUMIFS('(2) Budsjett del II'!$AY$13:$AY$93,'(2) Budsjett del II'!$G$13:$G$93,Kontrolltabeller!G$58,'(2) Budsjett del II'!$H$13:$H$93,Kontrolltabeller!$B65),)</f>
        <v>0</v>
      </c>
      <c r="H65" s="4">
        <f>IF(OR($B65&lt;&gt;0,H$58&lt;&gt;0),SUMIFS('(2) Budsjett del II'!$AY$13:$AY$93,'(2) Budsjett del II'!$G$13:$G$93,Kontrolltabeller!H$58,'(2) Budsjett del II'!$H$13:$H$93,Kontrolltabeller!$B65),)</f>
        <v>0</v>
      </c>
      <c r="I65" s="4">
        <f>IF(OR($B65&lt;&gt;0,I$58&lt;&gt;0),SUMIFS('(2) Budsjett del II'!$AY$13:$AY$93,'(2) Budsjett del II'!$G$13:$G$93,Kontrolltabeller!I$58,'(2) Budsjett del II'!$H$13:$H$93,Kontrolltabeller!$B65),)</f>
        <v>0</v>
      </c>
      <c r="J65" s="4">
        <f>IF(OR($B65&lt;&gt;0,J$58&lt;&gt;0),SUMIFS('(2) Budsjett del II'!$AY$13:$AY$93,'(2) Budsjett del II'!$G$13:$G$93,Kontrolltabeller!J$58,'(2) Budsjett del II'!$H$13:$H$93,Kontrolltabeller!$B65),)</f>
        <v>0</v>
      </c>
      <c r="K65" s="4">
        <f>IF(OR($B65&lt;&gt;0,K$58&lt;&gt;0),SUMIFS('(2) Budsjett del II'!$AY$13:$AY$93,'(2) Budsjett del II'!$G$13:$G$93,Kontrolltabeller!K$58,'(2) Budsjett del II'!$H$13:$H$93,Kontrolltabeller!$B65),)</f>
        <v>0</v>
      </c>
      <c r="L65" s="4">
        <f>IF(OR($B65&lt;&gt;0,L$58&lt;&gt;0),SUMIFS('(2) Budsjett del II'!$AY$13:$AY$93,'(2) Budsjett del II'!$G$13:$G$93,Kontrolltabeller!L$58,'(2) Budsjett del II'!$H$13:$H$93,Kontrolltabeller!$B65),)</f>
        <v>0</v>
      </c>
      <c r="M65" s="44">
        <f t="shared" si="11"/>
        <v>0</v>
      </c>
    </row>
    <row r="66" spans="2:13" x14ac:dyDescent="0.3">
      <c r="B66" s="32">
        <f>'LES MEG'!B41</f>
        <v>0</v>
      </c>
      <c r="C66" s="4">
        <f>IF(OR($B66&lt;&gt;0,C$58&lt;&gt;0),SUMIFS('(2) Budsjett del II'!$AY$13:$AY$93,'(2) Budsjett del II'!$G$13:$G$93,Kontrolltabeller!C$58,'(2) Budsjett del II'!$H$13:$H$93,Kontrolltabeller!$B66),)</f>
        <v>0</v>
      </c>
      <c r="D66" s="4">
        <f>IF(OR($B66&lt;&gt;0,D$58&lt;&gt;0),SUMIFS('(2) Budsjett del II'!$AY$13:$AY$93,'(2) Budsjett del II'!$G$13:$G$93,Kontrolltabeller!D$58,'(2) Budsjett del II'!$H$13:$H$93,Kontrolltabeller!$B66),)</f>
        <v>0</v>
      </c>
      <c r="E66" s="4">
        <f>IF(OR($B66&lt;&gt;0,E$58&lt;&gt;0),SUMIFS('(2) Budsjett del II'!$AY$13:$AY$93,'(2) Budsjett del II'!$G$13:$G$93,Kontrolltabeller!E$58,'(2) Budsjett del II'!$H$13:$H$93,Kontrolltabeller!$B66),)</f>
        <v>0</v>
      </c>
      <c r="F66" s="4">
        <f>IF(OR($B66&lt;&gt;0,F$58&lt;&gt;0),SUMIFS('(2) Budsjett del II'!$AY$13:$AY$93,'(2) Budsjett del II'!$G$13:$G$93,Kontrolltabeller!F$58,'(2) Budsjett del II'!$H$13:$H$93,Kontrolltabeller!$B66),)</f>
        <v>0</v>
      </c>
      <c r="G66" s="4">
        <f>IF(OR($B66&lt;&gt;0,G$58&lt;&gt;0),SUMIFS('(2) Budsjett del II'!$AY$13:$AY$93,'(2) Budsjett del II'!$G$13:$G$93,Kontrolltabeller!G$58,'(2) Budsjett del II'!$H$13:$H$93,Kontrolltabeller!$B66),)</f>
        <v>0</v>
      </c>
      <c r="H66" s="4">
        <f>IF(OR($B66&lt;&gt;0,H$58&lt;&gt;0),SUMIFS('(2) Budsjett del II'!$AY$13:$AY$93,'(2) Budsjett del II'!$G$13:$G$93,Kontrolltabeller!H$58,'(2) Budsjett del II'!$H$13:$H$93,Kontrolltabeller!$B66),)</f>
        <v>0</v>
      </c>
      <c r="I66" s="4">
        <f>IF(OR($B66&lt;&gt;0,I$58&lt;&gt;0),SUMIFS('(2) Budsjett del II'!$AY$13:$AY$93,'(2) Budsjett del II'!$G$13:$G$93,Kontrolltabeller!I$58,'(2) Budsjett del II'!$H$13:$H$93,Kontrolltabeller!$B66),)</f>
        <v>0</v>
      </c>
      <c r="J66" s="4">
        <f>IF(OR($B66&lt;&gt;0,J$58&lt;&gt;0),SUMIFS('(2) Budsjett del II'!$AY$13:$AY$93,'(2) Budsjett del II'!$G$13:$G$93,Kontrolltabeller!J$58,'(2) Budsjett del II'!$H$13:$H$93,Kontrolltabeller!$B66),)</f>
        <v>0</v>
      </c>
      <c r="K66" s="4">
        <f>IF(OR($B66&lt;&gt;0,K$58&lt;&gt;0),SUMIFS('(2) Budsjett del II'!$AY$13:$AY$93,'(2) Budsjett del II'!$G$13:$G$93,Kontrolltabeller!K$58,'(2) Budsjett del II'!$H$13:$H$93,Kontrolltabeller!$B66),)</f>
        <v>0</v>
      </c>
      <c r="L66" s="4">
        <f>IF(OR($B66&lt;&gt;0,L$58&lt;&gt;0),SUMIFS('(2) Budsjett del II'!$AY$13:$AY$93,'(2) Budsjett del II'!$G$13:$G$93,Kontrolltabeller!L$58,'(2) Budsjett del II'!$H$13:$H$93,Kontrolltabeller!$B66),)</f>
        <v>0</v>
      </c>
      <c r="M66" s="53">
        <f t="shared" si="11"/>
        <v>0</v>
      </c>
    </row>
    <row r="67" spans="2:13" x14ac:dyDescent="0.3">
      <c r="B67" s="2" t="s">
        <v>59</v>
      </c>
      <c r="C67" s="93">
        <f>SUM(C59:C66)</f>
        <v>0</v>
      </c>
      <c r="D67" s="93">
        <f t="shared" ref="D67:L67" si="12">SUM(D59:D66)</f>
        <v>0</v>
      </c>
      <c r="E67" s="93">
        <f t="shared" si="12"/>
        <v>0</v>
      </c>
      <c r="F67" s="93">
        <f t="shared" si="12"/>
        <v>0</v>
      </c>
      <c r="G67" s="93">
        <f t="shared" si="12"/>
        <v>0</v>
      </c>
      <c r="H67" s="93">
        <f t="shared" si="12"/>
        <v>0</v>
      </c>
      <c r="I67" s="93">
        <f t="shared" si="12"/>
        <v>0</v>
      </c>
      <c r="J67" s="93">
        <f t="shared" si="12"/>
        <v>0</v>
      </c>
      <c r="K67" s="93">
        <f t="shared" si="12"/>
        <v>0</v>
      </c>
      <c r="L67" s="93">
        <f t="shared" si="12"/>
        <v>0</v>
      </c>
      <c r="M67" s="3">
        <f>SUM(C67:L67)</f>
        <v>0</v>
      </c>
    </row>
    <row r="68" spans="2:13" x14ac:dyDescent="0.3">
      <c r="B68" t="s">
        <v>166</v>
      </c>
      <c r="M68" s="4" t="b">
        <f>M67=M17</f>
        <v>1</v>
      </c>
    </row>
    <row r="69" spans="2:13" x14ac:dyDescent="0.3">
      <c r="B69" s="1"/>
      <c r="C69" s="143"/>
      <c r="D69" s="143"/>
      <c r="E69" s="143"/>
      <c r="F69" s="143"/>
      <c r="G69" s="143"/>
      <c r="H69" s="143"/>
      <c r="I69" s="143"/>
      <c r="J69" s="143"/>
      <c r="K69" s="143"/>
      <c r="L69" s="143"/>
    </row>
    <row r="71" spans="2:13" ht="14.1" customHeight="1" x14ac:dyDescent="0.35">
      <c r="B71" s="131" t="s">
        <v>182</v>
      </c>
      <c r="C71" s="49"/>
      <c r="D71" s="130"/>
      <c r="E71" s="49"/>
      <c r="F71" s="130"/>
      <c r="G71" s="49"/>
      <c r="H71" s="130"/>
      <c r="I71" s="49"/>
      <c r="J71" s="130"/>
      <c r="K71" s="49"/>
      <c r="L71" s="130"/>
      <c r="M71" s="49"/>
    </row>
    <row r="73" spans="2:13" x14ac:dyDescent="0.3">
      <c r="B73" s="2" t="s">
        <v>173</v>
      </c>
      <c r="C73" s="144" cm="1">
        <f t="array" ref="C73:J73">TRANSPOSE('LES MEG'!B34:B41)</f>
        <v>0</v>
      </c>
      <c r="D73" s="144">
        <v>0</v>
      </c>
      <c r="E73" s="144">
        <v>0</v>
      </c>
      <c r="F73" s="144">
        <v>0</v>
      </c>
      <c r="G73" s="144">
        <v>0</v>
      </c>
      <c r="H73" s="144">
        <v>0</v>
      </c>
      <c r="I73" s="144">
        <v>0</v>
      </c>
      <c r="J73" s="144">
        <v>0</v>
      </c>
      <c r="K73" s="144"/>
      <c r="L73" s="144"/>
      <c r="M73" s="122" t="s">
        <v>59</v>
      </c>
    </row>
    <row r="74" spans="2:13" x14ac:dyDescent="0.3">
      <c r="B74" s="32" t="str">
        <f>'Lister (skjules)'!I3</f>
        <v>Industriell forskning</v>
      </c>
      <c r="C74" s="4">
        <f>IF(C$73&lt;&gt;0,SUMIFS('(2) Budsjett del II'!$AY$13:$AY$93,'(2) Budsjett del II'!$F$13:$F$93,Kontrolltabeller!$B74,'(2) Budsjett del II'!$H$13:$H$93,Kontrolltabeller!C$73),)</f>
        <v>0</v>
      </c>
      <c r="D74" s="4">
        <f>IF(D$73&lt;&gt;0,SUMIFS('(2) Budsjett del II'!$AY$13:$AY$93,'(2) Budsjett del II'!$F$13:$F$93,Kontrolltabeller!$B74,'(2) Budsjett del II'!$H$13:$H$93,Kontrolltabeller!D$73),)</f>
        <v>0</v>
      </c>
      <c r="E74" s="4">
        <f>IF(E$73&lt;&gt;0,SUMIFS('(2) Budsjett del II'!$AY$13:$AY$93,'(2) Budsjett del II'!$F$13:$F$93,Kontrolltabeller!$B74,'(2) Budsjett del II'!$H$13:$H$93,Kontrolltabeller!E$73),)</f>
        <v>0</v>
      </c>
      <c r="F74" s="4">
        <f>IF(F$73&lt;&gt;0,SUMIFS('(2) Budsjett del II'!$AY$13:$AY$93,'(2) Budsjett del II'!$F$13:$F$93,Kontrolltabeller!$B74,'(2) Budsjett del II'!$H$13:$H$93,Kontrolltabeller!F$73),)</f>
        <v>0</v>
      </c>
      <c r="G74" s="4">
        <f>IF(G$73&lt;&gt;0,SUMIFS('(2) Budsjett del II'!$AY$13:$AY$93,'(2) Budsjett del II'!$F$13:$F$93,Kontrolltabeller!$B74,'(2) Budsjett del II'!$H$13:$H$93,Kontrolltabeller!G$73),)</f>
        <v>0</v>
      </c>
      <c r="H74" s="4">
        <f>IF(H$73&lt;&gt;0,SUMIFS('(2) Budsjett del II'!$AY$13:$AY$93,'(2) Budsjett del II'!$F$13:$F$93,Kontrolltabeller!$B74,'(2) Budsjett del II'!$H$13:$H$93,Kontrolltabeller!H$73),)</f>
        <v>0</v>
      </c>
      <c r="I74" s="4">
        <f>IF(I$73&lt;&gt;0,SUMIFS('(2) Budsjett del II'!$AY$13:$AY$93,'(2) Budsjett del II'!$F$13:$F$93,Kontrolltabeller!$B74,'(2) Budsjett del II'!$H$13:$H$93,Kontrolltabeller!I$73),)</f>
        <v>0</v>
      </c>
      <c r="J74" s="4">
        <f>IF(J$73&lt;&gt;0,SUMIFS('(2) Budsjett del II'!$AY$13:$AY$93,'(2) Budsjett del II'!$F$13:$F$93,Kontrolltabeller!$B74,'(2) Budsjett del II'!$H$13:$H$93,Kontrolltabeller!J$73),)</f>
        <v>0</v>
      </c>
      <c r="K74" s="4">
        <f>IF(K$73&lt;&gt;0,SUMIFS('(2) Budsjett del II'!$AY$13:$AY$93,'(2) Budsjett del II'!$F$13:$F$93,Kontrolltabeller!$B74,'(2) Budsjett del II'!$H$13:$H$93,Kontrolltabeller!K$73),)</f>
        <v>0</v>
      </c>
      <c r="L74" s="4">
        <f>IF(L$73&lt;&gt;0,SUMIFS('(2) Budsjett del II'!$AY$13:$AY$93,'(2) Budsjett del II'!$F$13:$F$93,Kontrolltabeller!$B74,'(2) Budsjett del II'!$H$13:$H$93,Kontrolltabeller!L$73),)</f>
        <v>0</v>
      </c>
      <c r="M74" s="58">
        <f>SUM(C74:L74)</f>
        <v>0</v>
      </c>
    </row>
    <row r="75" spans="2:13" x14ac:dyDescent="0.3">
      <c r="B75" s="32" t="str">
        <f>'Lister (skjules)'!I4</f>
        <v>Eksperimentell utvikling</v>
      </c>
      <c r="C75" s="4">
        <f>IF(C$73&lt;&gt;0,SUMIFS('(2) Budsjett del II'!$AY$13:$AY$93,'(2) Budsjett del II'!$F$13:$F$93,Kontrolltabeller!$B75,'(2) Budsjett del II'!$H$13:$H$93,Kontrolltabeller!C$73),)</f>
        <v>0</v>
      </c>
      <c r="D75" s="4">
        <f>IF(D$73&lt;&gt;0,SUMIFS('(2) Budsjett del II'!$AY$13:$AY$93,'(2) Budsjett del II'!$F$13:$F$93,Kontrolltabeller!$B75,'(2) Budsjett del II'!$H$13:$H$93,Kontrolltabeller!D$73),)</f>
        <v>0</v>
      </c>
      <c r="E75" s="4">
        <f>IF(E$73&lt;&gt;0,SUMIFS('(2) Budsjett del II'!$AY$13:$AY$93,'(2) Budsjett del II'!$F$13:$F$93,Kontrolltabeller!$B75,'(2) Budsjett del II'!$H$13:$H$93,Kontrolltabeller!E$73),)</f>
        <v>0</v>
      </c>
      <c r="F75" s="4">
        <f>IF(F$73&lt;&gt;0,SUMIFS('(2) Budsjett del II'!$AY$13:$AY$93,'(2) Budsjett del II'!$F$13:$F$93,Kontrolltabeller!$B75,'(2) Budsjett del II'!$H$13:$H$93,Kontrolltabeller!F$73),)</f>
        <v>0</v>
      </c>
      <c r="G75" s="4">
        <f>IF(G$73&lt;&gt;0,SUMIFS('(2) Budsjett del II'!$AY$13:$AY$93,'(2) Budsjett del II'!$F$13:$F$93,Kontrolltabeller!$B75,'(2) Budsjett del II'!$H$13:$H$93,Kontrolltabeller!G$73),)</f>
        <v>0</v>
      </c>
      <c r="H75" s="4">
        <f>IF(H$73&lt;&gt;0,SUMIFS('(2) Budsjett del II'!$AY$13:$AY$93,'(2) Budsjett del II'!$F$13:$F$93,Kontrolltabeller!$B75,'(2) Budsjett del II'!$H$13:$H$93,Kontrolltabeller!H$73),)</f>
        <v>0</v>
      </c>
      <c r="I75" s="4">
        <f>IF(I$73&lt;&gt;0,SUMIFS('(2) Budsjett del II'!$AY$13:$AY$93,'(2) Budsjett del II'!$F$13:$F$93,Kontrolltabeller!$B75,'(2) Budsjett del II'!$H$13:$H$93,Kontrolltabeller!I$73),)</f>
        <v>0</v>
      </c>
      <c r="J75" s="4">
        <f>IF(J$73&lt;&gt;0,SUMIFS('(2) Budsjett del II'!$AY$13:$AY$93,'(2) Budsjett del II'!$F$13:$F$93,Kontrolltabeller!$B75,'(2) Budsjett del II'!$H$13:$H$93,Kontrolltabeller!J$73),)</f>
        <v>0</v>
      </c>
      <c r="K75" s="4">
        <f>IF(K$73&lt;&gt;0,SUMIFS('(2) Budsjett del II'!$AY$13:$AY$93,'(2) Budsjett del II'!$F$13:$F$93,Kontrolltabeller!$B75,'(2) Budsjett del II'!$H$13:$H$93,Kontrolltabeller!K$73),)</f>
        <v>0</v>
      </c>
      <c r="L75" s="4">
        <f>IF(L$73&lt;&gt;0,SUMIFS('(2) Budsjett del II'!$AY$13:$AY$93,'(2) Budsjett del II'!$F$13:$F$93,Kontrolltabeller!$B75,'(2) Budsjett del II'!$H$13:$H$93,Kontrolltabeller!L$73),)</f>
        <v>0</v>
      </c>
      <c r="M75" s="53">
        <f>SUM(C75:L75)</f>
        <v>0</v>
      </c>
    </row>
    <row r="76" spans="2:13" x14ac:dyDescent="0.3">
      <c r="B76" s="2" t="s">
        <v>59</v>
      </c>
      <c r="C76" s="93">
        <f>SUM(C74:C75)</f>
        <v>0</v>
      </c>
      <c r="D76" s="93">
        <f t="shared" ref="D76:L76" si="13">SUM(D74:D75)</f>
        <v>0</v>
      </c>
      <c r="E76" s="93">
        <f t="shared" si="13"/>
        <v>0</v>
      </c>
      <c r="F76" s="93">
        <f t="shared" si="13"/>
        <v>0</v>
      </c>
      <c r="G76" s="93">
        <f t="shared" si="13"/>
        <v>0</v>
      </c>
      <c r="H76" s="93">
        <f t="shared" si="13"/>
        <v>0</v>
      </c>
      <c r="I76" s="93">
        <f t="shared" si="13"/>
        <v>0</v>
      </c>
      <c r="J76" s="93">
        <f t="shared" si="13"/>
        <v>0</v>
      </c>
      <c r="K76" s="93">
        <f t="shared" si="13"/>
        <v>0</v>
      </c>
      <c r="L76" s="93">
        <f t="shared" si="13"/>
        <v>0</v>
      </c>
      <c r="M76" s="53">
        <f>SUM(C76:L76)</f>
        <v>0</v>
      </c>
    </row>
    <row r="77" spans="2:13" x14ac:dyDescent="0.3">
      <c r="B77" t="s">
        <v>166</v>
      </c>
      <c r="M77" t="b">
        <f>M76=M17</f>
        <v>1</v>
      </c>
    </row>
    <row r="78" spans="2:13" x14ac:dyDescent="0.3">
      <c r="B78" s="1"/>
    </row>
    <row r="80" spans="2:13" x14ac:dyDescent="0.3">
      <c r="B80" s="2" t="s">
        <v>172</v>
      </c>
      <c r="C80" s="144" cm="1">
        <f t="array" ref="C80:J80">TRANSPOSE('LES MEG'!B44:B51)</f>
        <v>0</v>
      </c>
      <c r="D80" s="144">
        <v>0</v>
      </c>
      <c r="E80" s="144">
        <v>0</v>
      </c>
      <c r="F80" s="144">
        <v>0</v>
      </c>
      <c r="G80" s="144">
        <v>0</v>
      </c>
      <c r="H80" s="144">
        <v>0</v>
      </c>
      <c r="I80" s="144">
        <v>0</v>
      </c>
      <c r="J80" s="144">
        <v>0</v>
      </c>
      <c r="K80" s="144"/>
      <c r="L80" s="144"/>
      <c r="M80" s="122" t="s">
        <v>59</v>
      </c>
    </row>
    <row r="81" spans="2:13" x14ac:dyDescent="0.3">
      <c r="B81" s="32" t="str">
        <f>B74</f>
        <v>Industriell forskning</v>
      </c>
      <c r="C81" s="4">
        <f>IF(OR($B81&lt;&gt;0,C$80&lt;&gt;0),SUMIFS('(2) Budsjett del II'!$AY$13:$AY$93,'(2) Budsjett del II'!$F$13:$F$93,Kontrolltabeller!$B81,'(2) Budsjett del II'!$G$13:$G$93,Kontrolltabeller!C$80),)</f>
        <v>0</v>
      </c>
      <c r="D81" s="4">
        <f>IF(OR($B81&lt;&gt;0,D$80&lt;&gt;0),SUMIFS('(2) Budsjett del II'!$AY$13:$AY$93,'(2) Budsjett del II'!$F$13:$F$93,Kontrolltabeller!$B81,'(2) Budsjett del II'!$G$13:$G$93,Kontrolltabeller!D$80),)</f>
        <v>0</v>
      </c>
      <c r="E81" s="4">
        <f>IF(OR($B81&lt;&gt;0,E$80&lt;&gt;0),SUMIFS('(2) Budsjett del II'!$AY$13:$AY$93,'(2) Budsjett del II'!$F$13:$F$93,Kontrolltabeller!$B81,'(2) Budsjett del II'!$G$13:$G$93,Kontrolltabeller!E$80),)</f>
        <v>0</v>
      </c>
      <c r="F81" s="4">
        <f>IF(OR($B81&lt;&gt;0,F$80&lt;&gt;0),SUMIFS('(2) Budsjett del II'!$AY$13:$AY$93,'(2) Budsjett del II'!$F$13:$F$93,Kontrolltabeller!$B81,'(2) Budsjett del II'!$G$13:$G$93,Kontrolltabeller!F$80),)</f>
        <v>0</v>
      </c>
      <c r="G81" s="4">
        <f>IF(OR($B81&lt;&gt;0,G$80&lt;&gt;0),SUMIFS('(2) Budsjett del II'!$AY$13:$AY$93,'(2) Budsjett del II'!$F$13:$F$93,Kontrolltabeller!$B81,'(2) Budsjett del II'!$G$13:$G$93,Kontrolltabeller!G$80),)</f>
        <v>0</v>
      </c>
      <c r="H81" s="4">
        <f>IF(OR($B81&lt;&gt;0,H$80&lt;&gt;0),SUMIFS('(2) Budsjett del II'!$AY$13:$AY$93,'(2) Budsjett del II'!$F$13:$F$93,Kontrolltabeller!$B81,'(2) Budsjett del II'!$G$13:$G$93,Kontrolltabeller!H$80),)</f>
        <v>0</v>
      </c>
      <c r="I81" s="4">
        <f>IF(OR($B81&lt;&gt;0,I$80&lt;&gt;0),SUMIFS('(2) Budsjett del II'!$AY$13:$AY$93,'(2) Budsjett del II'!$F$13:$F$93,Kontrolltabeller!$B81,'(2) Budsjett del II'!$G$13:$G$93,Kontrolltabeller!I$80),)</f>
        <v>0</v>
      </c>
      <c r="J81" s="4">
        <f>IF(OR($B81&lt;&gt;0,J$80&lt;&gt;0),SUMIFS('(2) Budsjett del II'!$AY$13:$AY$93,'(2) Budsjett del II'!$F$13:$F$93,Kontrolltabeller!$B81,'(2) Budsjett del II'!$G$13:$G$93,Kontrolltabeller!J$80),)</f>
        <v>0</v>
      </c>
      <c r="K81" s="4">
        <f>IF(OR($B81&lt;&gt;0,K$80&lt;&gt;0),SUMIFS('(2) Budsjett del II'!$AY$13:$AY$93,'(2) Budsjett del II'!$F$13:$F$93,Kontrolltabeller!$B81,'(2) Budsjett del II'!$G$13:$G$93,Kontrolltabeller!K$80),)</f>
        <v>0</v>
      </c>
      <c r="L81" s="4">
        <f>IF(OR($B81&lt;&gt;0,L$80&lt;&gt;0),SUMIFS('(2) Budsjett del II'!$AY$13:$AY$93,'(2) Budsjett del II'!$F$13:$F$93,Kontrolltabeller!$B81,'(2) Budsjett del II'!$G$13:$G$93,Kontrolltabeller!L$80),)</f>
        <v>0</v>
      </c>
      <c r="M81" s="58">
        <f>SUM(C81:L81)</f>
        <v>0</v>
      </c>
    </row>
    <row r="82" spans="2:13" x14ac:dyDescent="0.3">
      <c r="B82" s="32" t="str">
        <f>B75</f>
        <v>Eksperimentell utvikling</v>
      </c>
      <c r="C82" s="4">
        <f>IF(OR($B82&lt;&gt;0,C$80&lt;&gt;0),SUMIFS('(2) Budsjett del II'!$AY$13:$AY$93,'(2) Budsjett del II'!$F$13:$F$93,Kontrolltabeller!$B82,'(2) Budsjett del II'!$G$13:$G$93,Kontrolltabeller!C$80),)</f>
        <v>0</v>
      </c>
      <c r="D82" s="4">
        <f>IF(OR($B82&lt;&gt;0,D$80&lt;&gt;0),SUMIFS('(2) Budsjett del II'!$AY$13:$AY$93,'(2) Budsjett del II'!$F$13:$F$93,Kontrolltabeller!$B82,'(2) Budsjett del II'!$G$13:$G$93,Kontrolltabeller!D$80),)</f>
        <v>0</v>
      </c>
      <c r="E82" s="4">
        <f>IF(OR($B82&lt;&gt;0,E$80&lt;&gt;0),SUMIFS('(2) Budsjett del II'!$AY$13:$AY$93,'(2) Budsjett del II'!$F$13:$F$93,Kontrolltabeller!$B82,'(2) Budsjett del II'!$G$13:$G$93,Kontrolltabeller!E$80),)</f>
        <v>0</v>
      </c>
      <c r="F82" s="4">
        <f>IF(OR($B82&lt;&gt;0,F$80&lt;&gt;0),SUMIFS('(2) Budsjett del II'!$AY$13:$AY$93,'(2) Budsjett del II'!$F$13:$F$93,Kontrolltabeller!$B82,'(2) Budsjett del II'!$G$13:$G$93,Kontrolltabeller!F$80),)</f>
        <v>0</v>
      </c>
      <c r="G82" s="4">
        <f>IF(OR($B82&lt;&gt;0,G$80&lt;&gt;0),SUMIFS('(2) Budsjett del II'!$AY$13:$AY$93,'(2) Budsjett del II'!$F$13:$F$93,Kontrolltabeller!$B82,'(2) Budsjett del II'!$G$13:$G$93,Kontrolltabeller!G$80),)</f>
        <v>0</v>
      </c>
      <c r="H82" s="4">
        <f>IF(OR($B82&lt;&gt;0,H$80&lt;&gt;0),SUMIFS('(2) Budsjett del II'!$AY$13:$AY$93,'(2) Budsjett del II'!$F$13:$F$93,Kontrolltabeller!$B82,'(2) Budsjett del II'!$G$13:$G$93,Kontrolltabeller!H$80),)</f>
        <v>0</v>
      </c>
      <c r="I82" s="4">
        <f>IF(OR($B82&lt;&gt;0,I$80&lt;&gt;0),SUMIFS('(2) Budsjett del II'!$AY$13:$AY$93,'(2) Budsjett del II'!$F$13:$F$93,Kontrolltabeller!$B82,'(2) Budsjett del II'!$G$13:$G$93,Kontrolltabeller!I$80),)</f>
        <v>0</v>
      </c>
      <c r="J82" s="4">
        <f>IF(OR($B82&lt;&gt;0,J$80&lt;&gt;0),SUMIFS('(2) Budsjett del II'!$AY$13:$AY$93,'(2) Budsjett del II'!$F$13:$F$93,Kontrolltabeller!$B82,'(2) Budsjett del II'!$G$13:$G$93,Kontrolltabeller!J$80),)</f>
        <v>0</v>
      </c>
      <c r="K82" s="4">
        <f>IF(OR($B82&lt;&gt;0,K$80&lt;&gt;0),SUMIFS('(2) Budsjett del II'!$AY$13:$AY$93,'(2) Budsjett del II'!$F$13:$F$93,Kontrolltabeller!$B82,'(2) Budsjett del II'!$G$13:$G$93,Kontrolltabeller!K$80),)</f>
        <v>0</v>
      </c>
      <c r="L82" s="4">
        <f>IF(OR($B82&lt;&gt;0,L$80&lt;&gt;0),SUMIFS('(2) Budsjett del II'!$AY$13:$AY$93,'(2) Budsjett del II'!$F$13:$F$93,Kontrolltabeller!$B82,'(2) Budsjett del II'!$G$13:$G$93,Kontrolltabeller!L$80),)</f>
        <v>0</v>
      </c>
      <c r="M82" s="53">
        <f>SUM(C82:L82)</f>
        <v>0</v>
      </c>
    </row>
    <row r="83" spans="2:13" x14ac:dyDescent="0.3">
      <c r="B83" s="2" t="s">
        <v>59</v>
      </c>
      <c r="C83" s="93">
        <f>SUM(C81:C82)</f>
        <v>0</v>
      </c>
      <c r="D83" s="93">
        <f t="shared" ref="D83:L83" si="14">SUM(D81:D82)</f>
        <v>0</v>
      </c>
      <c r="E83" s="93">
        <f t="shared" si="14"/>
        <v>0</v>
      </c>
      <c r="F83" s="93">
        <f t="shared" si="14"/>
        <v>0</v>
      </c>
      <c r="G83" s="93">
        <f t="shared" si="14"/>
        <v>0</v>
      </c>
      <c r="H83" s="93">
        <f t="shared" si="14"/>
        <v>0</v>
      </c>
      <c r="I83" s="93">
        <f t="shared" si="14"/>
        <v>0</v>
      </c>
      <c r="J83" s="93">
        <f t="shared" si="14"/>
        <v>0</v>
      </c>
      <c r="K83" s="93">
        <f t="shared" si="14"/>
        <v>0</v>
      </c>
      <c r="L83" s="93">
        <f t="shared" si="14"/>
        <v>0</v>
      </c>
      <c r="M83" s="53">
        <f>SUM(C83:L83)</f>
        <v>0</v>
      </c>
    </row>
    <row r="84" spans="2:13" x14ac:dyDescent="0.3">
      <c r="B84" t="s">
        <v>166</v>
      </c>
      <c r="M84" t="b">
        <f>M83=M17</f>
        <v>1</v>
      </c>
    </row>
    <row r="86" spans="2:13" x14ac:dyDescent="0.3">
      <c r="B86" s="30" t="s">
        <v>125</v>
      </c>
      <c r="C86" s="118" t="str">
        <f>C10</f>
        <v/>
      </c>
      <c r="D86" s="118" t="str">
        <f t="shared" ref="D86:L86" si="15">D10</f>
        <v/>
      </c>
      <c r="E86" s="118" t="str">
        <f t="shared" si="15"/>
        <v/>
      </c>
      <c r="F86" s="118" t="str">
        <f t="shared" si="15"/>
        <v/>
      </c>
      <c r="G86" s="118" t="str">
        <f t="shared" si="15"/>
        <v/>
      </c>
      <c r="H86" s="118" t="str">
        <f t="shared" si="15"/>
        <v/>
      </c>
      <c r="I86" s="118" t="str">
        <f t="shared" si="15"/>
        <v/>
      </c>
      <c r="J86" s="118" t="str">
        <f t="shared" si="15"/>
        <v/>
      </c>
      <c r="K86" s="118" t="str">
        <f t="shared" si="15"/>
        <v/>
      </c>
      <c r="L86" s="118" t="str">
        <f t="shared" si="15"/>
        <v/>
      </c>
      <c r="M86" s="28"/>
    </row>
    <row r="87" spans="2:13" x14ac:dyDescent="0.3">
      <c r="B87" s="2" t="s">
        <v>1</v>
      </c>
      <c r="C87" s="144">
        <f>C11</f>
        <v>0</v>
      </c>
      <c r="D87" s="144">
        <f t="shared" ref="D87:L87" si="16">D11</f>
        <v>1</v>
      </c>
      <c r="E87" s="144">
        <f t="shared" si="16"/>
        <v>2</v>
      </c>
      <c r="F87" s="144">
        <f t="shared" si="16"/>
        <v>3</v>
      </c>
      <c r="G87" s="144">
        <f t="shared" si="16"/>
        <v>4</v>
      </c>
      <c r="H87" s="144">
        <f t="shared" si="16"/>
        <v>5</v>
      </c>
      <c r="I87" s="144">
        <f t="shared" si="16"/>
        <v>6</v>
      </c>
      <c r="J87" s="144">
        <f t="shared" si="16"/>
        <v>7</v>
      </c>
      <c r="K87" s="144">
        <f t="shared" si="16"/>
        <v>8</v>
      </c>
      <c r="L87" s="144">
        <f t="shared" si="16"/>
        <v>9</v>
      </c>
      <c r="M87" s="129" t="s">
        <v>59</v>
      </c>
    </row>
    <row r="88" spans="2:13" x14ac:dyDescent="0.3">
      <c r="B88" s="32" t="str">
        <f>B74</f>
        <v>Industriell forskning</v>
      </c>
      <c r="C88" s="4">
        <f>SUMIF('(2) Budsjett del II'!$F$13:$F$93,Kontrolltabeller!$B88,'(2) Budsjett del II'!J$13:J$93)</f>
        <v>0</v>
      </c>
      <c r="D88" s="4">
        <f>SUMIF('(2) Budsjett del II'!$F$13:$F$93,Kontrolltabeller!$B88,'(2) Budsjett del II'!K$13:K$93)</f>
        <v>0</v>
      </c>
      <c r="E88" s="4">
        <f>SUMIF('(2) Budsjett del II'!$F$13:$F$93,Kontrolltabeller!$B88,'(2) Budsjett del II'!L$13:L$93)</f>
        <v>0</v>
      </c>
      <c r="F88" s="4">
        <f>SUMIF('(2) Budsjett del II'!$F$13:$F$93,Kontrolltabeller!$B88,'(2) Budsjett del II'!M$13:M$93)</f>
        <v>0</v>
      </c>
      <c r="G88" s="4">
        <f>SUMIF('(2) Budsjett del II'!$F$13:$F$93,Kontrolltabeller!$B88,'(2) Budsjett del II'!N$13:N$93)</f>
        <v>0</v>
      </c>
      <c r="H88" s="4">
        <f>SUMIF('(2) Budsjett del II'!$F$13:$F$93,Kontrolltabeller!$B88,'(2) Budsjett del II'!O$13:O$93)</f>
        <v>0</v>
      </c>
      <c r="I88" s="4">
        <f>SUMIF('(2) Budsjett del II'!$F$13:$F$93,Kontrolltabeller!$B88,'(2) Budsjett del II'!P$13:P$93)</f>
        <v>0</v>
      </c>
      <c r="J88" s="4">
        <f>SUMIF('(2) Budsjett del II'!$F$13:$F$93,Kontrolltabeller!$B88,'(2) Budsjett del II'!Q$13:Q$93)</f>
        <v>0</v>
      </c>
      <c r="K88" s="4">
        <f>SUMIF('(2) Budsjett del II'!$F$13:$F$93,Kontrolltabeller!$B88,'(2) Budsjett del II'!R$13:R$93)</f>
        <v>0</v>
      </c>
      <c r="L88" s="4">
        <f>SUMIF('(2) Budsjett del II'!$F$13:$F$93,Kontrolltabeller!$B88,'(2) Budsjett del II'!S$13:S$93)</f>
        <v>0</v>
      </c>
      <c r="M88" s="44">
        <f>SUM(C88:L88)</f>
        <v>0</v>
      </c>
    </row>
    <row r="89" spans="2:13" x14ac:dyDescent="0.3">
      <c r="B89" s="37" t="str">
        <f>B75</f>
        <v>Eksperimentell utvikling</v>
      </c>
      <c r="C89" s="4">
        <f>SUMIF('(2) Budsjett del II'!$F$13:$F$93,Kontrolltabeller!$B89,'(2) Budsjett del II'!J$13:J$93)</f>
        <v>0</v>
      </c>
      <c r="D89" s="4">
        <f>SUMIF('(2) Budsjett del II'!$F$13:$F$93,Kontrolltabeller!$B89,'(2) Budsjett del II'!K$13:K$93)</f>
        <v>0</v>
      </c>
      <c r="E89" s="4">
        <f>SUMIF('(2) Budsjett del II'!$F$13:$F$93,Kontrolltabeller!$B89,'(2) Budsjett del II'!L$13:L$93)</f>
        <v>0</v>
      </c>
      <c r="F89" s="4">
        <f>SUMIF('(2) Budsjett del II'!$F$13:$F$93,Kontrolltabeller!$B89,'(2) Budsjett del II'!M$13:M$93)</f>
        <v>0</v>
      </c>
      <c r="G89" s="4">
        <f>SUMIF('(2) Budsjett del II'!$F$13:$F$93,Kontrolltabeller!$B89,'(2) Budsjett del II'!N$13:N$93)</f>
        <v>0</v>
      </c>
      <c r="H89" s="4">
        <f>SUMIF('(2) Budsjett del II'!$F$13:$F$93,Kontrolltabeller!$B89,'(2) Budsjett del II'!O$13:O$93)</f>
        <v>0</v>
      </c>
      <c r="I89" s="4">
        <f>SUMIF('(2) Budsjett del II'!$F$13:$F$93,Kontrolltabeller!$B89,'(2) Budsjett del II'!P$13:P$93)</f>
        <v>0</v>
      </c>
      <c r="J89" s="4">
        <f>SUMIF('(2) Budsjett del II'!$F$13:$F$93,Kontrolltabeller!$B89,'(2) Budsjett del II'!Q$13:Q$93)</f>
        <v>0</v>
      </c>
      <c r="K89" s="4">
        <f>SUMIF('(2) Budsjett del II'!$F$13:$F$93,Kontrolltabeller!$B89,'(2) Budsjett del II'!R$13:R$93)</f>
        <v>0</v>
      </c>
      <c r="L89" s="4">
        <f>SUMIF('(2) Budsjett del II'!$F$13:$F$93,Kontrolltabeller!$B89,'(2) Budsjett del II'!S$13:S$93)</f>
        <v>0</v>
      </c>
      <c r="M89" s="44">
        <f>SUM(C89:L89)</f>
        <v>0</v>
      </c>
    </row>
    <row r="90" spans="2:13" x14ac:dyDescent="0.3">
      <c r="B90" s="2" t="s">
        <v>59</v>
      </c>
      <c r="C90" s="93">
        <f>SUM(C88:C89)</f>
        <v>0</v>
      </c>
      <c r="D90" s="93">
        <f t="shared" ref="D90:L90" si="17">SUM(D88:D89)</f>
        <v>0</v>
      </c>
      <c r="E90" s="93">
        <f t="shared" si="17"/>
        <v>0</v>
      </c>
      <c r="F90" s="93">
        <f t="shared" si="17"/>
        <v>0</v>
      </c>
      <c r="G90" s="93">
        <f t="shared" si="17"/>
        <v>0</v>
      </c>
      <c r="H90" s="93">
        <f t="shared" si="17"/>
        <v>0</v>
      </c>
      <c r="I90" s="93">
        <f t="shared" si="17"/>
        <v>0</v>
      </c>
      <c r="J90" s="93">
        <f t="shared" si="17"/>
        <v>0</v>
      </c>
      <c r="K90" s="93">
        <f t="shared" si="17"/>
        <v>0</v>
      </c>
      <c r="L90" s="93">
        <f t="shared" si="17"/>
        <v>0</v>
      </c>
      <c r="M90" s="3">
        <f>SUM(C90:L90)</f>
        <v>0</v>
      </c>
    </row>
    <row r="91" spans="2:13" x14ac:dyDescent="0.3">
      <c r="B91" t="s">
        <v>166</v>
      </c>
      <c r="C91" t="b">
        <f>C90='(2) Budsjett del II'!J94</f>
        <v>1</v>
      </c>
      <c r="D91" t="b">
        <f>D90='(2) Budsjett del II'!K94</f>
        <v>1</v>
      </c>
      <c r="E91" t="b">
        <f>E90='(2) Budsjett del II'!L94</f>
        <v>1</v>
      </c>
      <c r="F91" t="b">
        <f>F90='(2) Budsjett del II'!M94</f>
        <v>1</v>
      </c>
      <c r="G91" t="b">
        <f>G90='(2) Budsjett del II'!N94</f>
        <v>1</v>
      </c>
      <c r="H91" t="b">
        <f>H90='(2) Budsjett del II'!O94</f>
        <v>1</v>
      </c>
      <c r="I91" t="b">
        <f>I90='(2) Budsjett del II'!P94</f>
        <v>1</v>
      </c>
      <c r="J91" t="b">
        <f>J90='(2) Budsjett del II'!Q94</f>
        <v>1</v>
      </c>
      <c r="K91" t="b">
        <f>K90='(2) Budsjett del II'!R94</f>
        <v>1</v>
      </c>
      <c r="L91" t="b">
        <f>L90='(2) Budsjett del II'!S94</f>
        <v>1</v>
      </c>
      <c r="M91" t="b">
        <f>M90=SUM('(2) Budsjett del II'!AY94)</f>
        <v>1</v>
      </c>
    </row>
    <row r="92" spans="2:13" x14ac:dyDescent="0.3">
      <c r="B92" s="1" t="s">
        <v>167</v>
      </c>
      <c r="C92" s="4">
        <f>C90-'(2) Budsjett del II'!J94</f>
        <v>0</v>
      </c>
      <c r="D92" s="4">
        <f>D90-'(2) Budsjett del II'!K94</f>
        <v>0</v>
      </c>
      <c r="E92" s="4">
        <f>E90-'(2) Budsjett del II'!L94</f>
        <v>0</v>
      </c>
      <c r="F92" s="4">
        <f>F90-'(2) Budsjett del II'!M94</f>
        <v>0</v>
      </c>
      <c r="G92" s="4">
        <f>G90-'(2) Budsjett del II'!N94</f>
        <v>0</v>
      </c>
      <c r="H92" s="4">
        <f>H90-'(2) Budsjett del II'!O94</f>
        <v>0</v>
      </c>
      <c r="I92" s="4">
        <f>I90-'(2) Budsjett del II'!P94</f>
        <v>0</v>
      </c>
      <c r="J92" s="4">
        <f>J90-'(2) Budsjett del II'!Q94</f>
        <v>0</v>
      </c>
      <c r="K92" s="4">
        <f>K90-'(2) Budsjett del II'!R94</f>
        <v>0</v>
      </c>
      <c r="L92" s="4">
        <f>L90-'(2) Budsjett del II'!S94</f>
        <v>0</v>
      </c>
    </row>
  </sheetData>
  <sheetProtection algorithmName="SHA-512" hashValue="UbdhqAKe9LDVSv2uOoXLCSOGRi9IauNVAsXUHYuLvk7JedoRRKppcazXCg0hl7EmrR3DjFcStKpoWBaEvJGBsQ==" saltValue="S1JALtCNfniaN00QkEUCbg==" spinCount="100000" sheet="1" objects="1" scenarios="1"/>
  <conditionalFormatting sqref="C18:L21">
    <cfRule type="cellIs" dxfId="6" priority="1" operator="equal">
      <formula>"FALSE"</formula>
    </cfRule>
  </conditionalFormatting>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D95C5-A6F3-4BAE-B024-99E6A7ED9D57}">
  <sheetPr codeName="Sheet4">
    <tabColor theme="8" tint="0.79998168889431442"/>
  </sheetPr>
  <dimension ref="A2:CO93"/>
  <sheetViews>
    <sheetView showGridLines="0" showZeros="0" zoomScale="90" zoomScaleNormal="90" workbookViewId="0">
      <selection activeCell="D6" sqref="D6"/>
    </sheetView>
  </sheetViews>
  <sheetFormatPr baseColWidth="10" defaultColWidth="11.44140625" defaultRowHeight="14.4" x14ac:dyDescent="0.3"/>
  <cols>
    <col min="1" max="1" width="11.44140625" style="26"/>
    <col min="2" max="2" width="52.44140625" customWidth="1"/>
    <col min="3" max="3" width="20" customWidth="1"/>
    <col min="4" max="43" width="18.5546875" customWidth="1"/>
  </cols>
  <sheetData>
    <row r="2" spans="2:9" ht="18.600000000000001" customHeight="1" x14ac:dyDescent="0.35">
      <c r="B2" s="45" t="s">
        <v>26</v>
      </c>
    </row>
    <row r="3" spans="2:9" ht="14.4" customHeight="1" x14ac:dyDescent="0.35">
      <c r="B3" t="s">
        <v>293</v>
      </c>
      <c r="C3" s="45"/>
    </row>
    <row r="4" spans="2:9" ht="18" x14ac:dyDescent="0.35">
      <c r="C4" s="45"/>
    </row>
    <row r="6" spans="2:9" x14ac:dyDescent="0.3">
      <c r="B6" t="s">
        <v>108</v>
      </c>
      <c r="D6" s="43"/>
      <c r="E6" s="1" t="s">
        <v>179</v>
      </c>
    </row>
    <row r="7" spans="2:9" x14ac:dyDescent="0.3">
      <c r="D7" s="89"/>
    </row>
    <row r="8" spans="2:9" x14ac:dyDescent="0.3">
      <c r="B8" s="90" t="s">
        <v>132</v>
      </c>
      <c r="C8" s="90"/>
      <c r="D8" s="3">
        <f>C28</f>
        <v>0</v>
      </c>
    </row>
    <row r="9" spans="2:9" x14ac:dyDescent="0.3">
      <c r="B9" s="6"/>
      <c r="C9" s="6"/>
      <c r="D9" s="91"/>
    </row>
    <row r="10" spans="2:9" x14ac:dyDescent="0.3">
      <c r="B10" t="s">
        <v>73</v>
      </c>
      <c r="D10" s="43"/>
      <c r="E10" s="6" t="s">
        <v>180</v>
      </c>
    </row>
    <row r="11" spans="2:9" x14ac:dyDescent="0.3">
      <c r="B11" t="s">
        <v>7</v>
      </c>
      <c r="D11" s="3">
        <f>$D$8*$D$10</f>
        <v>0</v>
      </c>
      <c r="E11" s="1" t="s">
        <v>181</v>
      </c>
    </row>
    <row r="13" spans="2:9" x14ac:dyDescent="0.3">
      <c r="B13" t="s">
        <v>56</v>
      </c>
      <c r="D13" s="3">
        <f>$D$49</f>
        <v>0</v>
      </c>
      <c r="F13" s="4"/>
      <c r="H13" s="4"/>
    </row>
    <row r="14" spans="2:9" x14ac:dyDescent="0.3">
      <c r="B14" t="s">
        <v>6</v>
      </c>
      <c r="D14" s="3" t="e">
        <f>D56</f>
        <v>#DIV/0!</v>
      </c>
      <c r="F14" s="4"/>
    </row>
    <row r="15" spans="2:9" x14ac:dyDescent="0.3">
      <c r="D15" s="4"/>
      <c r="I15" s="4"/>
    </row>
    <row r="16" spans="2:9" x14ac:dyDescent="0.3">
      <c r="D16" s="4"/>
      <c r="I16" s="4"/>
    </row>
    <row r="17" spans="1:93" ht="18" x14ac:dyDescent="0.35">
      <c r="B17" s="45" t="s">
        <v>113</v>
      </c>
      <c r="C17" s="45"/>
      <c r="D17" s="23"/>
    </row>
    <row r="18" spans="1:93" x14ac:dyDescent="0.3">
      <c r="B18" t="s">
        <v>294</v>
      </c>
      <c r="D18" s="23"/>
    </row>
    <row r="19" spans="1:93" x14ac:dyDescent="0.3">
      <c r="B19" t="s">
        <v>295</v>
      </c>
      <c r="D19" s="23"/>
    </row>
    <row r="20" spans="1:93" x14ac:dyDescent="0.3">
      <c r="B20" s="5"/>
      <c r="C20" s="5"/>
      <c r="D20" s="4"/>
    </row>
    <row r="21" spans="1:93" x14ac:dyDescent="0.3">
      <c r="B21" s="22" t="s">
        <v>1</v>
      </c>
      <c r="C21" s="22"/>
      <c r="D21" s="26">
        <f>'LES MEG'!C22</f>
        <v>0</v>
      </c>
      <c r="E21" s="26">
        <f>D21+1</f>
        <v>1</v>
      </c>
      <c r="F21" s="26">
        <f t="shared" ref="F21:M21" si="0">E21+1</f>
        <v>2</v>
      </c>
      <c r="G21" s="26">
        <f t="shared" si="0"/>
        <v>3</v>
      </c>
      <c r="H21" s="26">
        <f t="shared" si="0"/>
        <v>4</v>
      </c>
      <c r="I21" s="26">
        <f t="shared" si="0"/>
        <v>5</v>
      </c>
      <c r="J21" s="26">
        <f t="shared" si="0"/>
        <v>6</v>
      </c>
      <c r="K21" s="26">
        <f t="shared" si="0"/>
        <v>7</v>
      </c>
      <c r="L21" s="26">
        <f t="shared" si="0"/>
        <v>8</v>
      </c>
      <c r="M21" s="26">
        <f t="shared" si="0"/>
        <v>9</v>
      </c>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92"/>
      <c r="AS21" s="92"/>
      <c r="AT21" s="92"/>
      <c r="AU21" s="92"/>
      <c r="AV21" s="92"/>
      <c r="AW21" s="92"/>
      <c r="AX21" s="92"/>
      <c r="AY21" s="92"/>
      <c r="AZ21" s="92"/>
      <c r="BA21" s="92"/>
      <c r="BB21" s="92"/>
      <c r="BC21" s="92"/>
      <c r="BD21" s="92"/>
      <c r="BE21" s="92"/>
      <c r="BF21" s="92"/>
      <c r="BG21" s="92"/>
      <c r="BH21" s="92"/>
      <c r="BI21" s="92"/>
      <c r="BJ21" s="92"/>
      <c r="BK21" s="92"/>
      <c r="BL21" s="92"/>
      <c r="BM21" s="92"/>
      <c r="BN21" s="92"/>
      <c r="BO21" s="92"/>
      <c r="BP21" s="92"/>
      <c r="BQ21" s="92"/>
      <c r="BR21" s="92"/>
      <c r="BS21" s="92"/>
      <c r="BT21" s="92"/>
      <c r="BU21" s="92"/>
      <c r="BV21" s="92"/>
      <c r="BW21" s="92"/>
      <c r="BX21" s="92"/>
      <c r="BY21" s="92"/>
      <c r="BZ21" s="92"/>
      <c r="CA21" s="92"/>
      <c r="CB21" s="92"/>
      <c r="CC21" s="92"/>
      <c r="CD21" s="92"/>
      <c r="CE21" s="92"/>
      <c r="CF21" s="92"/>
      <c r="CG21" s="92"/>
      <c r="CH21" s="92"/>
      <c r="CI21" s="92"/>
      <c r="CJ21" s="92"/>
      <c r="CK21" s="92"/>
      <c r="CL21" s="92"/>
      <c r="CM21" s="92"/>
      <c r="CN21" s="92"/>
      <c r="CO21" s="92"/>
    </row>
    <row r="22" spans="1:93" x14ac:dyDescent="0.3">
      <c r="B22" s="136" t="s">
        <v>177</v>
      </c>
      <c r="C22" s="137"/>
      <c r="D22" s="151" t="str">
        <f>'(2) Budsjett del II'!J3</f>
        <v/>
      </c>
      <c r="E22" s="151" t="str">
        <f>'(2) Budsjett del II'!K3</f>
        <v/>
      </c>
      <c r="F22" s="151" t="str">
        <f>'(2) Budsjett del II'!L3</f>
        <v/>
      </c>
      <c r="G22" s="151" t="str">
        <f>'(2) Budsjett del II'!M3</f>
        <v/>
      </c>
      <c r="H22" s="151" t="str">
        <f>'(2) Budsjett del II'!N3</f>
        <v/>
      </c>
      <c r="I22" s="151" t="str">
        <f>'(2) Budsjett del II'!O3</f>
        <v/>
      </c>
      <c r="J22" s="151" t="str">
        <f>'(2) Budsjett del II'!P3</f>
        <v/>
      </c>
      <c r="K22" s="151" t="str">
        <f>'(2) Budsjett del II'!Q3</f>
        <v/>
      </c>
      <c r="L22" s="151" t="str">
        <f>'(2) Budsjett del II'!R3</f>
        <v/>
      </c>
      <c r="M22" s="151" t="str">
        <f>'(2) Budsjett del II'!S3</f>
        <v/>
      </c>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row>
    <row r="23" spans="1:93" ht="4.5" customHeight="1" x14ac:dyDescent="0.3"/>
    <row r="24" spans="1:93" x14ac:dyDescent="0.3">
      <c r="A24" s="27"/>
      <c r="B24" t="s">
        <v>208</v>
      </c>
      <c r="D24" s="4">
        <f>'(2) Budsjett del II'!J94</f>
        <v>0</v>
      </c>
      <c r="E24" s="4">
        <f>'(2) Budsjett del II'!K94</f>
        <v>0</v>
      </c>
      <c r="F24" s="4">
        <f>'(2) Budsjett del II'!L94</f>
        <v>0</v>
      </c>
      <c r="G24" s="4">
        <f>'(2) Budsjett del II'!M94</f>
        <v>0</v>
      </c>
      <c r="H24" s="4">
        <f>'(2) Budsjett del II'!N94</f>
        <v>0</v>
      </c>
      <c r="I24" s="4">
        <f>'(2) Budsjett del II'!O94</f>
        <v>0</v>
      </c>
      <c r="J24" s="4">
        <f>'(2) Budsjett del II'!P94</f>
        <v>0</v>
      </c>
      <c r="K24" s="4">
        <f>'(2) Budsjett del II'!Q94</f>
        <v>0</v>
      </c>
      <c r="L24" s="4">
        <f>'(2) Budsjett del II'!R94</f>
        <v>0</v>
      </c>
      <c r="M24" s="4">
        <f>'(2) Budsjett del II'!S94</f>
        <v>0</v>
      </c>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row>
    <row r="25" spans="1:93" x14ac:dyDescent="0.3">
      <c r="A25" s="26" t="s">
        <v>111</v>
      </c>
      <c r="B25" t="s">
        <v>206</v>
      </c>
      <c r="D25" s="4">
        <f>IF(D22="PILOT",'(2) Budsjett del II'!J138,0)</f>
        <v>0</v>
      </c>
      <c r="E25" s="4">
        <f>IF(E22="PILOT",'(2) Budsjett del II'!K138,0)</f>
        <v>0</v>
      </c>
      <c r="F25" s="4">
        <f>IF(F22="PILOT",'(2) Budsjett del II'!L138,0)</f>
        <v>0</v>
      </c>
      <c r="G25" s="4">
        <f>IF(G22="PILOT",'(2) Budsjett del II'!M138,0)</f>
        <v>0</v>
      </c>
      <c r="H25" s="4">
        <f>IF(H22="PILOT",'(2) Budsjett del II'!N138,0)</f>
        <v>0</v>
      </c>
      <c r="I25" s="4">
        <f>IF(I22="PILOT",'(2) Budsjett del II'!O138,0)</f>
        <v>0</v>
      </c>
      <c r="J25" s="4">
        <f>IF(J22="PILOT",'(2) Budsjett del II'!P138,0)</f>
        <v>0</v>
      </c>
      <c r="K25" s="4">
        <f>IF(K22="PILOT",'(2) Budsjett del II'!Q138,0)</f>
        <v>0</v>
      </c>
      <c r="L25" s="4">
        <f>IF(L22="PILOT",'(2) Budsjett del II'!R138,0)</f>
        <v>0</v>
      </c>
      <c r="M25" s="4">
        <f>IF(M22="PILOT",'(2) Budsjett del II'!S138,0)</f>
        <v>0</v>
      </c>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row>
    <row r="26" spans="1:93" x14ac:dyDescent="0.3">
      <c r="A26" s="27"/>
      <c r="B26" s="71" t="s">
        <v>72</v>
      </c>
      <c r="C26" s="71"/>
      <c r="D26" s="93">
        <f>D24-D25</f>
        <v>0</v>
      </c>
      <c r="E26" s="93">
        <f t="shared" ref="E26:M26" si="1">E24-E25</f>
        <v>0</v>
      </c>
      <c r="F26" s="93">
        <f t="shared" si="1"/>
        <v>0</v>
      </c>
      <c r="G26" s="93">
        <f t="shared" si="1"/>
        <v>0</v>
      </c>
      <c r="H26" s="93">
        <f t="shared" si="1"/>
        <v>0</v>
      </c>
      <c r="I26" s="93">
        <f t="shared" si="1"/>
        <v>0</v>
      </c>
      <c r="J26" s="93">
        <f t="shared" si="1"/>
        <v>0</v>
      </c>
      <c r="K26" s="93">
        <f t="shared" si="1"/>
        <v>0</v>
      </c>
      <c r="L26" s="93">
        <f t="shared" si="1"/>
        <v>0</v>
      </c>
      <c r="M26" s="93">
        <f t="shared" si="1"/>
        <v>0</v>
      </c>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row>
    <row r="27" spans="1:93" x14ac:dyDescent="0.3">
      <c r="A27" s="27"/>
      <c r="B27" s="84"/>
      <c r="C27" s="84"/>
      <c r="D27" s="85"/>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row>
    <row r="28" spans="1:93" ht="15" thickBot="1" x14ac:dyDescent="0.35">
      <c r="A28" s="27"/>
      <c r="B28" s="173" t="s">
        <v>132</v>
      </c>
      <c r="C28" s="174">
        <f>SUM(D26:M26)</f>
        <v>0</v>
      </c>
      <c r="D28" s="4"/>
      <c r="E28" s="4"/>
      <c r="F28" s="4"/>
      <c r="G28" s="4"/>
      <c r="H28" s="4">
        <f>IF(H22="PILOT",H24,0)</f>
        <v>0</v>
      </c>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row>
    <row r="29" spans="1:93" x14ac:dyDescent="0.3">
      <c r="A29" s="27"/>
      <c r="H29" s="4">
        <f t="shared" ref="H29:M29" si="2">IF(H22="PILOT",H24,0)</f>
        <v>0</v>
      </c>
      <c r="I29" s="4">
        <f t="shared" si="2"/>
        <v>0</v>
      </c>
      <c r="J29" s="4">
        <f t="shared" si="2"/>
        <v>0</v>
      </c>
      <c r="K29" s="4">
        <f t="shared" si="2"/>
        <v>0</v>
      </c>
      <c r="L29" s="4">
        <f t="shared" si="2"/>
        <v>0</v>
      </c>
      <c r="M29" s="4">
        <f t="shared" si="2"/>
        <v>0</v>
      </c>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row>
    <row r="30" spans="1:93" x14ac:dyDescent="0.3">
      <c r="A30" s="27"/>
      <c r="B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row>
    <row r="31" spans="1:93" x14ac:dyDescent="0.3">
      <c r="A31" s="27"/>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row>
    <row r="32" spans="1:93" x14ac:dyDescent="0.3">
      <c r="A32" s="27"/>
      <c r="B32" t="s">
        <v>207</v>
      </c>
      <c r="D32" s="120" t="e">
        <f t="shared" ref="D32:M32" si="3">D24/SUM($D$24:$M$24)</f>
        <v>#DIV/0!</v>
      </c>
      <c r="E32" s="120" t="e">
        <f t="shared" si="3"/>
        <v>#DIV/0!</v>
      </c>
      <c r="F32" s="120" t="e">
        <f t="shared" si="3"/>
        <v>#DIV/0!</v>
      </c>
      <c r="G32" s="120" t="e">
        <f t="shared" si="3"/>
        <v>#DIV/0!</v>
      </c>
      <c r="H32" s="120" t="e">
        <f t="shared" si="3"/>
        <v>#DIV/0!</v>
      </c>
      <c r="I32" s="120" t="e">
        <f t="shared" si="3"/>
        <v>#DIV/0!</v>
      </c>
      <c r="J32" s="120" t="e">
        <f t="shared" si="3"/>
        <v>#DIV/0!</v>
      </c>
      <c r="K32" s="120" t="e">
        <f t="shared" si="3"/>
        <v>#DIV/0!</v>
      </c>
      <c r="L32" s="120" t="e">
        <f t="shared" si="3"/>
        <v>#DIV/0!</v>
      </c>
      <c r="M32" s="120" t="e">
        <f t="shared" si="3"/>
        <v>#DIV/0!</v>
      </c>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row>
    <row r="33" spans="1:43" x14ac:dyDescent="0.3">
      <c r="A33" s="27"/>
      <c r="B33" s="28" t="s">
        <v>93</v>
      </c>
      <c r="C33" s="28"/>
      <c r="D33" s="172" t="e">
        <f>$C$28*D$32*$D$10</f>
        <v>#DIV/0!</v>
      </c>
      <c r="E33" s="172" t="e">
        <f>$C$28*E$32*$D$10</f>
        <v>#DIV/0!</v>
      </c>
      <c r="F33" s="172" t="e">
        <f>$C$28*F$32*$D$10</f>
        <v>#DIV/0!</v>
      </c>
      <c r="G33" s="172" t="e">
        <f>$C$28*G$32*$D$10</f>
        <v>#DIV/0!</v>
      </c>
      <c r="H33" s="172" t="e">
        <f>$C$28*H$32*$D$10</f>
        <v>#DIV/0!</v>
      </c>
      <c r="I33" s="94">
        <f>I29*$D$10</f>
        <v>0</v>
      </c>
      <c r="J33" s="94">
        <f>J29*$D$10</f>
        <v>0</v>
      </c>
      <c r="K33" s="94">
        <f>K29*$D$10</f>
        <v>0</v>
      </c>
      <c r="L33" s="94">
        <f>L29*$D$10</f>
        <v>0</v>
      </c>
      <c r="M33" s="94">
        <f>M29*$D$10</f>
        <v>0</v>
      </c>
      <c r="N33" s="171"/>
      <c r="O33" s="171"/>
      <c r="P33" s="171"/>
      <c r="Q33" s="171"/>
      <c r="R33" s="171"/>
      <c r="S33" s="171"/>
      <c r="T33" s="171"/>
      <c r="U33" s="171"/>
      <c r="V33" s="171"/>
      <c r="W33" s="171"/>
      <c r="X33" s="171"/>
      <c r="Y33" s="171"/>
      <c r="Z33" s="171"/>
      <c r="AA33" s="171"/>
      <c r="AB33" s="171"/>
      <c r="AC33" s="171"/>
      <c r="AD33" s="171"/>
      <c r="AE33" s="171"/>
      <c r="AF33" s="171"/>
      <c r="AG33" s="171"/>
      <c r="AH33" s="171"/>
      <c r="AI33" s="171"/>
      <c r="AJ33" s="171"/>
      <c r="AK33" s="171"/>
      <c r="AL33" s="171"/>
      <c r="AM33" s="171"/>
      <c r="AN33" s="171"/>
      <c r="AO33" s="171"/>
      <c r="AP33" s="171"/>
      <c r="AQ33" s="171"/>
    </row>
    <row r="34" spans="1:43" x14ac:dyDescent="0.3">
      <c r="A34" s="27"/>
      <c r="B34" s="73" t="s">
        <v>92</v>
      </c>
      <c r="C34" s="73"/>
      <c r="D34" s="142" t="e">
        <f>SUM(D33:AQ33)</f>
        <v>#DIV/0!</v>
      </c>
      <c r="E34" s="102" t="e">
        <f>D34=D11</f>
        <v>#DIV/0!</v>
      </c>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row>
    <row r="35" spans="1:43" x14ac:dyDescent="0.3">
      <c r="A35" s="27"/>
      <c r="B35" s="5"/>
      <c r="C35" s="5"/>
      <c r="D35" s="23"/>
      <c r="E35" s="88"/>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row>
    <row r="36" spans="1:43" x14ac:dyDescent="0.3">
      <c r="A36" s="27"/>
      <c r="B36" s="5"/>
      <c r="C36" s="5"/>
      <c r="D36" s="23"/>
      <c r="E36" s="88"/>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row>
    <row r="37" spans="1:43" x14ac:dyDescent="0.3">
      <c r="A37" s="27"/>
      <c r="B37" s="5"/>
      <c r="C37" s="5"/>
      <c r="D37" s="23"/>
      <c r="E37" s="88"/>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row>
    <row r="38" spans="1:43" x14ac:dyDescent="0.3">
      <c r="A38" s="27"/>
      <c r="B38" s="5"/>
      <c r="C38" s="5"/>
      <c r="D38" s="23"/>
      <c r="E38" s="88"/>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row>
    <row r="39" spans="1:43" ht="18" x14ac:dyDescent="0.35">
      <c r="A39" s="27"/>
      <c r="B39" s="45" t="s">
        <v>114</v>
      </c>
      <c r="C39" s="45"/>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row>
    <row r="40" spans="1:43" ht="14.4" customHeight="1" x14ac:dyDescent="0.35">
      <c r="A40" s="27"/>
      <c r="B40" t="s">
        <v>263</v>
      </c>
      <c r="C40" s="45"/>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row>
    <row r="41" spans="1:43" x14ac:dyDescent="0.3">
      <c r="A41" s="27"/>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row>
    <row r="42" spans="1:43" x14ac:dyDescent="0.3">
      <c r="A42" s="27"/>
      <c r="B42" s="22" t="s">
        <v>1</v>
      </c>
      <c r="C42" s="22"/>
      <c r="D42" s="26">
        <f>D21</f>
        <v>0</v>
      </c>
      <c r="E42" s="26">
        <f>D42+1</f>
        <v>1</v>
      </c>
      <c r="F42" s="26">
        <f t="shared" ref="F42" si="4">E42+1</f>
        <v>2</v>
      </c>
      <c r="G42" s="26">
        <f t="shared" ref="G42" si="5">F42+1</f>
        <v>3</v>
      </c>
      <c r="H42" s="26">
        <f t="shared" ref="H42" si="6">G42+1</f>
        <v>4</v>
      </c>
      <c r="I42" s="26">
        <f t="shared" ref="I42" si="7">H42+1</f>
        <v>5</v>
      </c>
      <c r="J42" s="26">
        <f t="shared" ref="J42" si="8">I42+1</f>
        <v>6</v>
      </c>
      <c r="K42" s="26">
        <f t="shared" ref="K42" si="9">J42+1</f>
        <v>7</v>
      </c>
      <c r="L42" s="26">
        <f t="shared" ref="L42" si="10">K42+1</f>
        <v>8</v>
      </c>
      <c r="M42" s="26">
        <f t="shared" ref="M42" si="11">L42+1</f>
        <v>9</v>
      </c>
      <c r="N42" s="26">
        <f t="shared" ref="N42" si="12">M42+1</f>
        <v>10</v>
      </c>
      <c r="O42" s="26">
        <f t="shared" ref="O42" si="13">N42+1</f>
        <v>11</v>
      </c>
      <c r="P42" s="26">
        <f t="shared" ref="P42" si="14">O42+1</f>
        <v>12</v>
      </c>
      <c r="Q42" s="26">
        <f t="shared" ref="Q42" si="15">P42+1</f>
        <v>13</v>
      </c>
      <c r="R42" s="26">
        <f t="shared" ref="R42" si="16">Q42+1</f>
        <v>14</v>
      </c>
      <c r="S42" s="26">
        <f t="shared" ref="S42" si="17">R42+1</f>
        <v>15</v>
      </c>
      <c r="T42" s="26">
        <f t="shared" ref="T42" si="18">S42+1</f>
        <v>16</v>
      </c>
      <c r="U42" s="26">
        <f t="shared" ref="U42" si="19">T42+1</f>
        <v>17</v>
      </c>
      <c r="V42" s="26">
        <f t="shared" ref="V42" si="20">U42+1</f>
        <v>18</v>
      </c>
      <c r="W42" s="26">
        <f t="shared" ref="W42" si="21">V42+1</f>
        <v>19</v>
      </c>
      <c r="X42" s="26">
        <f t="shared" ref="X42" si="22">W42+1</f>
        <v>20</v>
      </c>
      <c r="Y42" s="26">
        <f t="shared" ref="Y42" si="23">X42+1</f>
        <v>21</v>
      </c>
      <c r="Z42" s="26">
        <f t="shared" ref="Z42" si="24">Y42+1</f>
        <v>22</v>
      </c>
      <c r="AA42" s="26">
        <f t="shared" ref="AA42" si="25">Z42+1</f>
        <v>23</v>
      </c>
      <c r="AB42" s="26">
        <f t="shared" ref="AB42" si="26">AA42+1</f>
        <v>24</v>
      </c>
      <c r="AC42" s="26">
        <f t="shared" ref="AC42" si="27">AB42+1</f>
        <v>25</v>
      </c>
      <c r="AD42" s="26">
        <f t="shared" ref="AD42" si="28">AC42+1</f>
        <v>26</v>
      </c>
      <c r="AE42" s="26">
        <f t="shared" ref="AE42" si="29">AD42+1</f>
        <v>27</v>
      </c>
      <c r="AF42" s="26">
        <f t="shared" ref="AF42" si="30">AE42+1</f>
        <v>28</v>
      </c>
      <c r="AG42" s="26">
        <f t="shared" ref="AG42" si="31">AF42+1</f>
        <v>29</v>
      </c>
      <c r="AH42" s="26">
        <f t="shared" ref="AH42" si="32">AG42+1</f>
        <v>30</v>
      </c>
      <c r="AI42" s="26">
        <f t="shared" ref="AI42" si="33">AH42+1</f>
        <v>31</v>
      </c>
      <c r="AJ42" s="26">
        <f t="shared" ref="AJ42" si="34">AI42+1</f>
        <v>32</v>
      </c>
      <c r="AK42" s="26">
        <f t="shared" ref="AK42" si="35">AJ42+1</f>
        <v>33</v>
      </c>
      <c r="AL42" s="26">
        <f t="shared" ref="AL42" si="36">AK42+1</f>
        <v>34</v>
      </c>
      <c r="AM42" s="26">
        <f t="shared" ref="AM42" si="37">AL42+1</f>
        <v>35</v>
      </c>
      <c r="AN42" s="26">
        <f t="shared" ref="AN42" si="38">AM42+1</f>
        <v>36</v>
      </c>
      <c r="AO42" s="26">
        <f t="shared" ref="AO42" si="39">AN42+1</f>
        <v>37</v>
      </c>
      <c r="AP42" s="26">
        <f t="shared" ref="AP42" si="40">AO42+1</f>
        <v>38</v>
      </c>
      <c r="AQ42" s="26">
        <f t="shared" ref="AQ42" si="41">AP42+1</f>
        <v>39</v>
      </c>
    </row>
    <row r="43" spans="1:43" x14ac:dyDescent="0.3">
      <c r="A43" s="27"/>
      <c r="B43" s="136" t="s">
        <v>177</v>
      </c>
      <c r="C43" s="137"/>
      <c r="D43" s="151" t="str">
        <f>D22</f>
        <v/>
      </c>
      <c r="E43" s="151" t="str">
        <f t="shared" ref="E43:AQ43" si="42">E22</f>
        <v/>
      </c>
      <c r="F43" s="151" t="str">
        <f t="shared" si="42"/>
        <v/>
      </c>
      <c r="G43" s="151" t="str">
        <f t="shared" si="42"/>
        <v/>
      </c>
      <c r="H43" s="151" t="str">
        <f t="shared" si="42"/>
        <v/>
      </c>
      <c r="I43" s="151" t="str">
        <f t="shared" si="42"/>
        <v/>
      </c>
      <c r="J43" s="151" t="str">
        <f t="shared" si="42"/>
        <v/>
      </c>
      <c r="K43" s="151" t="str">
        <f t="shared" si="42"/>
        <v/>
      </c>
      <c r="L43" s="151" t="str">
        <f t="shared" si="42"/>
        <v/>
      </c>
      <c r="M43" s="151" t="str">
        <f t="shared" si="42"/>
        <v/>
      </c>
      <c r="N43" s="151">
        <f t="shared" si="42"/>
        <v>0</v>
      </c>
      <c r="O43" s="151">
        <f t="shared" si="42"/>
        <v>0</v>
      </c>
      <c r="P43" s="151">
        <f t="shared" si="42"/>
        <v>0</v>
      </c>
      <c r="Q43" s="151">
        <f t="shared" si="42"/>
        <v>0</v>
      </c>
      <c r="R43" s="151">
        <f t="shared" si="42"/>
        <v>0</v>
      </c>
      <c r="S43" s="151">
        <f t="shared" si="42"/>
        <v>0</v>
      </c>
      <c r="T43" s="151">
        <f t="shared" si="42"/>
        <v>0</v>
      </c>
      <c r="U43" s="151">
        <f t="shared" si="42"/>
        <v>0</v>
      </c>
      <c r="V43" s="151">
        <f t="shared" si="42"/>
        <v>0</v>
      </c>
      <c r="W43" s="151">
        <f t="shared" si="42"/>
        <v>0</v>
      </c>
      <c r="X43" s="151">
        <f t="shared" si="42"/>
        <v>0</v>
      </c>
      <c r="Y43" s="151">
        <f t="shared" si="42"/>
        <v>0</v>
      </c>
      <c r="Z43" s="151">
        <f t="shared" si="42"/>
        <v>0</v>
      </c>
      <c r="AA43" s="151">
        <f t="shared" si="42"/>
        <v>0</v>
      </c>
      <c r="AB43" s="151">
        <f t="shared" si="42"/>
        <v>0</v>
      </c>
      <c r="AC43" s="151">
        <f t="shared" si="42"/>
        <v>0</v>
      </c>
      <c r="AD43" s="151">
        <f t="shared" si="42"/>
        <v>0</v>
      </c>
      <c r="AE43" s="151">
        <f t="shared" si="42"/>
        <v>0</v>
      </c>
      <c r="AF43" s="151">
        <f t="shared" si="42"/>
        <v>0</v>
      </c>
      <c r="AG43" s="151">
        <f t="shared" si="42"/>
        <v>0</v>
      </c>
      <c r="AH43" s="151">
        <f t="shared" si="42"/>
        <v>0</v>
      </c>
      <c r="AI43" s="151">
        <f t="shared" si="42"/>
        <v>0</v>
      </c>
      <c r="AJ43" s="151">
        <f t="shared" si="42"/>
        <v>0</v>
      </c>
      <c r="AK43" s="151">
        <f t="shared" si="42"/>
        <v>0</v>
      </c>
      <c r="AL43" s="151">
        <f t="shared" si="42"/>
        <v>0</v>
      </c>
      <c r="AM43" s="151">
        <f t="shared" si="42"/>
        <v>0</v>
      </c>
      <c r="AN43" s="151">
        <f t="shared" si="42"/>
        <v>0</v>
      </c>
      <c r="AO43" s="151">
        <f t="shared" si="42"/>
        <v>0</v>
      </c>
      <c r="AP43" s="151">
        <f t="shared" si="42"/>
        <v>0</v>
      </c>
      <c r="AQ43" s="151">
        <f t="shared" si="42"/>
        <v>0</v>
      </c>
    </row>
    <row r="44" spans="1:43" x14ac:dyDescent="0.3">
      <c r="A44" s="27"/>
      <c r="B44" t="s">
        <v>237</v>
      </c>
      <c r="D44" s="4">
        <f>'(2) Budsjett del II'!J148</f>
        <v>0</v>
      </c>
      <c r="E44" s="4">
        <f>'(2) Budsjett del II'!K148</f>
        <v>0</v>
      </c>
      <c r="F44" s="4">
        <f>'(2) Budsjett del II'!L148</f>
        <v>0</v>
      </c>
      <c r="G44" s="4">
        <f>'(2) Budsjett del II'!M148</f>
        <v>0</v>
      </c>
      <c r="H44" s="4">
        <f>'(2) Budsjett del II'!N148</f>
        <v>0</v>
      </c>
      <c r="I44" s="4">
        <f>'(2) Budsjett del II'!O148</f>
        <v>0</v>
      </c>
      <c r="J44" s="4">
        <f>'(2) Budsjett del II'!P148</f>
        <v>0</v>
      </c>
      <c r="K44" s="4">
        <f>'(2) Budsjett del II'!Q148</f>
        <v>0</v>
      </c>
      <c r="L44" s="4">
        <f>'(2) Budsjett del II'!R148</f>
        <v>0</v>
      </c>
      <c r="M44" s="4">
        <f>'(2) Budsjett del II'!S148</f>
        <v>0</v>
      </c>
      <c r="N44" s="4">
        <f>'(2) Budsjett del II'!T148</f>
        <v>0</v>
      </c>
      <c r="O44" s="4">
        <f>'(2) Budsjett del II'!U148</f>
        <v>0</v>
      </c>
      <c r="P44" s="4">
        <f>'(2) Budsjett del II'!V148</f>
        <v>0</v>
      </c>
      <c r="Q44" s="4">
        <f>'(2) Budsjett del II'!W148</f>
        <v>0</v>
      </c>
      <c r="R44" s="4">
        <f>'(2) Budsjett del II'!X148</f>
        <v>0</v>
      </c>
      <c r="S44" s="4">
        <f>'(2) Budsjett del II'!Y148</f>
        <v>0</v>
      </c>
      <c r="T44" s="4">
        <f>'(2) Budsjett del II'!Z148</f>
        <v>0</v>
      </c>
      <c r="U44" s="4">
        <f>'(2) Budsjett del II'!AA148</f>
        <v>0</v>
      </c>
      <c r="V44" s="4">
        <f>'(2) Budsjett del II'!AB148</f>
        <v>0</v>
      </c>
      <c r="W44" s="4">
        <f>'(2) Budsjett del II'!AC148</f>
        <v>0</v>
      </c>
      <c r="X44" s="4">
        <f>'(2) Budsjett del II'!AD148</f>
        <v>0</v>
      </c>
      <c r="Y44" s="4">
        <f>'(2) Budsjett del II'!AE148</f>
        <v>0</v>
      </c>
      <c r="Z44" s="4">
        <f>'(2) Budsjett del II'!AF148</f>
        <v>0</v>
      </c>
      <c r="AA44" s="4">
        <f>'(2) Budsjett del II'!AG148</f>
        <v>0</v>
      </c>
      <c r="AB44" s="4">
        <f>'(2) Budsjett del II'!AH148</f>
        <v>0</v>
      </c>
      <c r="AC44" s="4">
        <f>'(2) Budsjett del II'!AI148</f>
        <v>0</v>
      </c>
      <c r="AD44" s="4">
        <f>'(2) Budsjett del II'!AJ148</f>
        <v>0</v>
      </c>
      <c r="AE44" s="4">
        <f>'(2) Budsjett del II'!AK148</f>
        <v>0</v>
      </c>
      <c r="AF44" s="4">
        <f>'(2) Budsjett del II'!AL148</f>
        <v>0</v>
      </c>
      <c r="AG44" s="4">
        <f>'(2) Budsjett del II'!AM148</f>
        <v>0</v>
      </c>
      <c r="AH44" s="4">
        <f>'(2) Budsjett del II'!AN148</f>
        <v>0</v>
      </c>
      <c r="AI44" s="4">
        <f>'(2) Budsjett del II'!AO148</f>
        <v>0</v>
      </c>
      <c r="AJ44" s="4">
        <f>'(2) Budsjett del II'!AP148</f>
        <v>0</v>
      </c>
      <c r="AK44" s="4">
        <f>'(2) Budsjett del II'!AQ148</f>
        <v>0</v>
      </c>
      <c r="AL44" s="4">
        <f>'(2) Budsjett del II'!AR148</f>
        <v>0</v>
      </c>
      <c r="AM44" s="4">
        <f>'(2) Budsjett del II'!AS148</f>
        <v>0</v>
      </c>
      <c r="AN44" s="4">
        <f>'(2) Budsjett del II'!AT148</f>
        <v>0</v>
      </c>
      <c r="AO44" s="4">
        <f>'(2) Budsjett del II'!AU148</f>
        <v>0</v>
      </c>
      <c r="AP44" s="4">
        <f>'(2) Budsjett del II'!AV148</f>
        <v>0</v>
      </c>
      <c r="AQ44" s="4">
        <f>'(2) Budsjett del II'!AW148</f>
        <v>0</v>
      </c>
    </row>
    <row r="45" spans="1:43" x14ac:dyDescent="0.3">
      <c r="A45" s="27"/>
      <c r="B45" t="s">
        <v>242</v>
      </c>
      <c r="D45" s="4">
        <f>'(2) Budsjett del II'!J149</f>
        <v>0</v>
      </c>
      <c r="E45" s="4">
        <f>'(2) Budsjett del II'!K149</f>
        <v>0</v>
      </c>
      <c r="F45" s="4">
        <f>'(2) Budsjett del II'!L149</f>
        <v>0</v>
      </c>
      <c r="G45" s="4">
        <f>'(2) Budsjett del II'!M149</f>
        <v>0</v>
      </c>
      <c r="H45" s="4">
        <f>'(2) Budsjett del II'!N149</f>
        <v>0</v>
      </c>
      <c r="I45" s="4">
        <f>'(2) Budsjett del II'!O149</f>
        <v>0</v>
      </c>
      <c r="J45" s="4">
        <f>'(2) Budsjett del II'!P149</f>
        <v>0</v>
      </c>
      <c r="K45" s="4">
        <f>'(2) Budsjett del II'!Q149</f>
        <v>0</v>
      </c>
      <c r="L45" s="4">
        <f>'(2) Budsjett del II'!R149</f>
        <v>0</v>
      </c>
      <c r="M45" s="4">
        <f>'(2) Budsjett del II'!S149</f>
        <v>0</v>
      </c>
      <c r="N45" s="4">
        <f>'(2) Budsjett del II'!T149</f>
        <v>0</v>
      </c>
      <c r="O45" s="4">
        <f>'(2) Budsjett del II'!U149</f>
        <v>0</v>
      </c>
      <c r="P45" s="4">
        <f>'(2) Budsjett del II'!V149</f>
        <v>0</v>
      </c>
      <c r="Q45" s="4">
        <f>'(2) Budsjett del II'!W149</f>
        <v>0</v>
      </c>
      <c r="R45" s="4">
        <f>'(2) Budsjett del II'!X149</f>
        <v>0</v>
      </c>
      <c r="S45" s="4">
        <f>'(2) Budsjett del II'!Y149</f>
        <v>0</v>
      </c>
      <c r="T45" s="4">
        <f>'(2) Budsjett del II'!Z149</f>
        <v>0</v>
      </c>
      <c r="U45" s="4">
        <f>'(2) Budsjett del II'!AA149</f>
        <v>0</v>
      </c>
      <c r="V45" s="4">
        <f>'(2) Budsjett del II'!AB149</f>
        <v>0</v>
      </c>
      <c r="W45" s="4">
        <f>'(2) Budsjett del II'!AC149</f>
        <v>0</v>
      </c>
      <c r="X45" s="4">
        <f>'(2) Budsjett del II'!AD149</f>
        <v>0</v>
      </c>
      <c r="Y45" s="4">
        <f>'(2) Budsjett del II'!AE149</f>
        <v>0</v>
      </c>
      <c r="Z45" s="4">
        <f>'(2) Budsjett del II'!AF149</f>
        <v>0</v>
      </c>
      <c r="AA45" s="4">
        <f>'(2) Budsjett del II'!AG149</f>
        <v>0</v>
      </c>
      <c r="AB45" s="4">
        <f>'(2) Budsjett del II'!AH149</f>
        <v>0</v>
      </c>
      <c r="AC45" s="4">
        <f>'(2) Budsjett del II'!AI149</f>
        <v>0</v>
      </c>
      <c r="AD45" s="4">
        <f>'(2) Budsjett del II'!AJ149</f>
        <v>0</v>
      </c>
      <c r="AE45" s="4">
        <f>'(2) Budsjett del II'!AK149</f>
        <v>0</v>
      </c>
      <c r="AF45" s="4">
        <f>'(2) Budsjett del II'!AL149</f>
        <v>0</v>
      </c>
      <c r="AG45" s="4">
        <f>'(2) Budsjett del II'!AM149</f>
        <v>0</v>
      </c>
      <c r="AH45" s="4">
        <f>'(2) Budsjett del II'!AN149</f>
        <v>0</v>
      </c>
      <c r="AI45" s="4">
        <f>'(2) Budsjett del II'!AO149</f>
        <v>0</v>
      </c>
      <c r="AJ45" s="4">
        <f>'(2) Budsjett del II'!AP149</f>
        <v>0</v>
      </c>
      <c r="AK45" s="4">
        <f>'(2) Budsjett del II'!AQ149</f>
        <v>0</v>
      </c>
      <c r="AL45" s="4">
        <f>'(2) Budsjett del II'!AR149</f>
        <v>0</v>
      </c>
      <c r="AM45" s="4">
        <f>'(2) Budsjett del II'!AS149</f>
        <v>0</v>
      </c>
      <c r="AN45" s="4">
        <f>'(2) Budsjett del II'!AT149</f>
        <v>0</v>
      </c>
      <c r="AO45" s="4">
        <f>'(2) Budsjett del II'!AU149</f>
        <v>0</v>
      </c>
      <c r="AP45" s="4">
        <f>'(2) Budsjett del II'!AV149</f>
        <v>0</v>
      </c>
      <c r="AQ45" s="4">
        <f>'(2) Budsjett del II'!AW149</f>
        <v>0</v>
      </c>
    </row>
    <row r="46" spans="1:43" x14ac:dyDescent="0.3">
      <c r="A46" s="27"/>
      <c r="B46" t="s">
        <v>163</v>
      </c>
      <c r="D46" s="4">
        <f>'(2) Budsjett del II'!J150</f>
        <v>0</v>
      </c>
      <c r="E46" s="4">
        <f>'(2) Budsjett del II'!K150</f>
        <v>0</v>
      </c>
      <c r="F46" s="4">
        <f>'(2) Budsjett del II'!L150</f>
        <v>0</v>
      </c>
      <c r="G46" s="4">
        <f>'(2) Budsjett del II'!M150</f>
        <v>0</v>
      </c>
      <c r="H46" s="4">
        <f>'(2) Budsjett del II'!N150</f>
        <v>0</v>
      </c>
      <c r="I46" s="4">
        <f>'(2) Budsjett del II'!O150</f>
        <v>0</v>
      </c>
      <c r="J46" s="4">
        <f>'(2) Budsjett del II'!P150</f>
        <v>0</v>
      </c>
      <c r="K46" s="4">
        <f>'(2) Budsjett del II'!Q150</f>
        <v>0</v>
      </c>
      <c r="L46" s="4">
        <f>'(2) Budsjett del II'!R150</f>
        <v>0</v>
      </c>
      <c r="M46" s="4">
        <f>'(2) Budsjett del II'!S150</f>
        <v>0</v>
      </c>
      <c r="N46" s="4">
        <f>'(2) Budsjett del II'!T150</f>
        <v>0</v>
      </c>
      <c r="O46" s="4">
        <f>'(2) Budsjett del II'!U150</f>
        <v>0</v>
      </c>
      <c r="P46" s="4">
        <f>'(2) Budsjett del II'!V150</f>
        <v>0</v>
      </c>
      <c r="Q46" s="4">
        <f>'(2) Budsjett del II'!W150</f>
        <v>0</v>
      </c>
      <c r="R46" s="4">
        <f>'(2) Budsjett del II'!X150</f>
        <v>0</v>
      </c>
      <c r="S46" s="4">
        <f>'(2) Budsjett del II'!Y150</f>
        <v>0</v>
      </c>
      <c r="T46" s="4">
        <f>'(2) Budsjett del II'!Z150</f>
        <v>0</v>
      </c>
      <c r="U46" s="4">
        <f>'(2) Budsjett del II'!AA150</f>
        <v>0</v>
      </c>
      <c r="V46" s="4">
        <f>'(2) Budsjett del II'!AB150</f>
        <v>0</v>
      </c>
      <c r="W46" s="4">
        <f>'(2) Budsjett del II'!AC150</f>
        <v>0</v>
      </c>
      <c r="X46" s="4">
        <f>'(2) Budsjett del II'!AD150</f>
        <v>0</v>
      </c>
      <c r="Y46" s="4">
        <f>'(2) Budsjett del II'!AE150</f>
        <v>0</v>
      </c>
      <c r="Z46" s="4">
        <f>'(2) Budsjett del II'!AF150</f>
        <v>0</v>
      </c>
      <c r="AA46" s="4">
        <f>'(2) Budsjett del II'!AG150</f>
        <v>0</v>
      </c>
      <c r="AB46" s="4">
        <f>'(2) Budsjett del II'!AH150</f>
        <v>0</v>
      </c>
      <c r="AC46" s="4">
        <f>'(2) Budsjett del II'!AI150</f>
        <v>0</v>
      </c>
      <c r="AD46" s="4">
        <f>'(2) Budsjett del II'!AJ150</f>
        <v>0</v>
      </c>
      <c r="AE46" s="4">
        <f>'(2) Budsjett del II'!AK150</f>
        <v>0</v>
      </c>
      <c r="AF46" s="4">
        <f>'(2) Budsjett del II'!AL150</f>
        <v>0</v>
      </c>
      <c r="AG46" s="4">
        <f>'(2) Budsjett del II'!AM150</f>
        <v>0</v>
      </c>
      <c r="AH46" s="4">
        <f>'(2) Budsjett del II'!AN150</f>
        <v>0</v>
      </c>
      <c r="AI46" s="4">
        <f>'(2) Budsjett del II'!AO150</f>
        <v>0</v>
      </c>
      <c r="AJ46" s="4">
        <f>'(2) Budsjett del II'!AP150</f>
        <v>0</v>
      </c>
      <c r="AK46" s="4">
        <f>'(2) Budsjett del II'!AQ150</f>
        <v>0</v>
      </c>
      <c r="AL46" s="4">
        <f>'(2) Budsjett del II'!AR150</f>
        <v>0</v>
      </c>
      <c r="AM46" s="4">
        <f>'(2) Budsjett del II'!AS150</f>
        <v>0</v>
      </c>
      <c r="AN46" s="4">
        <f>'(2) Budsjett del II'!AT150</f>
        <v>0</v>
      </c>
      <c r="AO46" s="4">
        <f>'(2) Budsjett del II'!AU150</f>
        <v>0</v>
      </c>
      <c r="AP46" s="4">
        <f>'(2) Budsjett del II'!AV150</f>
        <v>0</v>
      </c>
      <c r="AQ46" s="4">
        <f>'(2) Budsjett del II'!AW150</f>
        <v>0</v>
      </c>
    </row>
    <row r="47" spans="1:43" x14ac:dyDescent="0.3">
      <c r="A47" s="27"/>
      <c r="B47" s="28" t="s">
        <v>151</v>
      </c>
      <c r="D47" s="4">
        <f>'(2) Budsjett del II'!J151</f>
        <v>0</v>
      </c>
      <c r="E47" s="4">
        <f>'(2) Budsjett del II'!K151</f>
        <v>0</v>
      </c>
      <c r="F47" s="4">
        <f>'(2) Budsjett del II'!L151</f>
        <v>0</v>
      </c>
      <c r="G47" s="4">
        <f>'(2) Budsjett del II'!M151</f>
        <v>0</v>
      </c>
      <c r="H47" s="4">
        <f>'(2) Budsjett del II'!N151</f>
        <v>0</v>
      </c>
      <c r="I47" s="4">
        <f>'(2) Budsjett del II'!O151</f>
        <v>0</v>
      </c>
      <c r="J47" s="4">
        <f>'(2) Budsjett del II'!P151</f>
        <v>0</v>
      </c>
      <c r="K47" s="4">
        <f>'(2) Budsjett del II'!Q151</f>
        <v>0</v>
      </c>
      <c r="L47" s="4">
        <f>'(2) Budsjett del II'!R151</f>
        <v>0</v>
      </c>
      <c r="M47" s="4">
        <f>'(2) Budsjett del II'!S151</f>
        <v>0</v>
      </c>
      <c r="N47" s="4">
        <f>'(2) Budsjett del II'!T151</f>
        <v>0</v>
      </c>
      <c r="O47" s="4">
        <f>'(2) Budsjett del II'!U151</f>
        <v>0</v>
      </c>
      <c r="P47" s="4">
        <f>'(2) Budsjett del II'!V151</f>
        <v>0</v>
      </c>
      <c r="Q47" s="4">
        <f>'(2) Budsjett del II'!W151</f>
        <v>0</v>
      </c>
      <c r="R47" s="4">
        <f>'(2) Budsjett del II'!X151</f>
        <v>0</v>
      </c>
      <c r="S47" s="4">
        <f>'(2) Budsjett del II'!Y151</f>
        <v>0</v>
      </c>
      <c r="T47" s="4">
        <f>'(2) Budsjett del II'!Z151</f>
        <v>0</v>
      </c>
      <c r="U47" s="4">
        <f>'(2) Budsjett del II'!AA151</f>
        <v>0</v>
      </c>
      <c r="V47" s="4">
        <f>'(2) Budsjett del II'!AB151</f>
        <v>0</v>
      </c>
      <c r="W47" s="4">
        <f>'(2) Budsjett del II'!AC151</f>
        <v>0</v>
      </c>
      <c r="X47" s="4">
        <f>'(2) Budsjett del II'!AD151</f>
        <v>0</v>
      </c>
      <c r="Y47" s="4">
        <f>'(2) Budsjett del II'!AE151</f>
        <v>0</v>
      </c>
      <c r="Z47" s="4">
        <f>'(2) Budsjett del II'!AF151</f>
        <v>0</v>
      </c>
      <c r="AA47" s="4">
        <f>'(2) Budsjett del II'!AG151</f>
        <v>0</v>
      </c>
      <c r="AB47" s="4">
        <f>'(2) Budsjett del II'!AH151</f>
        <v>0</v>
      </c>
      <c r="AC47" s="4">
        <f>'(2) Budsjett del II'!AI151</f>
        <v>0</v>
      </c>
      <c r="AD47" s="4">
        <f>'(2) Budsjett del II'!AJ151</f>
        <v>0</v>
      </c>
      <c r="AE47" s="4">
        <f>'(2) Budsjett del II'!AK151</f>
        <v>0</v>
      </c>
      <c r="AF47" s="4">
        <f>'(2) Budsjett del II'!AL151</f>
        <v>0</v>
      </c>
      <c r="AG47" s="4">
        <f>'(2) Budsjett del II'!AM151</f>
        <v>0</v>
      </c>
      <c r="AH47" s="4">
        <f>'(2) Budsjett del II'!AN151</f>
        <v>0</v>
      </c>
      <c r="AI47" s="4">
        <f>'(2) Budsjett del II'!AO151</f>
        <v>0</v>
      </c>
      <c r="AJ47" s="4">
        <f>'(2) Budsjett del II'!AP151</f>
        <v>0</v>
      </c>
      <c r="AK47" s="4">
        <f>'(2) Budsjett del II'!AQ151</f>
        <v>0</v>
      </c>
      <c r="AL47" s="4">
        <f>'(2) Budsjett del II'!AR151</f>
        <v>0</v>
      </c>
      <c r="AM47" s="4">
        <f>'(2) Budsjett del II'!AS151</f>
        <v>0</v>
      </c>
      <c r="AN47" s="4">
        <f>'(2) Budsjett del II'!AT151</f>
        <v>0</v>
      </c>
      <c r="AO47" s="4">
        <f>'(2) Budsjett del II'!AU151</f>
        <v>0</v>
      </c>
      <c r="AP47" s="4">
        <f>'(2) Budsjett del II'!AV151</f>
        <v>0</v>
      </c>
      <c r="AQ47" s="4">
        <f>'(2) Budsjett del II'!AW151</f>
        <v>0</v>
      </c>
    </row>
    <row r="48" spans="1:43" s="5" customFormat="1" x14ac:dyDescent="0.3">
      <c r="A48" s="117"/>
      <c r="B48" s="71" t="s">
        <v>94</v>
      </c>
      <c r="C48" s="71"/>
      <c r="D48" s="93">
        <f>D44-D45-D46-D47</f>
        <v>0</v>
      </c>
      <c r="E48" s="93">
        <f t="shared" ref="E48:AQ48" si="43">E44-E45-E46-E47</f>
        <v>0</v>
      </c>
      <c r="F48" s="93">
        <f t="shared" si="43"/>
        <v>0</v>
      </c>
      <c r="G48" s="93">
        <f t="shared" si="43"/>
        <v>0</v>
      </c>
      <c r="H48" s="93">
        <f t="shared" si="43"/>
        <v>0</v>
      </c>
      <c r="I48" s="93">
        <f t="shared" si="43"/>
        <v>0</v>
      </c>
      <c r="J48" s="93">
        <f t="shared" si="43"/>
        <v>0</v>
      </c>
      <c r="K48" s="93">
        <f t="shared" si="43"/>
        <v>0</v>
      </c>
      <c r="L48" s="93">
        <f t="shared" si="43"/>
        <v>0</v>
      </c>
      <c r="M48" s="93">
        <f t="shared" si="43"/>
        <v>0</v>
      </c>
      <c r="N48" s="93">
        <f t="shared" si="43"/>
        <v>0</v>
      </c>
      <c r="O48" s="93">
        <f t="shared" si="43"/>
        <v>0</v>
      </c>
      <c r="P48" s="93">
        <f t="shared" si="43"/>
        <v>0</v>
      </c>
      <c r="Q48" s="93">
        <f t="shared" si="43"/>
        <v>0</v>
      </c>
      <c r="R48" s="93">
        <f t="shared" si="43"/>
        <v>0</v>
      </c>
      <c r="S48" s="93">
        <f t="shared" si="43"/>
        <v>0</v>
      </c>
      <c r="T48" s="93">
        <f t="shared" si="43"/>
        <v>0</v>
      </c>
      <c r="U48" s="93">
        <f t="shared" si="43"/>
        <v>0</v>
      </c>
      <c r="V48" s="93">
        <f t="shared" si="43"/>
        <v>0</v>
      </c>
      <c r="W48" s="93">
        <f t="shared" si="43"/>
        <v>0</v>
      </c>
      <c r="X48" s="93">
        <f t="shared" si="43"/>
        <v>0</v>
      </c>
      <c r="Y48" s="93">
        <f t="shared" si="43"/>
        <v>0</v>
      </c>
      <c r="Z48" s="93">
        <f t="shared" si="43"/>
        <v>0</v>
      </c>
      <c r="AA48" s="93">
        <f t="shared" si="43"/>
        <v>0</v>
      </c>
      <c r="AB48" s="93">
        <f t="shared" si="43"/>
        <v>0</v>
      </c>
      <c r="AC48" s="93">
        <f t="shared" si="43"/>
        <v>0</v>
      </c>
      <c r="AD48" s="93">
        <f t="shared" si="43"/>
        <v>0</v>
      </c>
      <c r="AE48" s="93">
        <f t="shared" si="43"/>
        <v>0</v>
      </c>
      <c r="AF48" s="93">
        <f t="shared" si="43"/>
        <v>0</v>
      </c>
      <c r="AG48" s="93">
        <f t="shared" si="43"/>
        <v>0</v>
      </c>
      <c r="AH48" s="93">
        <f t="shared" si="43"/>
        <v>0</v>
      </c>
      <c r="AI48" s="93">
        <f t="shared" si="43"/>
        <v>0</v>
      </c>
      <c r="AJ48" s="93">
        <f t="shared" si="43"/>
        <v>0</v>
      </c>
      <c r="AK48" s="93">
        <f t="shared" si="43"/>
        <v>0</v>
      </c>
      <c r="AL48" s="93">
        <f t="shared" si="43"/>
        <v>0</v>
      </c>
      <c r="AM48" s="93">
        <f t="shared" si="43"/>
        <v>0</v>
      </c>
      <c r="AN48" s="93">
        <f t="shared" si="43"/>
        <v>0</v>
      </c>
      <c r="AO48" s="93">
        <f t="shared" si="43"/>
        <v>0</v>
      </c>
      <c r="AP48" s="93">
        <f t="shared" si="43"/>
        <v>0</v>
      </c>
      <c r="AQ48" s="93">
        <f t="shared" si="43"/>
        <v>0</v>
      </c>
    </row>
    <row r="49" spans="1:43" ht="15" thickBot="1" x14ac:dyDescent="0.35">
      <c r="A49" s="27"/>
      <c r="B49" s="75" t="s">
        <v>56</v>
      </c>
      <c r="C49" s="75"/>
      <c r="D49" s="76">
        <f>$D$48+NPV($D$6,$E$48:$AQ$48)</f>
        <v>0</v>
      </c>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row>
    <row r="50" spans="1:43" x14ac:dyDescent="0.3">
      <c r="A50" s="27"/>
      <c r="B50" t="s">
        <v>95</v>
      </c>
      <c r="D50" s="100" t="e">
        <f>IRR(D48:AQ48)</f>
        <v>#NUM!</v>
      </c>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row>
    <row r="51" spans="1:43" x14ac:dyDescent="0.3">
      <c r="A51" s="27"/>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row>
    <row r="53" spans="1:43" x14ac:dyDescent="0.3">
      <c r="B53" t="s">
        <v>94</v>
      </c>
      <c r="D53" s="4">
        <f>D48</f>
        <v>0</v>
      </c>
      <c r="E53" s="4">
        <f t="shared" ref="E53:AQ53" si="44">E48</f>
        <v>0</v>
      </c>
      <c r="F53" s="4">
        <f t="shared" si="44"/>
        <v>0</v>
      </c>
      <c r="G53" s="4">
        <f t="shared" si="44"/>
        <v>0</v>
      </c>
      <c r="H53" s="4">
        <f t="shared" si="44"/>
        <v>0</v>
      </c>
      <c r="I53" s="4">
        <f t="shared" si="44"/>
        <v>0</v>
      </c>
      <c r="J53" s="4">
        <f t="shared" si="44"/>
        <v>0</v>
      </c>
      <c r="K53" s="4">
        <f t="shared" si="44"/>
        <v>0</v>
      </c>
      <c r="L53" s="4">
        <f t="shared" si="44"/>
        <v>0</v>
      </c>
      <c r="M53" s="4">
        <f t="shared" si="44"/>
        <v>0</v>
      </c>
      <c r="N53" s="4">
        <f t="shared" si="44"/>
        <v>0</v>
      </c>
      <c r="O53" s="4">
        <f t="shared" si="44"/>
        <v>0</v>
      </c>
      <c r="P53" s="4">
        <f t="shared" si="44"/>
        <v>0</v>
      </c>
      <c r="Q53" s="4">
        <f t="shared" si="44"/>
        <v>0</v>
      </c>
      <c r="R53" s="4">
        <f t="shared" si="44"/>
        <v>0</v>
      </c>
      <c r="S53" s="4">
        <f t="shared" si="44"/>
        <v>0</v>
      </c>
      <c r="T53" s="4">
        <f t="shared" si="44"/>
        <v>0</v>
      </c>
      <c r="U53" s="4">
        <f t="shared" si="44"/>
        <v>0</v>
      </c>
      <c r="V53" s="4">
        <f t="shared" si="44"/>
        <v>0</v>
      </c>
      <c r="W53" s="4">
        <f t="shared" si="44"/>
        <v>0</v>
      </c>
      <c r="X53" s="4">
        <f t="shared" si="44"/>
        <v>0</v>
      </c>
      <c r="Y53" s="4">
        <f t="shared" si="44"/>
        <v>0</v>
      </c>
      <c r="Z53" s="4">
        <f t="shared" si="44"/>
        <v>0</v>
      </c>
      <c r="AA53" s="4">
        <f t="shared" si="44"/>
        <v>0</v>
      </c>
      <c r="AB53" s="4">
        <f t="shared" si="44"/>
        <v>0</v>
      </c>
      <c r="AC53" s="4">
        <f t="shared" si="44"/>
        <v>0</v>
      </c>
      <c r="AD53" s="4">
        <f t="shared" si="44"/>
        <v>0</v>
      </c>
      <c r="AE53" s="4">
        <f t="shared" si="44"/>
        <v>0</v>
      </c>
      <c r="AF53" s="4">
        <f t="shared" si="44"/>
        <v>0</v>
      </c>
      <c r="AG53" s="4">
        <f t="shared" si="44"/>
        <v>0</v>
      </c>
      <c r="AH53" s="4">
        <f t="shared" si="44"/>
        <v>0</v>
      </c>
      <c r="AI53" s="4">
        <f t="shared" si="44"/>
        <v>0</v>
      </c>
      <c r="AJ53" s="4">
        <f t="shared" si="44"/>
        <v>0</v>
      </c>
      <c r="AK53" s="4">
        <f t="shared" si="44"/>
        <v>0</v>
      </c>
      <c r="AL53" s="4">
        <f t="shared" si="44"/>
        <v>0</v>
      </c>
      <c r="AM53" s="4">
        <f t="shared" si="44"/>
        <v>0</v>
      </c>
      <c r="AN53" s="4">
        <f t="shared" si="44"/>
        <v>0</v>
      </c>
      <c r="AO53" s="4">
        <f t="shared" si="44"/>
        <v>0</v>
      </c>
      <c r="AP53" s="4">
        <f t="shared" si="44"/>
        <v>0</v>
      </c>
      <c r="AQ53" s="4">
        <f t="shared" si="44"/>
        <v>0</v>
      </c>
    </row>
    <row r="54" spans="1:43" x14ac:dyDescent="0.3">
      <c r="A54"/>
      <c r="B54" s="28" t="s">
        <v>93</v>
      </c>
      <c r="C54" s="28"/>
      <c r="D54" s="29" t="e">
        <f t="shared" ref="D54:AQ54" si="45">D33</f>
        <v>#DIV/0!</v>
      </c>
      <c r="E54" s="29" t="e">
        <f t="shared" si="45"/>
        <v>#DIV/0!</v>
      </c>
      <c r="F54" s="29" t="e">
        <f t="shared" si="45"/>
        <v>#DIV/0!</v>
      </c>
      <c r="G54" s="29" t="e">
        <f t="shared" si="45"/>
        <v>#DIV/0!</v>
      </c>
      <c r="H54" s="29" t="e">
        <f t="shared" si="45"/>
        <v>#DIV/0!</v>
      </c>
      <c r="I54" s="29">
        <f t="shared" si="45"/>
        <v>0</v>
      </c>
      <c r="J54" s="29">
        <f t="shared" si="45"/>
        <v>0</v>
      </c>
      <c r="K54" s="29">
        <f t="shared" si="45"/>
        <v>0</v>
      </c>
      <c r="L54" s="29">
        <f t="shared" si="45"/>
        <v>0</v>
      </c>
      <c r="M54" s="29">
        <f t="shared" si="45"/>
        <v>0</v>
      </c>
      <c r="N54" s="29">
        <f t="shared" si="45"/>
        <v>0</v>
      </c>
      <c r="O54" s="29">
        <f t="shared" si="45"/>
        <v>0</v>
      </c>
      <c r="P54" s="29">
        <f t="shared" si="45"/>
        <v>0</v>
      </c>
      <c r="Q54" s="29">
        <f t="shared" si="45"/>
        <v>0</v>
      </c>
      <c r="R54" s="29">
        <f t="shared" si="45"/>
        <v>0</v>
      </c>
      <c r="S54" s="29">
        <f t="shared" si="45"/>
        <v>0</v>
      </c>
      <c r="T54" s="29">
        <f t="shared" si="45"/>
        <v>0</v>
      </c>
      <c r="U54" s="29">
        <f t="shared" si="45"/>
        <v>0</v>
      </c>
      <c r="V54" s="29">
        <f t="shared" si="45"/>
        <v>0</v>
      </c>
      <c r="W54" s="29">
        <f t="shared" si="45"/>
        <v>0</v>
      </c>
      <c r="X54" s="29">
        <f t="shared" si="45"/>
        <v>0</v>
      </c>
      <c r="Y54" s="29">
        <f t="shared" si="45"/>
        <v>0</v>
      </c>
      <c r="Z54" s="29">
        <f t="shared" si="45"/>
        <v>0</v>
      </c>
      <c r="AA54" s="29">
        <f t="shared" si="45"/>
        <v>0</v>
      </c>
      <c r="AB54" s="29">
        <f t="shared" si="45"/>
        <v>0</v>
      </c>
      <c r="AC54" s="29">
        <f t="shared" si="45"/>
        <v>0</v>
      </c>
      <c r="AD54" s="29">
        <f t="shared" si="45"/>
        <v>0</v>
      </c>
      <c r="AE54" s="29">
        <f t="shared" si="45"/>
        <v>0</v>
      </c>
      <c r="AF54" s="29">
        <f t="shared" si="45"/>
        <v>0</v>
      </c>
      <c r="AG54" s="29">
        <f t="shared" si="45"/>
        <v>0</v>
      </c>
      <c r="AH54" s="29">
        <f t="shared" si="45"/>
        <v>0</v>
      </c>
      <c r="AI54" s="29">
        <f t="shared" si="45"/>
        <v>0</v>
      </c>
      <c r="AJ54" s="29">
        <f t="shared" si="45"/>
        <v>0</v>
      </c>
      <c r="AK54" s="29">
        <f t="shared" si="45"/>
        <v>0</v>
      </c>
      <c r="AL54" s="29">
        <f t="shared" si="45"/>
        <v>0</v>
      </c>
      <c r="AM54" s="29">
        <f t="shared" si="45"/>
        <v>0</v>
      </c>
      <c r="AN54" s="29">
        <f t="shared" si="45"/>
        <v>0</v>
      </c>
      <c r="AO54" s="29">
        <f t="shared" si="45"/>
        <v>0</v>
      </c>
      <c r="AP54" s="29">
        <f t="shared" si="45"/>
        <v>0</v>
      </c>
      <c r="AQ54" s="29">
        <f t="shared" si="45"/>
        <v>0</v>
      </c>
    </row>
    <row r="55" spans="1:43" x14ac:dyDescent="0.3">
      <c r="A55"/>
      <c r="B55" s="71" t="s">
        <v>71</v>
      </c>
      <c r="C55" s="71"/>
      <c r="D55" s="93" t="e">
        <f>D53+D54</f>
        <v>#DIV/0!</v>
      </c>
      <c r="E55" s="93" t="e">
        <f t="shared" ref="E55:AQ55" si="46">E53+E54</f>
        <v>#DIV/0!</v>
      </c>
      <c r="F55" s="93" t="e">
        <f t="shared" si="46"/>
        <v>#DIV/0!</v>
      </c>
      <c r="G55" s="93" t="e">
        <f t="shared" si="46"/>
        <v>#DIV/0!</v>
      </c>
      <c r="H55" s="93" t="e">
        <f t="shared" si="46"/>
        <v>#DIV/0!</v>
      </c>
      <c r="I55" s="93">
        <f t="shared" si="46"/>
        <v>0</v>
      </c>
      <c r="J55" s="93">
        <f t="shared" si="46"/>
        <v>0</v>
      </c>
      <c r="K55" s="93">
        <f t="shared" si="46"/>
        <v>0</v>
      </c>
      <c r="L55" s="93">
        <f t="shared" si="46"/>
        <v>0</v>
      </c>
      <c r="M55" s="93">
        <f t="shared" si="46"/>
        <v>0</v>
      </c>
      <c r="N55" s="93">
        <f t="shared" si="46"/>
        <v>0</v>
      </c>
      <c r="O55" s="93">
        <f t="shared" si="46"/>
        <v>0</v>
      </c>
      <c r="P55" s="93">
        <f t="shared" si="46"/>
        <v>0</v>
      </c>
      <c r="Q55" s="93">
        <f t="shared" si="46"/>
        <v>0</v>
      </c>
      <c r="R55" s="93">
        <f t="shared" si="46"/>
        <v>0</v>
      </c>
      <c r="S55" s="93">
        <f t="shared" si="46"/>
        <v>0</v>
      </c>
      <c r="T55" s="93">
        <f t="shared" si="46"/>
        <v>0</v>
      </c>
      <c r="U55" s="93">
        <f t="shared" si="46"/>
        <v>0</v>
      </c>
      <c r="V55" s="93">
        <f t="shared" si="46"/>
        <v>0</v>
      </c>
      <c r="W55" s="93">
        <f t="shared" si="46"/>
        <v>0</v>
      </c>
      <c r="X55" s="93">
        <f t="shared" si="46"/>
        <v>0</v>
      </c>
      <c r="Y55" s="93">
        <f t="shared" si="46"/>
        <v>0</v>
      </c>
      <c r="Z55" s="93">
        <f t="shared" si="46"/>
        <v>0</v>
      </c>
      <c r="AA55" s="93">
        <f t="shared" si="46"/>
        <v>0</v>
      </c>
      <c r="AB55" s="93">
        <f t="shared" si="46"/>
        <v>0</v>
      </c>
      <c r="AC55" s="93">
        <f t="shared" si="46"/>
        <v>0</v>
      </c>
      <c r="AD55" s="93">
        <f t="shared" si="46"/>
        <v>0</v>
      </c>
      <c r="AE55" s="93">
        <f t="shared" si="46"/>
        <v>0</v>
      </c>
      <c r="AF55" s="93">
        <f t="shared" si="46"/>
        <v>0</v>
      </c>
      <c r="AG55" s="93">
        <f t="shared" si="46"/>
        <v>0</v>
      </c>
      <c r="AH55" s="93">
        <f t="shared" si="46"/>
        <v>0</v>
      </c>
      <c r="AI55" s="93">
        <f t="shared" si="46"/>
        <v>0</v>
      </c>
      <c r="AJ55" s="93">
        <f t="shared" si="46"/>
        <v>0</v>
      </c>
      <c r="AK55" s="93">
        <f t="shared" si="46"/>
        <v>0</v>
      </c>
      <c r="AL55" s="93">
        <f t="shared" si="46"/>
        <v>0</v>
      </c>
      <c r="AM55" s="93">
        <f t="shared" si="46"/>
        <v>0</v>
      </c>
      <c r="AN55" s="93">
        <f t="shared" si="46"/>
        <v>0</v>
      </c>
      <c r="AO55" s="93">
        <f t="shared" si="46"/>
        <v>0</v>
      </c>
      <c r="AP55" s="93">
        <f t="shared" si="46"/>
        <v>0</v>
      </c>
      <c r="AQ55" s="93">
        <f t="shared" si="46"/>
        <v>0</v>
      </c>
    </row>
    <row r="56" spans="1:43" ht="15" thickBot="1" x14ac:dyDescent="0.35">
      <c r="A56"/>
      <c r="B56" s="97" t="s">
        <v>6</v>
      </c>
      <c r="C56" s="97"/>
      <c r="D56" s="98" t="e">
        <f>$D$55+NPV($D$6,$E$55:$AQ$55)</f>
        <v>#DIV/0!</v>
      </c>
    </row>
    <row r="57" spans="1:43" s="5" customFormat="1" x14ac:dyDescent="0.3">
      <c r="B57" s="101" t="s">
        <v>30</v>
      </c>
      <c r="C57" s="101"/>
      <c r="D57" s="101" t="e">
        <f>IRR(D55:AQ55)</f>
        <v>#VALUE!</v>
      </c>
    </row>
    <row r="58" spans="1:43" x14ac:dyDescent="0.3">
      <c r="A58"/>
      <c r="B58" s="90" t="s">
        <v>115</v>
      </c>
      <c r="C58" s="90"/>
    </row>
    <row r="59" spans="1:43" x14ac:dyDescent="0.3">
      <c r="A59"/>
      <c r="B59" s="90"/>
      <c r="C59" s="90"/>
    </row>
    <row r="60" spans="1:43" x14ac:dyDescent="0.3">
      <c r="A60"/>
    </row>
    <row r="61" spans="1:43" ht="18" x14ac:dyDescent="0.35">
      <c r="A61"/>
      <c r="B61" s="45" t="s">
        <v>130</v>
      </c>
      <c r="C61" s="45"/>
    </row>
    <row r="62" spans="1:43" x14ac:dyDescent="0.3">
      <c r="A62"/>
      <c r="B62" t="s">
        <v>178</v>
      </c>
    </row>
    <row r="63" spans="1:43" x14ac:dyDescent="0.3">
      <c r="A63"/>
      <c r="B63" t="s">
        <v>261</v>
      </c>
    </row>
    <row r="64" spans="1:43" x14ac:dyDescent="0.3">
      <c r="A64"/>
    </row>
    <row r="65" spans="1:6" x14ac:dyDescent="0.3">
      <c r="A65"/>
      <c r="B65" t="s">
        <v>72</v>
      </c>
      <c r="D65" s="3">
        <f>$D$8</f>
        <v>0</v>
      </c>
    </row>
    <row r="66" spans="1:6" x14ac:dyDescent="0.3">
      <c r="A66"/>
    </row>
    <row r="67" spans="1:6" x14ac:dyDescent="0.3">
      <c r="A67"/>
      <c r="B67" s="28" t="s">
        <v>126</v>
      </c>
      <c r="C67" s="28"/>
      <c r="D67" s="28" t="s">
        <v>131</v>
      </c>
      <c r="E67" s="28" t="s">
        <v>92</v>
      </c>
      <c r="F67" s="28" t="s">
        <v>176</v>
      </c>
    </row>
    <row r="68" spans="1:6" x14ac:dyDescent="0.3">
      <c r="A68"/>
      <c r="B68">
        <f>'LES MEG'!B34</f>
        <v>0</v>
      </c>
      <c r="D68" s="121"/>
      <c r="E68" s="3" t="e">
        <f t="shared" ref="E68:E75" si="47">$D$65*$D68*$F68</f>
        <v>#DIV/0!</v>
      </c>
      <c r="F68" s="120" t="e">
        <f>Kontrolltabeller!M28/Kontrolltabeller!$M$36</f>
        <v>#DIV/0!</v>
      </c>
    </row>
    <row r="69" spans="1:6" x14ac:dyDescent="0.3">
      <c r="A69"/>
      <c r="B69">
        <f>'LES MEG'!B35</f>
        <v>0</v>
      </c>
      <c r="D69" s="43"/>
      <c r="E69" s="3" t="e">
        <f t="shared" si="47"/>
        <v>#DIV/0!</v>
      </c>
      <c r="F69" s="120" t="e">
        <f>Kontrolltabeller!M29/Kontrolltabeller!$M$36</f>
        <v>#DIV/0!</v>
      </c>
    </row>
    <row r="70" spans="1:6" x14ac:dyDescent="0.3">
      <c r="A70"/>
      <c r="B70">
        <f>'LES MEG'!B36</f>
        <v>0</v>
      </c>
      <c r="D70" s="43"/>
      <c r="E70" s="3" t="e">
        <f t="shared" si="47"/>
        <v>#DIV/0!</v>
      </c>
      <c r="F70" s="120" t="e">
        <f>Kontrolltabeller!M30/Kontrolltabeller!$M$36</f>
        <v>#DIV/0!</v>
      </c>
    </row>
    <row r="71" spans="1:6" x14ac:dyDescent="0.3">
      <c r="A71"/>
      <c r="B71">
        <f>'LES MEG'!B37</f>
        <v>0</v>
      </c>
      <c r="D71" s="43"/>
      <c r="E71" s="3" t="e">
        <f t="shared" si="47"/>
        <v>#DIV/0!</v>
      </c>
      <c r="F71" s="120" t="e">
        <f>Kontrolltabeller!M31/Kontrolltabeller!$M$36</f>
        <v>#DIV/0!</v>
      </c>
    </row>
    <row r="72" spans="1:6" x14ac:dyDescent="0.3">
      <c r="A72"/>
      <c r="B72">
        <f>'LES MEG'!B38</f>
        <v>0</v>
      </c>
      <c r="D72" s="43"/>
      <c r="E72" s="3" t="e">
        <f t="shared" si="47"/>
        <v>#DIV/0!</v>
      </c>
      <c r="F72" s="120" t="e">
        <f>Kontrolltabeller!M32/Kontrolltabeller!$M$36</f>
        <v>#DIV/0!</v>
      </c>
    </row>
    <row r="73" spans="1:6" x14ac:dyDescent="0.3">
      <c r="A73"/>
      <c r="B73">
        <f>'LES MEG'!B39</f>
        <v>0</v>
      </c>
      <c r="D73" s="43"/>
      <c r="E73" s="3" t="e">
        <f t="shared" si="47"/>
        <v>#DIV/0!</v>
      </c>
      <c r="F73" s="120" t="e">
        <f>Kontrolltabeller!M33/Kontrolltabeller!$M$36</f>
        <v>#DIV/0!</v>
      </c>
    </row>
    <row r="74" spans="1:6" x14ac:dyDescent="0.3">
      <c r="A74"/>
      <c r="B74">
        <f>'LES MEG'!B40</f>
        <v>0</v>
      </c>
      <c r="D74" s="43"/>
      <c r="E74" s="3" t="e">
        <f t="shared" si="47"/>
        <v>#DIV/0!</v>
      </c>
      <c r="F74" s="120" t="e">
        <f>Kontrolltabeller!M34/Kontrolltabeller!$M$36</f>
        <v>#DIV/0!</v>
      </c>
    </row>
    <row r="75" spans="1:6" x14ac:dyDescent="0.3">
      <c r="A75"/>
      <c r="B75" s="28">
        <f>'LES MEG'!B41</f>
        <v>0</v>
      </c>
      <c r="C75" s="28"/>
      <c r="D75" s="43"/>
      <c r="E75" s="3" t="e">
        <f t="shared" si="47"/>
        <v>#DIV/0!</v>
      </c>
      <c r="F75" s="120" t="e">
        <f>Kontrolltabeller!M35/Kontrolltabeller!$M$36</f>
        <v>#DIV/0!</v>
      </c>
    </row>
    <row r="76" spans="1:6" x14ac:dyDescent="0.3">
      <c r="A76"/>
      <c r="B76" s="71" t="s">
        <v>129</v>
      </c>
      <c r="C76" s="71"/>
      <c r="D76" s="71"/>
      <c r="E76" s="93" t="e">
        <f>SUM(E68:E75)</f>
        <v>#DIV/0!</v>
      </c>
      <c r="F76" s="123" t="e">
        <f>SUM(F68:F75)</f>
        <v>#DIV/0!</v>
      </c>
    </row>
    <row r="77" spans="1:6" x14ac:dyDescent="0.3">
      <c r="A77"/>
    </row>
    <row r="78" spans="1:6" x14ac:dyDescent="0.3">
      <c r="A78"/>
      <c r="B78" t="s">
        <v>128</v>
      </c>
      <c r="C78" s="5"/>
      <c r="D78" s="132" t="e">
        <f>SUMPRODUCT(D68:D75,F68:F75)</f>
        <v>#DIV/0!</v>
      </c>
    </row>
    <row r="79" spans="1:6" x14ac:dyDescent="0.3">
      <c r="A79"/>
      <c r="B79" s="1" t="s">
        <v>262</v>
      </c>
      <c r="C79" s="1"/>
    </row>
    <row r="80" spans="1:6" x14ac:dyDescent="0.3">
      <c r="A80"/>
    </row>
    <row r="81" spans="1:9" x14ac:dyDescent="0.3">
      <c r="A81"/>
    </row>
    <row r="82" spans="1:9" x14ac:dyDescent="0.3">
      <c r="A82"/>
    </row>
    <row r="83" spans="1:9" x14ac:dyDescent="0.3">
      <c r="A83"/>
    </row>
    <row r="84" spans="1:9" x14ac:dyDescent="0.3">
      <c r="A84"/>
    </row>
    <row r="85" spans="1:9" x14ac:dyDescent="0.3">
      <c r="A85"/>
    </row>
    <row r="86" spans="1:9" x14ac:dyDescent="0.3">
      <c r="A86"/>
    </row>
    <row r="87" spans="1:9" x14ac:dyDescent="0.3">
      <c r="A87"/>
    </row>
    <row r="88" spans="1:9" x14ac:dyDescent="0.3">
      <c r="A88"/>
    </row>
    <row r="89" spans="1:9" x14ac:dyDescent="0.3">
      <c r="A89"/>
    </row>
    <row r="90" spans="1:9" x14ac:dyDescent="0.3">
      <c r="A90"/>
    </row>
    <row r="91" spans="1:9" x14ac:dyDescent="0.3">
      <c r="A91"/>
    </row>
    <row r="92" spans="1:9" x14ac:dyDescent="0.3">
      <c r="I92" s="95"/>
    </row>
    <row r="93" spans="1:9" x14ac:dyDescent="0.3">
      <c r="I93" s="31"/>
    </row>
  </sheetData>
  <sheetProtection algorithmName="SHA-512" hashValue="/T3DoiISoGhBfo7v8moJxbJu834j5J5CkQKVBTJRX0fy0eCI+CaeycsbDjEFqjUMO3C8AahegRWtTk9KotmQKA==" saltValue="p5OBJybKPEgBtP9XghxeJw==" spinCount="100000" sheet="1" formatCells="0" formatColumns="0" formatRows="0"/>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0061E-4C73-4868-AC4C-1B8498699788}">
  <sheetPr>
    <tabColor theme="8" tint="0.79998168889431442"/>
  </sheetPr>
  <dimension ref="B2:E20"/>
  <sheetViews>
    <sheetView showGridLines="0" zoomScaleNormal="100" workbookViewId="0">
      <selection activeCell="B2" sqref="B2"/>
    </sheetView>
  </sheetViews>
  <sheetFormatPr baseColWidth="10" defaultColWidth="10.88671875" defaultRowHeight="14.4" x14ac:dyDescent="0.3"/>
  <cols>
    <col min="2" max="2" width="29.88671875" customWidth="1"/>
    <col min="3" max="3" width="45.44140625" customWidth="1"/>
    <col min="4" max="4" width="27.5546875" customWidth="1"/>
    <col min="5" max="5" width="29.33203125" bestFit="1" customWidth="1"/>
  </cols>
  <sheetData>
    <row r="2" spans="2:5" x14ac:dyDescent="0.3">
      <c r="B2" s="28" t="s">
        <v>234</v>
      </c>
      <c r="C2" s="28"/>
      <c r="D2" s="28"/>
      <c r="E2" s="80">
        <f>SUM('(4) Støtteberegning + NNV'!D45:AQ45) + SUM('(4) Støtteberegning + NNV'!D46:AQ46)</f>
        <v>0</v>
      </c>
    </row>
    <row r="4" spans="2:5" x14ac:dyDescent="0.3">
      <c r="B4" s="30" t="s">
        <v>43</v>
      </c>
      <c r="C4" s="30" t="s">
        <v>44</v>
      </c>
      <c r="D4" s="108" t="s">
        <v>116</v>
      </c>
      <c r="E4" s="30" t="s">
        <v>42</v>
      </c>
    </row>
    <row r="5" spans="2:5" x14ac:dyDescent="0.3">
      <c r="B5" s="24"/>
      <c r="C5" s="24"/>
      <c r="D5" s="24"/>
      <c r="E5" s="25"/>
    </row>
    <row r="6" spans="2:5" x14ac:dyDescent="0.3">
      <c r="B6" s="24"/>
      <c r="C6" s="24"/>
      <c r="D6" s="24"/>
      <c r="E6" s="25"/>
    </row>
    <row r="7" spans="2:5" x14ac:dyDescent="0.3">
      <c r="B7" s="24"/>
      <c r="C7" s="24"/>
      <c r="D7" s="24"/>
      <c r="E7" s="25"/>
    </row>
    <row r="8" spans="2:5" x14ac:dyDescent="0.3">
      <c r="B8" s="24"/>
      <c r="C8" s="24"/>
      <c r="D8" s="24"/>
      <c r="E8" s="25"/>
    </row>
    <row r="9" spans="2:5" x14ac:dyDescent="0.3">
      <c r="B9" s="24"/>
      <c r="C9" s="24"/>
      <c r="D9" s="24"/>
      <c r="E9" s="25"/>
    </row>
    <row r="10" spans="2:5" x14ac:dyDescent="0.3">
      <c r="B10" s="24"/>
      <c r="C10" s="24"/>
      <c r="D10" s="24"/>
      <c r="E10" s="25"/>
    </row>
    <row r="11" spans="2:5" x14ac:dyDescent="0.3">
      <c r="B11" s="24"/>
      <c r="C11" s="24"/>
      <c r="D11" s="24"/>
      <c r="E11" s="25"/>
    </row>
    <row r="12" spans="2:5" x14ac:dyDescent="0.3">
      <c r="B12" s="24"/>
      <c r="C12" s="24"/>
      <c r="D12" s="24"/>
      <c r="E12" s="25"/>
    </row>
    <row r="13" spans="2:5" x14ac:dyDescent="0.3">
      <c r="B13" s="24"/>
      <c r="C13" s="24"/>
      <c r="D13" s="24"/>
      <c r="E13" s="25"/>
    </row>
    <row r="14" spans="2:5" x14ac:dyDescent="0.3">
      <c r="B14" s="24"/>
      <c r="C14" s="24"/>
      <c r="D14" s="24"/>
      <c r="E14" s="25"/>
    </row>
    <row r="15" spans="2:5" x14ac:dyDescent="0.3">
      <c r="B15" s="24"/>
      <c r="C15" s="24"/>
      <c r="D15" s="24"/>
      <c r="E15" s="25"/>
    </row>
    <row r="16" spans="2:5" x14ac:dyDescent="0.3">
      <c r="B16" s="24"/>
      <c r="C16" s="24"/>
      <c r="D16" s="24"/>
      <c r="E16" s="25"/>
    </row>
    <row r="17" spans="2:5" x14ac:dyDescent="0.3">
      <c r="B17" s="24"/>
      <c r="C17" s="24"/>
      <c r="D17" s="24"/>
      <c r="E17" s="25"/>
    </row>
    <row r="18" spans="2:5" x14ac:dyDescent="0.3">
      <c r="B18" s="24"/>
      <c r="C18" s="24"/>
      <c r="D18" s="24"/>
      <c r="E18" s="25"/>
    </row>
    <row r="19" spans="2:5" x14ac:dyDescent="0.3">
      <c r="B19" s="41" t="s">
        <v>45</v>
      </c>
      <c r="C19" s="71"/>
      <c r="D19" s="71"/>
      <c r="E19" s="42">
        <f>SUM(E5:E18)</f>
        <v>0</v>
      </c>
    </row>
    <row r="20" spans="2:5" x14ac:dyDescent="0.3">
      <c r="B20" s="41" t="s">
        <v>53</v>
      </c>
      <c r="C20" s="71"/>
      <c r="D20" s="71"/>
      <c r="E20" s="81" t="str">
        <f>IF(E19&lt;E2,"Finansiering ikke til strekkelig. Lavere finansiering enn sum prosjektkostnader.","OK")</f>
        <v>OK</v>
      </c>
    </row>
  </sheetData>
  <sheetProtection algorithmName="SHA-512" hashValue="3QnRzEulhCuix4p5SfOLCSdx6DVDgi5+ukej9VGyi8fiovheH5tXZqjKD3+P607Ly18uSaM7jNgFRStSRptejw==" saltValue="skOdB48XbC+udWw7FAJNcQ==" spinCount="100000" sheet="1" formatCells="0" formatColumns="0" formatRows="0" insertRows="0"/>
  <conditionalFormatting sqref="B20:E20">
    <cfRule type="expression" dxfId="5" priority="1">
      <formula>$E$19&gt;=$E$2</formula>
    </cfRule>
    <cfRule type="expression" dxfId="4" priority="2">
      <formula>$E$19&lt;$E$2</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C0A31AD-1051-4030-8AAB-AA91FD5EF487}">
          <x14:formula1>
            <xm:f>'Lister (skjules)'!$G$3:$G$8</xm:f>
          </x14:formula1>
          <xm:sqref>B5:B18</xm:sqref>
        </x14:dataValidation>
        <x14:dataValidation type="list" allowBlank="1" showInputMessage="1" showErrorMessage="1" xr:uid="{747BC568-68E7-4049-A0B9-B07ABB15D9B0}">
          <x14:formula1>
            <xm:f>'LES MEG'!$B$34:$B$41</xm:f>
          </x14:formula1>
          <xm:sqref>D5:D18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2BEEB-41F1-4597-AAB7-A7A5613BB514}">
  <sheetPr codeName="Sheet8"/>
  <dimension ref="B2:Q8"/>
  <sheetViews>
    <sheetView topLeftCell="D1" workbookViewId="0">
      <selection activeCell="K3" sqref="K3:K5"/>
    </sheetView>
  </sheetViews>
  <sheetFormatPr baseColWidth="10" defaultColWidth="11.44140625" defaultRowHeight="14.4" x14ac:dyDescent="0.3"/>
  <cols>
    <col min="2" max="2" width="27.88671875" bestFit="1" customWidth="1"/>
    <col min="4" max="4" width="43.5546875" bestFit="1" customWidth="1"/>
    <col min="5" max="5" width="43.5546875" customWidth="1"/>
    <col min="7" max="7" width="27.88671875" bestFit="1" customWidth="1"/>
    <col min="9" max="9" width="21.88671875" bestFit="1" customWidth="1"/>
    <col min="11" max="11" width="39.44140625" bestFit="1" customWidth="1"/>
  </cols>
  <sheetData>
    <row r="2" spans="2:17" x14ac:dyDescent="0.3">
      <c r="B2" s="5" t="s">
        <v>47</v>
      </c>
      <c r="D2" s="5" t="s">
        <v>121</v>
      </c>
      <c r="E2" s="5" t="s">
        <v>122</v>
      </c>
      <c r="G2" s="5" t="s">
        <v>46</v>
      </c>
      <c r="I2" s="5" t="s">
        <v>61</v>
      </c>
      <c r="K2" t="s">
        <v>78</v>
      </c>
      <c r="M2" t="s">
        <v>81</v>
      </c>
      <c r="Q2" t="s">
        <v>88</v>
      </c>
    </row>
    <row r="3" spans="2:17" x14ac:dyDescent="0.3">
      <c r="D3" t="s">
        <v>49</v>
      </c>
      <c r="E3" t="s">
        <v>64</v>
      </c>
      <c r="G3" t="s">
        <v>39</v>
      </c>
      <c r="I3" t="s">
        <v>62</v>
      </c>
      <c r="K3" t="s">
        <v>79</v>
      </c>
      <c r="M3" t="s">
        <v>134</v>
      </c>
      <c r="Q3" t="s">
        <v>50</v>
      </c>
    </row>
    <row r="4" spans="2:17" x14ac:dyDescent="0.3">
      <c r="D4" t="s">
        <v>50</v>
      </c>
      <c r="G4" t="s">
        <v>40</v>
      </c>
      <c r="I4" t="s">
        <v>63</v>
      </c>
      <c r="K4" t="s">
        <v>80</v>
      </c>
      <c r="M4" t="s">
        <v>137</v>
      </c>
      <c r="Q4" t="s">
        <v>49</v>
      </c>
    </row>
    <row r="5" spans="2:17" x14ac:dyDescent="0.3">
      <c r="D5" t="s">
        <v>65</v>
      </c>
      <c r="G5" t="s">
        <v>37</v>
      </c>
      <c r="K5" t="s">
        <v>138</v>
      </c>
      <c r="M5" t="s">
        <v>82</v>
      </c>
      <c r="Q5" t="s">
        <v>83</v>
      </c>
    </row>
    <row r="6" spans="2:17" x14ac:dyDescent="0.3">
      <c r="D6" t="s">
        <v>123</v>
      </c>
      <c r="G6" t="s">
        <v>74</v>
      </c>
      <c r="M6" t="s">
        <v>135</v>
      </c>
    </row>
    <row r="7" spans="2:17" x14ac:dyDescent="0.3">
      <c r="G7" t="s">
        <v>41</v>
      </c>
      <c r="M7" t="s">
        <v>136</v>
      </c>
    </row>
    <row r="8" spans="2:17" x14ac:dyDescent="0.3">
      <c r="G8" t="s">
        <v>38</v>
      </c>
      <c r="M8" t="s">
        <v>84</v>
      </c>
    </row>
  </sheetData>
  <sheetProtection algorithmName="SHA-512" hashValue="8PyGXsMV9DatUR357G2f2kYUobTKe/CyixH0+L8bLdDijHbWEKG3llQzicULuvhKmkAMkGWUTo2F0EnOlyoiuQ==" saltValue="AbTBihfNwmoiZVI7qKLYGw==" spinCount="100000" sheet="1" objects="1" scenarios="1"/>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E409F5657E2924693047F1F5B650E37" ma:contentTypeVersion="19" ma:contentTypeDescription="Opprett et nytt dokument." ma:contentTypeScope="" ma:versionID="bb4083fb7e3ed11ab35b4d64527174df">
  <xsd:schema xmlns:xsd="http://www.w3.org/2001/XMLSchema" xmlns:xs="http://www.w3.org/2001/XMLSchema" xmlns:p="http://schemas.microsoft.com/office/2006/metadata/properties" xmlns:ns2="ffe7fb07-1741-4447-a928-ed47623822bd" xmlns:ns3="885b8f9b-797e-43cf-a0a2-5335160d8f60" targetNamespace="http://schemas.microsoft.com/office/2006/metadata/properties" ma:root="true" ma:fieldsID="df0278eff4fcfb16907becc6bdde3c42" ns2:_="" ns3:_="">
    <xsd:import namespace="ffe7fb07-1741-4447-a928-ed47623822bd"/>
    <xsd:import namespace="885b8f9b-797e-43cf-a0a2-5335160d8f6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LengthInSecond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e7fb07-1741-4447-a928-ed47623822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Bildemerkelapper" ma:readOnly="false" ma:fieldId="{5cf76f15-5ced-4ddc-b409-7134ff3c332f}" ma:taxonomyMulti="true" ma:sspId="4a9cb451-a5cc-4161-8184-4f4f334f6aa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85b8f9b-797e-43cf-a0a2-5335160d8f60"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ingsdetaljer" ma:internalName="SharedWithDetails" ma:readOnly="true">
      <xsd:simpleType>
        <xsd:restriction base="dms:Note">
          <xsd:maxLength value="255"/>
        </xsd:restriction>
      </xsd:simpleType>
    </xsd:element>
    <xsd:element name="TaxCatchAll" ma:index="23" nillable="true" ma:displayName="Taxonomy Catch All Column" ma:hidden="true" ma:list="{d59857ce-2d9d-4b82-8e05-3a7ec64c0aff}" ma:internalName="TaxCatchAll" ma:showField="CatchAllData" ma:web="885b8f9b-797e-43cf-a0a2-5335160d8f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85b8f9b-797e-43cf-a0a2-5335160d8f60" xsi:nil="true"/>
    <lcf76f155ced4ddcb4097134ff3c332f xmlns="ffe7fb07-1741-4447-a928-ed47623822bd">
      <Terms xmlns="http://schemas.microsoft.com/office/infopath/2007/PartnerControls"/>
    </lcf76f155ced4ddcb4097134ff3c332f>
  </documentManagement>
</p:properties>
</file>

<file path=customXml/item4.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B24EA3CA-4BA0-4AF7-AC06-21AD28F83B9A}">
  <ds:schemaRefs>
    <ds:schemaRef ds:uri="http://schemas.microsoft.com/sharepoint/v3/contenttype/forms"/>
  </ds:schemaRefs>
</ds:datastoreItem>
</file>

<file path=customXml/itemProps2.xml><?xml version="1.0" encoding="utf-8"?>
<ds:datastoreItem xmlns:ds="http://schemas.openxmlformats.org/officeDocument/2006/customXml" ds:itemID="{D726B476-CBC6-49C3-98F4-36DFD77F6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e7fb07-1741-4447-a928-ed47623822bd"/>
    <ds:schemaRef ds:uri="885b8f9b-797e-43cf-a0a2-5335160d8f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FC3AF8-B187-418F-B8D3-FEF8FD2ED259}">
  <ds:schemaRefs>
    <ds:schemaRef ds:uri="ffe7fb07-1741-4447-a928-ed47623822bd"/>
    <ds:schemaRef ds:uri="http://purl.org/dc/elements/1.1/"/>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885b8f9b-797e-43cf-a0a2-5335160d8f60"/>
    <ds:schemaRef ds:uri="http://www.w3.org/XML/1998/namespace"/>
  </ds:schemaRefs>
</ds:datastoreItem>
</file>

<file path=customXml/itemProps4.xml><?xml version="1.0" encoding="utf-8"?>
<ds:datastoreItem xmlns:ds="http://schemas.openxmlformats.org/officeDocument/2006/customXml" ds:itemID="{091877EE-A32D-45D0-8530-3A2734E4E996}">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14</vt:i4>
      </vt:variant>
    </vt:vector>
  </HeadingPairs>
  <TitlesOfParts>
    <vt:vector size="14" baseType="lpstr">
      <vt:lpstr>VERDIER TIL ERS (skjules)</vt:lpstr>
      <vt:lpstr>LES MEG</vt:lpstr>
      <vt:lpstr>(1) Budsjett del I</vt:lpstr>
      <vt:lpstr>(2) Budsjett del II</vt:lpstr>
      <vt:lpstr>(3) Forutsetninger</vt:lpstr>
      <vt:lpstr>Kontrolltabeller</vt:lpstr>
      <vt:lpstr>(4) Støtteberegning + NNV</vt:lpstr>
      <vt:lpstr>(5) Finansiering</vt:lpstr>
      <vt:lpstr>Lister (skjules)</vt:lpstr>
      <vt:lpstr>Sensitiviteter</vt:lpstr>
      <vt:lpstr>(6) Utredningsprosjekt</vt:lpstr>
      <vt:lpstr>(6) Energiforbruk</vt:lpstr>
      <vt:lpstr>(7) Fremtidig konkurransekraft</vt:lpstr>
      <vt:lpstr>Forutsetninger ENOVA (skjules)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K. Berre</dc:creator>
  <cp:lastModifiedBy>Børge Noddeland</cp:lastModifiedBy>
  <dcterms:created xsi:type="dcterms:W3CDTF">2024-01-22T10:59:35Z</dcterms:created>
  <dcterms:modified xsi:type="dcterms:W3CDTF">2026-07-31T11:08:53Z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0x010100AE409F5657E2924693047F1F5B650E37</vt:lpwstr>
  </property>
  <property fmtid="{D5CDD505-2E9C-101B-9397-08002B2CF9AE}" pid="3" name="MediaServiceImageTags">
    <vt:lpwstr/>
  </property>
</Properties>
</file>