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v438\Desktop\Financial Models\Nye budsjett for teknologi og markedsutvikling\Ferdige versjoner\Lanseringsversjoner\Versjon 06.01.2025 (pilot og invest) ny karb\"/>
    </mc:Choice>
  </mc:AlternateContent>
  <xr:revisionPtr revIDLastSave="0" documentId="13_ncr:1_{CFDDA775-58BA-44A9-85F2-8AC153687F7F}" xr6:coauthVersionLast="47" xr6:coauthVersionMax="47" xr10:uidLastSave="{00000000-0000-0000-0000-000000000000}"/>
  <bookViews>
    <workbookView xWindow="28680" yWindow="-120" windowWidth="51840" windowHeight="21120" tabRatio="764" firstSheet="1" activeTab="1" xr2:uid="{6374F6C5-9A89-4330-B948-ED26F1989D88}"/>
  </bookViews>
  <sheets>
    <sheet name="VERDIER TIL ERS (skjules)" sheetId="8" state="hidden" r:id="rId1"/>
    <sheet name="LES MEG" sheetId="1" r:id="rId2"/>
    <sheet name="(1) Detaljerte budsjetter" sheetId="2" r:id="rId3"/>
    <sheet name="(2) Forutsetninger prosjekt" sheetId="5" r:id="rId4"/>
    <sheet name="Kontrolltabeller" sheetId="12" r:id="rId5"/>
    <sheet name="(3) Støtteberegning og NNV" sheetId="3" r:id="rId6"/>
    <sheet name="(4) Finansieringsplan" sheetId="9" r:id="rId7"/>
    <sheet name="Sensitivitet" sheetId="11" state="hidden" r:id="rId8"/>
    <sheet name="Lister (skjules)" sheetId="7" state="hidden" r:id="rId9"/>
    <sheet name="Forutsetninger ENOVA (skjules)" sheetId="4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4" l="1" a="1"/>
  <c r="K1" i="4" s="1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C19" i="8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G43" i="12"/>
  <c r="L45" i="12"/>
  <c r="D46" i="12"/>
  <c r="C43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K41" i="12" l="1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M43" i="12" l="1"/>
  <c r="M45" i="12"/>
  <c r="M46" i="12"/>
  <c r="M48" i="12"/>
  <c r="F49" i="12"/>
  <c r="F51" i="12" s="1"/>
  <c r="M47" i="12"/>
  <c r="M41" i="12"/>
  <c r="C49" i="12"/>
  <c r="J49" i="12"/>
  <c r="J51" i="12" s="1"/>
  <c r="M42" i="12"/>
  <c r="G49" i="12"/>
  <c r="G50" i="12" s="1"/>
  <c r="E49" i="12"/>
  <c r="K49" i="12"/>
  <c r="K51" i="12" s="1"/>
  <c r="M44" i="12"/>
  <c r="L49" i="12"/>
  <c r="L50" i="12" s="1"/>
  <c r="H49" i="12"/>
  <c r="H50" i="12" s="1"/>
  <c r="I49" i="12"/>
  <c r="I51" i="12" s="1"/>
  <c r="D49" i="12"/>
  <c r="M31" i="12"/>
  <c r="M18" i="12"/>
  <c r="G3" i="5"/>
  <c r="F50" i="12" l="1"/>
  <c r="L51" i="12"/>
  <c r="G51" i="12"/>
  <c r="J50" i="12"/>
  <c r="K50" i="12"/>
  <c r="I50" i="12"/>
  <c r="M49" i="12"/>
  <c r="H51" i="12"/>
  <c r="D19" i="3"/>
  <c r="B118" i="11" l="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AN109" i="11" l="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C109" i="11" l="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I129" i="11" l="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59" i="2"/>
  <c r="AK159" i="2"/>
  <c r="AG33" i="3" s="1"/>
  <c r="AL159" i="2"/>
  <c r="AH33" i="3" s="1"/>
  <c r="AM159" i="2"/>
  <c r="AI33" i="3" s="1"/>
  <c r="AN159" i="2"/>
  <c r="AJ33" i="3" s="1"/>
  <c r="AO159" i="2"/>
  <c r="AK33" i="3" s="1"/>
  <c r="AP159" i="2"/>
  <c r="AQ159" i="2"/>
  <c r="AM33" i="3" s="1"/>
  <c r="AR159" i="2"/>
  <c r="AN33" i="3" s="1"/>
  <c r="AS159" i="2"/>
  <c r="AO33" i="3" s="1"/>
  <c r="AT159" i="2"/>
  <c r="AP33" i="3" s="1"/>
  <c r="AU159" i="2"/>
  <c r="AQ33" i="3" s="1"/>
  <c r="AV159" i="2"/>
  <c r="AW159" i="2"/>
  <c r="AS33" i="3" s="1"/>
  <c r="AX159" i="2"/>
  <c r="AT33" i="3" s="1"/>
  <c r="AY159" i="2"/>
  <c r="AU33" i="3" s="1"/>
  <c r="AZ159" i="2"/>
  <c r="AV33" i="3" s="1"/>
  <c r="BA159" i="2"/>
  <c r="AW33" i="3" s="1"/>
  <c r="BB159" i="2"/>
  <c r="AX33" i="3" s="1"/>
  <c r="BC159" i="2"/>
  <c r="AY33" i="3" s="1"/>
  <c r="BD159" i="2"/>
  <c r="AZ33" i="3" s="1"/>
  <c r="BE159" i="2"/>
  <c r="BA33" i="3" s="1"/>
  <c r="AJ179" i="2"/>
  <c r="AK179" i="2"/>
  <c r="AL179" i="2"/>
  <c r="AH34" i="3" s="1"/>
  <c r="AM179" i="2"/>
  <c r="AI34" i="3" s="1"/>
  <c r="AN179" i="2"/>
  <c r="AJ34" i="3" s="1"/>
  <c r="AO179" i="2"/>
  <c r="AK34" i="3" s="1"/>
  <c r="AP179" i="2"/>
  <c r="AL34" i="3" s="1"/>
  <c r="AQ179" i="2"/>
  <c r="AM34" i="3" s="1"/>
  <c r="AR179" i="2"/>
  <c r="AN34" i="3" s="1"/>
  <c r="AS179" i="2"/>
  <c r="AO34" i="3" s="1"/>
  <c r="AT179" i="2"/>
  <c r="AP34" i="3" s="1"/>
  <c r="AU179" i="2"/>
  <c r="AQ34" i="3" s="1"/>
  <c r="AV179" i="2"/>
  <c r="AR34" i="3" s="1"/>
  <c r="AW179" i="2"/>
  <c r="AS34" i="3" s="1"/>
  <c r="AX179" i="2"/>
  <c r="AT34" i="3" s="1"/>
  <c r="AY179" i="2"/>
  <c r="AU34" i="3" s="1"/>
  <c r="AZ179" i="2"/>
  <c r="AV34" i="3" s="1"/>
  <c r="BA179" i="2"/>
  <c r="AW34" i="3" s="1"/>
  <c r="BB179" i="2"/>
  <c r="AX34" i="3" s="1"/>
  <c r="BC179" i="2"/>
  <c r="AY34" i="3" s="1"/>
  <c r="BD179" i="2"/>
  <c r="AZ34" i="3" s="1"/>
  <c r="BE179" i="2"/>
  <c r="BA34" i="3" s="1"/>
  <c r="C17" i="8"/>
  <c r="C8" i="8"/>
  <c r="D17" i="8" l="1"/>
  <c r="C18" i="8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W41" i="2"/>
  <c r="AK41" i="2"/>
  <c r="AP181" i="2"/>
  <c r="AN181" i="2"/>
  <c r="BA181" i="2"/>
  <c r="AO181" i="2"/>
  <c r="BD41" i="2"/>
  <c r="AR41" i="2"/>
  <c r="AV41" i="2"/>
  <c r="AY41" i="2"/>
  <c r="AM41" i="2"/>
  <c r="AV181" i="2"/>
  <c r="AJ181" i="2"/>
  <c r="AT181" i="2"/>
  <c r="AZ41" i="2"/>
  <c r="AK181" i="2"/>
  <c r="AX181" i="2"/>
  <c r="AJ41" i="2"/>
  <c r="AR33" i="3"/>
  <c r="AR35" i="3" s="1"/>
  <c r="BE41" i="2"/>
  <c r="AS41" i="2"/>
  <c r="AL181" i="2"/>
  <c r="AN41" i="2"/>
  <c r="AZ181" i="2"/>
  <c r="AX41" i="2"/>
  <c r="AL41" i="2"/>
  <c r="AT41" i="2"/>
  <c r="AL33" i="3"/>
  <c r="AL35" i="3" s="1"/>
  <c r="AP32" i="3"/>
  <c r="AP35" i="3" s="1"/>
  <c r="BB181" i="2"/>
  <c r="AJ32" i="3"/>
  <c r="AJ35" i="3" s="1"/>
  <c r="AY181" i="2"/>
  <c r="AU41" i="2"/>
  <c r="AS181" i="2"/>
  <c r="BC41" i="2"/>
  <c r="AQ41" i="2"/>
  <c r="BB41" i="2"/>
  <c r="AM181" i="2"/>
  <c r="BC181" i="2"/>
  <c r="AQ181" i="2"/>
  <c r="BA41" i="2"/>
  <c r="AO41" i="2"/>
  <c r="AP41" i="2"/>
  <c r="AU181" i="2"/>
  <c r="AW32" i="3"/>
  <c r="AW35" i="3" s="1"/>
  <c r="AK32" i="3"/>
  <c r="AK35" i="3" s="1"/>
  <c r="AG34" i="3"/>
  <c r="BE181" i="2"/>
  <c r="BD181" i="2"/>
  <c r="AR181" i="2"/>
  <c r="AO32" i="3"/>
  <c r="AO35" i="3" s="1"/>
  <c r="AW181" i="2"/>
  <c r="AN35" i="3"/>
  <c r="AZ35" i="3"/>
  <c r="AS35" i="3"/>
  <c r="AX35" i="3"/>
  <c r="AT35" i="3"/>
  <c r="AH35" i="3"/>
  <c r="AQ35" i="3"/>
  <c r="BA35" i="3"/>
  <c r="AY35" i="3"/>
  <c r="AM35" i="3"/>
  <c r="AV35" i="3"/>
  <c r="AU35" i="3"/>
  <c r="AI35" i="3"/>
  <c r="E17" i="8" l="1"/>
  <c r="D18" i="8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AJ119" i="2"/>
  <c r="AG23" i="3"/>
  <c r="AM23" i="3"/>
  <c r="BC119" i="2"/>
  <c r="AJ23" i="3"/>
  <c r="AY119" i="2"/>
  <c r="BA119" i="2"/>
  <c r="AS23" i="3"/>
  <c r="AI23" i="3"/>
  <c r="K2" i="2"/>
  <c r="AK23" i="3"/>
  <c r="BD119" i="2"/>
  <c r="AT119" i="2"/>
  <c r="AV23" i="3"/>
  <c r="AL119" i="2"/>
  <c r="BB119" i="2"/>
  <c r="AX119" i="2"/>
  <c r="AU119" i="2"/>
  <c r="AO23" i="3"/>
  <c r="AV119" i="2"/>
  <c r="AP119" i="2"/>
  <c r="BE119" i="2"/>
  <c r="AR119" i="2"/>
  <c r="AW119" i="2"/>
  <c r="AM119" i="2"/>
  <c r="BA23" i="3"/>
  <c r="AK119" i="2"/>
  <c r="AU23" i="3"/>
  <c r="AQ119" i="2"/>
  <c r="AN119" i="2"/>
  <c r="AS119" i="2"/>
  <c r="AZ23" i="3"/>
  <c r="AN23" i="3"/>
  <c r="AR23" i="3"/>
  <c r="AZ119" i="2"/>
  <c r="AH23" i="3"/>
  <c r="AX23" i="3"/>
  <c r="AY23" i="3"/>
  <c r="AT23" i="3"/>
  <c r="AO119" i="2"/>
  <c r="AL23" i="3"/>
  <c r="AW23" i="3"/>
  <c r="AQ23" i="3"/>
  <c r="AP23" i="3"/>
  <c r="AG35" i="3"/>
  <c r="F17" i="8" l="1"/>
  <c r="E18" i="8"/>
  <c r="J3" i="5"/>
  <c r="G19" i="3"/>
  <c r="AH44" i="3"/>
  <c r="AK44" i="3"/>
  <c r="AR44" i="3"/>
  <c r="AN44" i="3"/>
  <c r="AI44" i="3"/>
  <c r="AP44" i="3"/>
  <c r="AZ44" i="3"/>
  <c r="AS44" i="3"/>
  <c r="AQ44" i="3"/>
  <c r="AW44" i="3"/>
  <c r="AL44" i="3"/>
  <c r="AU44" i="3"/>
  <c r="AJ44" i="3"/>
  <c r="AT44" i="3"/>
  <c r="AM44" i="3"/>
  <c r="AO44" i="3"/>
  <c r="AY44" i="3"/>
  <c r="BA44" i="3"/>
  <c r="BA64" i="3" s="1"/>
  <c r="AV44" i="3"/>
  <c r="AG44" i="3"/>
  <c r="AX44" i="3"/>
  <c r="AS26" i="3"/>
  <c r="AN26" i="3"/>
  <c r="AJ26" i="3"/>
  <c r="AO26" i="3"/>
  <c r="AW26" i="3"/>
  <c r="AY26" i="3"/>
  <c r="AH26" i="3"/>
  <c r="AR26" i="3"/>
  <c r="AP26" i="3"/>
  <c r="AZ26" i="3"/>
  <c r="AU26" i="3"/>
  <c r="AQ26" i="3"/>
  <c r="AL26" i="3"/>
  <c r="AM26" i="3"/>
  <c r="AV26" i="3"/>
  <c r="AG26" i="3"/>
  <c r="AT26" i="3"/>
  <c r="AK26" i="3"/>
  <c r="AX26" i="3"/>
  <c r="AI26" i="3"/>
  <c r="L2" i="2"/>
  <c r="BA26" i="3"/>
  <c r="G17" i="8" l="1"/>
  <c r="F18" i="8"/>
  <c r="K3" i="5"/>
  <c r="H19" i="3"/>
  <c r="AQ64" i="3"/>
  <c r="AT64" i="3"/>
  <c r="AO64" i="3"/>
  <c r="AY64" i="3"/>
  <c r="AU64" i="3"/>
  <c r="AK64" i="3"/>
  <c r="AW64" i="3"/>
  <c r="AV64" i="3"/>
  <c r="AG64" i="3"/>
  <c r="AZ64" i="3"/>
  <c r="AP64" i="3"/>
  <c r="AJ64" i="3"/>
  <c r="AI64" i="3"/>
  <c r="AM64" i="3"/>
  <c r="AR64" i="3"/>
  <c r="AN64" i="3"/>
  <c r="AX64" i="3"/>
  <c r="AL64" i="3"/>
  <c r="AH64" i="3"/>
  <c r="AS64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79" i="2"/>
  <c r="J179" i="2"/>
  <c r="K179" i="2"/>
  <c r="L179" i="2"/>
  <c r="M179" i="2"/>
  <c r="N179" i="2"/>
  <c r="O179" i="2"/>
  <c r="P179" i="2"/>
  <c r="Q179" i="2"/>
  <c r="R179" i="2"/>
  <c r="N34" i="3" s="1"/>
  <c r="S179" i="2"/>
  <c r="O34" i="3" s="1"/>
  <c r="T179" i="2"/>
  <c r="P34" i="3" s="1"/>
  <c r="U179" i="2"/>
  <c r="Q34" i="3" s="1"/>
  <c r="V179" i="2"/>
  <c r="R34" i="3" s="1"/>
  <c r="W179" i="2"/>
  <c r="S34" i="3" s="1"/>
  <c r="X179" i="2"/>
  <c r="T34" i="3" s="1"/>
  <c r="Y179" i="2"/>
  <c r="U34" i="3" s="1"/>
  <c r="Z179" i="2"/>
  <c r="V34" i="3" s="1"/>
  <c r="AA179" i="2"/>
  <c r="W34" i="3" s="1"/>
  <c r="AB179" i="2"/>
  <c r="X34" i="3" s="1"/>
  <c r="AC179" i="2"/>
  <c r="Y34" i="3" s="1"/>
  <c r="AD179" i="2"/>
  <c r="Z34" i="3" s="1"/>
  <c r="AE179" i="2"/>
  <c r="AA34" i="3" s="1"/>
  <c r="AF179" i="2"/>
  <c r="AB34" i="3" s="1"/>
  <c r="AG179" i="2"/>
  <c r="AC34" i="3" s="1"/>
  <c r="AH179" i="2"/>
  <c r="AD34" i="3" s="1"/>
  <c r="AI179" i="2"/>
  <c r="AE34" i="3" s="1"/>
  <c r="AF34" i="3"/>
  <c r="AF43" i="3" s="1"/>
  <c r="H179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G55" i="5" l="1"/>
  <c r="AJ17" i="8"/>
  <c r="AI18" i="8"/>
  <c r="AI21" i="8"/>
  <c r="C26" i="12"/>
  <c r="C40" i="12"/>
  <c r="BG95" i="2"/>
  <c r="C12" i="12"/>
  <c r="C21" i="12" s="1"/>
  <c r="D21" i="3"/>
  <c r="G34" i="3"/>
  <c r="F33" i="12"/>
  <c r="F32" i="12"/>
  <c r="F34" i="3"/>
  <c r="E33" i="12"/>
  <c r="E32" i="12"/>
  <c r="I3" i="2"/>
  <c r="H5" i="5" s="1"/>
  <c r="D13" i="12"/>
  <c r="L34" i="3"/>
  <c r="K32" i="12"/>
  <c r="K33" i="12"/>
  <c r="K34" i="3"/>
  <c r="J33" i="12"/>
  <c r="J32" i="12"/>
  <c r="BG136" i="2"/>
  <c r="M34" i="3"/>
  <c r="L32" i="12"/>
  <c r="L33" i="12"/>
  <c r="J34" i="3"/>
  <c r="I32" i="12"/>
  <c r="I33" i="12"/>
  <c r="D34" i="3"/>
  <c r="D43" i="3" s="1"/>
  <c r="BG179" i="2"/>
  <c r="C33" i="12"/>
  <c r="C32" i="12"/>
  <c r="I34" i="3"/>
  <c r="H32" i="12"/>
  <c r="H33" i="12"/>
  <c r="H34" i="3"/>
  <c r="G33" i="12"/>
  <c r="G32" i="12"/>
  <c r="E34" i="3"/>
  <c r="D32" i="12"/>
  <c r="D33" i="12"/>
  <c r="H2" i="5"/>
  <c r="H55" i="5"/>
  <c r="H10" i="5"/>
  <c r="AN3" i="5"/>
  <c r="AK19" i="3"/>
  <c r="J16" i="11"/>
  <c r="D32" i="3"/>
  <c r="AG65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AB41" i="2"/>
  <c r="Y41" i="2"/>
  <c r="AA41" i="2"/>
  <c r="Z41" i="2"/>
  <c r="X41" i="2"/>
  <c r="AD41" i="2"/>
  <c r="AC41" i="2"/>
  <c r="AI41" i="2"/>
  <c r="AH41" i="2"/>
  <c r="AG41" i="2"/>
  <c r="I41" i="2"/>
  <c r="AF41" i="2"/>
  <c r="W41" i="2"/>
  <c r="AE41" i="2"/>
  <c r="H41" i="2"/>
  <c r="H159" i="2"/>
  <c r="I159" i="2"/>
  <c r="AK17" i="8" l="1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H181" i="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I2" i="5"/>
  <c r="I55" i="5"/>
  <c r="AO3" i="5"/>
  <c r="AL19" i="3"/>
  <c r="D2" i="9"/>
  <c r="AH65" i="3"/>
  <c r="AG20" i="8"/>
  <c r="J159" i="2"/>
  <c r="F33" i="3" s="1"/>
  <c r="F35" i="3" s="1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C20" i="8"/>
  <c r="AI18" i="3"/>
  <c r="AE20" i="8"/>
  <c r="I181" i="2"/>
  <c r="E33" i="3"/>
  <c r="E35" i="3" s="1"/>
  <c r="D33" i="3"/>
  <c r="D35" i="3" s="1"/>
  <c r="AF33" i="3"/>
  <c r="AF35" i="3" s="1"/>
  <c r="W119" i="2"/>
  <c r="S23" i="3"/>
  <c r="Y119" i="2"/>
  <c r="U23" i="3"/>
  <c r="E23" i="3"/>
  <c r="AG119" i="2"/>
  <c r="AC23" i="3"/>
  <c r="AC119" i="2"/>
  <c r="Y23" i="3"/>
  <c r="AF23" i="3"/>
  <c r="AF119" i="2"/>
  <c r="AB23" i="3"/>
  <c r="AH119" i="2"/>
  <c r="AD23" i="3"/>
  <c r="Z119" i="2"/>
  <c r="V23" i="3"/>
  <c r="D23" i="3"/>
  <c r="AI119" i="2"/>
  <c r="AE23" i="3"/>
  <c r="AA119" i="2"/>
  <c r="W23" i="3"/>
  <c r="AD119" i="2"/>
  <c r="Z23" i="3"/>
  <c r="AE119" i="2"/>
  <c r="AA23" i="3"/>
  <c r="AB119" i="2"/>
  <c r="X23" i="3"/>
  <c r="X119" i="2"/>
  <c r="T23" i="3"/>
  <c r="AL17" i="8" l="1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J10" i="5"/>
  <c r="J2" i="5"/>
  <c r="AP3" i="5"/>
  <c r="AM19" i="3"/>
  <c r="AF44" i="3"/>
  <c r="E44" i="3"/>
  <c r="L16" i="11"/>
  <c r="H119" i="2"/>
  <c r="D22" i="3"/>
  <c r="D44" i="3" s="1"/>
  <c r="W20" i="8"/>
  <c r="S20" i="8"/>
  <c r="K20" i="8"/>
  <c r="AI65" i="3"/>
  <c r="AH20" i="8"/>
  <c r="H20" i="8"/>
  <c r="U20" i="8"/>
  <c r="J181" i="2"/>
  <c r="D20" i="8"/>
  <c r="AA26" i="3"/>
  <c r="T26" i="3"/>
  <c r="AD26" i="3"/>
  <c r="U26" i="3"/>
  <c r="S26" i="3"/>
  <c r="Z26" i="3"/>
  <c r="AB26" i="3"/>
  <c r="W26" i="3"/>
  <c r="AF26" i="3"/>
  <c r="Y26" i="3"/>
  <c r="AE26" i="3"/>
  <c r="X26" i="3"/>
  <c r="V26" i="3"/>
  <c r="AC26" i="3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K159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AM17" i="8" l="1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M16" i="11"/>
  <c r="D26" i="3"/>
  <c r="AJ65" i="3"/>
  <c r="AI20" i="8"/>
  <c r="AS2" i="2"/>
  <c r="K181" i="2"/>
  <c r="G33" i="3"/>
  <c r="G35" i="3" s="1"/>
  <c r="M1" i="2"/>
  <c r="L159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AN17" i="8" l="1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L2" i="5"/>
  <c r="AR3" i="5"/>
  <c r="AO19" i="3"/>
  <c r="F44" i="3"/>
  <c r="N16" i="11"/>
  <c r="D64" i="3"/>
  <c r="D65" i="3"/>
  <c r="D20" i="9"/>
  <c r="AK65" i="3"/>
  <c r="AJ20" i="8"/>
  <c r="AF64" i="3"/>
  <c r="E65" i="3"/>
  <c r="AF65" i="3"/>
  <c r="F26" i="3"/>
  <c r="L181" i="2"/>
  <c r="H33" i="3"/>
  <c r="H35" i="3" s="1"/>
  <c r="AT2" i="2"/>
  <c r="N1" i="2"/>
  <c r="M159" i="2"/>
  <c r="K41" i="2"/>
  <c r="AL18" i="3"/>
  <c r="AK20" i="8" s="1"/>
  <c r="AO17" i="8" l="1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M2" i="5"/>
  <c r="M55" i="5"/>
  <c r="F64" i="3"/>
  <c r="F65" i="3"/>
  <c r="AL65" i="3"/>
  <c r="M181" i="2"/>
  <c r="I33" i="3"/>
  <c r="I35" i="3" s="1"/>
  <c r="AU2" i="2"/>
  <c r="G23" i="3"/>
  <c r="K119" i="2"/>
  <c r="O1" i="2"/>
  <c r="N159" i="2"/>
  <c r="L41" i="2"/>
  <c r="AM18" i="3"/>
  <c r="AL20" i="8" s="1"/>
  <c r="AP17" i="8" l="1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G44" i="3"/>
  <c r="G65" i="3" s="1"/>
  <c r="AM65" i="3"/>
  <c r="AV2" i="2"/>
  <c r="N181" i="2"/>
  <c r="J33" i="3"/>
  <c r="J35" i="3" s="1"/>
  <c r="H23" i="3"/>
  <c r="L119" i="2"/>
  <c r="P1" i="2"/>
  <c r="O159" i="2"/>
  <c r="M41" i="2"/>
  <c r="G26" i="3"/>
  <c r="AN18" i="3"/>
  <c r="AM20" i="8" s="1"/>
  <c r="AQ17" i="8" l="1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H44" i="3"/>
  <c r="AN65" i="3"/>
  <c r="O181" i="2"/>
  <c r="K33" i="3"/>
  <c r="K35" i="3" s="1"/>
  <c r="AW2" i="2"/>
  <c r="I23" i="3"/>
  <c r="M119" i="2"/>
  <c r="Q1" i="2"/>
  <c r="P159" i="2"/>
  <c r="N41" i="2"/>
  <c r="H26" i="3"/>
  <c r="AO18" i="3"/>
  <c r="AN20" i="8" s="1"/>
  <c r="AR17" i="8" l="1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AO65" i="3"/>
  <c r="H65" i="3"/>
  <c r="AX2" i="2"/>
  <c r="L33" i="3"/>
  <c r="L35" i="3" s="1"/>
  <c r="P181" i="2"/>
  <c r="J23" i="3"/>
  <c r="N119" i="2"/>
  <c r="R1" i="2"/>
  <c r="R3" i="2" s="1"/>
  <c r="Q159" i="2"/>
  <c r="O41" i="2"/>
  <c r="I26" i="3"/>
  <c r="AP18" i="3"/>
  <c r="AO20" i="8" s="1"/>
  <c r="AS17" i="8" l="1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AW3" i="5"/>
  <c r="AT19" i="3"/>
  <c r="J44" i="3"/>
  <c r="I64" i="3"/>
  <c r="AP65" i="3"/>
  <c r="I65" i="3"/>
  <c r="Q181" i="2"/>
  <c r="M33" i="3"/>
  <c r="M35" i="3" s="1"/>
  <c r="AY2" i="2"/>
  <c r="O119" i="2"/>
  <c r="K23" i="3"/>
  <c r="S1" i="2"/>
  <c r="S3" i="2" s="1"/>
  <c r="R159" i="2"/>
  <c r="J26" i="3"/>
  <c r="P41" i="2"/>
  <c r="AQ18" i="3"/>
  <c r="AP20" i="8" s="1"/>
  <c r="AT17" i="8" l="1"/>
  <c r="AS18" i="8"/>
  <c r="AS21" i="8"/>
  <c r="N54" i="3"/>
  <c r="O21" i="3"/>
  <c r="O53" i="3" s="1"/>
  <c r="R5" i="5"/>
  <c r="M54" i="3"/>
  <c r="K55" i="3" s="1"/>
  <c r="M53" i="3"/>
  <c r="T16" i="11"/>
  <c r="R2" i="5"/>
  <c r="R10" i="5"/>
  <c r="R55" i="5"/>
  <c r="AX3" i="5"/>
  <c r="AU19" i="3"/>
  <c r="K44" i="3"/>
  <c r="J64" i="3"/>
  <c r="AQ65" i="3"/>
  <c r="J65" i="3"/>
  <c r="AZ2" i="2"/>
  <c r="R181" i="2"/>
  <c r="N33" i="3"/>
  <c r="N35" i="3" s="1"/>
  <c r="T1" i="2"/>
  <c r="T3" i="2" s="1"/>
  <c r="S159" i="2"/>
  <c r="Q41" i="2"/>
  <c r="L23" i="3"/>
  <c r="P119" i="2"/>
  <c r="K26" i="3"/>
  <c r="AR18" i="3"/>
  <c r="AQ20" i="8" s="1"/>
  <c r="AU17" i="8" l="1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S2" i="5"/>
  <c r="L44" i="3"/>
  <c r="K64" i="3"/>
  <c r="K65" i="3"/>
  <c r="AR65" i="3"/>
  <c r="S181" i="2"/>
  <c r="O33" i="3"/>
  <c r="O35" i="3" s="1"/>
  <c r="BA2" i="2"/>
  <c r="Q119" i="2"/>
  <c r="M23" i="3"/>
  <c r="U1" i="2"/>
  <c r="U3" i="2" s="1"/>
  <c r="T159" i="2"/>
  <c r="R41" i="2"/>
  <c r="L26" i="3"/>
  <c r="AS18" i="3"/>
  <c r="AR20" i="8" s="1"/>
  <c r="AV17" i="8" l="1"/>
  <c r="AU18" i="8"/>
  <c r="AU21" i="8"/>
  <c r="Q21" i="3"/>
  <c r="Q54" i="3" s="1"/>
  <c r="T5" i="5"/>
  <c r="P53" i="3"/>
  <c r="V16" i="11"/>
  <c r="T10" i="5"/>
  <c r="T2" i="5"/>
  <c r="T55" i="5"/>
  <c r="AZ3" i="5"/>
  <c r="AW19" i="3"/>
  <c r="M44" i="3"/>
  <c r="L64" i="3"/>
  <c r="AS65" i="3"/>
  <c r="L65" i="3"/>
  <c r="T181" i="2"/>
  <c r="P33" i="3"/>
  <c r="P35" i="3" s="1"/>
  <c r="BB2" i="2"/>
  <c r="V1" i="2"/>
  <c r="V3" i="2" s="1"/>
  <c r="U159" i="2"/>
  <c r="S41" i="2"/>
  <c r="M26" i="3"/>
  <c r="N23" i="3"/>
  <c r="R119" i="2"/>
  <c r="AT18" i="3"/>
  <c r="AS20" i="8" s="1"/>
  <c r="AW17" i="8" l="1"/>
  <c r="AV18" i="8"/>
  <c r="AV21" i="8"/>
  <c r="Q53" i="3"/>
  <c r="R21" i="3"/>
  <c r="R54" i="3" s="1"/>
  <c r="U5" i="5"/>
  <c r="W16" i="11"/>
  <c r="U2" i="5"/>
  <c r="U55" i="5"/>
  <c r="U10" i="5"/>
  <c r="BA3" i="5"/>
  <c r="AX19" i="3"/>
  <c r="N44" i="3"/>
  <c r="M64" i="3"/>
  <c r="M65" i="3"/>
  <c r="AT65" i="3"/>
  <c r="U181" i="2"/>
  <c r="Q33" i="3"/>
  <c r="Q35" i="3" s="1"/>
  <c r="BC2" i="2"/>
  <c r="O23" i="3"/>
  <c r="S119" i="2"/>
  <c r="W1" i="2"/>
  <c r="W3" i="2" s="1"/>
  <c r="V159" i="2"/>
  <c r="N26" i="3"/>
  <c r="T41" i="2"/>
  <c r="AU18" i="3"/>
  <c r="AT20" i="8" s="1"/>
  <c r="AX17" i="8" l="1"/>
  <c r="AW18" i="8"/>
  <c r="AW21" i="8"/>
  <c r="R53" i="3"/>
  <c r="S21" i="3"/>
  <c r="S54" i="3" s="1"/>
  <c r="V5" i="5"/>
  <c r="X16" i="11"/>
  <c r="V2" i="5"/>
  <c r="V55" i="5"/>
  <c r="V10" i="5"/>
  <c r="BB3" i="5"/>
  <c r="AY19" i="3"/>
  <c r="O44" i="3"/>
  <c r="N64" i="3"/>
  <c r="N65" i="3"/>
  <c r="AU65" i="3"/>
  <c r="BD2" i="2"/>
  <c r="V181" i="2"/>
  <c r="R33" i="3"/>
  <c r="R35" i="3" s="1"/>
  <c r="X1" i="2"/>
  <c r="X3" i="2" s="1"/>
  <c r="W159" i="2"/>
  <c r="T119" i="2"/>
  <c r="P23" i="3"/>
  <c r="O26" i="3"/>
  <c r="U41" i="2"/>
  <c r="AV18" i="3"/>
  <c r="AU20" i="8" s="1"/>
  <c r="AY17" i="8" l="1"/>
  <c r="AX18" i="8"/>
  <c r="AX21" i="8"/>
  <c r="S53" i="3"/>
  <c r="T21" i="3"/>
  <c r="T53" i="3" s="1"/>
  <c r="W5" i="5"/>
  <c r="BC3" i="5"/>
  <c r="AZ19" i="3"/>
  <c r="Y16" i="11"/>
  <c r="W55" i="5"/>
  <c r="W10" i="5"/>
  <c r="W2" i="5"/>
  <c r="P44" i="3"/>
  <c r="O64" i="3"/>
  <c r="AV65" i="3"/>
  <c r="O65" i="3"/>
  <c r="W181" i="2"/>
  <c r="S33" i="3"/>
  <c r="BE2" i="2"/>
  <c r="V41" i="2"/>
  <c r="BG41" i="2" s="1"/>
  <c r="P26" i="3"/>
  <c r="U119" i="2"/>
  <c r="Q23" i="3"/>
  <c r="Y1" i="2"/>
  <c r="Y3" i="2" s="1"/>
  <c r="X159" i="2"/>
  <c r="AW18" i="3"/>
  <c r="AV20" i="8" s="1"/>
  <c r="AZ17" i="8" l="1"/>
  <c r="AY18" i="8"/>
  <c r="AY21" i="8"/>
  <c r="U21" i="3"/>
  <c r="U54" i="3" s="1"/>
  <c r="X5" i="5"/>
  <c r="T54" i="3"/>
  <c r="Z16" i="11"/>
  <c r="X2" i="5"/>
  <c r="X55" i="5"/>
  <c r="X10" i="5"/>
  <c r="BD3" i="5"/>
  <c r="BA19" i="3"/>
  <c r="S44" i="3"/>
  <c r="Q44" i="3"/>
  <c r="P64" i="3"/>
  <c r="AW65" i="3"/>
  <c r="P65" i="3"/>
  <c r="S35" i="3"/>
  <c r="X181" i="2"/>
  <c r="T33" i="3"/>
  <c r="Q26" i="3"/>
  <c r="Z1" i="2"/>
  <c r="Z3" i="2" s="1"/>
  <c r="Y159" i="2"/>
  <c r="V119" i="2"/>
  <c r="BG119" i="2" s="1"/>
  <c r="R23" i="3"/>
  <c r="AX18" i="3"/>
  <c r="AW20" i="8" s="1"/>
  <c r="AZ18" i="8" l="1"/>
  <c r="AZ21" i="8"/>
  <c r="V21" i="3"/>
  <c r="V53" i="3" s="1"/>
  <c r="Y5" i="5"/>
  <c r="U53" i="3"/>
  <c r="AA16" i="11"/>
  <c r="Y10" i="5"/>
  <c r="Y2" i="5"/>
  <c r="Y55" i="5"/>
  <c r="R44" i="3"/>
  <c r="T44" i="3"/>
  <c r="Q64" i="3"/>
  <c r="Q65" i="3"/>
  <c r="AX65" i="3"/>
  <c r="T35" i="3"/>
  <c r="Y181" i="2"/>
  <c r="U33" i="3"/>
  <c r="R26" i="3"/>
  <c r="AA1" i="2"/>
  <c r="AA3" i="2" s="1"/>
  <c r="Z159" i="2"/>
  <c r="AY18" i="3"/>
  <c r="AX20" i="8" s="1"/>
  <c r="V54" i="3" l="1"/>
  <c r="W21" i="3"/>
  <c r="W54" i="3" s="1"/>
  <c r="Z5" i="5"/>
  <c r="AB16" i="11"/>
  <c r="Z10" i="5"/>
  <c r="Z2" i="5"/>
  <c r="Z55" i="5"/>
  <c r="U44" i="3"/>
  <c r="D27" i="3"/>
  <c r="D14" i="3" s="1"/>
  <c r="D28" i="3"/>
  <c r="S64" i="3"/>
  <c r="R64" i="3"/>
  <c r="AY65" i="3"/>
  <c r="S65" i="3"/>
  <c r="R65" i="3"/>
  <c r="U35" i="3"/>
  <c r="Z181" i="2"/>
  <c r="V33" i="3"/>
  <c r="AB1" i="2"/>
  <c r="AB3" i="2" s="1"/>
  <c r="AA159" i="2"/>
  <c r="AZ18" i="3"/>
  <c r="AY20" i="8" s="1"/>
  <c r="W53" i="3" l="1"/>
  <c r="X21" i="3"/>
  <c r="X54" i="3" s="1"/>
  <c r="AA5" i="5"/>
  <c r="AC16" i="11"/>
  <c r="AA55" i="5"/>
  <c r="AA10" i="5"/>
  <c r="AA2" i="5"/>
  <c r="V44" i="3"/>
  <c r="T64" i="3"/>
  <c r="AZ65" i="3"/>
  <c r="T65" i="3"/>
  <c r="V35" i="3"/>
  <c r="AA181" i="2"/>
  <c r="W33" i="3"/>
  <c r="AC1" i="2"/>
  <c r="AC3" i="2" s="1"/>
  <c r="AB159" i="2"/>
  <c r="BA18" i="3"/>
  <c r="AZ20" i="8" s="1"/>
  <c r="Y21" i="3" l="1"/>
  <c r="Y53" i="3" s="1"/>
  <c r="AB5" i="5"/>
  <c r="X53" i="3"/>
  <c r="AD16" i="11"/>
  <c r="AB55" i="5"/>
  <c r="AB2" i="5"/>
  <c r="AB10" i="5"/>
  <c r="W44" i="3"/>
  <c r="U64" i="3"/>
  <c r="BA65" i="3"/>
  <c r="U65" i="3"/>
  <c r="W35" i="3"/>
  <c r="AB181" i="2"/>
  <c r="X33" i="3"/>
  <c r="AD1" i="2"/>
  <c r="AD3" i="2" s="1"/>
  <c r="AC159" i="2"/>
  <c r="Y54" i="3" l="1"/>
  <c r="Z21" i="3"/>
  <c r="Z54" i="3" s="1"/>
  <c r="AC5" i="5"/>
  <c r="AE16" i="11"/>
  <c r="AC55" i="5"/>
  <c r="AC10" i="5"/>
  <c r="AC2" i="5"/>
  <c r="X44" i="3"/>
  <c r="V64" i="3"/>
  <c r="V65" i="3"/>
  <c r="X35" i="3"/>
  <c r="AC181" i="2"/>
  <c r="Y33" i="3"/>
  <c r="AE1" i="2"/>
  <c r="AE3" i="2" s="1"/>
  <c r="AD159" i="2"/>
  <c r="Z53" i="3" l="1"/>
  <c r="AA21" i="3"/>
  <c r="AA54" i="3" s="1"/>
  <c r="AD5" i="5"/>
  <c r="AF16" i="11"/>
  <c r="AD2" i="5"/>
  <c r="AD55" i="5"/>
  <c r="AD10" i="5"/>
  <c r="Y44" i="3"/>
  <c r="W64" i="3"/>
  <c r="W65" i="3"/>
  <c r="Y35" i="3"/>
  <c r="AD181" i="2"/>
  <c r="Z33" i="3"/>
  <c r="AF1" i="2"/>
  <c r="AF3" i="2" s="1"/>
  <c r="AE159" i="2"/>
  <c r="AA53" i="3" l="1"/>
  <c r="AB21" i="3"/>
  <c r="AB53" i="3" s="1"/>
  <c r="AE5" i="5"/>
  <c r="AG16" i="11"/>
  <c r="AE55" i="5"/>
  <c r="AE2" i="5"/>
  <c r="AE10" i="5"/>
  <c r="Z44" i="3"/>
  <c r="X64" i="3"/>
  <c r="X65" i="3"/>
  <c r="Z35" i="3"/>
  <c r="AA33" i="3"/>
  <c r="AE181" i="2"/>
  <c r="AG1" i="2"/>
  <c r="AG3" i="2" s="1"/>
  <c r="AF159" i="2"/>
  <c r="AB54" i="3" l="1"/>
  <c r="AC21" i="3"/>
  <c r="AC54" i="3" s="1"/>
  <c r="AF5" i="5"/>
  <c r="AH16" i="11"/>
  <c r="AF2" i="5"/>
  <c r="AF10" i="5"/>
  <c r="AF55" i="5"/>
  <c r="AA44" i="3"/>
  <c r="Y64" i="3"/>
  <c r="Y65" i="3"/>
  <c r="AA35" i="3"/>
  <c r="AB33" i="3"/>
  <c r="AF181" i="2"/>
  <c r="AH1" i="2"/>
  <c r="AH3" i="2" s="1"/>
  <c r="AG159" i="2"/>
  <c r="AC53" i="3" l="1"/>
  <c r="AD21" i="3"/>
  <c r="AD53" i="3" s="1"/>
  <c r="AG5" i="5"/>
  <c r="AI16" i="11"/>
  <c r="AG2" i="5"/>
  <c r="AG55" i="5"/>
  <c r="AG10" i="5"/>
  <c r="AB44" i="3"/>
  <c r="Z64" i="3"/>
  <c r="Z65" i="3"/>
  <c r="AB35" i="3"/>
  <c r="AG181" i="2"/>
  <c r="AC33" i="3"/>
  <c r="AI1" i="2"/>
  <c r="AI3" i="2" s="1"/>
  <c r="AH159" i="2"/>
  <c r="AD54" i="3" l="1"/>
  <c r="AE21" i="3"/>
  <c r="AE53" i="3" s="1"/>
  <c r="AH5" i="5"/>
  <c r="AJ16" i="11"/>
  <c r="AH55" i="5"/>
  <c r="AH10" i="5"/>
  <c r="AH2" i="5"/>
  <c r="AC44" i="3"/>
  <c r="AA64" i="3"/>
  <c r="AA65" i="3"/>
  <c r="AC35" i="3"/>
  <c r="AD33" i="3"/>
  <c r="AH181" i="2"/>
  <c r="AJ1" i="2"/>
  <c r="AJ3" i="2" s="1"/>
  <c r="AI159" i="2"/>
  <c r="BG159" i="2" s="1"/>
  <c r="AE54" i="3" l="1"/>
  <c r="AF21" i="3"/>
  <c r="AF54" i="3" s="1"/>
  <c r="AI5" i="5"/>
  <c r="AK16" i="11"/>
  <c r="AI2" i="5"/>
  <c r="AI55" i="5"/>
  <c r="AI10" i="5"/>
  <c r="AD44" i="3"/>
  <c r="AB64" i="3"/>
  <c r="AB65" i="3"/>
  <c r="AD35" i="3"/>
  <c r="AI181" i="2"/>
  <c r="BG181" i="2" s="1"/>
  <c r="AE33" i="3"/>
  <c r="AK1" i="2"/>
  <c r="AK3" i="2" s="1"/>
  <c r="AF53" i="3" l="1"/>
  <c r="AG21" i="3"/>
  <c r="AG54" i="3" s="1"/>
  <c r="AJ5" i="5"/>
  <c r="AL16" i="11"/>
  <c r="AJ55" i="5"/>
  <c r="AJ10" i="5"/>
  <c r="AJ2" i="5"/>
  <c r="AE44" i="3"/>
  <c r="AC64" i="3"/>
  <c r="AC65" i="3"/>
  <c r="AE35" i="3"/>
  <c r="D36" i="3" s="1"/>
  <c r="E14" i="3" s="1"/>
  <c r="AL1" i="2"/>
  <c r="AL3" i="2" s="1"/>
  <c r="AG53" i="3" l="1"/>
  <c r="AH21" i="3"/>
  <c r="AH54" i="3" s="1"/>
  <c r="AK5" i="5"/>
  <c r="AM16" i="11"/>
  <c r="AK10" i="5"/>
  <c r="AK2" i="5"/>
  <c r="AK55" i="5"/>
  <c r="D45" i="3"/>
  <c r="D37" i="3"/>
  <c r="AD64" i="3"/>
  <c r="AE64" i="3"/>
  <c r="AD65" i="3"/>
  <c r="AE65" i="3"/>
  <c r="AM1" i="2"/>
  <c r="AM3" i="2" s="1"/>
  <c r="AH53" i="3" l="1"/>
  <c r="AI21" i="3"/>
  <c r="AI54" i="3" s="1"/>
  <c r="AL5" i="5"/>
  <c r="AN16" i="11"/>
  <c r="AL2" i="5"/>
  <c r="AL55" i="5"/>
  <c r="AL10" i="5"/>
  <c r="D67" i="3"/>
  <c r="C14" i="8" s="1"/>
  <c r="D66" i="3"/>
  <c r="C12" i="8" s="1"/>
  <c r="AN1" i="2"/>
  <c r="AN3" i="2" s="1"/>
  <c r="AI53" i="3" l="1"/>
  <c r="AJ21" i="3"/>
  <c r="AJ54" i="3" s="1"/>
  <c r="AM5" i="5"/>
  <c r="AO16" i="11"/>
  <c r="AM55" i="5"/>
  <c r="AM2" i="5"/>
  <c r="AM10" i="5"/>
  <c r="C14" i="3"/>
  <c r="AO1" i="2"/>
  <c r="AO3" i="2" s="1"/>
  <c r="AJ53" i="3" l="1"/>
  <c r="AK21" i="3"/>
  <c r="AK53" i="3" s="1"/>
  <c r="AN5" i="5"/>
  <c r="AP16" i="11"/>
  <c r="AN10" i="5"/>
  <c r="AN2" i="5"/>
  <c r="AN55" i="5"/>
  <c r="AP1" i="2"/>
  <c r="AP3" i="2" s="1"/>
  <c r="AK54" i="3" l="1"/>
  <c r="AL21" i="3"/>
  <c r="AL53" i="3" s="1"/>
  <c r="AO5" i="5"/>
  <c r="AQ16" i="11"/>
  <c r="AO2" i="5"/>
  <c r="AO55" i="5"/>
  <c r="AO10" i="5"/>
  <c r="AQ1" i="2"/>
  <c r="AQ3" i="2" s="1"/>
  <c r="AL54" i="3" l="1"/>
  <c r="AM21" i="3"/>
  <c r="AM53" i="3" s="1"/>
  <c r="AP5" i="5"/>
  <c r="AR16" i="11"/>
  <c r="AP2" i="5"/>
  <c r="AP10" i="5"/>
  <c r="AP55" i="5"/>
  <c r="AR1" i="2"/>
  <c r="AR3" i="2" s="1"/>
  <c r="AM54" i="3" l="1"/>
  <c r="AN21" i="3"/>
  <c r="AN53" i="3" s="1"/>
  <c r="AQ5" i="5"/>
  <c r="AS16" i="11"/>
  <c r="AQ10" i="5"/>
  <c r="AQ2" i="5"/>
  <c r="AQ55" i="5"/>
  <c r="AS1" i="2"/>
  <c r="AS3" i="2" s="1"/>
  <c r="AN54" i="3" l="1"/>
  <c r="AO21" i="3"/>
  <c r="AO54" i="3" s="1"/>
  <c r="AR5" i="5"/>
  <c r="AT16" i="11"/>
  <c r="AR55" i="5"/>
  <c r="AR10" i="5"/>
  <c r="AR2" i="5"/>
  <c r="AT1" i="2"/>
  <c r="AT3" i="2" s="1"/>
  <c r="AO53" i="3" l="1"/>
  <c r="AP21" i="3"/>
  <c r="AP53" i="3" s="1"/>
  <c r="AS5" i="5"/>
  <c r="AU16" i="11"/>
  <c r="AS10" i="5"/>
  <c r="AS2" i="5"/>
  <c r="AS55" i="5"/>
  <c r="AU1" i="2"/>
  <c r="AU3" i="2" s="1"/>
  <c r="AP54" i="3" l="1"/>
  <c r="AQ21" i="3"/>
  <c r="AQ54" i="3" s="1"/>
  <c r="AT5" i="5"/>
  <c r="AV16" i="11"/>
  <c r="AT2" i="5"/>
  <c r="AT55" i="5"/>
  <c r="AT10" i="5"/>
  <c r="AV1" i="2"/>
  <c r="AV3" i="2" s="1"/>
  <c r="AQ53" i="3" l="1"/>
  <c r="AR21" i="3"/>
  <c r="AR54" i="3" s="1"/>
  <c r="AU5" i="5"/>
  <c r="AU55" i="5"/>
  <c r="AU10" i="5"/>
  <c r="AU2" i="5"/>
  <c r="AW1" i="2"/>
  <c r="AW3" i="2" s="1"/>
  <c r="AR53" i="3" l="1"/>
  <c r="AS21" i="3"/>
  <c r="AS54" i="3" s="1"/>
  <c r="AV5" i="5"/>
  <c r="AV2" i="5"/>
  <c r="AV55" i="5"/>
  <c r="AV10" i="5"/>
  <c r="AX1" i="2"/>
  <c r="AX3" i="2" s="1"/>
  <c r="AS53" i="3" l="1"/>
  <c r="AT21" i="3"/>
  <c r="AT54" i="3" s="1"/>
  <c r="AW5" i="5"/>
  <c r="AW10" i="5"/>
  <c r="AW2" i="5"/>
  <c r="AW55" i="5"/>
  <c r="AY1" i="2"/>
  <c r="AY3" i="2" s="1"/>
  <c r="AT53" i="3" l="1"/>
  <c r="AU21" i="3"/>
  <c r="AU54" i="3" s="1"/>
  <c r="AX5" i="5"/>
  <c r="AX10" i="5"/>
  <c r="AX2" i="5"/>
  <c r="AX55" i="5"/>
  <c r="AZ1" i="2"/>
  <c r="AZ3" i="2" s="1"/>
  <c r="AU53" i="3" l="1"/>
  <c r="AV21" i="3"/>
  <c r="AV53" i="3" s="1"/>
  <c r="AY5" i="5"/>
  <c r="AY55" i="5"/>
  <c r="AY10" i="5"/>
  <c r="AY2" i="5"/>
  <c r="BA1" i="2"/>
  <c r="BA3" i="2" s="1"/>
  <c r="AV54" i="3" l="1"/>
  <c r="AW21" i="3"/>
  <c r="AW54" i="3" s="1"/>
  <c r="AZ5" i="5"/>
  <c r="AZ55" i="5"/>
  <c r="AZ2" i="5"/>
  <c r="AZ10" i="5"/>
  <c r="BB1" i="2"/>
  <c r="BB3" i="2" s="1"/>
  <c r="AW53" i="3" l="1"/>
  <c r="AX21" i="3"/>
  <c r="AX54" i="3" s="1"/>
  <c r="BA5" i="5"/>
  <c r="BA55" i="5"/>
  <c r="BA10" i="5"/>
  <c r="BA2" i="5"/>
  <c r="BC1" i="2"/>
  <c r="BC3" i="2" s="1"/>
  <c r="AX53" i="3" l="1"/>
  <c r="AY21" i="3"/>
  <c r="AY53" i="3" s="1"/>
  <c r="BB5" i="5"/>
  <c r="BB2" i="5"/>
  <c r="BB55" i="5"/>
  <c r="BB10" i="5"/>
  <c r="BD1" i="2"/>
  <c r="BD3" i="2" s="1"/>
  <c r="AY54" i="3" l="1"/>
  <c r="AZ21" i="3"/>
  <c r="AZ53" i="3" s="1"/>
  <c r="BC5" i="5"/>
  <c r="BC2" i="5"/>
  <c r="BC55" i="5"/>
  <c r="BC10" i="5"/>
  <c r="BE1" i="2"/>
  <c r="BE3" i="2" s="1"/>
  <c r="AZ54" i="3" l="1"/>
  <c r="BA21" i="3"/>
  <c r="BA53" i="3" s="1"/>
  <c r="BD5" i="5"/>
  <c r="BD2" i="5"/>
  <c r="BD10" i="5"/>
  <c r="BD55" i="5"/>
  <c r="BA54" i="3" l="1"/>
  <c r="D6" i="3" s="1"/>
  <c r="C10" i="8" s="1"/>
  <c r="D8" i="3" l="1"/>
  <c r="D57" i="3" s="1"/>
  <c r="I57" i="3" l="1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Y70" i="3" l="1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B21" authorId="0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  <comment ref="C55" authorId="0" shapeId="0" xr:uid="{98274402-8746-4644-A1F8-7A74F1D29948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<sst xmlns="http://schemas.openxmlformats.org/spreadsheetml/2006/main" count="814" uniqueCount="241">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</sst>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\ %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</cellStyleXfs>
  <cellXfs count="212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</cellXfs>
  <cellStyles count="3">
    <cellStyle name="Input" xfId="2" builtinId="20" customBuiltin="1"/>
    <cellStyle name="Normal" xfId="0" builtinId="0"/>
    <cellStyle name="Percent" xfId="1" builtinId="5"/>
  </cellStyles>
  <dxfs count="7">
    <dxf>
      <fill>
        <patternFill patternType="gray125"/>
      </fill>
    </dxf>
    <dxf>
      <fill>
        <patternFill patternType="gray125"/>
      </fill>
    </dxf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defaultColWidth="11.453125" defaultRowHeight="14.5" x14ac:dyDescent="0.35"/>
  <cols>
    <col min="1" max="1" width="6.81640625" customWidth="1"/>
    <col min="2" max="2" width="42.54296875" bestFit="1" customWidth="1"/>
    <col min="3" max="3" width="15" customWidth="1"/>
    <col min="5" max="5" width="16.26953125" bestFit="1" customWidth="1"/>
  </cols>
  <sheetData>
    <row r="2" spans="2:6" x14ac:dyDescent="0.35">
      <c r="B2" s="5" t="s">
        <v>32</v>
      </c>
    </row>
    <row r="4" spans="2:6" x14ac:dyDescent="0.35">
      <c r="B4" s="16"/>
      <c r="C4" s="16" t="s">
        <v>23</v>
      </c>
      <c r="D4" s="16" t="s">
        <v>24</v>
      </c>
      <c r="E4" s="16" t="s">
        <v>20</v>
      </c>
    </row>
    <row r="5" spans="2:6" x14ac:dyDescent="0.3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3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3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3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3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3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3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35">
      <c r="B12" s="12" t="s">
        <v>21</v>
      </c>
      <c r="C12" s="36">
        <f>'(3) Støtteberegning og NNV'!D66</f>
        <v>0</v>
      </c>
      <c r="D12" s="40" t="s">
        <v>25</v>
      </c>
      <c r="E12" s="35" t="s">
        <v>30</v>
      </c>
    </row>
    <row r="13" spans="2:6" x14ac:dyDescent="0.35">
      <c r="B13" s="35" t="s">
        <v>22</v>
      </c>
      <c r="C13" s="37" t="e">
        <f>'(3) Støtteberegning og NNV'!$D$71</f>
        <v>#DIV/0!</v>
      </c>
      <c r="D13" s="40" t="s">
        <v>25</v>
      </c>
      <c r="E13" s="35" t="s">
        <v>30</v>
      </c>
    </row>
    <row r="14" spans="2:6" x14ac:dyDescent="0.35">
      <c r="B14" s="35" t="s">
        <v>46</v>
      </c>
      <c r="C14" s="38" t="e">
        <f>'(3) Støtteberegning og NNV'!D67</f>
        <v>#NUM!</v>
      </c>
      <c r="D14" s="40" t="s">
        <v>33</v>
      </c>
      <c r="E14" s="35" t="s">
        <v>30</v>
      </c>
    </row>
    <row r="15" spans="2:6" x14ac:dyDescent="0.3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3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3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3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3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3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tabSelected="1" zoomScaleNormal="100" workbookViewId="0"/>
  </sheetViews>
  <sheetFormatPr defaultRowHeight="14.5" x14ac:dyDescent="0.35"/>
  <cols>
    <col min="1" max="1" width="4.453125" customWidth="1"/>
    <col min="2" max="2" width="43.453125" customWidth="1"/>
    <col min="3" max="3" width="25.90625" customWidth="1"/>
    <col min="4" max="4" width="14.7265625" customWidth="1"/>
  </cols>
  <sheetData>
    <row r="2" spans="2:5" ht="18.5" x14ac:dyDescent="0.45">
      <c r="B2" s="51" t="s">
        <v>79</v>
      </c>
    </row>
    <row r="3" spans="2:5" x14ac:dyDescent="0.35">
      <c r="B3" t="s">
        <v>236</v>
      </c>
    </row>
    <row r="5" spans="2:5" ht="18.5" x14ac:dyDescent="0.45">
      <c r="B5" s="165" t="s">
        <v>152</v>
      </c>
      <c r="C5" s="9"/>
    </row>
    <row r="6" spans="2:5" x14ac:dyDescent="0.35">
      <c r="B6" s="5"/>
    </row>
    <row r="7" spans="2:5" x14ac:dyDescent="0.35">
      <c r="B7" s="43" t="s">
        <v>123</v>
      </c>
    </row>
    <row r="8" spans="2:5" x14ac:dyDescent="0.35">
      <c r="B8" s="45" t="s">
        <v>124</v>
      </c>
    </row>
    <row r="9" spans="2:5" x14ac:dyDescent="0.35">
      <c r="B9" s="44" t="s">
        <v>195</v>
      </c>
    </row>
    <row r="10" spans="2:5" x14ac:dyDescent="0.35">
      <c r="B10" s="105"/>
    </row>
    <row r="11" spans="2:5" x14ac:dyDescent="0.35">
      <c r="B11" s="105"/>
    </row>
    <row r="12" spans="2:5" ht="18.5" x14ac:dyDescent="0.45">
      <c r="B12" s="165" t="s">
        <v>185</v>
      </c>
      <c r="C12" s="9"/>
    </row>
    <row r="13" spans="2:5" x14ac:dyDescent="0.35">
      <c r="B13" s="5"/>
    </row>
    <row r="14" spans="2:5" x14ac:dyDescent="0.35">
      <c r="B14" t="s">
        <v>41</v>
      </c>
    </row>
    <row r="15" spans="2:5" x14ac:dyDescent="0.35">
      <c r="B15" s="5"/>
    </row>
    <row r="16" spans="2:5" x14ac:dyDescent="0.35">
      <c r="B16" s="5"/>
      <c r="C16" t="s">
        <v>34</v>
      </c>
      <c r="D16" t="s">
        <v>24</v>
      </c>
      <c r="E16" t="s">
        <v>20</v>
      </c>
    </row>
    <row r="17" spans="2:5" x14ac:dyDescent="0.35">
      <c r="B17" t="s">
        <v>38</v>
      </c>
      <c r="C17" s="26"/>
      <c r="D17" s="22" t="s">
        <v>36</v>
      </c>
      <c r="E17" t="s">
        <v>101</v>
      </c>
    </row>
    <row r="18" spans="2:5" x14ac:dyDescent="0.35">
      <c r="B18" t="s">
        <v>57</v>
      </c>
      <c r="C18" s="26"/>
      <c r="D18" s="22" t="s">
        <v>36</v>
      </c>
      <c r="E18" t="s">
        <v>101</v>
      </c>
    </row>
    <row r="19" spans="2:5" x14ac:dyDescent="0.35">
      <c r="B19" t="s">
        <v>77</v>
      </c>
      <c r="C19" s="26"/>
      <c r="D19" s="22" t="s">
        <v>35</v>
      </c>
      <c r="E19" t="s">
        <v>186</v>
      </c>
    </row>
    <row r="20" spans="2:5" x14ac:dyDescent="0.35">
      <c r="B20" t="s">
        <v>191</v>
      </c>
      <c r="C20" s="26"/>
      <c r="D20" s="22" t="s">
        <v>37</v>
      </c>
      <c r="E20" t="s">
        <v>192</v>
      </c>
    </row>
    <row r="21" spans="2:5" x14ac:dyDescent="0.35">
      <c r="B21" t="s">
        <v>76</v>
      </c>
      <c r="C21" s="26"/>
      <c r="D21" s="22" t="s">
        <v>37</v>
      </c>
      <c r="E21" t="s">
        <v>187</v>
      </c>
    </row>
    <row r="22" spans="2:5" x14ac:dyDescent="0.35">
      <c r="B22" t="s">
        <v>189</v>
      </c>
      <c r="C22" s="135"/>
      <c r="D22" s="54" t="s">
        <v>178</v>
      </c>
      <c r="E22" t="s">
        <v>101</v>
      </c>
    </row>
    <row r="23" spans="2:5" x14ac:dyDescent="0.35">
      <c r="C23" s="174"/>
      <c r="D23" s="54"/>
    </row>
    <row r="24" spans="2:5" x14ac:dyDescent="0.35">
      <c r="B24" s="173" t="s">
        <v>193</v>
      </c>
      <c r="C24" s="174"/>
      <c r="D24" s="54"/>
    </row>
    <row r="25" spans="2:5" x14ac:dyDescent="0.35">
      <c r="B25" s="173" t="s">
        <v>190</v>
      </c>
    </row>
    <row r="26" spans="2:5" x14ac:dyDescent="0.35">
      <c r="B26" s="173"/>
    </row>
    <row r="27" spans="2:5" x14ac:dyDescent="0.35">
      <c r="B27" s="173"/>
    </row>
    <row r="28" spans="2:5" x14ac:dyDescent="0.35">
      <c r="B28" t="s">
        <v>208</v>
      </c>
    </row>
    <row r="29" spans="2:5" x14ac:dyDescent="0.35">
      <c r="B29" s="173"/>
    </row>
    <row r="30" spans="2:5" x14ac:dyDescent="0.35">
      <c r="B30" s="26"/>
    </row>
    <row r="31" spans="2:5" x14ac:dyDescent="0.35">
      <c r="B31" s="26"/>
    </row>
    <row r="32" spans="2:5" x14ac:dyDescent="0.35">
      <c r="B32" s="26"/>
    </row>
    <row r="33" spans="2:3" x14ac:dyDescent="0.35">
      <c r="B33" s="26"/>
    </row>
    <row r="34" spans="2:3" x14ac:dyDescent="0.35">
      <c r="B34" s="26"/>
    </row>
    <row r="35" spans="2:3" x14ac:dyDescent="0.35">
      <c r="B35" s="26"/>
    </row>
    <row r="36" spans="2:3" x14ac:dyDescent="0.35">
      <c r="B36" s="26"/>
    </row>
    <row r="37" spans="2:3" x14ac:dyDescent="0.35">
      <c r="B37" s="26"/>
    </row>
    <row r="38" spans="2:3" x14ac:dyDescent="0.35">
      <c r="B38" s="163"/>
    </row>
    <row r="39" spans="2:3" ht="18.5" x14ac:dyDescent="0.45">
      <c r="B39" s="210" t="s">
        <v>194</v>
      </c>
      <c r="C39" s="30"/>
    </row>
    <row r="40" spans="2:3" x14ac:dyDescent="0.35">
      <c r="B40" s="105"/>
    </row>
    <row r="41" spans="2:3" x14ac:dyDescent="0.35">
      <c r="B41" s="43" t="s">
        <v>48</v>
      </c>
    </row>
    <row r="42" spans="2:3" x14ac:dyDescent="0.35">
      <c r="B42" s="44" t="s">
        <v>197</v>
      </c>
    </row>
    <row r="43" spans="2:3" x14ac:dyDescent="0.35">
      <c r="B43" s="44" t="s">
        <v>198</v>
      </c>
    </row>
    <row r="44" spans="2:3" x14ac:dyDescent="0.35">
      <c r="B44" s="7"/>
    </row>
    <row r="45" spans="2:3" x14ac:dyDescent="0.35">
      <c r="B45" s="44" t="s">
        <v>50</v>
      </c>
    </row>
    <row r="46" spans="2:3" x14ac:dyDescent="0.35">
      <c r="B46" s="44" t="s">
        <v>100</v>
      </c>
    </row>
    <row r="47" spans="2:3" x14ac:dyDescent="0.35">
      <c r="B47" s="207" t="s">
        <v>69</v>
      </c>
    </row>
    <row r="48" spans="2:3" x14ac:dyDescent="0.35">
      <c r="B48" s="44"/>
    </row>
    <row r="49" spans="2:2" s="1" customFormat="1" x14ac:dyDescent="0.35">
      <c r="B49" s="44" t="s">
        <v>202</v>
      </c>
    </row>
    <row r="50" spans="2:2" s="1" customFormat="1" x14ac:dyDescent="0.35">
      <c r="B50" s="45" t="s">
        <v>201</v>
      </c>
    </row>
    <row r="51" spans="2:2" s="1" customFormat="1" x14ac:dyDescent="0.35">
      <c r="B51" s="106" t="s">
        <v>56</v>
      </c>
    </row>
    <row r="52" spans="2:2" s="1" customFormat="1" x14ac:dyDescent="0.35">
      <c r="B52" s="106" t="s">
        <v>43</v>
      </c>
    </row>
    <row r="53" spans="2:2" s="1" customFormat="1" x14ac:dyDescent="0.35">
      <c r="B53" s="107" t="s">
        <v>44</v>
      </c>
    </row>
    <row r="54" spans="2:2" s="1" customFormat="1" x14ac:dyDescent="0.35">
      <c r="B54" s="107"/>
    </row>
    <row r="55" spans="2:2" s="1" customFormat="1" x14ac:dyDescent="0.35">
      <c r="B55" s="107"/>
    </row>
    <row r="56" spans="2:2" s="1" customFormat="1" x14ac:dyDescent="0.35">
      <c r="B56" s="43" t="s">
        <v>49</v>
      </c>
    </row>
    <row r="57" spans="2:2" s="1" customFormat="1" x14ac:dyDescent="0.35">
      <c r="B57" s="44" t="s">
        <v>199</v>
      </c>
    </row>
    <row r="58" spans="2:2" s="1" customFormat="1" x14ac:dyDescent="0.35">
      <c r="B58" s="45" t="s">
        <v>239</v>
      </c>
    </row>
    <row r="59" spans="2:2" s="1" customFormat="1" x14ac:dyDescent="0.35">
      <c r="B59" s="44" t="s">
        <v>240</v>
      </c>
    </row>
    <row r="60" spans="2:2" s="1" customFormat="1" x14ac:dyDescent="0.35">
      <c r="B60" s="44" t="s">
        <v>200</v>
      </c>
    </row>
    <row r="61" spans="2:2" s="1" customFormat="1" x14ac:dyDescent="0.35"/>
    <row r="62" spans="2:2" s="1" customFormat="1" x14ac:dyDescent="0.35">
      <c r="B62" s="107"/>
    </row>
    <row r="63" spans="2:2" x14ac:dyDescent="0.35">
      <c r="B63" s="43" t="s">
        <v>188</v>
      </c>
    </row>
    <row r="64" spans="2:2" x14ac:dyDescent="0.35">
      <c r="B64" s="44" t="s">
        <v>125</v>
      </c>
    </row>
    <row r="65" spans="2:2" x14ac:dyDescent="0.35">
      <c r="B65" s="44" t="s">
        <v>203</v>
      </c>
    </row>
    <row r="66" spans="2:2" x14ac:dyDescent="0.35">
      <c r="B66" s="44"/>
    </row>
    <row r="67" spans="2:2" x14ac:dyDescent="0.35">
      <c r="B67" s="44"/>
    </row>
    <row r="68" spans="2:2" x14ac:dyDescent="0.35">
      <c r="B68" s="44"/>
    </row>
    <row r="69" spans="2:2" x14ac:dyDescent="0.35">
      <c r="B69" s="44"/>
    </row>
    <row r="70" spans="2:2" x14ac:dyDescent="0.35">
      <c r="B70" s="44"/>
    </row>
    <row r="71" spans="2:2" x14ac:dyDescent="0.35">
      <c r="B71" s="44"/>
    </row>
    <row r="72" spans="2:2" x14ac:dyDescent="0.35">
      <c r="B72" s="44"/>
    </row>
    <row r="73" spans="2:2" x14ac:dyDescent="0.35">
      <c r="B73" s="44"/>
    </row>
    <row r="74" spans="2:2" x14ac:dyDescent="0.35">
      <c r="B74" s="44"/>
    </row>
    <row r="75" spans="2:2" x14ac:dyDescent="0.35">
      <c r="B75" s="44"/>
    </row>
    <row r="76" spans="2:2" x14ac:dyDescent="0.35">
      <c r="B76" s="44"/>
    </row>
    <row r="77" spans="2:2" x14ac:dyDescent="0.35">
      <c r="B77" s="44"/>
    </row>
    <row r="78" spans="2:2" x14ac:dyDescent="0.35">
      <c r="B78" s="44"/>
    </row>
    <row r="79" spans="2:2" x14ac:dyDescent="0.35">
      <c r="B79" s="44"/>
    </row>
    <row r="80" spans="2:2" x14ac:dyDescent="0.35">
      <c r="B80" s="44"/>
    </row>
    <row r="81" spans="2:3" x14ac:dyDescent="0.35">
      <c r="B81" s="44"/>
    </row>
    <row r="82" spans="2:3" x14ac:dyDescent="0.35">
      <c r="B82" s="44"/>
    </row>
    <row r="85" spans="2:3" x14ac:dyDescent="0.35">
      <c r="B85" s="43" t="s">
        <v>64</v>
      </c>
    </row>
    <row r="86" spans="2:3" x14ac:dyDescent="0.35">
      <c r="B86" s="45" t="s">
        <v>126</v>
      </c>
    </row>
    <row r="87" spans="2:3" x14ac:dyDescent="0.35">
      <c r="B87" s="45"/>
    </row>
    <row r="89" spans="2:3" ht="18.5" x14ac:dyDescent="0.45">
      <c r="B89" s="165" t="s">
        <v>196</v>
      </c>
      <c r="C89" s="9"/>
    </row>
    <row r="90" spans="2:3" x14ac:dyDescent="0.35">
      <c r="B90" s="5"/>
    </row>
    <row r="91" spans="2:3" x14ac:dyDescent="0.35">
      <c r="B91" t="s">
        <v>183</v>
      </c>
    </row>
    <row r="93" spans="2:3" x14ac:dyDescent="0.35">
      <c r="B93" s="21"/>
      <c r="C93" t="s">
        <v>40</v>
      </c>
    </row>
    <row r="95" spans="2:3" x14ac:dyDescent="0.35">
      <c r="B95" s="25"/>
      <c r="C95" t="s">
        <v>88</v>
      </c>
    </row>
    <row r="97" spans="2:26" x14ac:dyDescent="0.35">
      <c r="B97" s="172"/>
      <c r="C97" t="s">
        <v>184</v>
      </c>
    </row>
    <row r="104" spans="2:26" x14ac:dyDescent="0.3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35">
      <c r="C106" t="s">
        <v>81</v>
      </c>
      <c r="D106" t="s">
        <v>80</v>
      </c>
      <c r="E106" t="s">
        <v>20</v>
      </c>
    </row>
    <row r="107" spans="2:26" x14ac:dyDescent="0.35">
      <c r="C107" s="53" t="s">
        <v>114</v>
      </c>
      <c r="D107" s="52">
        <v>45406</v>
      </c>
    </row>
    <row r="108" spans="2:26" x14ac:dyDescent="0.35">
      <c r="C108" s="53" t="s">
        <v>115</v>
      </c>
      <c r="D108" s="52">
        <v>45412</v>
      </c>
    </row>
    <row r="109" spans="2:26" x14ac:dyDescent="0.35">
      <c r="C109" s="53" t="s">
        <v>116</v>
      </c>
      <c r="D109" s="52">
        <v>45425</v>
      </c>
    </row>
    <row r="110" spans="2:26" x14ac:dyDescent="0.35">
      <c r="C110" s="53" t="s">
        <v>117</v>
      </c>
      <c r="D110" s="52">
        <v>45441</v>
      </c>
    </row>
    <row r="111" spans="2:26" x14ac:dyDescent="0.35">
      <c r="C111" s="53" t="s">
        <v>118</v>
      </c>
      <c r="D111" s="52">
        <v>45463</v>
      </c>
    </row>
    <row r="112" spans="2:26" x14ac:dyDescent="0.35">
      <c r="C112" s="53" t="s">
        <v>119</v>
      </c>
      <c r="D112" s="52">
        <v>45513</v>
      </c>
    </row>
    <row r="113" spans="3:5" x14ac:dyDescent="0.35">
      <c r="C113" s="53" t="s">
        <v>120</v>
      </c>
      <c r="D113" s="52">
        <v>45527</v>
      </c>
    </row>
    <row r="114" spans="3:5" x14ac:dyDescent="0.35">
      <c r="C114" s="53" t="s">
        <v>121</v>
      </c>
      <c r="D114" s="52">
        <v>45638</v>
      </c>
    </row>
    <row r="115" spans="3:5" x14ac:dyDescent="0.35">
      <c r="C115" s="53" t="s">
        <v>237</v>
      </c>
      <c r="D115" s="52">
        <v>45663</v>
      </c>
      <c r="E115" t="s">
        <v>238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3"/>
  <sheetViews>
    <sheetView showGridLines="0" zoomScale="90" zoomScaleNormal="90" workbookViewId="0">
      <pane ySplit="2" topLeftCell="A3" activePane="bottomLeft" state="frozen"/>
      <selection pane="bottomLeft" activeCell="C6" sqref="C6"/>
    </sheetView>
  </sheetViews>
  <sheetFormatPr defaultColWidth="11.453125" defaultRowHeight="14.5" x14ac:dyDescent="0.35"/>
  <cols>
    <col min="2" max="2" width="6.1796875" customWidth="1"/>
    <col min="3" max="3" width="68.81640625" customWidth="1"/>
    <col min="4" max="4" width="54.1796875" bestFit="1" customWidth="1"/>
    <col min="5" max="5" width="30.1796875" customWidth="1"/>
    <col min="6" max="6" width="19.6328125" customWidth="1"/>
    <col min="7" max="7" width="3.26953125" customWidth="1"/>
    <col min="8" max="57" width="13.1796875" customWidth="1"/>
  </cols>
  <sheetData>
    <row r="1" spans="3:59" s="81" customFormat="1" ht="18.5" x14ac:dyDescent="0.45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3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3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3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3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35">
      <c r="C6" s="26"/>
      <c r="D6" s="26"/>
      <c r="E6" s="26"/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3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3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3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3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3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35">
      <c r="C12" s="26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3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3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3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3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3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3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3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35">
      <c r="C20" s="26"/>
      <c r="D20" s="26"/>
      <c r="E20" s="26"/>
      <c r="F20" s="1"/>
      <c r="G20" s="84"/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G20" s="4">
        <f t="shared" si="3"/>
        <v>0</v>
      </c>
    </row>
    <row r="21" spans="3:59" x14ac:dyDescent="0.35">
      <c r="C21" s="26"/>
      <c r="D21" s="26"/>
      <c r="E21" s="26"/>
      <c r="F21" s="1"/>
      <c r="G21" s="87"/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G21" s="4">
        <f t="shared" si="3"/>
        <v>0</v>
      </c>
    </row>
    <row r="22" spans="3:59" x14ac:dyDescent="0.35">
      <c r="C22" s="26"/>
      <c r="D22" s="26"/>
      <c r="E22" s="26"/>
      <c r="F22" s="1"/>
      <c r="G22" s="8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G22" s="4">
        <f t="shared" si="3"/>
        <v>0</v>
      </c>
    </row>
    <row r="23" spans="3:59" x14ac:dyDescent="0.35">
      <c r="C23" s="26"/>
      <c r="D23" s="26"/>
      <c r="E23" s="26"/>
      <c r="F23" s="1"/>
      <c r="G23" s="87"/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G23" s="4">
        <f t="shared" si="3"/>
        <v>0</v>
      </c>
    </row>
    <row r="24" spans="3:59" x14ac:dyDescent="0.35">
      <c r="C24" s="26"/>
      <c r="D24" s="26"/>
      <c r="E24" s="26"/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3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3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3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3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3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3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3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3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3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3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3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3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3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3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3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3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35">
      <c r="C41" s="88" t="s">
        <v>6</v>
      </c>
      <c r="D41" s="89"/>
      <c r="E41" s="133"/>
      <c r="F41" s="90"/>
      <c r="G41" s="90"/>
      <c r="H41" s="91">
        <f t="shared" ref="H41:AM41" si="6">SUM(H20:H40)</f>
        <v>0</v>
      </c>
      <c r="I41" s="91">
        <f t="shared" si="6"/>
        <v>0</v>
      </c>
      <c r="J41" s="91">
        <f t="shared" si="6"/>
        <v>0</v>
      </c>
      <c r="K41" s="91">
        <f t="shared" si="6"/>
        <v>0</v>
      </c>
      <c r="L41" s="91">
        <f t="shared" si="6"/>
        <v>0</v>
      </c>
      <c r="M41" s="91">
        <f t="shared" si="6"/>
        <v>0</v>
      </c>
      <c r="N41" s="91">
        <f t="shared" si="6"/>
        <v>0</v>
      </c>
      <c r="O41" s="91">
        <f t="shared" si="6"/>
        <v>0</v>
      </c>
      <c r="P41" s="91">
        <f t="shared" si="6"/>
        <v>0</v>
      </c>
      <c r="Q41" s="91">
        <f t="shared" si="6"/>
        <v>0</v>
      </c>
      <c r="R41" s="91">
        <f t="shared" si="6"/>
        <v>0</v>
      </c>
      <c r="S41" s="91">
        <f t="shared" si="6"/>
        <v>0</v>
      </c>
      <c r="T41" s="91">
        <f t="shared" si="6"/>
        <v>0</v>
      </c>
      <c r="U41" s="91">
        <f t="shared" si="6"/>
        <v>0</v>
      </c>
      <c r="V41" s="91">
        <f t="shared" si="6"/>
        <v>0</v>
      </c>
      <c r="W41" s="91">
        <f t="shared" si="6"/>
        <v>0</v>
      </c>
      <c r="X41" s="91">
        <f t="shared" si="6"/>
        <v>0</v>
      </c>
      <c r="Y41" s="91">
        <f t="shared" si="6"/>
        <v>0</v>
      </c>
      <c r="Z41" s="91">
        <f t="shared" si="6"/>
        <v>0</v>
      </c>
      <c r="AA41" s="91">
        <f t="shared" si="6"/>
        <v>0</v>
      </c>
      <c r="AB41" s="91">
        <f t="shared" si="6"/>
        <v>0</v>
      </c>
      <c r="AC41" s="91">
        <f t="shared" si="6"/>
        <v>0</v>
      </c>
      <c r="AD41" s="91">
        <f t="shared" si="6"/>
        <v>0</v>
      </c>
      <c r="AE41" s="91">
        <f t="shared" si="6"/>
        <v>0</v>
      </c>
      <c r="AF41" s="91">
        <f t="shared" si="6"/>
        <v>0</v>
      </c>
      <c r="AG41" s="91">
        <f t="shared" si="6"/>
        <v>0</v>
      </c>
      <c r="AH41" s="91">
        <f t="shared" si="6"/>
        <v>0</v>
      </c>
      <c r="AI41" s="91">
        <f t="shared" si="6"/>
        <v>0</v>
      </c>
      <c r="AJ41" s="91">
        <f t="shared" si="6"/>
        <v>0</v>
      </c>
      <c r="AK41" s="91">
        <f t="shared" si="6"/>
        <v>0</v>
      </c>
      <c r="AL41" s="91">
        <f t="shared" si="6"/>
        <v>0</v>
      </c>
      <c r="AM41" s="91">
        <f t="shared" si="6"/>
        <v>0</v>
      </c>
      <c r="AN41" s="91">
        <f t="shared" ref="AN41:BE41" si="7">SUM(AN20:AN40)</f>
        <v>0</v>
      </c>
      <c r="AO41" s="91">
        <f t="shared" si="7"/>
        <v>0</v>
      </c>
      <c r="AP41" s="91">
        <f t="shared" si="7"/>
        <v>0</v>
      </c>
      <c r="AQ41" s="91">
        <f t="shared" si="7"/>
        <v>0</v>
      </c>
      <c r="AR41" s="91">
        <f t="shared" si="7"/>
        <v>0</v>
      </c>
      <c r="AS41" s="91">
        <f t="shared" si="7"/>
        <v>0</v>
      </c>
      <c r="AT41" s="91">
        <f t="shared" si="7"/>
        <v>0</v>
      </c>
      <c r="AU41" s="91">
        <f t="shared" si="7"/>
        <v>0</v>
      </c>
      <c r="AV41" s="91">
        <f t="shared" si="7"/>
        <v>0</v>
      </c>
      <c r="AW41" s="91">
        <f t="shared" si="7"/>
        <v>0</v>
      </c>
      <c r="AX41" s="91">
        <f t="shared" si="7"/>
        <v>0</v>
      </c>
      <c r="AY41" s="91">
        <f t="shared" si="7"/>
        <v>0</v>
      </c>
      <c r="AZ41" s="91">
        <f t="shared" si="7"/>
        <v>0</v>
      </c>
      <c r="BA41" s="91">
        <f t="shared" si="7"/>
        <v>0</v>
      </c>
      <c r="BB41" s="91">
        <f t="shared" si="7"/>
        <v>0</v>
      </c>
      <c r="BC41" s="91">
        <f t="shared" si="7"/>
        <v>0</v>
      </c>
      <c r="BD41" s="91">
        <f t="shared" si="7"/>
        <v>0</v>
      </c>
      <c r="BE41" s="91">
        <f t="shared" si="7"/>
        <v>0</v>
      </c>
      <c r="BG41" s="3">
        <f t="shared" si="3"/>
        <v>0</v>
      </c>
    </row>
    <row r="42" spans="3:59" x14ac:dyDescent="0.3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3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35">
      <c r="C44" s="26"/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3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3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3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3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3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3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3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3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3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3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3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3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3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3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3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3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3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3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3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3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3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3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3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3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3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3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3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3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3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3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3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3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3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3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3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3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3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3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3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3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3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3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3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3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3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3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3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3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3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3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3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3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3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3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3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3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3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3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3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3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3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3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3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3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3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3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3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3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3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3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3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3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3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3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" thickBot="1" x14ac:dyDescent="0.4">
      <c r="C119" s="59" t="s">
        <v>8</v>
      </c>
      <c r="D119" s="59"/>
      <c r="E119" s="59"/>
      <c r="F119" s="59"/>
      <c r="H119" s="60">
        <f t="shared" ref="H119:AM119" si="13">H17-H41-H95</f>
        <v>0</v>
      </c>
      <c r="I119" s="60">
        <f t="shared" si="13"/>
        <v>0</v>
      </c>
      <c r="J119" s="60">
        <f t="shared" si="13"/>
        <v>0</v>
      </c>
      <c r="K119" s="60">
        <f t="shared" si="13"/>
        <v>0</v>
      </c>
      <c r="L119" s="60">
        <f t="shared" si="13"/>
        <v>0</v>
      </c>
      <c r="M119" s="60">
        <f t="shared" si="13"/>
        <v>0</v>
      </c>
      <c r="N119" s="60">
        <f t="shared" si="13"/>
        <v>0</v>
      </c>
      <c r="O119" s="60">
        <f t="shared" si="13"/>
        <v>0</v>
      </c>
      <c r="P119" s="60">
        <f t="shared" si="13"/>
        <v>0</v>
      </c>
      <c r="Q119" s="60">
        <f t="shared" si="13"/>
        <v>0</v>
      </c>
      <c r="R119" s="60">
        <f t="shared" si="13"/>
        <v>0</v>
      </c>
      <c r="S119" s="60">
        <f t="shared" si="13"/>
        <v>0</v>
      </c>
      <c r="T119" s="60">
        <f t="shared" si="13"/>
        <v>0</v>
      </c>
      <c r="U119" s="60">
        <f t="shared" si="13"/>
        <v>0</v>
      </c>
      <c r="V119" s="60">
        <f t="shared" si="13"/>
        <v>0</v>
      </c>
      <c r="W119" s="60">
        <f t="shared" si="13"/>
        <v>0</v>
      </c>
      <c r="X119" s="60">
        <f t="shared" si="13"/>
        <v>0</v>
      </c>
      <c r="Y119" s="60">
        <f t="shared" si="13"/>
        <v>0</v>
      </c>
      <c r="Z119" s="60">
        <f t="shared" si="13"/>
        <v>0</v>
      </c>
      <c r="AA119" s="60">
        <f t="shared" si="13"/>
        <v>0</v>
      </c>
      <c r="AB119" s="60">
        <f t="shared" si="13"/>
        <v>0</v>
      </c>
      <c r="AC119" s="60">
        <f t="shared" si="13"/>
        <v>0</v>
      </c>
      <c r="AD119" s="60">
        <f t="shared" si="13"/>
        <v>0</v>
      </c>
      <c r="AE119" s="60">
        <f t="shared" si="13"/>
        <v>0</v>
      </c>
      <c r="AF119" s="60">
        <f t="shared" si="13"/>
        <v>0</v>
      </c>
      <c r="AG119" s="60">
        <f t="shared" si="13"/>
        <v>0</v>
      </c>
      <c r="AH119" s="60">
        <f t="shared" si="13"/>
        <v>0</v>
      </c>
      <c r="AI119" s="60">
        <f t="shared" si="13"/>
        <v>0</v>
      </c>
      <c r="AJ119" s="60">
        <f t="shared" si="13"/>
        <v>0</v>
      </c>
      <c r="AK119" s="60">
        <f t="shared" si="13"/>
        <v>0</v>
      </c>
      <c r="AL119" s="60">
        <f t="shared" si="13"/>
        <v>0</v>
      </c>
      <c r="AM119" s="60">
        <f t="shared" si="13"/>
        <v>0</v>
      </c>
      <c r="AN119" s="60">
        <f t="shared" ref="AN119:BE119" si="14">AN17-AN41-AN95</f>
        <v>0</v>
      </c>
      <c r="AO119" s="60">
        <f t="shared" si="14"/>
        <v>0</v>
      </c>
      <c r="AP119" s="60">
        <f t="shared" si="14"/>
        <v>0</v>
      </c>
      <c r="AQ119" s="60">
        <f t="shared" si="14"/>
        <v>0</v>
      </c>
      <c r="AR119" s="60">
        <f t="shared" si="14"/>
        <v>0</v>
      </c>
      <c r="AS119" s="60">
        <f t="shared" si="14"/>
        <v>0</v>
      </c>
      <c r="AT119" s="60">
        <f t="shared" si="14"/>
        <v>0</v>
      </c>
      <c r="AU119" s="60">
        <f t="shared" si="14"/>
        <v>0</v>
      </c>
      <c r="AV119" s="60">
        <f t="shared" si="14"/>
        <v>0</v>
      </c>
      <c r="AW119" s="60">
        <f t="shared" si="14"/>
        <v>0</v>
      </c>
      <c r="AX119" s="60">
        <f t="shared" si="14"/>
        <v>0</v>
      </c>
      <c r="AY119" s="60">
        <f t="shared" si="14"/>
        <v>0</v>
      </c>
      <c r="AZ119" s="60">
        <f t="shared" si="14"/>
        <v>0</v>
      </c>
      <c r="BA119" s="60">
        <f t="shared" si="14"/>
        <v>0</v>
      </c>
      <c r="BB119" s="60">
        <f t="shared" si="14"/>
        <v>0</v>
      </c>
      <c r="BC119" s="60">
        <f t="shared" si="14"/>
        <v>0</v>
      </c>
      <c r="BD119" s="60">
        <f t="shared" si="14"/>
        <v>0</v>
      </c>
      <c r="BE119" s="60">
        <f t="shared" si="14"/>
        <v>0</v>
      </c>
      <c r="BG119" s="3">
        <f t="shared" si="10"/>
        <v>0</v>
      </c>
    </row>
    <row r="120" spans="3:59" x14ac:dyDescent="0.3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35">
      <c r="BG121" s="4"/>
    </row>
    <row r="122" spans="3:59" x14ac:dyDescent="0.35">
      <c r="C122" s="61"/>
      <c r="D122" s="1"/>
      <c r="E122" s="1"/>
      <c r="F122" s="1"/>
      <c r="G122" s="1"/>
      <c r="BG122" s="4"/>
    </row>
    <row r="123" spans="3:59" x14ac:dyDescent="0.3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3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35">
      <c r="C125" s="1" t="s">
        <v>52</v>
      </c>
      <c r="D125" s="1" t="s">
        <v>104</v>
      </c>
      <c r="E125" s="1" t="s">
        <v>75</v>
      </c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35">
      <c r="C126" s="28"/>
      <c r="D126" s="28"/>
      <c r="E126" s="211"/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3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3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3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3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3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3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3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3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3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3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3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35">
      <c r="C138" s="1" t="s">
        <v>53</v>
      </c>
      <c r="D138" s="1" t="s">
        <v>105</v>
      </c>
      <c r="E138" s="1" t="s">
        <v>75</v>
      </c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35">
      <c r="C139" s="28"/>
      <c r="D139" s="28"/>
      <c r="E139" s="211"/>
      <c r="G139" s="96"/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G139" s="4">
        <f t="shared" si="10"/>
        <v>0</v>
      </c>
    </row>
    <row r="140" spans="3:59" x14ac:dyDescent="0.35">
      <c r="C140" s="28"/>
      <c r="D140" s="28"/>
      <c r="E140" s="211"/>
      <c r="G140" s="97"/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G140" s="4">
        <f t="shared" si="10"/>
        <v>0</v>
      </c>
    </row>
    <row r="141" spans="3:59" x14ac:dyDescent="0.35">
      <c r="C141" s="28"/>
      <c r="D141" s="28"/>
      <c r="E141" s="211"/>
      <c r="G141" s="97"/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G141" s="4">
        <f t="shared" si="10"/>
        <v>0</v>
      </c>
    </row>
    <row r="142" spans="3:59" x14ac:dyDescent="0.35">
      <c r="C142" s="28"/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3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3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3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3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3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3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3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3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3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3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3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3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3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3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3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3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35">
      <c r="C159" s="6" t="s">
        <v>6</v>
      </c>
      <c r="D159" s="89"/>
      <c r="E159" s="147"/>
      <c r="F159" s="99"/>
      <c r="G159" s="100"/>
      <c r="H159" s="3">
        <f>SUM(H139:H158)</f>
        <v>0</v>
      </c>
      <c r="I159" s="3">
        <f t="shared" ref="I159:AI159" si="17">SUM(I139:I158)</f>
        <v>0</v>
      </c>
      <c r="J159" s="3">
        <f t="shared" si="17"/>
        <v>0</v>
      </c>
      <c r="K159" s="3">
        <f t="shared" si="17"/>
        <v>0</v>
      </c>
      <c r="L159" s="3">
        <f t="shared" si="17"/>
        <v>0</v>
      </c>
      <c r="M159" s="3">
        <f t="shared" si="17"/>
        <v>0</v>
      </c>
      <c r="N159" s="3">
        <f t="shared" si="17"/>
        <v>0</v>
      </c>
      <c r="O159" s="3">
        <f t="shared" si="17"/>
        <v>0</v>
      </c>
      <c r="P159" s="3">
        <f t="shared" si="17"/>
        <v>0</v>
      </c>
      <c r="Q159" s="3">
        <f t="shared" si="17"/>
        <v>0</v>
      </c>
      <c r="R159" s="3">
        <f t="shared" si="17"/>
        <v>0</v>
      </c>
      <c r="S159" s="3">
        <f t="shared" si="17"/>
        <v>0</v>
      </c>
      <c r="T159" s="3">
        <f t="shared" si="17"/>
        <v>0</v>
      </c>
      <c r="U159" s="3">
        <f t="shared" si="17"/>
        <v>0</v>
      </c>
      <c r="V159" s="3">
        <f t="shared" si="17"/>
        <v>0</v>
      </c>
      <c r="W159" s="3">
        <f t="shared" si="17"/>
        <v>0</v>
      </c>
      <c r="X159" s="3">
        <f t="shared" si="17"/>
        <v>0</v>
      </c>
      <c r="Y159" s="3">
        <f t="shared" si="17"/>
        <v>0</v>
      </c>
      <c r="Z159" s="3">
        <f t="shared" si="17"/>
        <v>0</v>
      </c>
      <c r="AA159" s="3">
        <f t="shared" si="17"/>
        <v>0</v>
      </c>
      <c r="AB159" s="3">
        <f t="shared" si="17"/>
        <v>0</v>
      </c>
      <c r="AC159" s="3">
        <f t="shared" si="17"/>
        <v>0</v>
      </c>
      <c r="AD159" s="3">
        <f t="shared" si="17"/>
        <v>0</v>
      </c>
      <c r="AE159" s="3">
        <f t="shared" si="17"/>
        <v>0</v>
      </c>
      <c r="AF159" s="3">
        <f t="shared" si="17"/>
        <v>0</v>
      </c>
      <c r="AG159" s="3">
        <f t="shared" si="17"/>
        <v>0</v>
      </c>
      <c r="AH159" s="3">
        <f t="shared" si="17"/>
        <v>0</v>
      </c>
      <c r="AI159" s="3">
        <f t="shared" si="17"/>
        <v>0</v>
      </c>
      <c r="AJ159" s="3">
        <f t="shared" ref="AJ159:BE159" si="18">SUM(AJ139:AJ158)</f>
        <v>0</v>
      </c>
      <c r="AK159" s="3">
        <f t="shared" si="18"/>
        <v>0</v>
      </c>
      <c r="AL159" s="3">
        <f t="shared" si="18"/>
        <v>0</v>
      </c>
      <c r="AM159" s="3">
        <f t="shared" si="18"/>
        <v>0</v>
      </c>
      <c r="AN159" s="3">
        <f t="shared" si="18"/>
        <v>0</v>
      </c>
      <c r="AO159" s="3">
        <f t="shared" si="18"/>
        <v>0</v>
      </c>
      <c r="AP159" s="3">
        <f t="shared" si="18"/>
        <v>0</v>
      </c>
      <c r="AQ159" s="3">
        <f t="shared" si="18"/>
        <v>0</v>
      </c>
      <c r="AR159" s="3">
        <f t="shared" si="18"/>
        <v>0</v>
      </c>
      <c r="AS159" s="3">
        <f t="shared" si="18"/>
        <v>0</v>
      </c>
      <c r="AT159" s="3">
        <f t="shared" si="18"/>
        <v>0</v>
      </c>
      <c r="AU159" s="3">
        <f t="shared" si="18"/>
        <v>0</v>
      </c>
      <c r="AV159" s="3">
        <f t="shared" si="18"/>
        <v>0</v>
      </c>
      <c r="AW159" s="3">
        <f t="shared" si="18"/>
        <v>0</v>
      </c>
      <c r="AX159" s="3">
        <f t="shared" si="18"/>
        <v>0</v>
      </c>
      <c r="AY159" s="3">
        <f t="shared" si="18"/>
        <v>0</v>
      </c>
      <c r="AZ159" s="3">
        <f t="shared" si="18"/>
        <v>0</v>
      </c>
      <c r="BA159" s="3">
        <f t="shared" si="18"/>
        <v>0</v>
      </c>
      <c r="BB159" s="3">
        <f t="shared" si="18"/>
        <v>0</v>
      </c>
      <c r="BC159" s="3">
        <f t="shared" si="18"/>
        <v>0</v>
      </c>
      <c r="BD159" s="3">
        <f t="shared" si="18"/>
        <v>0</v>
      </c>
      <c r="BE159" s="3">
        <f t="shared" si="18"/>
        <v>0</v>
      </c>
      <c r="BG159" s="3">
        <f t="shared" si="10"/>
        <v>0</v>
      </c>
    </row>
    <row r="160" spans="3:59" x14ac:dyDescent="0.3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3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3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3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3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3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3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3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1" si="19">SUM(H167:BE167)</f>
        <v>0</v>
      </c>
    </row>
    <row r="168" spans="3:59" x14ac:dyDescent="0.3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3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3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3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3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3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3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35">
      <c r="C175" s="28"/>
      <c r="D175" s="28"/>
      <c r="E175" s="28"/>
      <c r="G175" s="96"/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G175" s="4">
        <f t="shared" si="19"/>
        <v>0</v>
      </c>
    </row>
    <row r="176" spans="3:59" x14ac:dyDescent="0.35">
      <c r="C176" s="28"/>
      <c r="D176" s="28"/>
      <c r="E176" s="28"/>
      <c r="G176" s="96"/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G176" s="4">
        <f t="shared" si="19"/>
        <v>0</v>
      </c>
    </row>
    <row r="177" spans="3:59" x14ac:dyDescent="0.35">
      <c r="C177" s="28"/>
      <c r="D177" s="28"/>
      <c r="E177" s="28"/>
      <c r="G177" s="96"/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0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G177" s="4">
        <f t="shared" si="19"/>
        <v>0</v>
      </c>
    </row>
    <row r="178" spans="3:59" x14ac:dyDescent="0.35">
      <c r="C178" s="28"/>
      <c r="D178" s="28"/>
      <c r="E178" s="28"/>
      <c r="G178" s="96"/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G178" s="4">
        <f t="shared" si="19"/>
        <v>0</v>
      </c>
    </row>
    <row r="179" spans="3:59" x14ac:dyDescent="0.35">
      <c r="C179" s="6" t="s">
        <v>7</v>
      </c>
      <c r="D179" s="89"/>
      <c r="E179" s="89"/>
      <c r="F179" s="53"/>
      <c r="G179" s="40"/>
      <c r="H179" s="3">
        <f>SUM(H162:H178)</f>
        <v>0</v>
      </c>
      <c r="I179" s="3">
        <f t="shared" ref="I179:AI179" si="20">SUM(I162:I178)</f>
        <v>0</v>
      </c>
      <c r="J179" s="3">
        <f t="shared" si="20"/>
        <v>0</v>
      </c>
      <c r="K179" s="3">
        <f t="shared" si="20"/>
        <v>0</v>
      </c>
      <c r="L179" s="3">
        <f t="shared" si="20"/>
        <v>0</v>
      </c>
      <c r="M179" s="3">
        <f t="shared" si="20"/>
        <v>0</v>
      </c>
      <c r="N179" s="3">
        <f t="shared" si="20"/>
        <v>0</v>
      </c>
      <c r="O179" s="3">
        <f t="shared" si="20"/>
        <v>0</v>
      </c>
      <c r="P179" s="3">
        <f t="shared" si="20"/>
        <v>0</v>
      </c>
      <c r="Q179" s="3">
        <f t="shared" si="20"/>
        <v>0</v>
      </c>
      <c r="R179" s="3">
        <f t="shared" si="20"/>
        <v>0</v>
      </c>
      <c r="S179" s="3">
        <f t="shared" si="20"/>
        <v>0</v>
      </c>
      <c r="T179" s="3">
        <f t="shared" si="20"/>
        <v>0</v>
      </c>
      <c r="U179" s="3">
        <f t="shared" si="20"/>
        <v>0</v>
      </c>
      <c r="V179" s="3">
        <f t="shared" si="20"/>
        <v>0</v>
      </c>
      <c r="W179" s="3">
        <f t="shared" si="20"/>
        <v>0</v>
      </c>
      <c r="X179" s="3">
        <f t="shared" si="20"/>
        <v>0</v>
      </c>
      <c r="Y179" s="3">
        <f t="shared" si="20"/>
        <v>0</v>
      </c>
      <c r="Z179" s="3">
        <f t="shared" si="20"/>
        <v>0</v>
      </c>
      <c r="AA179" s="3">
        <f t="shared" si="20"/>
        <v>0</v>
      </c>
      <c r="AB179" s="3">
        <f t="shared" si="20"/>
        <v>0</v>
      </c>
      <c r="AC179" s="3">
        <f t="shared" si="20"/>
        <v>0</v>
      </c>
      <c r="AD179" s="3">
        <f t="shared" si="20"/>
        <v>0</v>
      </c>
      <c r="AE179" s="3">
        <f t="shared" si="20"/>
        <v>0</v>
      </c>
      <c r="AF179" s="3">
        <f t="shared" si="20"/>
        <v>0</v>
      </c>
      <c r="AG179" s="3">
        <f t="shared" si="20"/>
        <v>0</v>
      </c>
      <c r="AH179" s="3">
        <f t="shared" si="20"/>
        <v>0</v>
      </c>
      <c r="AI179" s="3">
        <f t="shared" si="20"/>
        <v>0</v>
      </c>
      <c r="AJ179" s="3">
        <f t="shared" ref="AJ179:BE179" si="21">SUM(AJ162:AJ178)</f>
        <v>0</v>
      </c>
      <c r="AK179" s="3">
        <f t="shared" si="21"/>
        <v>0</v>
      </c>
      <c r="AL179" s="3">
        <f t="shared" si="21"/>
        <v>0</v>
      </c>
      <c r="AM179" s="3">
        <f t="shared" si="21"/>
        <v>0</v>
      </c>
      <c r="AN179" s="3">
        <f t="shared" si="21"/>
        <v>0</v>
      </c>
      <c r="AO179" s="3">
        <f t="shared" si="21"/>
        <v>0</v>
      </c>
      <c r="AP179" s="3">
        <f t="shared" si="21"/>
        <v>0</v>
      </c>
      <c r="AQ179" s="3">
        <f t="shared" si="21"/>
        <v>0</v>
      </c>
      <c r="AR179" s="3">
        <f t="shared" si="21"/>
        <v>0</v>
      </c>
      <c r="AS179" s="3">
        <f t="shared" si="21"/>
        <v>0</v>
      </c>
      <c r="AT179" s="3">
        <f t="shared" si="21"/>
        <v>0</v>
      </c>
      <c r="AU179" s="3">
        <f t="shared" si="21"/>
        <v>0</v>
      </c>
      <c r="AV179" s="3">
        <f t="shared" si="21"/>
        <v>0</v>
      </c>
      <c r="AW179" s="3">
        <f t="shared" si="21"/>
        <v>0</v>
      </c>
      <c r="AX179" s="3">
        <f t="shared" si="21"/>
        <v>0</v>
      </c>
      <c r="AY179" s="3">
        <f t="shared" si="21"/>
        <v>0</v>
      </c>
      <c r="AZ179" s="3">
        <f t="shared" si="21"/>
        <v>0</v>
      </c>
      <c r="BA179" s="3">
        <f t="shared" si="21"/>
        <v>0</v>
      </c>
      <c r="BB179" s="3">
        <f t="shared" si="21"/>
        <v>0</v>
      </c>
      <c r="BC179" s="3">
        <f t="shared" si="21"/>
        <v>0</v>
      </c>
      <c r="BD179" s="3">
        <f t="shared" si="21"/>
        <v>0</v>
      </c>
      <c r="BE179" s="3">
        <f t="shared" si="21"/>
        <v>0</v>
      </c>
      <c r="BG179" s="3">
        <f t="shared" si="19"/>
        <v>0</v>
      </c>
    </row>
    <row r="180" spans="3:59" x14ac:dyDescent="0.35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G180" s="4"/>
    </row>
    <row r="181" spans="3:59" ht="15" thickBot="1" x14ac:dyDescent="0.4">
      <c r="C181" s="59" t="s">
        <v>8</v>
      </c>
      <c r="D181" s="59"/>
      <c r="E181" s="59"/>
      <c r="H181" s="60">
        <f>H136-H159-H179</f>
        <v>0</v>
      </c>
      <c r="I181" s="60">
        <f t="shared" ref="I181:AI181" si="22">I136-I159-I179</f>
        <v>0</v>
      </c>
      <c r="J181" s="60">
        <f t="shared" si="22"/>
        <v>0</v>
      </c>
      <c r="K181" s="60">
        <f t="shared" si="22"/>
        <v>0</v>
      </c>
      <c r="L181" s="60">
        <f>L136-L159-L179</f>
        <v>0</v>
      </c>
      <c r="M181" s="60">
        <f t="shared" si="22"/>
        <v>0</v>
      </c>
      <c r="N181" s="60">
        <f t="shared" si="22"/>
        <v>0</v>
      </c>
      <c r="O181" s="60">
        <f t="shared" si="22"/>
        <v>0</v>
      </c>
      <c r="P181" s="60">
        <f t="shared" si="22"/>
        <v>0</v>
      </c>
      <c r="Q181" s="60">
        <f t="shared" si="22"/>
        <v>0</v>
      </c>
      <c r="R181" s="60">
        <f t="shared" si="22"/>
        <v>0</v>
      </c>
      <c r="S181" s="60">
        <f t="shared" si="22"/>
        <v>0</v>
      </c>
      <c r="T181" s="60">
        <f t="shared" si="22"/>
        <v>0</v>
      </c>
      <c r="U181" s="60">
        <f t="shared" si="22"/>
        <v>0</v>
      </c>
      <c r="V181" s="60">
        <f t="shared" si="22"/>
        <v>0</v>
      </c>
      <c r="W181" s="60">
        <f t="shared" si="22"/>
        <v>0</v>
      </c>
      <c r="X181" s="60">
        <f t="shared" si="22"/>
        <v>0</v>
      </c>
      <c r="Y181" s="60">
        <f t="shared" si="22"/>
        <v>0</v>
      </c>
      <c r="Z181" s="60">
        <f t="shared" si="22"/>
        <v>0</v>
      </c>
      <c r="AA181" s="60">
        <f t="shared" si="22"/>
        <v>0</v>
      </c>
      <c r="AB181" s="60">
        <f t="shared" si="22"/>
        <v>0</v>
      </c>
      <c r="AC181" s="60">
        <f t="shared" si="22"/>
        <v>0</v>
      </c>
      <c r="AD181" s="60">
        <f t="shared" si="22"/>
        <v>0</v>
      </c>
      <c r="AE181" s="60">
        <f t="shared" si="22"/>
        <v>0</v>
      </c>
      <c r="AF181" s="60">
        <f t="shared" si="22"/>
        <v>0</v>
      </c>
      <c r="AG181" s="60">
        <f t="shared" si="22"/>
        <v>0</v>
      </c>
      <c r="AH181" s="60">
        <f t="shared" si="22"/>
        <v>0</v>
      </c>
      <c r="AI181" s="60">
        <f t="shared" si="22"/>
        <v>0</v>
      </c>
      <c r="AJ181" s="60">
        <f t="shared" ref="AJ181:BE181" si="23">AJ136-AJ159-AJ179</f>
        <v>0</v>
      </c>
      <c r="AK181" s="60">
        <f t="shared" si="23"/>
        <v>0</v>
      </c>
      <c r="AL181" s="60">
        <f t="shared" si="23"/>
        <v>0</v>
      </c>
      <c r="AM181" s="60">
        <f t="shared" si="23"/>
        <v>0</v>
      </c>
      <c r="AN181" s="60">
        <f t="shared" si="23"/>
        <v>0</v>
      </c>
      <c r="AO181" s="60">
        <f t="shared" si="23"/>
        <v>0</v>
      </c>
      <c r="AP181" s="60">
        <f t="shared" si="23"/>
        <v>0</v>
      </c>
      <c r="AQ181" s="60">
        <f t="shared" si="23"/>
        <v>0</v>
      </c>
      <c r="AR181" s="60">
        <f t="shared" si="23"/>
        <v>0</v>
      </c>
      <c r="AS181" s="60">
        <f t="shared" si="23"/>
        <v>0</v>
      </c>
      <c r="AT181" s="60">
        <f t="shared" si="23"/>
        <v>0</v>
      </c>
      <c r="AU181" s="60">
        <f t="shared" si="23"/>
        <v>0</v>
      </c>
      <c r="AV181" s="60">
        <f t="shared" si="23"/>
        <v>0</v>
      </c>
      <c r="AW181" s="60">
        <f t="shared" si="23"/>
        <v>0</v>
      </c>
      <c r="AX181" s="60">
        <f t="shared" si="23"/>
        <v>0</v>
      </c>
      <c r="AY181" s="60">
        <f t="shared" si="23"/>
        <v>0</v>
      </c>
      <c r="AZ181" s="60">
        <f t="shared" si="23"/>
        <v>0</v>
      </c>
      <c r="BA181" s="60">
        <f t="shared" si="23"/>
        <v>0</v>
      </c>
      <c r="BB181" s="60">
        <f t="shared" si="23"/>
        <v>0</v>
      </c>
      <c r="BC181" s="60">
        <f t="shared" si="23"/>
        <v>0</v>
      </c>
      <c r="BD181" s="60">
        <f t="shared" si="23"/>
        <v>0</v>
      </c>
      <c r="BE181" s="60">
        <f t="shared" si="23"/>
        <v>0</v>
      </c>
      <c r="BG181" s="3">
        <f t="shared" si="19"/>
        <v>0</v>
      </c>
    </row>
    <row r="182" spans="3:59" x14ac:dyDescent="0.35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3:59" x14ac:dyDescent="0.35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1" priority="2">
      <formula>$C$97="SKAL IKKE FYLLES UT"</formula>
    </cfRule>
  </conditionalFormatting>
  <conditionalFormatting sqref="E138">
    <cfRule type="expression" dxfId="0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E162:E178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topLeftCell="B1" workbookViewId="0">
      <pane ySplit="3" topLeftCell="A4" activePane="bottomLeft" state="frozen"/>
      <selection pane="bottomLeft" activeCell="D55" sqref="D55"/>
    </sheetView>
  </sheetViews>
  <sheetFormatPr defaultColWidth="11.453125" defaultRowHeight="14.5" x14ac:dyDescent="0.35"/>
  <cols>
    <col min="3" max="3" width="47.7265625" bestFit="1" customWidth="1"/>
    <col min="4" max="4" width="61.36328125" bestFit="1" customWidth="1"/>
    <col min="7" max="56" width="12.6328125" customWidth="1"/>
  </cols>
  <sheetData>
    <row r="2" spans="3:56" x14ac:dyDescent="0.3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3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5" x14ac:dyDescent="0.45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35">
      <c r="C6" t="s">
        <v>164</v>
      </c>
    </row>
    <row r="7" spans="3:56" x14ac:dyDescent="0.35">
      <c r="C7" t="s">
        <v>168</v>
      </c>
    </row>
    <row r="9" spans="3:56" x14ac:dyDescent="0.3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35">
      <c r="C10" s="26" t="s">
        <v>10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(1) Kvotepliktig utslipp (unntatt luftfart og petroleum)</v>
      </c>
      <c r="H10" s="85" t="str">
        <f>VLOOKUP($C$10,'Forutsetninger ENOVA (skjules)'!$K$1:$CJ$6,MATCH('(1) Detaljerte budsjetter'!I1,'Forutsetninger ENOVA (skjules)'!$K$1:$CJ$1))</f>
        <v>(1) Kvotepliktig utslipp (unntatt luftfart og petroleum)</v>
      </c>
      <c r="I10" s="85" t="str">
        <f>VLOOKUP($C$10,'Forutsetninger ENOVA (skjules)'!$K$1:$CJ$6,MATCH('(1) Detaljerte budsjetter'!J1,'Forutsetninger ENOVA (skjules)'!$K$1:$CJ$1))</f>
        <v>(1) Kvotepliktig utslipp (unntatt luftfart og petroleum)</v>
      </c>
      <c r="J10" s="85" t="str">
        <f>VLOOKUP($C$10,'Forutsetninger ENOVA (skjules)'!$K$1:$CJ$6,MATCH('(1) Detaljerte budsjetter'!K1,'Forutsetninger ENOVA (skjules)'!$K$1:$CJ$1))</f>
        <v>(1) Kvotepliktig utslipp (unntatt luftfart og petroleum)</v>
      </c>
      <c r="K10" s="85" t="str">
        <f>VLOOKUP($C$10,'Forutsetninger ENOVA (skjules)'!$K$1:$CJ$6,MATCH('(1) Detaljerte budsjetter'!L1,'Forutsetninger ENOVA (skjules)'!$K$1:$CJ$1))</f>
        <v>(1) Kvotepliktig utslipp (unntatt luftfart og petroleum)</v>
      </c>
      <c r="L10" s="85" t="str">
        <f>VLOOKUP($C$10,'Forutsetninger ENOVA (skjules)'!$K$1:$CJ$6,MATCH('(1) Detaljerte budsjetter'!M1,'Forutsetninger ENOVA (skjules)'!$K$1:$CJ$1))</f>
        <v>(1) Kvotepliktig utslipp (unntatt luftfart og petroleum)</v>
      </c>
      <c r="M10" s="85" t="str">
        <f>VLOOKUP($C$10,'Forutsetninger ENOVA (skjules)'!$K$1:$CJ$6,MATCH('(1) Detaljerte budsjetter'!N1,'Forutsetninger ENOVA (skjules)'!$K$1:$CJ$1))</f>
        <v>(1) Kvotepliktig utslipp (unntatt luftfart og petroleum)</v>
      </c>
      <c r="N10" s="85" t="str">
        <f>VLOOKUP($C$10,'Forutsetninger ENOVA (skjules)'!$K$1:$CJ$6,MATCH('(1) Detaljerte budsjetter'!O1,'Forutsetninger ENOVA (skjules)'!$K$1:$CJ$1))</f>
        <v>(1) Kvotepliktig utslipp (unntatt luftfart og petroleum)</v>
      </c>
      <c r="O10" s="85" t="str">
        <f>VLOOKUP($C$10,'Forutsetninger ENOVA (skjules)'!$K$1:$CJ$6,MATCH('(1) Detaljerte budsjetter'!P1,'Forutsetninger ENOVA (skjules)'!$K$1:$CJ$1))</f>
        <v>(1) Kvotepliktig utslipp (unntatt luftfart og petroleum)</v>
      </c>
      <c r="P10" s="85" t="str">
        <f>VLOOKUP($C$10,'Forutsetninger ENOVA (skjules)'!$K$1:$CJ$6,MATCH('(1) Detaljerte budsjetter'!Q1,'Forutsetninger ENOVA (skjules)'!$K$1:$CJ$1))</f>
        <v>(1) Kvotepliktig utslipp (unntatt luftfart og petroleum)</v>
      </c>
      <c r="Q10" s="85" t="str">
        <f>VLOOKUP($C$10,'Forutsetninger ENOVA (skjules)'!$K$1:$CJ$6,MATCH('(1) Detaljerte budsjetter'!R1,'Forutsetninger ENOVA (skjules)'!$K$1:$CJ$1))</f>
        <v>(1) Kvotepliktig utslipp (unntatt luftfart og petroleum)</v>
      </c>
      <c r="R10" s="85" t="str">
        <f>VLOOKUP($C$10,'Forutsetninger ENOVA (skjules)'!$K$1:$CJ$6,MATCH('(1) Detaljerte budsjetter'!S1,'Forutsetninger ENOVA (skjules)'!$K$1:$CJ$1))</f>
        <v>(1) Kvotepliktig utslipp (unntatt luftfart og petroleum)</v>
      </c>
      <c r="S10" s="85" t="str">
        <f>VLOOKUP($C$10,'Forutsetninger ENOVA (skjules)'!$K$1:$CJ$6,MATCH('(1) Detaljerte budsjetter'!T1,'Forutsetninger ENOVA (skjules)'!$K$1:$CJ$1))</f>
        <v>(1) Kvotepliktig utslipp (unntatt luftfart og petroleum)</v>
      </c>
      <c r="T10" s="85" t="str">
        <f>VLOOKUP($C$10,'Forutsetninger ENOVA (skjules)'!$K$1:$CJ$6,MATCH('(1) Detaljerte budsjetter'!U1,'Forutsetninger ENOVA (skjules)'!$K$1:$CJ$1))</f>
        <v>(1) Kvotepliktig utslipp (unntatt luftfart og petroleum)</v>
      </c>
      <c r="U10" s="85" t="str">
        <f>VLOOKUP($C$10,'Forutsetninger ENOVA (skjules)'!$K$1:$CJ$6,MATCH('(1) Detaljerte budsjetter'!V1,'Forutsetninger ENOVA (skjules)'!$K$1:$CJ$1))</f>
        <v>(1) Kvotepliktig utslipp (unntatt luftfart og petroleum)</v>
      </c>
      <c r="V10" s="85" t="str">
        <f>VLOOKUP($C$10,'Forutsetninger ENOVA (skjules)'!$K$1:$CJ$6,MATCH('(1) Detaljerte budsjetter'!W1,'Forutsetninger ENOVA (skjules)'!$K$1:$CJ$1))</f>
        <v>(1) Kvotepliktig utslipp (unntatt luftfart og petroleum)</v>
      </c>
      <c r="W10" s="85" t="str">
        <f>VLOOKUP($C$10,'Forutsetninger ENOVA (skjules)'!$K$1:$CJ$6,MATCH('(1) Detaljerte budsjetter'!X1,'Forutsetninger ENOVA (skjules)'!$K$1:$CJ$1))</f>
        <v>(1) Kvotepliktig utslipp (unntatt luftfart og petroleum)</v>
      </c>
      <c r="X10" s="85" t="str">
        <f>VLOOKUP($C$10,'Forutsetninger ENOVA (skjules)'!$K$1:$CJ$6,MATCH('(1) Detaljerte budsjetter'!Y1,'Forutsetninger ENOVA (skjules)'!$K$1:$CJ$1))</f>
        <v>(1) Kvotepliktig utslipp (unntatt luftfart og petroleum)</v>
      </c>
      <c r="Y10" s="85" t="str">
        <f>VLOOKUP($C$10,'Forutsetninger ENOVA (skjules)'!$K$1:$CJ$6,MATCH('(1) Detaljerte budsjetter'!Z1,'Forutsetninger ENOVA (skjules)'!$K$1:$CJ$1))</f>
        <v>(1) Kvotepliktig utslipp (unntatt luftfart og petroleum)</v>
      </c>
      <c r="Z10" s="85" t="str">
        <f>VLOOKUP($C$10,'Forutsetninger ENOVA (skjules)'!$K$1:$CJ$6,MATCH('(1) Detaljerte budsjetter'!AA1,'Forutsetninger ENOVA (skjules)'!$K$1:$CJ$1))</f>
        <v>(1) Kvotepliktig utslipp (unntatt luftfart og petroleum)</v>
      </c>
      <c r="AA10" s="85" t="str">
        <f>VLOOKUP($C$10,'Forutsetninger ENOVA (skjules)'!$K$1:$CJ$6,MATCH('(1) Detaljerte budsjetter'!AB1,'Forutsetninger ENOVA (skjules)'!$K$1:$CJ$1))</f>
        <v>(1) Kvotepliktig utslipp (unntatt luftfart og petroleum)</v>
      </c>
      <c r="AB10" s="85" t="str">
        <f>VLOOKUP($C$10,'Forutsetninger ENOVA (skjules)'!$K$1:$CJ$6,MATCH('(1) Detaljerte budsjetter'!AC1,'Forutsetninger ENOVA (skjules)'!$K$1:$CJ$1))</f>
        <v>(1) Kvotepliktig utslipp (unntatt luftfart og petroleum)</v>
      </c>
      <c r="AC10" s="85" t="str">
        <f>VLOOKUP($C$10,'Forutsetninger ENOVA (skjules)'!$K$1:$CJ$6,MATCH('(1) Detaljerte budsjetter'!AD1,'Forutsetninger ENOVA (skjules)'!$K$1:$CJ$1))</f>
        <v>(1) Kvotepliktig utslipp (unntatt luftfart og petroleum)</v>
      </c>
      <c r="AD10" s="85" t="str">
        <f>VLOOKUP($C$10,'Forutsetninger ENOVA (skjules)'!$K$1:$CJ$6,MATCH('(1) Detaljerte budsjetter'!AE1,'Forutsetninger ENOVA (skjules)'!$K$1:$CJ$1))</f>
        <v>(1) Kvotepliktig utslipp (unntatt luftfart og petroleum)</v>
      </c>
      <c r="AE10" s="85" t="str">
        <f>VLOOKUP($C$10,'Forutsetninger ENOVA (skjules)'!$K$1:$CJ$6,MATCH('(1) Detaljerte budsjetter'!AF1,'Forutsetninger ENOVA (skjules)'!$K$1:$CJ$1))</f>
        <v>(1) Kvotepliktig utslipp (unntatt luftfart og petroleum)</v>
      </c>
      <c r="AF10" s="85" t="str">
        <f>VLOOKUP($C$10,'Forutsetninger ENOVA (skjules)'!$K$1:$CJ$6,MATCH('(1) Detaljerte budsjetter'!AG1,'Forutsetninger ENOVA (skjules)'!$K$1:$CJ$1))</f>
        <v>(1) Kvotepliktig utslipp (unntatt luftfart og petroleum)</v>
      </c>
      <c r="AG10" s="85" t="str">
        <f>VLOOKUP($C$10,'Forutsetninger ENOVA (skjules)'!$K$1:$CJ$6,MATCH('(1) Detaljerte budsjetter'!AH1,'Forutsetninger ENOVA (skjules)'!$K$1:$CJ$1))</f>
        <v>(1) Kvotepliktig utslipp (unntatt luftfart og petroleum)</v>
      </c>
      <c r="AH10" s="85" t="str">
        <f>VLOOKUP($C$10,'Forutsetninger ENOVA (skjules)'!$K$1:$CJ$6,MATCH('(1) Detaljerte budsjetter'!AI1,'Forutsetninger ENOVA (skjules)'!$K$1:$CJ$1))</f>
        <v>(1) Kvotepliktig utslipp (unntatt luftfart og petroleum)</v>
      </c>
      <c r="AI10" s="85" t="str">
        <f>VLOOKUP($C$10,'Forutsetninger ENOVA (skjules)'!$K$1:$CJ$6,MATCH('(1) Detaljerte budsjetter'!AJ1,'Forutsetninger ENOVA (skjules)'!$K$1:$CJ$1))</f>
        <v>(1) Kvotepliktig utslipp (unntatt luftfart og petroleum)</v>
      </c>
      <c r="AJ10" s="85" t="str">
        <f>VLOOKUP($C$10,'Forutsetninger ENOVA (skjules)'!$K$1:$CJ$6,MATCH('(1) Detaljerte budsjetter'!AK1,'Forutsetninger ENOVA (skjules)'!$K$1:$CJ$1))</f>
        <v>(1) Kvotepliktig utslipp (unntatt luftfart og petroleum)</v>
      </c>
      <c r="AK10" s="85" t="str">
        <f>VLOOKUP($C$10,'Forutsetninger ENOVA (skjules)'!$K$1:$CJ$6,MATCH('(1) Detaljerte budsjetter'!AL1,'Forutsetninger ENOVA (skjules)'!$K$1:$CJ$1))</f>
        <v>(1) Kvotepliktig utslipp (unntatt luftfart og petroleum)</v>
      </c>
      <c r="AL10" s="85" t="str">
        <f>VLOOKUP($C$10,'Forutsetninger ENOVA (skjules)'!$K$1:$CJ$6,MATCH('(1) Detaljerte budsjetter'!AM1,'Forutsetninger ENOVA (skjules)'!$K$1:$CJ$1))</f>
        <v>(1) Kvotepliktig utslipp (unntatt luftfart og petroleum)</v>
      </c>
      <c r="AM10" s="85" t="str">
        <f>VLOOKUP($C$10,'Forutsetninger ENOVA (skjules)'!$K$1:$CJ$6,MATCH('(1) Detaljerte budsjetter'!AN1,'Forutsetninger ENOVA (skjules)'!$K$1:$CJ$1))</f>
        <v>(1) Kvotepliktig utslipp (unntatt luftfart og petroleum)</v>
      </c>
      <c r="AN10" s="85" t="str">
        <f>VLOOKUP($C$10,'Forutsetninger ENOVA (skjules)'!$K$1:$CJ$6,MATCH('(1) Detaljerte budsjetter'!AO1,'Forutsetninger ENOVA (skjules)'!$K$1:$CJ$1))</f>
        <v>(1) Kvotepliktig utslipp (unntatt luftfart og petroleum)</v>
      </c>
      <c r="AO10" s="85" t="str">
        <f>VLOOKUP($C$10,'Forutsetninger ENOVA (skjules)'!$K$1:$CJ$6,MATCH('(1) Detaljerte budsjetter'!AP1,'Forutsetninger ENOVA (skjules)'!$K$1:$CJ$1))</f>
        <v>(1) Kvotepliktig utslipp (unntatt luftfart og petroleum)</v>
      </c>
      <c r="AP10" s="85" t="str">
        <f>VLOOKUP($C$10,'Forutsetninger ENOVA (skjules)'!$K$1:$CJ$6,MATCH('(1) Detaljerte budsjetter'!AQ1,'Forutsetninger ENOVA (skjules)'!$K$1:$CJ$1))</f>
        <v>(1) Kvotepliktig utslipp (unntatt luftfart og petroleum)</v>
      </c>
      <c r="AQ10" s="85" t="str">
        <f>VLOOKUP($C$10,'Forutsetninger ENOVA (skjules)'!$K$1:$CJ$6,MATCH('(1) Detaljerte budsjetter'!AR1,'Forutsetninger ENOVA (skjules)'!$K$1:$CJ$1))</f>
        <v>(1) Kvotepliktig utslipp (unntatt luftfart og petroleum)</v>
      </c>
      <c r="AR10" s="85" t="str">
        <f>VLOOKUP($C$10,'Forutsetninger ENOVA (skjules)'!$K$1:$CJ$6,MATCH('(1) Detaljerte budsjetter'!AS1,'Forutsetninger ENOVA (skjules)'!$K$1:$CJ$1))</f>
        <v>(1) Kvotepliktig utslipp (unntatt luftfart og petroleum)</v>
      </c>
      <c r="AS10" s="85" t="str">
        <f>VLOOKUP($C$10,'Forutsetninger ENOVA (skjules)'!$K$1:$CJ$6,MATCH('(1) Detaljerte budsjetter'!AT1,'Forutsetninger ENOVA (skjules)'!$K$1:$CJ$1))</f>
        <v>(1) Kvotepliktig utslipp (unntatt luftfart og petroleum)</v>
      </c>
      <c r="AT10" s="85" t="str">
        <f>VLOOKUP($C$10,'Forutsetninger ENOVA (skjules)'!$K$1:$CJ$6,MATCH('(1) Detaljerte budsjetter'!AU1,'Forutsetninger ENOVA (skjules)'!$K$1:$CJ$1))</f>
        <v>(1) Kvotepliktig utslipp (unntatt luftfart og petroleum)</v>
      </c>
      <c r="AU10" s="85" t="str">
        <f>VLOOKUP($C$10,'Forutsetninger ENOVA (skjules)'!$K$1:$CJ$6,MATCH('(1) Detaljerte budsjetter'!AV1,'Forutsetninger ENOVA (skjules)'!$K$1:$CJ$1))</f>
        <v>(1) Kvotepliktig utslipp (unntatt luftfart og petroleum)</v>
      </c>
      <c r="AV10" s="85" t="str">
        <f>VLOOKUP($C$10,'Forutsetninger ENOVA (skjules)'!$K$1:$CJ$6,MATCH('(1) Detaljerte budsjetter'!AW1,'Forutsetninger ENOVA (skjules)'!$K$1:$CJ$1))</f>
        <v>(1) Kvotepliktig utslipp (unntatt luftfart og petroleum)</v>
      </c>
      <c r="AW10" s="85" t="str">
        <f>VLOOKUP($C$10,'Forutsetninger ENOVA (skjules)'!$K$1:$CJ$6,MATCH('(1) Detaljerte budsjetter'!AX1,'Forutsetninger ENOVA (skjules)'!$K$1:$CJ$1))</f>
        <v>(1) Kvotepliktig utslipp (unntatt luftfart og petroleum)</v>
      </c>
      <c r="AX10" s="85" t="str">
        <f>VLOOKUP($C$10,'Forutsetninger ENOVA (skjules)'!$K$1:$CJ$6,MATCH('(1) Detaljerte budsjetter'!AY1,'Forutsetninger ENOVA (skjules)'!$K$1:$CJ$1))</f>
        <v>(1) Kvotepliktig utslipp (unntatt luftfart og petroleum)</v>
      </c>
      <c r="AY10" s="85" t="str">
        <f>VLOOKUP($C$10,'Forutsetninger ENOVA (skjules)'!$K$1:$CJ$6,MATCH('(1) Detaljerte budsjetter'!AZ1,'Forutsetninger ENOVA (skjules)'!$K$1:$CJ$1))</f>
        <v>(1) Kvotepliktig utslipp (unntatt luftfart og petroleum)</v>
      </c>
      <c r="AZ10" s="85" t="str">
        <f>VLOOKUP($C$10,'Forutsetninger ENOVA (skjules)'!$K$1:$CJ$6,MATCH('(1) Detaljerte budsjetter'!BA1,'Forutsetninger ENOVA (skjules)'!$K$1:$CJ$1))</f>
        <v>(1) Kvotepliktig utslipp (unntatt luftfart og petroleum)</v>
      </c>
      <c r="BA10" s="85" t="str">
        <f>VLOOKUP($C$10,'Forutsetninger ENOVA (skjules)'!$K$1:$CJ$6,MATCH('(1) Detaljerte budsjetter'!BB1,'Forutsetninger ENOVA (skjules)'!$K$1:$CJ$1))</f>
        <v>(1) Kvotepliktig utslipp (unntatt luftfart og petroleum)</v>
      </c>
      <c r="BB10" s="85" t="str">
        <f>VLOOKUP($C$10,'Forutsetninger ENOVA (skjules)'!$K$1:$CJ$6,MATCH('(1) Detaljerte budsjetter'!BC1,'Forutsetninger ENOVA (skjules)'!$K$1:$CJ$1))</f>
        <v>(1) Kvotepliktig utslipp (unntatt luftfart og petroleum)</v>
      </c>
      <c r="BC10" s="85" t="str">
        <f>VLOOKUP($C$10,'Forutsetninger ENOVA (skjules)'!$K$1:$CJ$6,MATCH('(1) Detaljerte budsjetter'!BD1,'Forutsetninger ENOVA (skjules)'!$K$1:$CJ$1))</f>
        <v>(1) Kvotepliktig utslipp (unntatt luftfart og petroleum)</v>
      </c>
      <c r="BD10" s="85" t="str">
        <f>VLOOKUP($C$10,'Forutsetninger ENOVA (skjules)'!$K$1:$CJ$6,MATCH('(1) Detaljerte budsjetter'!BE1,'Forutsetninger ENOVA (skjules)'!$K$1:$CJ$1))</f>
        <v>(1) Kvotepliktig utslipp (unntatt luftfart og petroleum)</v>
      </c>
    </row>
    <row r="11" spans="3:56" x14ac:dyDescent="0.35">
      <c r="C11" s="26"/>
      <c r="D11" s="26"/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35">
      <c r="C12" s="26"/>
      <c r="D12" s="26"/>
      <c r="E12" s="86"/>
      <c r="F12" s="8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35">
      <c r="C13" s="26"/>
      <c r="D13" s="26"/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35">
      <c r="C14" s="26"/>
      <c r="D14" s="26"/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35">
      <c r="C15" s="26"/>
      <c r="D15" s="26"/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x14ac:dyDescent="0.35">
      <c r="C16" s="26"/>
      <c r="D16" s="26"/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35">
      <c r="C17" s="26"/>
      <c r="D17" s="26"/>
      <c r="E17" s="86"/>
      <c r="F17" s="8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3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3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3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3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3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3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3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3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3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3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3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3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5" x14ac:dyDescent="0.45">
      <c r="C50" s="51" t="s">
        <v>204</v>
      </c>
    </row>
    <row r="51" spans="3:56" x14ac:dyDescent="0.35">
      <c r="C51" t="s">
        <v>165</v>
      </c>
    </row>
    <row r="52" spans="3:56" x14ac:dyDescent="0.35">
      <c r="C52" t="s">
        <v>168</v>
      </c>
    </row>
    <row r="54" spans="3:56" x14ac:dyDescent="0.35">
      <c r="C54" s="1" t="s">
        <v>9</v>
      </c>
      <c r="D54" s="1" t="s">
        <v>103</v>
      </c>
      <c r="E54" s="1"/>
      <c r="F54" s="1"/>
      <c r="G54" s="1" t="s">
        <v>51</v>
      </c>
    </row>
    <row r="55" spans="3:56" x14ac:dyDescent="0.35">
      <c r="C55" s="28" t="s">
        <v>10</v>
      </c>
      <c r="D55" s="95" t="s">
        <v>235</v>
      </c>
      <c r="E55" s="83"/>
      <c r="F55" s="96"/>
      <c r="G55" s="85" t="str">
        <f>VLOOKUP($C$55,'Forutsetninger ENOVA (skjules)'!$K$1:$CJ$6,MATCH('(1) Detaljerte budsjetter'!H1,'Forutsetninger ENOVA (skjules)'!$K$1:$CJ$1))</f>
        <v>(1) Kvotepliktig utslipp (unntatt luftfart og petroleum)</v>
      </c>
      <c r="H55" s="85" t="str">
        <f>VLOOKUP($C$55,'Forutsetninger ENOVA (skjules)'!$K$1:$CJ$6,MATCH('(1) Detaljerte budsjetter'!I1,'Forutsetninger ENOVA (skjules)'!$K$1:$CJ$1))</f>
        <v>(1) Kvotepliktig utslipp (unntatt luftfart og petroleum)</v>
      </c>
      <c r="I55" s="85" t="str">
        <f>VLOOKUP($C$55,'Forutsetninger ENOVA (skjules)'!$K$1:$CJ$6,MATCH('(1) Detaljerte budsjetter'!J1,'Forutsetninger ENOVA (skjules)'!$K$1:$CJ$1))</f>
        <v>(1) Kvotepliktig utslipp (unntatt luftfart og petroleum)</v>
      </c>
      <c r="J55" s="85" t="str">
        <f>VLOOKUP($C$55,'Forutsetninger ENOVA (skjules)'!$K$1:$CJ$6,MATCH('(1) Detaljerte budsjetter'!K1,'Forutsetninger ENOVA (skjules)'!$K$1:$CJ$1))</f>
        <v>(1) Kvotepliktig utslipp (unntatt luftfart og petroleum)</v>
      </c>
      <c r="K55" s="85" t="str">
        <f>VLOOKUP($C$55,'Forutsetninger ENOVA (skjules)'!$K$1:$CJ$6,MATCH('(1) Detaljerte budsjetter'!L1,'Forutsetninger ENOVA (skjules)'!$K$1:$CJ$1))</f>
        <v>(1) Kvotepliktig utslipp (unntatt luftfart og petroleum)</v>
      </c>
      <c r="L55" s="85" t="str">
        <f>VLOOKUP($C$55,'Forutsetninger ENOVA (skjules)'!$K$1:$CJ$6,MATCH('(1) Detaljerte budsjetter'!M1,'Forutsetninger ENOVA (skjules)'!$K$1:$CJ$1))</f>
        <v>(1) Kvotepliktig utslipp (unntatt luftfart og petroleum)</v>
      </c>
      <c r="M55" s="85" t="str">
        <f>VLOOKUP($C$55,'Forutsetninger ENOVA (skjules)'!$K$1:$CJ$6,MATCH('(1) Detaljerte budsjetter'!N1,'Forutsetninger ENOVA (skjules)'!$K$1:$CJ$1))</f>
        <v>(1) Kvotepliktig utslipp (unntatt luftfart og petroleum)</v>
      </c>
      <c r="N55" s="85" t="str">
        <f>VLOOKUP($C$55,'Forutsetninger ENOVA (skjules)'!$K$1:$CJ$6,MATCH('(1) Detaljerte budsjetter'!O1,'Forutsetninger ENOVA (skjules)'!$K$1:$CJ$1))</f>
        <v>(1) Kvotepliktig utslipp (unntatt luftfart og petroleum)</v>
      </c>
      <c r="O55" s="85" t="str">
        <f>VLOOKUP($C$55,'Forutsetninger ENOVA (skjules)'!$K$1:$CJ$6,MATCH('(1) Detaljerte budsjetter'!P1,'Forutsetninger ENOVA (skjules)'!$K$1:$CJ$1))</f>
        <v>(1) Kvotepliktig utslipp (unntatt luftfart og petroleum)</v>
      </c>
      <c r="P55" s="85" t="str">
        <f>VLOOKUP($C$55,'Forutsetninger ENOVA (skjules)'!$K$1:$CJ$6,MATCH('(1) Detaljerte budsjetter'!Q1,'Forutsetninger ENOVA (skjules)'!$K$1:$CJ$1))</f>
        <v>(1) Kvotepliktig utslipp (unntatt luftfart og petroleum)</v>
      </c>
      <c r="Q55" s="85" t="str">
        <f>VLOOKUP($C$55,'Forutsetninger ENOVA (skjules)'!$K$1:$CJ$6,MATCH('(1) Detaljerte budsjetter'!R1,'Forutsetninger ENOVA (skjules)'!$K$1:$CJ$1))</f>
        <v>(1) Kvotepliktig utslipp (unntatt luftfart og petroleum)</v>
      </c>
      <c r="R55" s="85" t="str">
        <f>VLOOKUP($C$55,'Forutsetninger ENOVA (skjules)'!$K$1:$CJ$6,MATCH('(1) Detaljerte budsjetter'!S1,'Forutsetninger ENOVA (skjules)'!$K$1:$CJ$1))</f>
        <v>(1) Kvotepliktig utslipp (unntatt luftfart og petroleum)</v>
      </c>
      <c r="S55" s="85" t="str">
        <f>VLOOKUP($C$55,'Forutsetninger ENOVA (skjules)'!$K$1:$CJ$6,MATCH('(1) Detaljerte budsjetter'!T1,'Forutsetninger ENOVA (skjules)'!$K$1:$CJ$1))</f>
        <v>(1) Kvotepliktig utslipp (unntatt luftfart og petroleum)</v>
      </c>
      <c r="T55" s="85" t="str">
        <f>VLOOKUP($C$55,'Forutsetninger ENOVA (skjules)'!$K$1:$CJ$6,MATCH('(1) Detaljerte budsjetter'!U1,'Forutsetninger ENOVA (skjules)'!$K$1:$CJ$1))</f>
        <v>(1) Kvotepliktig utslipp (unntatt luftfart og petroleum)</v>
      </c>
      <c r="U55" s="85" t="str">
        <f>VLOOKUP($C$55,'Forutsetninger ENOVA (skjules)'!$K$1:$CJ$6,MATCH('(1) Detaljerte budsjetter'!V1,'Forutsetninger ENOVA (skjules)'!$K$1:$CJ$1))</f>
        <v>(1) Kvotepliktig utslipp (unntatt luftfart og petroleum)</v>
      </c>
      <c r="V55" s="85" t="str">
        <f>VLOOKUP($C$55,'Forutsetninger ENOVA (skjules)'!$K$1:$CJ$6,MATCH('(1) Detaljerte budsjetter'!W1,'Forutsetninger ENOVA (skjules)'!$K$1:$CJ$1))</f>
        <v>(1) Kvotepliktig utslipp (unntatt luftfart og petroleum)</v>
      </c>
      <c r="W55" s="85" t="str">
        <f>VLOOKUP($C$55,'Forutsetninger ENOVA (skjules)'!$K$1:$CJ$6,MATCH('(1) Detaljerte budsjetter'!X1,'Forutsetninger ENOVA (skjules)'!$K$1:$CJ$1))</f>
        <v>(1) Kvotepliktig utslipp (unntatt luftfart og petroleum)</v>
      </c>
      <c r="X55" s="85" t="str">
        <f>VLOOKUP($C$55,'Forutsetninger ENOVA (skjules)'!$K$1:$CJ$6,MATCH('(1) Detaljerte budsjetter'!Y1,'Forutsetninger ENOVA (skjules)'!$K$1:$CJ$1))</f>
        <v>(1) Kvotepliktig utslipp (unntatt luftfart og petroleum)</v>
      </c>
      <c r="Y55" s="85" t="str">
        <f>VLOOKUP($C$55,'Forutsetninger ENOVA (skjules)'!$K$1:$CJ$6,MATCH('(1) Detaljerte budsjetter'!Z1,'Forutsetninger ENOVA (skjules)'!$K$1:$CJ$1))</f>
        <v>(1) Kvotepliktig utslipp (unntatt luftfart og petroleum)</v>
      </c>
      <c r="Z55" s="85" t="str">
        <f>VLOOKUP($C$55,'Forutsetninger ENOVA (skjules)'!$K$1:$CJ$6,MATCH('(1) Detaljerte budsjetter'!AA1,'Forutsetninger ENOVA (skjules)'!$K$1:$CJ$1))</f>
        <v>(1) Kvotepliktig utslipp (unntatt luftfart og petroleum)</v>
      </c>
      <c r="AA55" s="85" t="str">
        <f>VLOOKUP($C$55,'Forutsetninger ENOVA (skjules)'!$K$1:$CJ$6,MATCH('(1) Detaljerte budsjetter'!AB1,'Forutsetninger ENOVA (skjules)'!$K$1:$CJ$1))</f>
        <v>(1) Kvotepliktig utslipp (unntatt luftfart og petroleum)</v>
      </c>
      <c r="AB55" s="85" t="str">
        <f>VLOOKUP($C$55,'Forutsetninger ENOVA (skjules)'!$K$1:$CJ$6,MATCH('(1) Detaljerte budsjetter'!AC1,'Forutsetninger ENOVA (skjules)'!$K$1:$CJ$1))</f>
        <v>(1) Kvotepliktig utslipp (unntatt luftfart og petroleum)</v>
      </c>
      <c r="AC55" s="85" t="str">
        <f>VLOOKUP($C$55,'Forutsetninger ENOVA (skjules)'!$K$1:$CJ$6,MATCH('(1) Detaljerte budsjetter'!AD1,'Forutsetninger ENOVA (skjules)'!$K$1:$CJ$1))</f>
        <v>(1) Kvotepliktig utslipp (unntatt luftfart og petroleum)</v>
      </c>
      <c r="AD55" s="85" t="str">
        <f>VLOOKUP($C$55,'Forutsetninger ENOVA (skjules)'!$K$1:$CJ$6,MATCH('(1) Detaljerte budsjetter'!AE1,'Forutsetninger ENOVA (skjules)'!$K$1:$CJ$1))</f>
        <v>(1) Kvotepliktig utslipp (unntatt luftfart og petroleum)</v>
      </c>
      <c r="AE55" s="85" t="str">
        <f>VLOOKUP($C$55,'Forutsetninger ENOVA (skjules)'!$K$1:$CJ$6,MATCH('(1) Detaljerte budsjetter'!AF1,'Forutsetninger ENOVA (skjules)'!$K$1:$CJ$1))</f>
        <v>(1) Kvotepliktig utslipp (unntatt luftfart og petroleum)</v>
      </c>
      <c r="AF55" s="85" t="str">
        <f>VLOOKUP($C$55,'Forutsetninger ENOVA (skjules)'!$K$1:$CJ$6,MATCH('(1) Detaljerte budsjetter'!AG1,'Forutsetninger ENOVA (skjules)'!$K$1:$CJ$1))</f>
        <v>(1) Kvotepliktig utslipp (unntatt luftfart og petroleum)</v>
      </c>
      <c r="AG55" s="85" t="str">
        <f>VLOOKUP($C$55,'Forutsetninger ENOVA (skjules)'!$K$1:$CJ$6,MATCH('(1) Detaljerte budsjetter'!AH1,'Forutsetninger ENOVA (skjules)'!$K$1:$CJ$1))</f>
        <v>(1) Kvotepliktig utslipp (unntatt luftfart og petroleum)</v>
      </c>
      <c r="AH55" s="85" t="str">
        <f>VLOOKUP($C$55,'Forutsetninger ENOVA (skjules)'!$K$1:$CJ$6,MATCH('(1) Detaljerte budsjetter'!AI1,'Forutsetninger ENOVA (skjules)'!$K$1:$CJ$1))</f>
        <v>(1) Kvotepliktig utslipp (unntatt luftfart og petroleum)</v>
      </c>
      <c r="AI55" s="85" t="str">
        <f>VLOOKUP($C$55,'Forutsetninger ENOVA (skjules)'!$K$1:$CJ$6,MATCH('(1) Detaljerte budsjetter'!AJ1,'Forutsetninger ENOVA (skjules)'!$K$1:$CJ$1))</f>
        <v>(1) Kvotepliktig utslipp (unntatt luftfart og petroleum)</v>
      </c>
      <c r="AJ55" s="85" t="str">
        <f>VLOOKUP($C$55,'Forutsetninger ENOVA (skjules)'!$K$1:$CJ$6,MATCH('(1) Detaljerte budsjetter'!AK1,'Forutsetninger ENOVA (skjules)'!$K$1:$CJ$1))</f>
        <v>(1) Kvotepliktig utslipp (unntatt luftfart og petroleum)</v>
      </c>
      <c r="AK55" s="85" t="str">
        <f>VLOOKUP($C$55,'Forutsetninger ENOVA (skjules)'!$K$1:$CJ$6,MATCH('(1) Detaljerte budsjetter'!AL1,'Forutsetninger ENOVA (skjules)'!$K$1:$CJ$1))</f>
        <v>(1) Kvotepliktig utslipp (unntatt luftfart og petroleum)</v>
      </c>
      <c r="AL55" s="85" t="str">
        <f>VLOOKUP($C$55,'Forutsetninger ENOVA (skjules)'!$K$1:$CJ$6,MATCH('(1) Detaljerte budsjetter'!AM1,'Forutsetninger ENOVA (skjules)'!$K$1:$CJ$1))</f>
        <v>(1) Kvotepliktig utslipp (unntatt luftfart og petroleum)</v>
      </c>
      <c r="AM55" s="85" t="str">
        <f>VLOOKUP($C$55,'Forutsetninger ENOVA (skjules)'!$K$1:$CJ$6,MATCH('(1) Detaljerte budsjetter'!AN1,'Forutsetninger ENOVA (skjules)'!$K$1:$CJ$1))</f>
        <v>(1) Kvotepliktig utslipp (unntatt luftfart og petroleum)</v>
      </c>
      <c r="AN55" s="85" t="str">
        <f>VLOOKUP($C$55,'Forutsetninger ENOVA (skjules)'!$K$1:$CJ$6,MATCH('(1) Detaljerte budsjetter'!AO1,'Forutsetninger ENOVA (skjules)'!$K$1:$CJ$1))</f>
        <v>(1) Kvotepliktig utslipp (unntatt luftfart og petroleum)</v>
      </c>
      <c r="AO55" s="85" t="str">
        <f>VLOOKUP($C$55,'Forutsetninger ENOVA (skjules)'!$K$1:$CJ$6,MATCH('(1) Detaljerte budsjetter'!AP1,'Forutsetninger ENOVA (skjules)'!$K$1:$CJ$1))</f>
        <v>(1) Kvotepliktig utslipp (unntatt luftfart og petroleum)</v>
      </c>
      <c r="AP55" s="85" t="str">
        <f>VLOOKUP($C$55,'Forutsetninger ENOVA (skjules)'!$K$1:$CJ$6,MATCH('(1) Detaljerte budsjetter'!AQ1,'Forutsetninger ENOVA (skjules)'!$K$1:$CJ$1))</f>
        <v>(1) Kvotepliktig utslipp (unntatt luftfart og petroleum)</v>
      </c>
      <c r="AQ55" s="85" t="str">
        <f>VLOOKUP($C$55,'Forutsetninger ENOVA (skjules)'!$K$1:$CJ$6,MATCH('(1) Detaljerte budsjetter'!AR1,'Forutsetninger ENOVA (skjules)'!$K$1:$CJ$1))</f>
        <v>(1) Kvotepliktig utslipp (unntatt luftfart og petroleum)</v>
      </c>
      <c r="AR55" s="85" t="str">
        <f>VLOOKUP($C$55,'Forutsetninger ENOVA (skjules)'!$K$1:$CJ$6,MATCH('(1) Detaljerte budsjetter'!AS1,'Forutsetninger ENOVA (skjules)'!$K$1:$CJ$1))</f>
        <v>(1) Kvotepliktig utslipp (unntatt luftfart og petroleum)</v>
      </c>
      <c r="AS55" s="85" t="str">
        <f>VLOOKUP($C$55,'Forutsetninger ENOVA (skjules)'!$K$1:$CJ$6,MATCH('(1) Detaljerte budsjetter'!AT1,'Forutsetninger ENOVA (skjules)'!$K$1:$CJ$1))</f>
        <v>(1) Kvotepliktig utslipp (unntatt luftfart og petroleum)</v>
      </c>
      <c r="AT55" s="85" t="str">
        <f>VLOOKUP($C$55,'Forutsetninger ENOVA (skjules)'!$K$1:$CJ$6,MATCH('(1) Detaljerte budsjetter'!AU1,'Forutsetninger ENOVA (skjules)'!$K$1:$CJ$1))</f>
        <v>(1) Kvotepliktig utslipp (unntatt luftfart og petroleum)</v>
      </c>
      <c r="AU55" s="85" t="str">
        <f>VLOOKUP($C$55,'Forutsetninger ENOVA (skjules)'!$K$1:$CJ$6,MATCH('(1) Detaljerte budsjetter'!AV1,'Forutsetninger ENOVA (skjules)'!$K$1:$CJ$1))</f>
        <v>(1) Kvotepliktig utslipp (unntatt luftfart og petroleum)</v>
      </c>
      <c r="AV55" s="85" t="str">
        <f>VLOOKUP($C$55,'Forutsetninger ENOVA (skjules)'!$K$1:$CJ$6,MATCH('(1) Detaljerte budsjetter'!AW1,'Forutsetninger ENOVA (skjules)'!$K$1:$CJ$1))</f>
        <v>(1) Kvotepliktig utslipp (unntatt luftfart og petroleum)</v>
      </c>
      <c r="AW55" s="85" t="str">
        <f>VLOOKUP($C$55,'Forutsetninger ENOVA (skjules)'!$K$1:$CJ$6,MATCH('(1) Detaljerte budsjetter'!AX1,'Forutsetninger ENOVA (skjules)'!$K$1:$CJ$1))</f>
        <v>(1) Kvotepliktig utslipp (unntatt luftfart og petroleum)</v>
      </c>
      <c r="AX55" s="85" t="str">
        <f>VLOOKUP($C$55,'Forutsetninger ENOVA (skjules)'!$K$1:$CJ$6,MATCH('(1) Detaljerte budsjetter'!AY1,'Forutsetninger ENOVA (skjules)'!$K$1:$CJ$1))</f>
        <v>(1) Kvotepliktig utslipp (unntatt luftfart og petroleum)</v>
      </c>
      <c r="AY55" s="85" t="str">
        <f>VLOOKUP($C$55,'Forutsetninger ENOVA (skjules)'!$K$1:$CJ$6,MATCH('(1) Detaljerte budsjetter'!AZ1,'Forutsetninger ENOVA (skjules)'!$K$1:$CJ$1))</f>
        <v>(1) Kvotepliktig utslipp (unntatt luftfart og petroleum)</v>
      </c>
      <c r="AZ55" s="85" t="str">
        <f>VLOOKUP($C$55,'Forutsetninger ENOVA (skjules)'!$K$1:$CJ$6,MATCH('(1) Detaljerte budsjetter'!BA1,'Forutsetninger ENOVA (skjules)'!$K$1:$CJ$1))</f>
        <v>(1) Kvotepliktig utslipp (unntatt luftfart og petroleum)</v>
      </c>
      <c r="BA55" s="85" t="str">
        <f>VLOOKUP($C$55,'Forutsetninger ENOVA (skjules)'!$K$1:$CJ$6,MATCH('(1) Detaljerte budsjetter'!BB1,'Forutsetninger ENOVA (skjules)'!$K$1:$CJ$1))</f>
        <v>(1) Kvotepliktig utslipp (unntatt luftfart og petroleum)</v>
      </c>
      <c r="BB55" s="85" t="str">
        <f>VLOOKUP($C$55,'Forutsetninger ENOVA (skjules)'!$K$1:$CJ$6,MATCH('(1) Detaljerte budsjetter'!BC1,'Forutsetninger ENOVA (skjules)'!$K$1:$CJ$1))</f>
        <v>(1) Kvotepliktig utslipp (unntatt luftfart og petroleum)</v>
      </c>
      <c r="BC55" s="85" t="str">
        <f>VLOOKUP($C$55,'Forutsetninger ENOVA (skjules)'!$K$1:$CJ$6,MATCH('(1) Detaljerte budsjetter'!BD1,'Forutsetninger ENOVA (skjules)'!$K$1:$CJ$1))</f>
        <v>(1) Kvotepliktig utslipp (unntatt luftfart og petroleum)</v>
      </c>
      <c r="BD55" s="85" t="str">
        <f>VLOOKUP($C$55,'Forutsetninger ENOVA (skjules)'!$K$1:$CJ$6,MATCH('(1) Detaljerte budsjetter'!BE1,'Forutsetninger ENOVA (skjules)'!$K$1:$CJ$1))</f>
        <v>(1) Kvotepliktig utslipp (unntatt luftfart og petroleum)</v>
      </c>
    </row>
    <row r="56" spans="3:56" x14ac:dyDescent="0.35">
      <c r="C56" s="28"/>
      <c r="D56" s="28"/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35">
      <c r="C57" s="28"/>
      <c r="D57" s="28"/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35">
      <c r="C58" s="28"/>
      <c r="D58" s="28"/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35">
      <c r="C59" s="28"/>
      <c r="D59" s="28"/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35">
      <c r="C60" s="28"/>
      <c r="D60" s="28"/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3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3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3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3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3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3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3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3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3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3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K59" sqref="K59"/>
    </sheetView>
  </sheetViews>
  <sheetFormatPr defaultColWidth="10.90625" defaultRowHeight="14.5" x14ac:dyDescent="0.35"/>
  <cols>
    <col min="2" max="2" width="28.6328125" customWidth="1"/>
    <col min="3" max="13" width="13.1796875" customWidth="1"/>
  </cols>
  <sheetData>
    <row r="2" spans="2:13" ht="18.5" x14ac:dyDescent="0.45">
      <c r="B2" s="51" t="s">
        <v>169</v>
      </c>
    </row>
    <row r="3" spans="2:13" x14ac:dyDescent="0.35">
      <c r="B3" t="s">
        <v>176</v>
      </c>
    </row>
    <row r="4" spans="2:13" x14ac:dyDescent="0.35">
      <c r="B4" t="s">
        <v>170</v>
      </c>
    </row>
    <row r="5" spans="2:13" x14ac:dyDescent="0.35">
      <c r="B5" t="s">
        <v>177</v>
      </c>
    </row>
    <row r="8" spans="2:13" ht="18.5" x14ac:dyDescent="0.45">
      <c r="B8" s="51" t="s">
        <v>210</v>
      </c>
    </row>
    <row r="10" spans="2:13" x14ac:dyDescent="0.3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3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3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3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3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3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3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3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3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3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3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3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3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35">
      <c r="B27" s="35" t="s">
        <v>71</v>
      </c>
      <c r="C27" s="4">
        <f>SUMIF('(1) Detaljerte budsjetter'!$E$162:$E$178,Kontrolltabeller!$B27,'(1) Detaljerte budsjetter'!H$162:H$178)</f>
        <v>0</v>
      </c>
      <c r="D27" s="4">
        <f>SUMIF('(1) Detaljerte budsjetter'!$E$162:$E$178,Kontrolltabeller!$B27,'(1) Detaljerte budsjetter'!I$162:I$178)</f>
        <v>0</v>
      </c>
      <c r="E27" s="4">
        <f>SUMIF('(1) Detaljerte budsjetter'!$E$162:$E$178,Kontrolltabeller!$B27,'(1) Detaljerte budsjetter'!J$162:J$178)</f>
        <v>0</v>
      </c>
      <c r="F27" s="4">
        <f>SUMIF('(1) Detaljerte budsjetter'!$E$162:$E$178,Kontrolltabeller!$B27,'(1) Detaljerte budsjetter'!K$162:K$178)</f>
        <v>0</v>
      </c>
      <c r="G27" s="4">
        <f>SUMIF('(1) Detaljerte budsjetter'!$E$162:$E$178,Kontrolltabeller!$B27,'(1) Detaljerte budsjetter'!L$162:L$178)</f>
        <v>0</v>
      </c>
      <c r="H27" s="4">
        <f>SUMIF('(1) Detaljerte budsjetter'!$E$162:$E$178,Kontrolltabeller!$B27,'(1) Detaljerte budsjetter'!M$162:M$178)</f>
        <v>0</v>
      </c>
      <c r="I27" s="4">
        <f>SUMIF('(1) Detaljerte budsjetter'!$E$162:$E$178,Kontrolltabeller!$B27,'(1) Detaljerte budsjetter'!N$162:N$178)</f>
        <v>0</v>
      </c>
      <c r="J27" s="4">
        <f>SUMIF('(1) Detaljerte budsjetter'!$E$162:$E$178,Kontrolltabeller!$B27,'(1) Detaljerte budsjetter'!O$162:O$178)</f>
        <v>0</v>
      </c>
      <c r="K27" s="4">
        <f>SUMIF('(1) Detaljerte budsjetter'!$E$162:$E$178,Kontrolltabeller!$B27,'(1) Detaljerte budsjetter'!P$162:P$178)</f>
        <v>0</v>
      </c>
      <c r="L27" s="4">
        <f>SUMIF('(1) Detaljerte budsjetter'!$E$162:$E$178,Kontrolltabeller!$B27,'(1) Detaljerte budsjetter'!Q$162:Q$178)</f>
        <v>0</v>
      </c>
      <c r="M27" s="160">
        <f>SUM(C27:L27)</f>
        <v>0</v>
      </c>
    </row>
    <row r="28" spans="2:13" x14ac:dyDescent="0.35">
      <c r="B28" s="35" t="s">
        <v>72</v>
      </c>
      <c r="C28" s="4">
        <f>SUMIF('(1) Detaljerte budsjetter'!$E$162:$E$178,Kontrolltabeller!$B28,'(1) Detaljerte budsjetter'!H$162:H$178)</f>
        <v>0</v>
      </c>
      <c r="D28" s="4">
        <f>SUMIF('(1) Detaljerte budsjetter'!$E$162:$E$178,Kontrolltabeller!$B28,'(1) Detaljerte budsjetter'!I$162:I$178)</f>
        <v>0</v>
      </c>
      <c r="E28" s="4">
        <f>SUMIF('(1) Detaljerte budsjetter'!$E$162:$E$178,Kontrolltabeller!$B28,'(1) Detaljerte budsjetter'!J$162:J$178)</f>
        <v>0</v>
      </c>
      <c r="F28" s="4">
        <f>SUMIF('(1) Detaljerte budsjetter'!$E$162:$E$178,Kontrolltabeller!$B28,'(1) Detaljerte budsjetter'!K$162:K$178)</f>
        <v>0</v>
      </c>
      <c r="G28" s="4">
        <f>SUMIF('(1) Detaljerte budsjetter'!$E$162:$E$178,Kontrolltabeller!$B28,'(1) Detaljerte budsjetter'!L$162:L$178)</f>
        <v>0</v>
      </c>
      <c r="H28" s="4">
        <f>SUMIF('(1) Detaljerte budsjetter'!$E$162:$E$178,Kontrolltabeller!$B28,'(1) Detaljerte budsjetter'!M$162:M$178)</f>
        <v>0</v>
      </c>
      <c r="I28" s="4">
        <f>SUMIF('(1) Detaljerte budsjetter'!$E$162:$E$178,Kontrolltabeller!$B28,'(1) Detaljerte budsjetter'!N$162:N$178)</f>
        <v>0</v>
      </c>
      <c r="J28" s="4">
        <f>SUMIF('(1) Detaljerte budsjetter'!$E$162:$E$178,Kontrolltabeller!$B28,'(1) Detaljerte budsjetter'!O$162:O$178)</f>
        <v>0</v>
      </c>
      <c r="K28" s="4">
        <f>SUMIF('(1) Detaljerte budsjetter'!$E$162:$E$178,Kontrolltabeller!$B28,'(1) Detaljerte budsjetter'!P$162:P$178)</f>
        <v>0</v>
      </c>
      <c r="L28" s="4">
        <f>SUMIF('(1) Detaljerte budsjetter'!$E$162:$E$178,Kontrolltabeller!$B28,'(1) Detaljerte budsjetter'!Q$162:Q$178)</f>
        <v>0</v>
      </c>
      <c r="M28" s="49">
        <f t="shared" ref="M28:M30" si="4">SUM(C28:L28)</f>
        <v>0</v>
      </c>
    </row>
    <row r="29" spans="2:13" x14ac:dyDescent="0.35">
      <c r="B29" s="35" t="s">
        <v>73</v>
      </c>
      <c r="C29" s="4">
        <f>SUMIF('(1) Detaljerte budsjetter'!$E$162:$E$178,Kontrolltabeller!$B29,'(1) Detaljerte budsjetter'!H$162:H$178)</f>
        <v>0</v>
      </c>
      <c r="D29" s="4">
        <f>SUMIF('(1) Detaljerte budsjetter'!$E$162:$E$178,Kontrolltabeller!$B29,'(1) Detaljerte budsjetter'!I$162:I$178)</f>
        <v>0</v>
      </c>
      <c r="E29" s="4">
        <f>SUMIF('(1) Detaljerte budsjetter'!$E$162:$E$178,Kontrolltabeller!$B29,'(1) Detaljerte budsjetter'!J$162:J$178)</f>
        <v>0</v>
      </c>
      <c r="F29" s="4">
        <f>SUMIF('(1) Detaljerte budsjetter'!$E$162:$E$178,Kontrolltabeller!$B29,'(1) Detaljerte budsjetter'!K$162:K$178)</f>
        <v>0</v>
      </c>
      <c r="G29" s="4">
        <f>SUMIF('(1) Detaljerte budsjetter'!$E$162:$E$178,Kontrolltabeller!$B29,'(1) Detaljerte budsjetter'!L$162:L$178)</f>
        <v>0</v>
      </c>
      <c r="H29" s="4">
        <f>SUMIF('(1) Detaljerte budsjetter'!$E$162:$E$178,Kontrolltabeller!$B29,'(1) Detaljerte budsjetter'!M$162:M$178)</f>
        <v>0</v>
      </c>
      <c r="I29" s="4">
        <f>SUMIF('(1) Detaljerte budsjetter'!$E$162:$E$178,Kontrolltabeller!$B29,'(1) Detaljerte budsjetter'!N$162:N$178)</f>
        <v>0</v>
      </c>
      <c r="J29" s="4">
        <f>SUMIF('(1) Detaljerte budsjetter'!$E$162:$E$178,Kontrolltabeller!$B29,'(1) Detaljerte budsjetter'!O$162:O$178)</f>
        <v>0</v>
      </c>
      <c r="K29" s="4">
        <f>SUMIF('(1) Detaljerte budsjetter'!$E$162:$E$178,Kontrolltabeller!$B29,'(1) Detaljerte budsjetter'!P$162:P$178)</f>
        <v>0</v>
      </c>
      <c r="L29" s="4">
        <f>SUMIF('(1) Detaljerte budsjetter'!$E$162:$E$178,Kontrolltabeller!$B29,'(1) Detaljerte budsjetter'!Q$162:Q$178)</f>
        <v>0</v>
      </c>
      <c r="M29" s="49">
        <f t="shared" si="4"/>
        <v>0</v>
      </c>
    </row>
    <row r="30" spans="2:13" x14ac:dyDescent="0.35">
      <c r="B30" s="35" t="s">
        <v>74</v>
      </c>
      <c r="C30" s="4">
        <f>SUMIF('(1) Detaljerte budsjetter'!$E$162:$E$178,Kontrolltabeller!$B30,'(1) Detaljerte budsjetter'!H$162:H$178)</f>
        <v>0</v>
      </c>
      <c r="D30" s="4">
        <f>SUMIF('(1) Detaljerte budsjetter'!$E$162:$E$178,Kontrolltabeller!$B30,'(1) Detaljerte budsjetter'!I$162:I$178)</f>
        <v>0</v>
      </c>
      <c r="E30" s="4">
        <f>SUMIF('(1) Detaljerte budsjetter'!$E$162:$E$178,Kontrolltabeller!$B30,'(1) Detaljerte budsjetter'!J$162:J$178)</f>
        <v>0</v>
      </c>
      <c r="F30" s="4">
        <f>SUMIF('(1) Detaljerte budsjetter'!$E$162:$E$178,Kontrolltabeller!$B30,'(1) Detaljerte budsjetter'!K$162:K$178)</f>
        <v>0</v>
      </c>
      <c r="G30" s="4">
        <f>SUMIF('(1) Detaljerte budsjetter'!$E$162:$E$178,Kontrolltabeller!$B30,'(1) Detaljerte budsjetter'!L$162:L$178)</f>
        <v>0</v>
      </c>
      <c r="H30" s="4">
        <f>SUMIF('(1) Detaljerte budsjetter'!$E$162:$E$178,Kontrolltabeller!$B30,'(1) Detaljerte budsjetter'!M$162:M$178)</f>
        <v>0</v>
      </c>
      <c r="I30" s="4">
        <f>SUMIF('(1) Detaljerte budsjetter'!$E$162:$E$178,Kontrolltabeller!$B30,'(1) Detaljerte budsjetter'!N$162:N$178)</f>
        <v>0</v>
      </c>
      <c r="J30" s="4">
        <f>SUMIF('(1) Detaljerte budsjetter'!$E$162:$E$178,Kontrolltabeller!$B30,'(1) Detaljerte budsjetter'!O$162:O$178)</f>
        <v>0</v>
      </c>
      <c r="K30" s="4">
        <f>SUMIF('(1) Detaljerte budsjetter'!$E$162:$E$178,Kontrolltabeller!$B30,'(1) Detaljerte budsjetter'!P$162:P$178)</f>
        <v>0</v>
      </c>
      <c r="L30" s="4">
        <f>SUMIF('(1) Detaljerte budsjetter'!$E$162:$E$178,Kontrolltabeller!$B30,'(1) Detaljerte budsjetter'!Q$162:Q$178)</f>
        <v>0</v>
      </c>
      <c r="M30" s="161">
        <f t="shared" si="4"/>
        <v>0</v>
      </c>
    </row>
    <row r="31" spans="2:13" x14ac:dyDescent="0.3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35">
      <c r="B32" t="s">
        <v>173</v>
      </c>
      <c r="C32" s="55" t="b">
        <f>C31='(1) Detaljerte budsjetter'!H179</f>
        <v>1</v>
      </c>
      <c r="D32" s="55" t="b">
        <f>D31='(1) Detaljerte budsjetter'!I179</f>
        <v>1</v>
      </c>
      <c r="E32" s="55" t="b">
        <f>E31='(1) Detaljerte budsjetter'!J179</f>
        <v>1</v>
      </c>
      <c r="F32" s="55" t="b">
        <f>F31='(1) Detaljerte budsjetter'!K179</f>
        <v>1</v>
      </c>
      <c r="G32" s="55" t="b">
        <f>G31='(1) Detaljerte budsjetter'!L179</f>
        <v>1</v>
      </c>
      <c r="H32" s="55" t="b">
        <f>H31='(1) Detaljerte budsjetter'!M179</f>
        <v>1</v>
      </c>
      <c r="I32" s="55" t="b">
        <f>I31='(1) Detaljerte budsjetter'!N179</f>
        <v>1</v>
      </c>
      <c r="J32" s="55" t="b">
        <f>J31='(1) Detaljerte budsjetter'!O179</f>
        <v>1</v>
      </c>
      <c r="K32" s="55" t="b">
        <f>K31='(1) Detaljerte budsjetter'!P179</f>
        <v>1</v>
      </c>
      <c r="L32" s="55" t="b">
        <f>L31='(1) Detaljerte budsjetter'!Q179</f>
        <v>1</v>
      </c>
    </row>
    <row r="33" spans="2:13" x14ac:dyDescent="0.35">
      <c r="B33" t="s">
        <v>212</v>
      </c>
      <c r="C33" s="4">
        <f>C31-'(1) Detaljerte budsjetter'!H179</f>
        <v>0</v>
      </c>
      <c r="D33" s="4">
        <f>D31-'(1) Detaljerte budsjetter'!I179</f>
        <v>0</v>
      </c>
      <c r="E33" s="4">
        <f>E31-'(1) Detaljerte budsjetter'!J179</f>
        <v>0</v>
      </c>
      <c r="F33" s="4">
        <f>F31-'(1) Detaljerte budsjetter'!K179</f>
        <v>0</v>
      </c>
      <c r="G33" s="4">
        <f>G31-'(1) Detaljerte budsjetter'!L179</f>
        <v>0</v>
      </c>
      <c r="H33" s="4">
        <f>H31-'(1) Detaljerte budsjetter'!M179</f>
        <v>0</v>
      </c>
      <c r="I33" s="4">
        <f>I31-'(1) Detaljerte budsjetter'!N179</f>
        <v>0</v>
      </c>
      <c r="J33" s="4">
        <f>J31-'(1) Detaljerte budsjetter'!O179</f>
        <v>0</v>
      </c>
      <c r="K33" s="4">
        <f>K31-'(1) Detaljerte budsjetter'!P179</f>
        <v>0</v>
      </c>
      <c r="L33" s="4">
        <f>L31-'(1) Detaljerte budsjetter'!Q179</f>
        <v>0</v>
      </c>
    </row>
    <row r="36" spans="2:13" ht="18.5" x14ac:dyDescent="0.45">
      <c r="B36" s="51" t="s">
        <v>211</v>
      </c>
    </row>
    <row r="38" spans="2:13" x14ac:dyDescent="0.3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3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3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3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3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3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3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3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3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3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3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3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3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A2" sqref="A2"/>
    </sheetView>
  </sheetViews>
  <sheetFormatPr defaultColWidth="11.453125" defaultRowHeight="14.5" x14ac:dyDescent="0.35"/>
  <cols>
    <col min="1" max="1" width="11.453125" style="55"/>
    <col min="2" max="2" width="57.54296875" customWidth="1"/>
    <col min="3" max="3" width="25.26953125" customWidth="1"/>
    <col min="4" max="4" width="15.26953125" customWidth="1"/>
    <col min="5" max="53" width="15.1796875" customWidth="1"/>
  </cols>
  <sheetData>
    <row r="1" spans="2:8" ht="5" customHeight="1" x14ac:dyDescent="0.35"/>
    <row r="2" spans="2:8" ht="18.5" x14ac:dyDescent="0.45">
      <c r="B2" s="51" t="s">
        <v>39</v>
      </c>
      <c r="C2" s="5"/>
    </row>
    <row r="3" spans="2:8" x14ac:dyDescent="0.35">
      <c r="B3" t="s">
        <v>181</v>
      </c>
      <c r="C3" s="5"/>
    </row>
    <row r="5" spans="2:8" x14ac:dyDescent="0.35">
      <c r="B5" t="s">
        <v>122</v>
      </c>
      <c r="D5" s="108"/>
      <c r="E5" s="137" t="s">
        <v>157</v>
      </c>
    </row>
    <row r="6" spans="2:8" ht="14.5" customHeight="1" x14ac:dyDescent="0.3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8" x14ac:dyDescent="0.35">
      <c r="B7" t="s">
        <v>113</v>
      </c>
      <c r="D7" s="48"/>
      <c r="E7" s="136" t="s">
        <v>205</v>
      </c>
    </row>
    <row r="8" spans="2:8" x14ac:dyDescent="0.35">
      <c r="B8" t="s">
        <v>18</v>
      </c>
      <c r="D8" s="3" t="e">
        <f>D6*D7</f>
        <v>#VALUE!</v>
      </c>
      <c r="E8" s="137" t="s">
        <v>206</v>
      </c>
    </row>
    <row r="9" spans="2:8" x14ac:dyDescent="0.35">
      <c r="F9" s="4"/>
    </row>
    <row r="10" spans="2:8" ht="18.5" x14ac:dyDescent="0.45">
      <c r="B10" s="51" t="s">
        <v>180</v>
      </c>
      <c r="F10" s="4"/>
    </row>
    <row r="11" spans="2:8" ht="14.5" customHeight="1" x14ac:dyDescent="0.35">
      <c r="B11" t="s">
        <v>231</v>
      </c>
      <c r="F11" s="4"/>
    </row>
    <row r="12" spans="2:8" x14ac:dyDescent="0.35">
      <c r="F12" s="4"/>
    </row>
    <row r="13" spans="2:8" x14ac:dyDescent="0.35">
      <c r="B13" s="175"/>
      <c r="C13" s="176" t="s">
        <v>224</v>
      </c>
      <c r="D13" s="177" t="s">
        <v>0</v>
      </c>
      <c r="E13" s="178" t="s">
        <v>179</v>
      </c>
    </row>
    <row r="14" spans="2:8" x14ac:dyDescent="0.35">
      <c r="B14" s="46" t="s">
        <v>82</v>
      </c>
      <c r="C14" s="168">
        <f>D66</f>
        <v>0</v>
      </c>
      <c r="D14" s="167">
        <f>D27</f>
        <v>0</v>
      </c>
      <c r="E14" s="179">
        <f>D36</f>
        <v>0</v>
      </c>
      <c r="H14" s="137"/>
    </row>
    <row r="15" spans="2:8" x14ac:dyDescent="0.35">
      <c r="B15" s="46" t="s">
        <v>17</v>
      </c>
      <c r="C15" s="168" t="e">
        <f>D71</f>
        <v>#DIV/0!</v>
      </c>
      <c r="D15" s="166" t="s">
        <v>101</v>
      </c>
      <c r="E15" s="179" t="s">
        <v>101</v>
      </c>
      <c r="H15" s="137"/>
    </row>
    <row r="16" spans="2:8" x14ac:dyDescent="0.35">
      <c r="D16" s="4"/>
      <c r="E16" s="137"/>
      <c r="F16" s="4"/>
    </row>
    <row r="17" spans="1:103" ht="18.5" x14ac:dyDescent="0.45">
      <c r="B17" s="51" t="s">
        <v>207</v>
      </c>
      <c r="C17" s="5"/>
      <c r="D17" s="4"/>
    </row>
    <row r="18" spans="1:103" x14ac:dyDescent="0.3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3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3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3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35">
      <c r="A23" s="57"/>
      <c r="B23" t="s">
        <v>2</v>
      </c>
      <c r="D23" s="4">
        <f>'(1) Detaljerte budsjetter'!H41</f>
        <v>0</v>
      </c>
      <c r="E23" s="4">
        <f>'(1) Detaljerte budsjetter'!I41</f>
        <v>0</v>
      </c>
      <c r="F23" s="4">
        <f>'(1) Detaljerte budsjetter'!J41</f>
        <v>0</v>
      </c>
      <c r="G23" s="4">
        <f>'(1) Detaljerte budsjetter'!K41</f>
        <v>0</v>
      </c>
      <c r="H23" s="4">
        <f>'(1) Detaljerte budsjetter'!L41</f>
        <v>0</v>
      </c>
      <c r="I23" s="4">
        <f>'(1) Detaljerte budsjetter'!M41</f>
        <v>0</v>
      </c>
      <c r="J23" s="4">
        <f>'(1) Detaljerte budsjetter'!N41</f>
        <v>0</v>
      </c>
      <c r="K23" s="4">
        <f>'(1) Detaljerte budsjetter'!O41</f>
        <v>0</v>
      </c>
      <c r="L23" s="4">
        <f>'(1) Detaljerte budsjetter'!P41</f>
        <v>0</v>
      </c>
      <c r="M23" s="4">
        <f>'(1) Detaljerte budsjetter'!Q41</f>
        <v>0</v>
      </c>
      <c r="N23" s="4">
        <f>'(1) Detaljerte budsjetter'!R41</f>
        <v>0</v>
      </c>
      <c r="O23" s="4">
        <f>'(1) Detaljerte budsjetter'!S41</f>
        <v>0</v>
      </c>
      <c r="P23" s="4">
        <f>'(1) Detaljerte budsjetter'!T41</f>
        <v>0</v>
      </c>
      <c r="Q23" s="4">
        <f>'(1) Detaljerte budsjetter'!U41</f>
        <v>0</v>
      </c>
      <c r="R23" s="4">
        <f>'(1) Detaljerte budsjetter'!V41</f>
        <v>0</v>
      </c>
      <c r="S23" s="4">
        <f>'(1) Detaljerte budsjetter'!W41</f>
        <v>0</v>
      </c>
      <c r="T23" s="4">
        <f>'(1) Detaljerte budsjetter'!X41</f>
        <v>0</v>
      </c>
      <c r="U23" s="4">
        <f>'(1) Detaljerte budsjetter'!Y41</f>
        <v>0</v>
      </c>
      <c r="V23" s="4">
        <f>'(1) Detaljerte budsjetter'!Z41</f>
        <v>0</v>
      </c>
      <c r="W23" s="4">
        <f>'(1) Detaljerte budsjetter'!AA41</f>
        <v>0</v>
      </c>
      <c r="X23" s="4">
        <f>'(1) Detaljerte budsjetter'!AB41</f>
        <v>0</v>
      </c>
      <c r="Y23" s="4">
        <f>'(1) Detaljerte budsjetter'!AC41</f>
        <v>0</v>
      </c>
      <c r="Z23" s="4">
        <f>'(1) Detaljerte budsjetter'!AD41</f>
        <v>0</v>
      </c>
      <c r="AA23" s="4">
        <f>'(1) Detaljerte budsjetter'!AE41</f>
        <v>0</v>
      </c>
      <c r="AB23" s="4">
        <f>'(1) Detaljerte budsjetter'!AF41</f>
        <v>0</v>
      </c>
      <c r="AC23" s="4">
        <f>'(1) Detaljerte budsjetter'!AG41</f>
        <v>0</v>
      </c>
      <c r="AD23" s="4">
        <f>'(1) Detaljerte budsjetter'!AH41</f>
        <v>0</v>
      </c>
      <c r="AE23" s="4">
        <f>'(1) Detaljerte budsjetter'!AI41</f>
        <v>0</v>
      </c>
      <c r="AF23" s="4">
        <f>'(1) Detaljerte budsjetter'!AJ41</f>
        <v>0</v>
      </c>
      <c r="AG23" s="4">
        <f>'(1) Detaljerte budsjetter'!AK41</f>
        <v>0</v>
      </c>
      <c r="AH23" s="4">
        <f>'(1) Detaljerte budsjetter'!AL41</f>
        <v>0</v>
      </c>
      <c r="AI23" s="4">
        <f>'(1) Detaljerte budsjetter'!AM41</f>
        <v>0</v>
      </c>
      <c r="AJ23" s="4">
        <f>'(1) Detaljerte budsjetter'!AN41</f>
        <v>0</v>
      </c>
      <c r="AK23" s="4">
        <f>'(1) Detaljerte budsjetter'!AO41</f>
        <v>0</v>
      </c>
      <c r="AL23" s="4">
        <f>'(1) Detaljerte budsjetter'!AP41</f>
        <v>0</v>
      </c>
      <c r="AM23" s="4">
        <f>'(1) Detaljerte budsjetter'!AQ41</f>
        <v>0</v>
      </c>
      <c r="AN23" s="4">
        <f>'(1) Detaljerte budsjetter'!AR41</f>
        <v>0</v>
      </c>
      <c r="AO23" s="4">
        <f>'(1) Detaljerte budsjetter'!AS41</f>
        <v>0</v>
      </c>
      <c r="AP23" s="4">
        <f>'(1) Detaljerte budsjetter'!AT41</f>
        <v>0</v>
      </c>
      <c r="AQ23" s="4">
        <f>'(1) Detaljerte budsjetter'!AU41</f>
        <v>0</v>
      </c>
      <c r="AR23" s="4">
        <f>'(1) Detaljerte budsjetter'!AV41</f>
        <v>0</v>
      </c>
      <c r="AS23" s="4">
        <f>'(1) Detaljerte budsjetter'!AW41</f>
        <v>0</v>
      </c>
      <c r="AT23" s="4">
        <f>'(1) Detaljerte budsjetter'!AX41</f>
        <v>0</v>
      </c>
      <c r="AU23" s="4">
        <f>'(1) Detaljerte budsjetter'!AY41</f>
        <v>0</v>
      </c>
      <c r="AV23" s="4">
        <f>'(1) Detaljerte budsjetter'!AZ41</f>
        <v>0</v>
      </c>
      <c r="AW23" s="4">
        <f>'(1) Detaljerte budsjetter'!BA41</f>
        <v>0</v>
      </c>
      <c r="AX23" s="4">
        <f>'(1) Detaljerte budsjetter'!BB41</f>
        <v>0</v>
      </c>
      <c r="AY23" s="4">
        <f>'(1) Detaljerte budsjetter'!BC41</f>
        <v>0</v>
      </c>
      <c r="AZ23" s="4">
        <f>'(1) Detaljerte budsjetter'!BD41</f>
        <v>0</v>
      </c>
      <c r="BA23" s="4">
        <f>'(1) Detaljerte budsjetter'!BE41</f>
        <v>0</v>
      </c>
    </row>
    <row r="24" spans="1:103" x14ac:dyDescent="0.3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3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35">
      <c r="A26" s="57"/>
      <c r="B26" s="6" t="s">
        <v>16</v>
      </c>
      <c r="C26" s="6"/>
      <c r="D26" s="58">
        <f t="shared" ref="D26:AI26" si="2">D22-D23-D24-D25</f>
        <v>0</v>
      </c>
      <c r="E26" s="58">
        <f t="shared" si="2"/>
        <v>0</v>
      </c>
      <c r="F26" s="58">
        <f t="shared" si="2"/>
        <v>0</v>
      </c>
      <c r="G26" s="58">
        <f t="shared" si="2"/>
        <v>0</v>
      </c>
      <c r="H26" s="58">
        <f t="shared" si="2"/>
        <v>0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58">
        <f t="shared" si="2"/>
        <v>0</v>
      </c>
      <c r="M26" s="58">
        <f t="shared" si="2"/>
        <v>0</v>
      </c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2"/>
        <v>0</v>
      </c>
      <c r="V26" s="58">
        <f t="shared" si="2"/>
        <v>0</v>
      </c>
      <c r="W26" s="58">
        <f t="shared" si="2"/>
        <v>0</v>
      </c>
      <c r="X26" s="58">
        <f t="shared" si="2"/>
        <v>0</v>
      </c>
      <c r="Y26" s="58">
        <f t="shared" si="2"/>
        <v>0</v>
      </c>
      <c r="Z26" s="58">
        <f t="shared" si="2"/>
        <v>0</v>
      </c>
      <c r="AA26" s="58">
        <f t="shared" si="2"/>
        <v>0</v>
      </c>
      <c r="AB26" s="58">
        <f t="shared" si="2"/>
        <v>0</v>
      </c>
      <c r="AC26" s="58">
        <f t="shared" si="2"/>
        <v>0</v>
      </c>
      <c r="AD26" s="58">
        <f t="shared" si="2"/>
        <v>0</v>
      </c>
      <c r="AE26" s="58">
        <f t="shared" si="2"/>
        <v>0</v>
      </c>
      <c r="AF26" s="58">
        <f t="shared" si="2"/>
        <v>0</v>
      </c>
      <c r="AG26" s="58">
        <f t="shared" si="2"/>
        <v>0</v>
      </c>
      <c r="AH26" s="58">
        <f t="shared" si="2"/>
        <v>0</v>
      </c>
      <c r="AI26" s="58">
        <f t="shared" si="2"/>
        <v>0</v>
      </c>
      <c r="AJ26" s="58">
        <f t="shared" ref="AJ26:BA26" si="3">AJ22-AJ23-AJ24-AJ25</f>
        <v>0</v>
      </c>
      <c r="AK26" s="58">
        <f t="shared" si="3"/>
        <v>0</v>
      </c>
      <c r="AL26" s="58">
        <f t="shared" si="3"/>
        <v>0</v>
      </c>
      <c r="AM26" s="58">
        <f t="shared" si="3"/>
        <v>0</v>
      </c>
      <c r="AN26" s="58">
        <f t="shared" si="3"/>
        <v>0</v>
      </c>
      <c r="AO26" s="58">
        <f t="shared" si="3"/>
        <v>0</v>
      </c>
      <c r="AP26" s="58">
        <f t="shared" si="3"/>
        <v>0</v>
      </c>
      <c r="AQ26" s="58">
        <f t="shared" si="3"/>
        <v>0</v>
      </c>
      <c r="AR26" s="58">
        <f t="shared" si="3"/>
        <v>0</v>
      </c>
      <c r="AS26" s="58">
        <f t="shared" si="3"/>
        <v>0</v>
      </c>
      <c r="AT26" s="58">
        <f t="shared" si="3"/>
        <v>0</v>
      </c>
      <c r="AU26" s="58">
        <f t="shared" si="3"/>
        <v>0</v>
      </c>
      <c r="AV26" s="58">
        <f t="shared" si="3"/>
        <v>0</v>
      </c>
      <c r="AW26" s="58">
        <f t="shared" si="3"/>
        <v>0</v>
      </c>
      <c r="AX26" s="58">
        <f t="shared" si="3"/>
        <v>0</v>
      </c>
      <c r="AY26" s="58">
        <f t="shared" si="3"/>
        <v>0</v>
      </c>
      <c r="AZ26" s="58">
        <f t="shared" si="3"/>
        <v>0</v>
      </c>
      <c r="BA26" s="58">
        <f t="shared" si="3"/>
        <v>0</v>
      </c>
    </row>
    <row r="27" spans="1:103" ht="15" thickBot="1" x14ac:dyDescent="0.4">
      <c r="A27" s="57"/>
      <c r="B27" s="64" t="s">
        <v>90</v>
      </c>
      <c r="C27" s="64"/>
      <c r="D27" s="65">
        <f>D26+NPV($D$5,E26:BA26)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35">
      <c r="A28" s="57"/>
      <c r="B28" s="1" t="s">
        <v>109</v>
      </c>
      <c r="C28" s="1"/>
      <c r="D28" s="103" t="e">
        <f>IRR(D26:BA26)</f>
        <v>#NUM!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35">
      <c r="B30" s="61"/>
      <c r="C30" s="61"/>
    </row>
    <row r="31" spans="1:103" x14ac:dyDescent="0.3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3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35">
      <c r="A33" s="57"/>
      <c r="B33" t="s">
        <v>2</v>
      </c>
      <c r="D33" s="4">
        <f>'(1) Detaljerte budsjetter'!H159</f>
        <v>0</v>
      </c>
      <c r="E33" s="4">
        <f>'(1) Detaljerte budsjetter'!I159</f>
        <v>0</v>
      </c>
      <c r="F33" s="4">
        <f>'(1) Detaljerte budsjetter'!J159</f>
        <v>0</v>
      </c>
      <c r="G33" s="4">
        <f>'(1) Detaljerte budsjetter'!K159</f>
        <v>0</v>
      </c>
      <c r="H33" s="4">
        <f>'(1) Detaljerte budsjetter'!L159</f>
        <v>0</v>
      </c>
      <c r="I33" s="4">
        <f>'(1) Detaljerte budsjetter'!M159</f>
        <v>0</v>
      </c>
      <c r="J33" s="4">
        <f>'(1) Detaljerte budsjetter'!N159</f>
        <v>0</v>
      </c>
      <c r="K33" s="4">
        <f>'(1) Detaljerte budsjetter'!O159</f>
        <v>0</v>
      </c>
      <c r="L33" s="4">
        <f>'(1) Detaljerte budsjetter'!P159</f>
        <v>0</v>
      </c>
      <c r="M33" s="4">
        <f>'(1) Detaljerte budsjetter'!Q159</f>
        <v>0</v>
      </c>
      <c r="N33" s="4">
        <f>'(1) Detaljerte budsjetter'!R159</f>
        <v>0</v>
      </c>
      <c r="O33" s="4">
        <f>'(1) Detaljerte budsjetter'!S159</f>
        <v>0</v>
      </c>
      <c r="P33" s="4">
        <f>'(1) Detaljerte budsjetter'!T159</f>
        <v>0</v>
      </c>
      <c r="Q33" s="4">
        <f>'(1) Detaljerte budsjetter'!U159</f>
        <v>0</v>
      </c>
      <c r="R33" s="4">
        <f>'(1) Detaljerte budsjetter'!V159</f>
        <v>0</v>
      </c>
      <c r="S33" s="4">
        <f>'(1) Detaljerte budsjetter'!W159</f>
        <v>0</v>
      </c>
      <c r="T33" s="4">
        <f>'(1) Detaljerte budsjetter'!X159</f>
        <v>0</v>
      </c>
      <c r="U33" s="4">
        <f>'(1) Detaljerte budsjetter'!Y159</f>
        <v>0</v>
      </c>
      <c r="V33" s="4">
        <f>'(1) Detaljerte budsjetter'!Z159</f>
        <v>0</v>
      </c>
      <c r="W33" s="4">
        <f>'(1) Detaljerte budsjetter'!AA159</f>
        <v>0</v>
      </c>
      <c r="X33" s="4">
        <f>'(1) Detaljerte budsjetter'!AB159</f>
        <v>0</v>
      </c>
      <c r="Y33" s="4">
        <f>'(1) Detaljerte budsjetter'!AC159</f>
        <v>0</v>
      </c>
      <c r="Z33" s="4">
        <f>'(1) Detaljerte budsjetter'!AD159</f>
        <v>0</v>
      </c>
      <c r="AA33" s="4">
        <f>'(1) Detaljerte budsjetter'!AE159</f>
        <v>0</v>
      </c>
      <c r="AB33" s="4">
        <f>'(1) Detaljerte budsjetter'!AF159</f>
        <v>0</v>
      </c>
      <c r="AC33" s="4">
        <f>'(1) Detaljerte budsjetter'!AG159</f>
        <v>0</v>
      </c>
      <c r="AD33" s="4">
        <f>'(1) Detaljerte budsjetter'!AH159</f>
        <v>0</v>
      </c>
      <c r="AE33" s="4">
        <f>'(1) Detaljerte budsjetter'!AI159</f>
        <v>0</v>
      </c>
      <c r="AF33" s="4">
        <f>'(1) Detaljerte budsjetter'!AJ159</f>
        <v>0</v>
      </c>
      <c r="AG33" s="4">
        <f>'(1) Detaljerte budsjetter'!AK159</f>
        <v>0</v>
      </c>
      <c r="AH33" s="4">
        <f>'(1) Detaljerte budsjetter'!AL159</f>
        <v>0</v>
      </c>
      <c r="AI33" s="4">
        <f>'(1) Detaljerte budsjetter'!AM159</f>
        <v>0</v>
      </c>
      <c r="AJ33" s="4">
        <f>'(1) Detaljerte budsjetter'!AN159</f>
        <v>0</v>
      </c>
      <c r="AK33" s="4">
        <f>'(1) Detaljerte budsjetter'!AO159</f>
        <v>0</v>
      </c>
      <c r="AL33" s="4">
        <f>'(1) Detaljerte budsjetter'!AP159</f>
        <v>0</v>
      </c>
      <c r="AM33" s="4">
        <f>'(1) Detaljerte budsjetter'!AQ159</f>
        <v>0</v>
      </c>
      <c r="AN33" s="4">
        <f>'(1) Detaljerte budsjetter'!AR159</f>
        <v>0</v>
      </c>
      <c r="AO33" s="4">
        <f>'(1) Detaljerte budsjetter'!AS159</f>
        <v>0</v>
      </c>
      <c r="AP33" s="4">
        <f>'(1) Detaljerte budsjetter'!AT159</f>
        <v>0</v>
      </c>
      <c r="AQ33" s="4">
        <f>'(1) Detaljerte budsjetter'!AU159</f>
        <v>0</v>
      </c>
      <c r="AR33" s="4">
        <f>'(1) Detaljerte budsjetter'!AV159</f>
        <v>0</v>
      </c>
      <c r="AS33" s="4">
        <f>'(1) Detaljerte budsjetter'!AW159</f>
        <v>0</v>
      </c>
      <c r="AT33" s="4">
        <f>'(1) Detaljerte budsjetter'!AX159</f>
        <v>0</v>
      </c>
      <c r="AU33" s="4">
        <f>'(1) Detaljerte budsjetter'!AY159</f>
        <v>0</v>
      </c>
      <c r="AV33" s="4">
        <f>'(1) Detaljerte budsjetter'!AZ159</f>
        <v>0</v>
      </c>
      <c r="AW33" s="4">
        <f>'(1) Detaljerte budsjetter'!BA159</f>
        <v>0</v>
      </c>
      <c r="AX33" s="4">
        <f>'(1) Detaljerte budsjetter'!BB159</f>
        <v>0</v>
      </c>
      <c r="AY33" s="4">
        <f>'(1) Detaljerte budsjetter'!BC159</f>
        <v>0</v>
      </c>
      <c r="AZ33" s="4">
        <f>'(1) Detaljerte budsjetter'!BD159</f>
        <v>0</v>
      </c>
      <c r="BA33" s="4">
        <f>'(1) Detaljerte budsjetter'!BE159</f>
        <v>0</v>
      </c>
    </row>
    <row r="34" spans="1:53" x14ac:dyDescent="0.35">
      <c r="A34" s="57"/>
      <c r="B34" t="s">
        <v>3</v>
      </c>
      <c r="D34" s="4">
        <f>'(1) Detaljerte budsjetter'!H179</f>
        <v>0</v>
      </c>
      <c r="E34" s="4">
        <f>'(1) Detaljerte budsjetter'!I179</f>
        <v>0</v>
      </c>
      <c r="F34" s="4">
        <f>'(1) Detaljerte budsjetter'!J179</f>
        <v>0</v>
      </c>
      <c r="G34" s="4">
        <f>'(1) Detaljerte budsjetter'!K179</f>
        <v>0</v>
      </c>
      <c r="H34" s="4">
        <f>'(1) Detaljerte budsjetter'!L179</f>
        <v>0</v>
      </c>
      <c r="I34" s="4">
        <f>'(1) Detaljerte budsjetter'!M179</f>
        <v>0</v>
      </c>
      <c r="J34" s="4">
        <f>'(1) Detaljerte budsjetter'!N179</f>
        <v>0</v>
      </c>
      <c r="K34" s="4">
        <f>'(1) Detaljerte budsjetter'!O179</f>
        <v>0</v>
      </c>
      <c r="L34" s="4">
        <f>'(1) Detaljerte budsjetter'!P179</f>
        <v>0</v>
      </c>
      <c r="M34" s="4">
        <f>'(1) Detaljerte budsjetter'!Q179</f>
        <v>0</v>
      </c>
      <c r="N34" s="4">
        <f>'(1) Detaljerte budsjetter'!R179</f>
        <v>0</v>
      </c>
      <c r="O34" s="4">
        <f>'(1) Detaljerte budsjetter'!S179</f>
        <v>0</v>
      </c>
      <c r="P34" s="4">
        <f>'(1) Detaljerte budsjetter'!T179</f>
        <v>0</v>
      </c>
      <c r="Q34" s="4">
        <f>'(1) Detaljerte budsjetter'!U179</f>
        <v>0</v>
      </c>
      <c r="R34" s="4">
        <f>'(1) Detaljerte budsjetter'!V179</f>
        <v>0</v>
      </c>
      <c r="S34" s="4">
        <f>'(1) Detaljerte budsjetter'!W179</f>
        <v>0</v>
      </c>
      <c r="T34" s="4">
        <f>'(1) Detaljerte budsjetter'!X179</f>
        <v>0</v>
      </c>
      <c r="U34" s="4">
        <f>'(1) Detaljerte budsjetter'!Y179</f>
        <v>0</v>
      </c>
      <c r="V34" s="4">
        <f>'(1) Detaljerte budsjetter'!Z179</f>
        <v>0</v>
      </c>
      <c r="W34" s="4">
        <f>'(1) Detaljerte budsjetter'!AA179</f>
        <v>0</v>
      </c>
      <c r="X34" s="4">
        <f>'(1) Detaljerte budsjetter'!AB179</f>
        <v>0</v>
      </c>
      <c r="Y34" s="4">
        <f>'(1) Detaljerte budsjetter'!AC179</f>
        <v>0</v>
      </c>
      <c r="Z34" s="4">
        <f>'(1) Detaljerte budsjetter'!AD179</f>
        <v>0</v>
      </c>
      <c r="AA34" s="4">
        <f>'(1) Detaljerte budsjetter'!AE179</f>
        <v>0</v>
      </c>
      <c r="AB34" s="4">
        <f>'(1) Detaljerte budsjetter'!AF179</f>
        <v>0</v>
      </c>
      <c r="AC34" s="4">
        <f>'(1) Detaljerte budsjetter'!AG179</f>
        <v>0</v>
      </c>
      <c r="AD34" s="4">
        <f>'(1) Detaljerte budsjetter'!AH179</f>
        <v>0</v>
      </c>
      <c r="AE34" s="4">
        <f>'(1) Detaljerte budsjetter'!AI179</f>
        <v>0</v>
      </c>
      <c r="AF34" s="4">
        <f>'(1) Detaljerte budsjetter'!AJ179</f>
        <v>0</v>
      </c>
      <c r="AG34" s="4">
        <f>'(1) Detaljerte budsjetter'!AK179</f>
        <v>0</v>
      </c>
      <c r="AH34" s="4">
        <f>'(1) Detaljerte budsjetter'!AL179</f>
        <v>0</v>
      </c>
      <c r="AI34" s="4">
        <f>'(1) Detaljerte budsjetter'!AM179</f>
        <v>0</v>
      </c>
      <c r="AJ34" s="4">
        <f>'(1) Detaljerte budsjetter'!AN179</f>
        <v>0</v>
      </c>
      <c r="AK34" s="4">
        <f>'(1) Detaljerte budsjetter'!AO179</f>
        <v>0</v>
      </c>
      <c r="AL34" s="4">
        <f>'(1) Detaljerte budsjetter'!AP179</f>
        <v>0</v>
      </c>
      <c r="AM34" s="4">
        <f>'(1) Detaljerte budsjetter'!AQ179</f>
        <v>0</v>
      </c>
      <c r="AN34" s="4">
        <f>'(1) Detaljerte budsjetter'!AR179</f>
        <v>0</v>
      </c>
      <c r="AO34" s="4">
        <f>'(1) Detaljerte budsjetter'!AS179</f>
        <v>0</v>
      </c>
      <c r="AP34" s="4">
        <f>'(1) Detaljerte budsjetter'!AT179</f>
        <v>0</v>
      </c>
      <c r="AQ34" s="4">
        <f>'(1) Detaljerte budsjetter'!AU179</f>
        <v>0</v>
      </c>
      <c r="AR34" s="4">
        <f>'(1) Detaljerte budsjetter'!AV179</f>
        <v>0</v>
      </c>
      <c r="AS34" s="4">
        <f>'(1) Detaljerte budsjetter'!AW179</f>
        <v>0</v>
      </c>
      <c r="AT34" s="4">
        <f>'(1) Detaljerte budsjetter'!AX179</f>
        <v>0</v>
      </c>
      <c r="AU34" s="4">
        <f>'(1) Detaljerte budsjetter'!AY179</f>
        <v>0</v>
      </c>
      <c r="AV34" s="4">
        <f>'(1) Detaljerte budsjetter'!AZ179</f>
        <v>0</v>
      </c>
      <c r="AW34" s="4">
        <f>'(1) Detaljerte budsjetter'!BA179</f>
        <v>0</v>
      </c>
      <c r="AX34" s="4">
        <f>'(1) Detaljerte budsjetter'!BB179</f>
        <v>0</v>
      </c>
      <c r="AY34" s="4">
        <f>'(1) Detaljerte budsjetter'!BC179</f>
        <v>0</v>
      </c>
      <c r="AZ34" s="4">
        <f>'(1) Detaljerte budsjetter'!BD179</f>
        <v>0</v>
      </c>
      <c r="BA34" s="4">
        <f>'(1) Detaljerte budsjetter'!BE179</f>
        <v>0</v>
      </c>
    </row>
    <row r="35" spans="1:53" x14ac:dyDescent="0.35">
      <c r="A35" s="57"/>
      <c r="B35" s="62" t="s">
        <v>16</v>
      </c>
      <c r="C35" s="62"/>
      <c r="D35" s="63">
        <f t="shared" ref="D35:AF35" si="4">D32-D33-D34</f>
        <v>0</v>
      </c>
      <c r="E35" s="63">
        <f t="shared" si="4"/>
        <v>0</v>
      </c>
      <c r="F35" s="63">
        <f t="shared" si="4"/>
        <v>0</v>
      </c>
      <c r="G35" s="63">
        <f t="shared" si="4"/>
        <v>0</v>
      </c>
      <c r="H35" s="63">
        <f t="shared" si="4"/>
        <v>0</v>
      </c>
      <c r="I35" s="63">
        <f t="shared" si="4"/>
        <v>0</v>
      </c>
      <c r="J35" s="63">
        <f t="shared" si="4"/>
        <v>0</v>
      </c>
      <c r="K35" s="63">
        <f t="shared" si="4"/>
        <v>0</v>
      </c>
      <c r="L35" s="63">
        <f t="shared" si="4"/>
        <v>0</v>
      </c>
      <c r="M35" s="63">
        <f t="shared" si="4"/>
        <v>0</v>
      </c>
      <c r="N35" s="63">
        <f t="shared" si="4"/>
        <v>0</v>
      </c>
      <c r="O35" s="63">
        <f t="shared" si="4"/>
        <v>0</v>
      </c>
      <c r="P35" s="63">
        <f t="shared" si="4"/>
        <v>0</v>
      </c>
      <c r="Q35" s="63">
        <f t="shared" si="4"/>
        <v>0</v>
      </c>
      <c r="R35" s="63">
        <f t="shared" si="4"/>
        <v>0</v>
      </c>
      <c r="S35" s="63">
        <f t="shared" si="4"/>
        <v>0</v>
      </c>
      <c r="T35" s="63">
        <f t="shared" si="4"/>
        <v>0</v>
      </c>
      <c r="U35" s="63">
        <f t="shared" si="4"/>
        <v>0</v>
      </c>
      <c r="V35" s="63">
        <f t="shared" si="4"/>
        <v>0</v>
      </c>
      <c r="W35" s="63">
        <f t="shared" si="4"/>
        <v>0</v>
      </c>
      <c r="X35" s="63">
        <f t="shared" si="4"/>
        <v>0</v>
      </c>
      <c r="Y35" s="63">
        <f t="shared" si="4"/>
        <v>0</v>
      </c>
      <c r="Z35" s="63">
        <f t="shared" si="4"/>
        <v>0</v>
      </c>
      <c r="AA35" s="63">
        <f t="shared" si="4"/>
        <v>0</v>
      </c>
      <c r="AB35" s="63">
        <f t="shared" si="4"/>
        <v>0</v>
      </c>
      <c r="AC35" s="63">
        <f t="shared" si="4"/>
        <v>0</v>
      </c>
      <c r="AD35" s="63">
        <f t="shared" si="4"/>
        <v>0</v>
      </c>
      <c r="AE35" s="63">
        <f t="shared" si="4"/>
        <v>0</v>
      </c>
      <c r="AF35" s="63">
        <f t="shared" si="4"/>
        <v>0</v>
      </c>
      <c r="AG35" s="63">
        <f t="shared" ref="AG35:BA35" si="5">AG32-AG33-AG34</f>
        <v>0</v>
      </c>
      <c r="AH35" s="63">
        <f t="shared" si="5"/>
        <v>0</v>
      </c>
      <c r="AI35" s="63">
        <f t="shared" si="5"/>
        <v>0</v>
      </c>
      <c r="AJ35" s="63">
        <f t="shared" si="5"/>
        <v>0</v>
      </c>
      <c r="AK35" s="63">
        <f t="shared" si="5"/>
        <v>0</v>
      </c>
      <c r="AL35" s="63">
        <f t="shared" si="5"/>
        <v>0</v>
      </c>
      <c r="AM35" s="63">
        <f t="shared" si="5"/>
        <v>0</v>
      </c>
      <c r="AN35" s="63">
        <f t="shared" si="5"/>
        <v>0</v>
      </c>
      <c r="AO35" s="63">
        <f t="shared" si="5"/>
        <v>0</v>
      </c>
      <c r="AP35" s="63">
        <f t="shared" si="5"/>
        <v>0</v>
      </c>
      <c r="AQ35" s="63">
        <f t="shared" si="5"/>
        <v>0</v>
      </c>
      <c r="AR35" s="63">
        <f t="shared" si="5"/>
        <v>0</v>
      </c>
      <c r="AS35" s="63">
        <f t="shared" si="5"/>
        <v>0</v>
      </c>
      <c r="AT35" s="63">
        <f t="shared" si="5"/>
        <v>0</v>
      </c>
      <c r="AU35" s="63">
        <f t="shared" si="5"/>
        <v>0</v>
      </c>
      <c r="AV35" s="63">
        <f t="shared" si="5"/>
        <v>0</v>
      </c>
      <c r="AW35" s="63">
        <f t="shared" si="5"/>
        <v>0</v>
      </c>
      <c r="AX35" s="63">
        <f t="shared" si="5"/>
        <v>0</v>
      </c>
      <c r="AY35" s="63">
        <f t="shared" si="5"/>
        <v>0</v>
      </c>
      <c r="AZ35" s="63">
        <f t="shared" si="5"/>
        <v>0</v>
      </c>
      <c r="BA35" s="63">
        <f t="shared" si="5"/>
        <v>0</v>
      </c>
    </row>
    <row r="36" spans="1:53" ht="15" thickBot="1" x14ac:dyDescent="0.4">
      <c r="A36" s="57"/>
      <c r="B36" s="138" t="s">
        <v>111</v>
      </c>
      <c r="C36" s="138"/>
      <c r="D36" s="139">
        <f>D35+NPV($D$5,E35:BA35)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35">
      <c r="A37" s="57"/>
      <c r="B37" t="s">
        <v>109</v>
      </c>
      <c r="D37" s="102" t="e">
        <f>IRR(D35:BA35)</f>
        <v>#NUM!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3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5" x14ac:dyDescent="0.45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3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3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3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3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35">
      <c r="B44" s="6" t="s">
        <v>223</v>
      </c>
      <c r="C44" s="6"/>
      <c r="D44" s="58">
        <f t="shared" ref="D44:AI44" si="8">(D22-D32)-(D23-D33)-((D24+D25)-D34)</f>
        <v>0</v>
      </c>
      <c r="E44" s="58">
        <f t="shared" si="8"/>
        <v>0</v>
      </c>
      <c r="F44" s="58">
        <f t="shared" si="8"/>
        <v>0</v>
      </c>
      <c r="G44" s="58">
        <f t="shared" si="8"/>
        <v>0</v>
      </c>
      <c r="H44" s="58">
        <f t="shared" si="8"/>
        <v>0</v>
      </c>
      <c r="I44" s="58">
        <f t="shared" si="8"/>
        <v>0</v>
      </c>
      <c r="J44" s="58">
        <f t="shared" si="8"/>
        <v>0</v>
      </c>
      <c r="K44" s="58">
        <f t="shared" si="8"/>
        <v>0</v>
      </c>
      <c r="L44" s="58">
        <f t="shared" si="8"/>
        <v>0</v>
      </c>
      <c r="M44" s="58">
        <f t="shared" si="8"/>
        <v>0</v>
      </c>
      <c r="N44" s="58">
        <f t="shared" si="8"/>
        <v>0</v>
      </c>
      <c r="O44" s="58">
        <f t="shared" si="8"/>
        <v>0</v>
      </c>
      <c r="P44" s="58">
        <f t="shared" si="8"/>
        <v>0</v>
      </c>
      <c r="Q44" s="58">
        <f t="shared" si="8"/>
        <v>0</v>
      </c>
      <c r="R44" s="58">
        <f t="shared" si="8"/>
        <v>0</v>
      </c>
      <c r="S44" s="58">
        <f t="shared" si="8"/>
        <v>0</v>
      </c>
      <c r="T44" s="58">
        <f t="shared" si="8"/>
        <v>0</v>
      </c>
      <c r="U44" s="58">
        <f t="shared" si="8"/>
        <v>0</v>
      </c>
      <c r="V44" s="58">
        <f t="shared" si="8"/>
        <v>0</v>
      </c>
      <c r="W44" s="58">
        <f t="shared" si="8"/>
        <v>0</v>
      </c>
      <c r="X44" s="58">
        <f t="shared" si="8"/>
        <v>0</v>
      </c>
      <c r="Y44" s="58">
        <f t="shared" si="8"/>
        <v>0</v>
      </c>
      <c r="Z44" s="58">
        <f t="shared" si="8"/>
        <v>0</v>
      </c>
      <c r="AA44" s="58">
        <f t="shared" si="8"/>
        <v>0</v>
      </c>
      <c r="AB44" s="58">
        <f t="shared" si="8"/>
        <v>0</v>
      </c>
      <c r="AC44" s="58">
        <f t="shared" si="8"/>
        <v>0</v>
      </c>
      <c r="AD44" s="58">
        <f t="shared" si="8"/>
        <v>0</v>
      </c>
      <c r="AE44" s="58">
        <f t="shared" si="8"/>
        <v>0</v>
      </c>
      <c r="AF44" s="58">
        <f t="shared" si="8"/>
        <v>0</v>
      </c>
      <c r="AG44" s="58">
        <f t="shared" si="8"/>
        <v>0</v>
      </c>
      <c r="AH44" s="58">
        <f t="shared" si="8"/>
        <v>0</v>
      </c>
      <c r="AI44" s="58">
        <f t="shared" si="8"/>
        <v>0</v>
      </c>
      <c r="AJ44" s="58">
        <f t="shared" ref="AJ44:BA44" si="9">(AJ22-AJ32)-(AJ23-AJ33)-((AJ24+AJ25)-AJ34)</f>
        <v>0</v>
      </c>
      <c r="AK44" s="58">
        <f t="shared" si="9"/>
        <v>0</v>
      </c>
      <c r="AL44" s="58">
        <f t="shared" si="9"/>
        <v>0</v>
      </c>
      <c r="AM44" s="58">
        <f t="shared" si="9"/>
        <v>0</v>
      </c>
      <c r="AN44" s="58">
        <f t="shared" si="9"/>
        <v>0</v>
      </c>
      <c r="AO44" s="58">
        <f t="shared" si="9"/>
        <v>0</v>
      </c>
      <c r="AP44" s="58">
        <f t="shared" si="9"/>
        <v>0</v>
      </c>
      <c r="AQ44" s="58">
        <f t="shared" si="9"/>
        <v>0</v>
      </c>
      <c r="AR44" s="58">
        <f t="shared" si="9"/>
        <v>0</v>
      </c>
      <c r="AS44" s="58">
        <f t="shared" si="9"/>
        <v>0</v>
      </c>
      <c r="AT44" s="58">
        <f t="shared" si="9"/>
        <v>0</v>
      </c>
      <c r="AU44" s="58">
        <f t="shared" si="9"/>
        <v>0</v>
      </c>
      <c r="AV44" s="58">
        <f t="shared" si="9"/>
        <v>0</v>
      </c>
      <c r="AW44" s="58">
        <f t="shared" si="9"/>
        <v>0</v>
      </c>
      <c r="AX44" s="58">
        <f t="shared" si="9"/>
        <v>0</v>
      </c>
      <c r="AY44" s="58">
        <f t="shared" si="9"/>
        <v>0</v>
      </c>
      <c r="AZ44" s="58">
        <f t="shared" si="9"/>
        <v>0</v>
      </c>
      <c r="BA44" s="58">
        <f t="shared" si="9"/>
        <v>0</v>
      </c>
    </row>
    <row r="45" spans="1:53" ht="15" thickBot="1" x14ac:dyDescent="0.4">
      <c r="B45" s="64" t="s">
        <v>110</v>
      </c>
      <c r="C45" s="64"/>
      <c r="D45" s="65">
        <f>D44+NPV($D$5,E44:BA44)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3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3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5" x14ac:dyDescent="0.45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3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3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3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35">
      <c r="C52" s="1" t="s">
        <v>156</v>
      </c>
    </row>
    <row r="53" spans="1:53" x14ac:dyDescent="0.3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3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3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3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3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" thickBot="1" x14ac:dyDescent="0.4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3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3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5" x14ac:dyDescent="0.45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3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3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35">
      <c r="B64" t="s">
        <v>95</v>
      </c>
      <c r="D64" s="4">
        <f t="shared" ref="D64:AI64" si="15">D44</f>
        <v>0</v>
      </c>
      <c r="E64" s="4">
        <f t="shared" si="15"/>
        <v>0</v>
      </c>
      <c r="F64" s="4">
        <f t="shared" si="15"/>
        <v>0</v>
      </c>
      <c r="G64" s="4">
        <f t="shared" si="15"/>
        <v>0</v>
      </c>
      <c r="H64" s="4">
        <f t="shared" si="15"/>
        <v>0</v>
      </c>
      <c r="I64" s="4">
        <f t="shared" si="15"/>
        <v>0</v>
      </c>
      <c r="J64" s="4">
        <f t="shared" si="15"/>
        <v>0</v>
      </c>
      <c r="K64" s="4">
        <f t="shared" si="15"/>
        <v>0</v>
      </c>
      <c r="L64" s="4">
        <f t="shared" si="15"/>
        <v>0</v>
      </c>
      <c r="M64" s="4">
        <f t="shared" si="15"/>
        <v>0</v>
      </c>
      <c r="N64" s="4">
        <f t="shared" si="15"/>
        <v>0</v>
      </c>
      <c r="O64" s="4">
        <f t="shared" si="15"/>
        <v>0</v>
      </c>
      <c r="P64" s="4">
        <f t="shared" si="15"/>
        <v>0</v>
      </c>
      <c r="Q64" s="4">
        <f t="shared" si="15"/>
        <v>0</v>
      </c>
      <c r="R64" s="4">
        <f t="shared" si="15"/>
        <v>0</v>
      </c>
      <c r="S64" s="4">
        <f t="shared" si="15"/>
        <v>0</v>
      </c>
      <c r="T64" s="4">
        <f t="shared" si="15"/>
        <v>0</v>
      </c>
      <c r="U64" s="4">
        <f t="shared" si="15"/>
        <v>0</v>
      </c>
      <c r="V64" s="4">
        <f t="shared" si="15"/>
        <v>0</v>
      </c>
      <c r="W64" s="4">
        <f t="shared" si="15"/>
        <v>0</v>
      </c>
      <c r="X64" s="4">
        <f t="shared" si="15"/>
        <v>0</v>
      </c>
      <c r="Y64" s="4">
        <f t="shared" si="15"/>
        <v>0</v>
      </c>
      <c r="Z64" s="4">
        <f t="shared" si="15"/>
        <v>0</v>
      </c>
      <c r="AA64" s="4">
        <f t="shared" si="15"/>
        <v>0</v>
      </c>
      <c r="AB64" s="4">
        <f t="shared" si="15"/>
        <v>0</v>
      </c>
      <c r="AC64" s="4">
        <f t="shared" si="15"/>
        <v>0</v>
      </c>
      <c r="AD64" s="4">
        <f t="shared" si="15"/>
        <v>0</v>
      </c>
      <c r="AE64" s="4">
        <f t="shared" si="15"/>
        <v>0</v>
      </c>
      <c r="AF64" s="4">
        <f t="shared" si="15"/>
        <v>0</v>
      </c>
      <c r="AG64" s="4">
        <f t="shared" si="15"/>
        <v>0</v>
      </c>
      <c r="AH64" s="4">
        <f t="shared" si="15"/>
        <v>0</v>
      </c>
      <c r="AI64" s="4">
        <f t="shared" si="15"/>
        <v>0</v>
      </c>
      <c r="AJ64" s="4">
        <f t="shared" ref="AJ64:BA64" si="16">AJ44</f>
        <v>0</v>
      </c>
      <c r="AK64" s="4">
        <f t="shared" si="16"/>
        <v>0</v>
      </c>
      <c r="AL64" s="4">
        <f t="shared" si="16"/>
        <v>0</v>
      </c>
      <c r="AM64" s="4">
        <f t="shared" si="16"/>
        <v>0</v>
      </c>
      <c r="AN64" s="4">
        <f t="shared" si="16"/>
        <v>0</v>
      </c>
      <c r="AO64" s="4">
        <f t="shared" si="16"/>
        <v>0</v>
      </c>
      <c r="AP64" s="4">
        <f t="shared" si="16"/>
        <v>0</v>
      </c>
      <c r="AQ64" s="4">
        <f t="shared" si="16"/>
        <v>0</v>
      </c>
      <c r="AR64" s="4">
        <f t="shared" si="16"/>
        <v>0</v>
      </c>
      <c r="AS64" s="4">
        <f t="shared" si="16"/>
        <v>0</v>
      </c>
      <c r="AT64" s="4">
        <f t="shared" si="16"/>
        <v>0</v>
      </c>
      <c r="AU64" s="4">
        <f t="shared" si="16"/>
        <v>0</v>
      </c>
      <c r="AV64" s="4">
        <f t="shared" si="16"/>
        <v>0</v>
      </c>
      <c r="AW64" s="4">
        <f t="shared" si="16"/>
        <v>0</v>
      </c>
      <c r="AX64" s="4">
        <f t="shared" si="16"/>
        <v>0</v>
      </c>
      <c r="AY64" s="4">
        <f t="shared" si="16"/>
        <v>0</v>
      </c>
      <c r="AZ64" s="4">
        <f t="shared" si="16"/>
        <v>0</v>
      </c>
      <c r="BA64" s="4">
        <f t="shared" si="16"/>
        <v>0</v>
      </c>
    </row>
    <row r="65" spans="2:53" x14ac:dyDescent="0.35">
      <c r="B65" s="30" t="s">
        <v>82</v>
      </c>
      <c r="C65" s="30"/>
      <c r="D65" s="32">
        <f t="shared" ref="D65:AI65" si="17">D44/(1+$D$5)^(-$D$18+D18)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2">
        <f t="shared" si="17"/>
        <v>0</v>
      </c>
      <c r="K65" s="32">
        <f t="shared" si="17"/>
        <v>0</v>
      </c>
      <c r="L65" s="32">
        <f t="shared" si="17"/>
        <v>0</v>
      </c>
      <c r="M65" s="32">
        <f t="shared" si="17"/>
        <v>0</v>
      </c>
      <c r="N65" s="32">
        <f t="shared" si="17"/>
        <v>0</v>
      </c>
      <c r="O65" s="32">
        <f t="shared" si="17"/>
        <v>0</v>
      </c>
      <c r="P65" s="32">
        <f t="shared" si="17"/>
        <v>0</v>
      </c>
      <c r="Q65" s="32">
        <f t="shared" si="17"/>
        <v>0</v>
      </c>
      <c r="R65" s="32">
        <f t="shared" si="17"/>
        <v>0</v>
      </c>
      <c r="S65" s="32">
        <f t="shared" si="17"/>
        <v>0</v>
      </c>
      <c r="T65" s="32">
        <f t="shared" si="17"/>
        <v>0</v>
      </c>
      <c r="U65" s="32">
        <f t="shared" si="17"/>
        <v>0</v>
      </c>
      <c r="V65" s="32">
        <f t="shared" si="17"/>
        <v>0</v>
      </c>
      <c r="W65" s="32">
        <f t="shared" si="17"/>
        <v>0</v>
      </c>
      <c r="X65" s="32">
        <f t="shared" si="17"/>
        <v>0</v>
      </c>
      <c r="Y65" s="32">
        <f t="shared" si="17"/>
        <v>0</v>
      </c>
      <c r="Z65" s="32">
        <f t="shared" si="17"/>
        <v>0</v>
      </c>
      <c r="AA65" s="32">
        <f t="shared" si="17"/>
        <v>0</v>
      </c>
      <c r="AB65" s="32">
        <f t="shared" si="17"/>
        <v>0</v>
      </c>
      <c r="AC65" s="32">
        <f t="shared" si="17"/>
        <v>0</v>
      </c>
      <c r="AD65" s="32">
        <f t="shared" si="17"/>
        <v>0</v>
      </c>
      <c r="AE65" s="32">
        <f t="shared" si="17"/>
        <v>0</v>
      </c>
      <c r="AF65" s="32">
        <f t="shared" si="17"/>
        <v>0</v>
      </c>
      <c r="AG65" s="32">
        <f t="shared" si="17"/>
        <v>0</v>
      </c>
      <c r="AH65" s="32">
        <f t="shared" si="17"/>
        <v>0</v>
      </c>
      <c r="AI65" s="32">
        <f t="shared" si="17"/>
        <v>0</v>
      </c>
      <c r="AJ65" s="32">
        <f t="shared" ref="AJ65:BA65" si="18">AJ44/(1+$D$5)^(-$D$18+AJ18)</f>
        <v>0</v>
      </c>
      <c r="AK65" s="32">
        <f t="shared" si="18"/>
        <v>0</v>
      </c>
      <c r="AL65" s="32">
        <f t="shared" si="18"/>
        <v>0</v>
      </c>
      <c r="AM65" s="32">
        <f t="shared" si="18"/>
        <v>0</v>
      </c>
      <c r="AN65" s="32">
        <f t="shared" si="18"/>
        <v>0</v>
      </c>
      <c r="AO65" s="32">
        <f t="shared" si="18"/>
        <v>0</v>
      </c>
      <c r="AP65" s="32">
        <f t="shared" si="18"/>
        <v>0</v>
      </c>
      <c r="AQ65" s="32">
        <f t="shared" si="18"/>
        <v>0</v>
      </c>
      <c r="AR65" s="32">
        <f t="shared" si="18"/>
        <v>0</v>
      </c>
      <c r="AS65" s="32">
        <f t="shared" si="18"/>
        <v>0</v>
      </c>
      <c r="AT65" s="32">
        <f t="shared" si="18"/>
        <v>0</v>
      </c>
      <c r="AU65" s="32">
        <f t="shared" si="18"/>
        <v>0</v>
      </c>
      <c r="AV65" s="32">
        <f t="shared" si="18"/>
        <v>0</v>
      </c>
      <c r="AW65" s="32">
        <f t="shared" si="18"/>
        <v>0</v>
      </c>
      <c r="AX65" s="32">
        <f t="shared" si="18"/>
        <v>0</v>
      </c>
      <c r="AY65" s="32">
        <f t="shared" si="18"/>
        <v>0</v>
      </c>
      <c r="AZ65" s="32">
        <f t="shared" si="18"/>
        <v>0</v>
      </c>
      <c r="BA65" s="32">
        <f t="shared" si="18"/>
        <v>0</v>
      </c>
    </row>
    <row r="66" spans="2:53" x14ac:dyDescent="0.35">
      <c r="B66" s="33" t="s">
        <v>96</v>
      </c>
      <c r="C66" s="33"/>
      <c r="D66" s="31">
        <f>SUM(D65:BA65)</f>
        <v>0</v>
      </c>
    </row>
    <row r="67" spans="2:53" x14ac:dyDescent="0.35">
      <c r="B67" s="75" t="s">
        <v>97</v>
      </c>
      <c r="C67" s="75"/>
      <c r="D67" s="76" t="e">
        <f>IRR(D64:BA64)</f>
        <v>#NUM!</v>
      </c>
    </row>
    <row r="68" spans="2:53" x14ac:dyDescent="0.35">
      <c r="B68" s="75"/>
      <c r="C68" s="75"/>
      <c r="D68" s="77"/>
    </row>
    <row r="69" spans="2:53" x14ac:dyDescent="0.35">
      <c r="B69" t="s">
        <v>83</v>
      </c>
      <c r="D69" s="4" t="e">
        <f t="shared" ref="D69:AI69" si="19">D44+D57</f>
        <v>#DIV/0!</v>
      </c>
      <c r="E69" s="4" t="e">
        <f t="shared" si="19"/>
        <v>#DIV/0!</v>
      </c>
      <c r="F69" s="4" t="e">
        <f t="shared" si="19"/>
        <v>#DIV/0!</v>
      </c>
      <c r="G69" s="4" t="e">
        <f t="shared" si="19"/>
        <v>#DIV/0!</v>
      </c>
      <c r="H69" s="4" t="e">
        <f t="shared" si="19"/>
        <v>#DIV/0!</v>
      </c>
      <c r="I69" s="4" t="e">
        <f t="shared" si="19"/>
        <v>#DIV/0!</v>
      </c>
      <c r="J69" s="4" t="e">
        <f t="shared" si="19"/>
        <v>#DIV/0!</v>
      </c>
      <c r="K69" s="4" t="e">
        <f t="shared" si="19"/>
        <v>#DIV/0!</v>
      </c>
      <c r="L69" s="4" t="e">
        <f t="shared" si="19"/>
        <v>#DIV/0!</v>
      </c>
      <c r="M69" s="4" t="e">
        <f t="shared" si="19"/>
        <v>#DIV/0!</v>
      </c>
      <c r="N69" s="4" t="e">
        <f t="shared" si="19"/>
        <v>#DIV/0!</v>
      </c>
      <c r="O69" s="4" t="e">
        <f t="shared" si="19"/>
        <v>#DIV/0!</v>
      </c>
      <c r="P69" s="4" t="e">
        <f t="shared" si="19"/>
        <v>#DIV/0!</v>
      </c>
      <c r="Q69" s="4" t="e">
        <f t="shared" si="19"/>
        <v>#DIV/0!</v>
      </c>
      <c r="R69" s="4" t="e">
        <f t="shared" si="19"/>
        <v>#DIV/0!</v>
      </c>
      <c r="S69" s="4" t="e">
        <f t="shared" si="19"/>
        <v>#DIV/0!</v>
      </c>
      <c r="T69" s="4" t="e">
        <f t="shared" si="19"/>
        <v>#DIV/0!</v>
      </c>
      <c r="U69" s="4" t="e">
        <f t="shared" si="19"/>
        <v>#DIV/0!</v>
      </c>
      <c r="V69" s="4" t="e">
        <f t="shared" si="19"/>
        <v>#DIV/0!</v>
      </c>
      <c r="W69" s="4" t="e">
        <f t="shared" si="19"/>
        <v>#DIV/0!</v>
      </c>
      <c r="X69" s="4" t="e">
        <f t="shared" si="19"/>
        <v>#DIV/0!</v>
      </c>
      <c r="Y69" s="4" t="e">
        <f t="shared" si="19"/>
        <v>#DIV/0!</v>
      </c>
      <c r="Z69" s="4" t="e">
        <f t="shared" si="19"/>
        <v>#DIV/0!</v>
      </c>
      <c r="AA69" s="4" t="e">
        <f t="shared" si="19"/>
        <v>#DIV/0!</v>
      </c>
      <c r="AB69" s="4" t="e">
        <f t="shared" si="19"/>
        <v>#DIV/0!</v>
      </c>
      <c r="AC69" s="4" t="e">
        <f t="shared" si="19"/>
        <v>#DIV/0!</v>
      </c>
      <c r="AD69" s="4" t="e">
        <f t="shared" si="19"/>
        <v>#DIV/0!</v>
      </c>
      <c r="AE69" s="4" t="e">
        <f t="shared" si="19"/>
        <v>#DIV/0!</v>
      </c>
      <c r="AF69" s="4" t="e">
        <f t="shared" si="19"/>
        <v>#DIV/0!</v>
      </c>
      <c r="AG69" s="4" t="e">
        <f t="shared" si="19"/>
        <v>#DIV/0!</v>
      </c>
      <c r="AH69" s="4" t="e">
        <f t="shared" si="19"/>
        <v>#DIV/0!</v>
      </c>
      <c r="AI69" s="4" t="e">
        <f t="shared" si="19"/>
        <v>#DIV/0!</v>
      </c>
      <c r="AJ69" s="4" t="e">
        <f t="shared" ref="AJ69:BA69" si="20">AJ44+AJ57</f>
        <v>#DIV/0!</v>
      </c>
      <c r="AK69" s="4" t="e">
        <f t="shared" si="20"/>
        <v>#DIV/0!</v>
      </c>
      <c r="AL69" s="4" t="e">
        <f t="shared" si="20"/>
        <v>#DIV/0!</v>
      </c>
      <c r="AM69" s="4" t="e">
        <f t="shared" si="20"/>
        <v>#DIV/0!</v>
      </c>
      <c r="AN69" s="4" t="e">
        <f t="shared" si="20"/>
        <v>#DIV/0!</v>
      </c>
      <c r="AO69" s="4" t="e">
        <f t="shared" si="20"/>
        <v>#DIV/0!</v>
      </c>
      <c r="AP69" s="4" t="e">
        <f t="shared" si="20"/>
        <v>#DIV/0!</v>
      </c>
      <c r="AQ69" s="4" t="e">
        <f t="shared" si="20"/>
        <v>#DIV/0!</v>
      </c>
      <c r="AR69" s="4" t="e">
        <f t="shared" si="20"/>
        <v>#DIV/0!</v>
      </c>
      <c r="AS69" s="4" t="e">
        <f t="shared" si="20"/>
        <v>#DIV/0!</v>
      </c>
      <c r="AT69" s="4" t="e">
        <f t="shared" si="20"/>
        <v>#DIV/0!</v>
      </c>
      <c r="AU69" s="4" t="e">
        <f t="shared" si="20"/>
        <v>#DIV/0!</v>
      </c>
      <c r="AV69" s="4" t="e">
        <f t="shared" si="20"/>
        <v>#DIV/0!</v>
      </c>
      <c r="AW69" s="4" t="e">
        <f t="shared" si="20"/>
        <v>#DIV/0!</v>
      </c>
      <c r="AX69" s="4" t="e">
        <f t="shared" si="20"/>
        <v>#DIV/0!</v>
      </c>
      <c r="AY69" s="4" t="e">
        <f t="shared" si="20"/>
        <v>#DIV/0!</v>
      </c>
      <c r="AZ69" s="4" t="e">
        <f t="shared" si="20"/>
        <v>#DIV/0!</v>
      </c>
      <c r="BA69" s="4" t="e">
        <f t="shared" si="20"/>
        <v>#DIV/0!</v>
      </c>
    </row>
    <row r="70" spans="2:53" x14ac:dyDescent="0.35">
      <c r="B70" s="30" t="s">
        <v>17</v>
      </c>
      <c r="C70" s="30"/>
      <c r="D70" s="32" t="e">
        <f t="shared" ref="D70:AI70" si="21">(D44+D57)/(1+$D$5)^(-$D$18+D18)</f>
        <v>#DIV/0!</v>
      </c>
      <c r="E70" s="32" t="e">
        <f t="shared" si="21"/>
        <v>#DIV/0!</v>
      </c>
      <c r="F70" s="32" t="e">
        <f t="shared" si="21"/>
        <v>#DIV/0!</v>
      </c>
      <c r="G70" s="32" t="e">
        <f t="shared" si="21"/>
        <v>#DIV/0!</v>
      </c>
      <c r="H70" s="32" t="e">
        <f t="shared" si="21"/>
        <v>#DIV/0!</v>
      </c>
      <c r="I70" s="32" t="e">
        <f t="shared" si="21"/>
        <v>#DIV/0!</v>
      </c>
      <c r="J70" s="32" t="e">
        <f t="shared" si="21"/>
        <v>#DIV/0!</v>
      </c>
      <c r="K70" s="32" t="e">
        <f t="shared" si="21"/>
        <v>#DIV/0!</v>
      </c>
      <c r="L70" s="32" t="e">
        <f t="shared" si="21"/>
        <v>#DIV/0!</v>
      </c>
      <c r="M70" s="32" t="e">
        <f t="shared" si="21"/>
        <v>#DIV/0!</v>
      </c>
      <c r="N70" s="32" t="e">
        <f t="shared" si="21"/>
        <v>#DIV/0!</v>
      </c>
      <c r="O70" s="32" t="e">
        <f t="shared" si="21"/>
        <v>#DIV/0!</v>
      </c>
      <c r="P70" s="32" t="e">
        <f t="shared" si="21"/>
        <v>#DIV/0!</v>
      </c>
      <c r="Q70" s="32" t="e">
        <f t="shared" si="21"/>
        <v>#DIV/0!</v>
      </c>
      <c r="R70" s="32" t="e">
        <f t="shared" si="21"/>
        <v>#DIV/0!</v>
      </c>
      <c r="S70" s="32" t="e">
        <f t="shared" si="21"/>
        <v>#DIV/0!</v>
      </c>
      <c r="T70" s="32" t="e">
        <f t="shared" si="21"/>
        <v>#DIV/0!</v>
      </c>
      <c r="U70" s="32" t="e">
        <f t="shared" si="21"/>
        <v>#DIV/0!</v>
      </c>
      <c r="V70" s="32" t="e">
        <f t="shared" si="21"/>
        <v>#DIV/0!</v>
      </c>
      <c r="W70" s="32" t="e">
        <f t="shared" si="21"/>
        <v>#DIV/0!</v>
      </c>
      <c r="X70" s="32" t="e">
        <f t="shared" si="21"/>
        <v>#DIV/0!</v>
      </c>
      <c r="Y70" s="32" t="e">
        <f t="shared" si="21"/>
        <v>#DIV/0!</v>
      </c>
      <c r="Z70" s="32" t="e">
        <f t="shared" si="21"/>
        <v>#DIV/0!</v>
      </c>
      <c r="AA70" s="32" t="e">
        <f t="shared" si="21"/>
        <v>#DIV/0!</v>
      </c>
      <c r="AB70" s="32" t="e">
        <f t="shared" si="21"/>
        <v>#DIV/0!</v>
      </c>
      <c r="AC70" s="32" t="e">
        <f t="shared" si="21"/>
        <v>#DIV/0!</v>
      </c>
      <c r="AD70" s="32" t="e">
        <f t="shared" si="21"/>
        <v>#DIV/0!</v>
      </c>
      <c r="AE70" s="32" t="e">
        <f t="shared" si="21"/>
        <v>#DIV/0!</v>
      </c>
      <c r="AF70" s="32" t="e">
        <f t="shared" si="21"/>
        <v>#DIV/0!</v>
      </c>
      <c r="AG70" s="32" t="e">
        <f t="shared" si="21"/>
        <v>#DIV/0!</v>
      </c>
      <c r="AH70" s="32" t="e">
        <f t="shared" si="21"/>
        <v>#DIV/0!</v>
      </c>
      <c r="AI70" s="32" t="e">
        <f t="shared" si="21"/>
        <v>#DIV/0!</v>
      </c>
      <c r="AJ70" s="32" t="e">
        <f t="shared" ref="AJ70:BA70" si="22">(AJ44+AJ57)/(1+$D$5)^(-$D$18+AJ18)</f>
        <v>#DIV/0!</v>
      </c>
      <c r="AK70" s="32" t="e">
        <f t="shared" si="22"/>
        <v>#DIV/0!</v>
      </c>
      <c r="AL70" s="32" t="e">
        <f t="shared" si="22"/>
        <v>#DIV/0!</v>
      </c>
      <c r="AM70" s="32" t="e">
        <f t="shared" si="22"/>
        <v>#DIV/0!</v>
      </c>
      <c r="AN70" s="32" t="e">
        <f t="shared" si="22"/>
        <v>#DIV/0!</v>
      </c>
      <c r="AO70" s="32" t="e">
        <f t="shared" si="22"/>
        <v>#DIV/0!</v>
      </c>
      <c r="AP70" s="32" t="e">
        <f t="shared" si="22"/>
        <v>#DIV/0!</v>
      </c>
      <c r="AQ70" s="32" t="e">
        <f t="shared" si="22"/>
        <v>#DIV/0!</v>
      </c>
      <c r="AR70" s="32" t="e">
        <f t="shared" si="22"/>
        <v>#DIV/0!</v>
      </c>
      <c r="AS70" s="32" t="e">
        <f t="shared" si="22"/>
        <v>#DIV/0!</v>
      </c>
      <c r="AT70" s="32" t="e">
        <f t="shared" si="22"/>
        <v>#DIV/0!</v>
      </c>
      <c r="AU70" s="32" t="e">
        <f t="shared" si="22"/>
        <v>#DIV/0!</v>
      </c>
      <c r="AV70" s="32" t="e">
        <f t="shared" si="22"/>
        <v>#DIV/0!</v>
      </c>
      <c r="AW70" s="32" t="e">
        <f t="shared" si="22"/>
        <v>#DIV/0!</v>
      </c>
      <c r="AX70" s="32" t="e">
        <f t="shared" si="22"/>
        <v>#DIV/0!</v>
      </c>
      <c r="AY70" s="32" t="e">
        <f t="shared" si="22"/>
        <v>#DIV/0!</v>
      </c>
      <c r="AZ70" s="32" t="e">
        <f t="shared" si="22"/>
        <v>#DIV/0!</v>
      </c>
      <c r="BA70" s="32" t="e">
        <f t="shared" si="22"/>
        <v>#DIV/0!</v>
      </c>
    </row>
    <row r="71" spans="2:53" ht="15" thickBot="1" x14ac:dyDescent="0.4">
      <c r="B71" s="64" t="s">
        <v>94</v>
      </c>
      <c r="C71" s="64"/>
      <c r="D71" s="65" t="e">
        <f>SUM(D70:BA70)</f>
        <v>#DIV/0!</v>
      </c>
    </row>
    <row r="72" spans="2:53" x14ac:dyDescent="0.35">
      <c r="B72" s="30" t="s">
        <v>45</v>
      </c>
      <c r="C72" s="30"/>
      <c r="D72" s="78" t="e">
        <f>IRR(D69:BA69)</f>
        <v>#VALUE!</v>
      </c>
    </row>
    <row r="74" spans="2:53" x14ac:dyDescent="0.3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35">
      <c r="D75" s="4"/>
    </row>
    <row r="79" spans="2:53" x14ac:dyDescent="0.35">
      <c r="I79" s="79"/>
    </row>
    <row r="80" spans="2:53" x14ac:dyDescent="0.3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5" priority="3">
      <formula>$C$53="Ingen alternativ investering"</formula>
    </cfRule>
  </conditionalFormatting>
  <conditionalFormatting sqref="D43:BA43">
    <cfRule type="expression" dxfId="4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D5" sqref="D5"/>
    </sheetView>
  </sheetViews>
  <sheetFormatPr defaultColWidth="10.81640625" defaultRowHeight="14.5" x14ac:dyDescent="0.35"/>
  <cols>
    <col min="2" max="2" width="29.81640625" customWidth="1"/>
    <col min="3" max="3" width="45.453125" customWidth="1"/>
    <col min="4" max="4" width="29.26953125" bestFit="1" customWidth="1"/>
  </cols>
  <sheetData>
    <row r="2" spans="2:4" x14ac:dyDescent="0.3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35">
      <c r="B4" s="33" t="s">
        <v>63</v>
      </c>
      <c r="C4" s="33" t="s">
        <v>65</v>
      </c>
      <c r="D4" s="33" t="s">
        <v>233</v>
      </c>
    </row>
    <row r="5" spans="2:4" x14ac:dyDescent="0.35">
      <c r="B5" s="26"/>
      <c r="C5" s="26"/>
      <c r="D5" s="27"/>
    </row>
    <row r="6" spans="2:4" x14ac:dyDescent="0.35">
      <c r="B6" s="26"/>
      <c r="C6" s="26"/>
      <c r="D6" s="27"/>
    </row>
    <row r="7" spans="2:4" x14ac:dyDescent="0.35">
      <c r="B7" s="26"/>
      <c r="C7" s="26"/>
      <c r="D7" s="27"/>
    </row>
    <row r="8" spans="2:4" x14ac:dyDescent="0.35">
      <c r="B8" s="26"/>
      <c r="C8" s="26"/>
      <c r="D8" s="27"/>
    </row>
    <row r="9" spans="2:4" x14ac:dyDescent="0.35">
      <c r="B9" s="26"/>
      <c r="C9" s="26"/>
      <c r="D9" s="27"/>
    </row>
    <row r="10" spans="2:4" x14ac:dyDescent="0.35">
      <c r="B10" s="26"/>
      <c r="C10" s="26"/>
      <c r="D10" s="27"/>
    </row>
    <row r="11" spans="2:4" x14ac:dyDescent="0.35">
      <c r="B11" s="26"/>
      <c r="C11" s="26"/>
      <c r="D11" s="27"/>
    </row>
    <row r="12" spans="2:4" x14ac:dyDescent="0.35">
      <c r="B12" s="26"/>
      <c r="C12" s="26"/>
      <c r="D12" s="27"/>
    </row>
    <row r="13" spans="2:4" x14ac:dyDescent="0.35">
      <c r="B13" s="26"/>
      <c r="C13" s="26"/>
      <c r="D13" s="27"/>
    </row>
    <row r="14" spans="2:4" x14ac:dyDescent="0.35">
      <c r="B14" s="26"/>
      <c r="C14" s="26"/>
      <c r="D14" s="27"/>
    </row>
    <row r="15" spans="2:4" x14ac:dyDescent="0.35">
      <c r="B15" s="26"/>
      <c r="C15" s="26"/>
      <c r="D15" s="27"/>
    </row>
    <row r="16" spans="2:4" x14ac:dyDescent="0.35">
      <c r="B16" s="26"/>
      <c r="C16" s="26"/>
      <c r="D16" s="27"/>
    </row>
    <row r="17" spans="2:4" x14ac:dyDescent="0.35">
      <c r="B17" s="26"/>
      <c r="C17" s="26"/>
      <c r="D17" s="27"/>
    </row>
    <row r="18" spans="2:4" x14ac:dyDescent="0.35">
      <c r="B18" s="26"/>
      <c r="C18" s="26"/>
      <c r="D18" s="27"/>
    </row>
    <row r="19" spans="2:4" x14ac:dyDescent="0.35">
      <c r="B19" s="46" t="s">
        <v>66</v>
      </c>
      <c r="C19" s="6"/>
      <c r="D19" s="47">
        <f>SUM(D5:D18)</f>
        <v>0</v>
      </c>
    </row>
    <row r="20" spans="2:4" x14ac:dyDescent="0.3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3" priority="1">
      <formula>$D$19&gt;=$D$2</formula>
    </cfRule>
    <cfRule type="expression" dxfId="2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defaultColWidth="10.90625" defaultRowHeight="14.5" outlineLevelRow="1" outlineLevelCol="1" x14ac:dyDescent="0.35"/>
  <cols>
    <col min="2" max="2" width="54.90625" customWidth="1"/>
    <col min="3" max="3" width="17.7265625" bestFit="1" customWidth="1"/>
    <col min="4" max="4" width="21.7265625" customWidth="1"/>
    <col min="5" max="5" width="16.08984375" customWidth="1"/>
    <col min="9" max="48" width="10.90625" hidden="1" customWidth="1" outlineLevel="1"/>
    <col min="49" max="49" width="10.90625" collapsed="1"/>
  </cols>
  <sheetData>
    <row r="2" spans="2:48" ht="18.5" x14ac:dyDescent="0.45">
      <c r="B2" s="51" t="s">
        <v>127</v>
      </c>
    </row>
    <row r="3" spans="2:48" x14ac:dyDescent="0.35">
      <c r="B3" t="s">
        <v>128</v>
      </c>
    </row>
    <row r="4" spans="2:48" x14ac:dyDescent="0.35">
      <c r="B4" t="s">
        <v>129</v>
      </c>
    </row>
    <row r="5" spans="2:48" x14ac:dyDescent="0.35">
      <c r="B5" t="s">
        <v>130</v>
      </c>
    </row>
    <row r="6" spans="2:48" x14ac:dyDescent="0.35">
      <c r="B6" t="s">
        <v>232</v>
      </c>
    </row>
    <row r="8" spans="2:48" x14ac:dyDescent="0.35">
      <c r="B8" s="1" t="s">
        <v>131</v>
      </c>
    </row>
    <row r="10" spans="2:48" x14ac:dyDescent="0.35">
      <c r="B10" t="s">
        <v>218</v>
      </c>
      <c r="C10" s="187"/>
      <c r="D10" s="189" t="s">
        <v>227</v>
      </c>
    </row>
    <row r="11" spans="2:48" x14ac:dyDescent="0.35">
      <c r="B11" t="s">
        <v>122</v>
      </c>
      <c r="C11" s="109"/>
      <c r="D11" s="189" t="s">
        <v>234</v>
      </c>
    </row>
    <row r="12" spans="2:48" x14ac:dyDescent="0.35">
      <c r="B12" t="s">
        <v>149</v>
      </c>
      <c r="C12" s="119">
        <f>$C$109</f>
        <v>0</v>
      </c>
      <c r="D12" s="189"/>
    </row>
    <row r="13" spans="2:48" x14ac:dyDescent="0.35">
      <c r="B13" t="s">
        <v>132</v>
      </c>
      <c r="C13" s="109"/>
      <c r="D13" s="190" t="s">
        <v>225</v>
      </c>
    </row>
    <row r="14" spans="2:48" x14ac:dyDescent="0.35">
      <c r="B14" t="s">
        <v>133</v>
      </c>
      <c r="C14" s="56" t="s">
        <v>101</v>
      </c>
      <c r="D14" s="190" t="s">
        <v>226</v>
      </c>
    </row>
    <row r="15" spans="2:48" x14ac:dyDescent="0.35">
      <c r="C15" s="56"/>
      <c r="D15" s="190"/>
    </row>
    <row r="16" spans="2:48" ht="18.5" x14ac:dyDescent="0.45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3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3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35">
      <c r="B19" s="1" t="s">
        <v>136</v>
      </c>
    </row>
    <row r="21" spans="2:48" x14ac:dyDescent="0.35">
      <c r="B21" s="5" t="s">
        <v>1</v>
      </c>
    </row>
    <row r="22" spans="2:48" x14ac:dyDescent="0.3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3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3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3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3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3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3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3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3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3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3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3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3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3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3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3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3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3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3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3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3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3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3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3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3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3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3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3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3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3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3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3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3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3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3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3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3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3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3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3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3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3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3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3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3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3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3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3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3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3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3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3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3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3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3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3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3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3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budsjetter'!$E$162:$E$178,Sensitivitet!$B$79,'(1) Detaljerte budsjetter'!H$162:H$178),))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budsjetter'!$E$162:$E$178,Sensitivitet!$B$79,'(1) Detaljerte budsjetter'!I$162:I$178),))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budsjetter'!$E$162:$E$178,Sensitivitet!$B$79,'(1) Detaljerte budsjetter'!J$162:J$178),))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budsjetter'!$E$162:$E$178,Sensitivitet!$B$79,'(1) Detaljerte budsjetter'!K$162:K$178),))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budsjetter'!$E$162:$E$178,Sensitivitet!$B$79,'(1) Detaljerte budsjetter'!L$162:L$178),))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budsjetter'!$E$162:$E$178,Sensitivitet!$B$79,'(1) Detaljerte budsjetter'!M$162:M$178),))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budsjetter'!$E$162:$E$178,Sensitivitet!$B$79,'(1) Detaljerte budsjetter'!N$162:N$178),))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budsjetter'!$E$162:$E$178,Sensitivitet!$B$79,'(1) Detaljerte budsjetter'!O$162:O$178),))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budsjetter'!$E$162:$E$178,Sensitivitet!$B$79,'(1) Detaljerte budsjetter'!P$162:P$178),))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budsjetter'!$E$162:$E$178,Sensitivitet!$B$79,'(1) Detaljerte budsjetter'!Q$162:Q$178),))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budsjetter'!$E$162:$E$178,Sensitivitet!$B$79,'(1) Detaljerte budsjetter'!R$162:R$178),))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budsjetter'!$E$162:$E$178,Sensitivitet!$B$79,'(1) Detaljerte budsjetter'!S$162:S$178),))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budsjetter'!$E$162:$E$178,Sensitivitet!$B$79,'(1) Detaljerte budsjetter'!T$162:T$178),))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budsjetter'!$E$162:$E$178,Sensitivitet!$B$79,'(1) Detaljerte budsjetter'!U$162:U$178),))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budsjetter'!$E$162:$E$178,Sensitivitet!$B$79,'(1) Detaljerte budsjetter'!V$162:V$178),))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budsjetter'!$E$162:$E$178,Sensitivitet!$B$79,'(1) Detaljerte budsjetter'!W$162:W$178),))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budsjetter'!$E$162:$E$178,Sensitivitet!$B$79,'(1) Detaljerte budsjetter'!X$162:X$178),))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budsjetter'!$E$162:$E$178,Sensitivitet!$B$79,'(1) Detaljerte budsjetter'!Y$162:Y$178),))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budsjetter'!$E$162:$E$178,Sensitivitet!$B$79,'(1) Detaljerte budsjetter'!Z$162:Z$178),))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budsjetter'!$E$162:$E$178,Sensitivitet!$B$79,'(1) Detaljerte budsjetter'!AA$162:AA$178),))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budsjetter'!$E$162:$E$178,Sensitivitet!$B$79,'(1) Detaljerte budsjetter'!AB$162:AB$178),))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budsjetter'!$E$162:$E$178,Sensitivitet!$B$79,'(1) Detaljerte budsjetter'!AC$162:AC$178),))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budsjetter'!$E$162:$E$178,Sensitivitet!$B$79,'(1) Detaljerte budsjetter'!AD$162:AD$178),))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budsjetter'!$E$162:$E$178,Sensitivitet!$B$79,'(1) Detaljerte budsjetter'!AE$162:AE$178),))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budsjetter'!$E$162:$E$178,Sensitivitet!$B$79,'(1) Detaljerte budsjetter'!AF$162:AF$178),))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budsjetter'!$E$162:$E$178,Sensitivitet!$B$79,'(1) Detaljerte budsjetter'!AG$162:AG$178),))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budsjetter'!$E$162:$E$178,Sensitivitet!$B$79,'(1) Detaljerte budsjetter'!AH$162:AH$178),))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budsjetter'!$E$162:$E$178,Sensitivitet!$B$79,'(1) Detaljerte budsjetter'!AI$162:AI$178),))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budsjetter'!$E$162:$E$178,Sensitivitet!$B$79,'(1) Detaljerte budsjetter'!AJ$162:AJ$178),))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budsjetter'!$E$162:$E$178,Sensitivitet!$B$79,'(1) Detaljerte budsjetter'!AK$162:AK$178),))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budsjetter'!$E$162:$E$178,Sensitivitet!$B$79,'(1) Detaljerte budsjetter'!AL$162:AL$178),))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budsjetter'!$E$162:$E$178,Sensitivitet!$B$79,'(1) Detaljerte budsjetter'!AM$162:AM$178),))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budsjetter'!$E$162:$E$178,Sensitivitet!$B$79,'(1) Detaljerte budsjetter'!AN$162:AN$178),))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budsjetter'!$E$162:$E$178,Sensitivitet!$B$79,'(1) Detaljerte budsjetter'!AO$162:AO$178),))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budsjetter'!$E$162:$E$178,Sensitivitet!$B$79,'(1) Detaljerte budsjetter'!AP$162:AP$178),))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budsjetter'!$E$162:$E$178,Sensitivitet!$B$79,'(1) Detaljerte budsjetter'!AQ$162:AQ$178),))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budsjetter'!$E$162:$E$178,Sensitivitet!$B$79,'(1) Detaljerte budsjetter'!AR$162:AR$178),))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budsjetter'!$E$162:$E$178,Sensitivitet!$B$79,'(1) Detaljerte budsjetter'!AS$162:AS$178),))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budsjetter'!$E$162:$E$178,Sensitivitet!$B$79,'(1) Detaljerte budsjetter'!AT$162:AT$178),))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budsjetter'!$E$162:$E$178,Sensitivitet!$B$79,'(1) Detaljerte budsjetter'!AU$162:AU$178),))</f>
        <v>0</v>
      </c>
    </row>
    <row r="80" spans="2:48" x14ac:dyDescent="0.3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3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3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3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budsjetter'!$E$162:$E$178,Sensitivitet!$B$83,'(1) Detaljerte budsjetter'!H$162:H$178),))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budsjetter'!$E$162:$E$178,Sensitivitet!$B$83,'(1) Detaljerte budsjetter'!I$162:I$178),))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budsjetter'!$E$162:$E$178,Sensitivitet!$B$83,'(1) Detaljerte budsjetter'!J$162:J$178),))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budsjetter'!$E$162:$E$178,Sensitivitet!$B$83,'(1) Detaljerte budsjetter'!K$162:K$178),))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budsjetter'!$E$162:$E$178,Sensitivitet!$B$83,'(1) Detaljerte budsjetter'!L$162:L$178),))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budsjetter'!$E$162:$E$178,Sensitivitet!$B$83,'(1) Detaljerte budsjetter'!M$162:M$178),))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budsjetter'!$E$162:$E$178,Sensitivitet!$B$83,'(1) Detaljerte budsjetter'!N$162:N$178),))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budsjetter'!$E$162:$E$178,Sensitivitet!$B$83,'(1) Detaljerte budsjetter'!O$162:O$178),))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budsjetter'!$E$162:$E$178,Sensitivitet!$B$83,'(1) Detaljerte budsjetter'!P$162:P$178),))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budsjetter'!$E$162:$E$178,Sensitivitet!$B$83,'(1) Detaljerte budsjetter'!Q$162:Q$178),))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budsjetter'!$E$162:$E$178,Sensitivitet!$B$83,'(1) Detaljerte budsjetter'!R$162:R$178),))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budsjetter'!$E$162:$E$178,Sensitivitet!$B$83,'(1) Detaljerte budsjetter'!S$162:S$178),))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budsjetter'!$E$162:$E$178,Sensitivitet!$B$83,'(1) Detaljerte budsjetter'!T$162:T$178),))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budsjetter'!$E$162:$E$178,Sensitivitet!$B$83,'(1) Detaljerte budsjetter'!U$162:U$178),))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budsjetter'!$E$162:$E$178,Sensitivitet!$B$83,'(1) Detaljerte budsjetter'!V$162:V$178),))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budsjetter'!$E$162:$E$178,Sensitivitet!$B$83,'(1) Detaljerte budsjetter'!W$162:W$178),))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budsjetter'!$E$162:$E$178,Sensitivitet!$B$83,'(1) Detaljerte budsjetter'!X$162:X$178),))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budsjetter'!$E$162:$E$178,Sensitivitet!$B$83,'(1) Detaljerte budsjetter'!Y$162:Y$178),))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budsjetter'!$E$162:$E$178,Sensitivitet!$B$83,'(1) Detaljerte budsjetter'!Z$162:Z$178),))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budsjetter'!$E$162:$E$178,Sensitivitet!$B$83,'(1) Detaljerte budsjetter'!AA$162:AA$178),))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budsjetter'!$E$162:$E$178,Sensitivitet!$B$83,'(1) Detaljerte budsjetter'!AB$162:AB$178),))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budsjetter'!$E$162:$E$178,Sensitivitet!$B$83,'(1) Detaljerte budsjetter'!AC$162:AC$178),))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budsjetter'!$E$162:$E$178,Sensitivitet!$B$83,'(1) Detaljerte budsjetter'!AD$162:AD$178),))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budsjetter'!$E$162:$E$178,Sensitivitet!$B$83,'(1) Detaljerte budsjetter'!AE$162:AE$178),))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budsjetter'!$E$162:$E$178,Sensitivitet!$B$83,'(1) Detaljerte budsjetter'!AF$162:AF$178),))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budsjetter'!$E$162:$E$178,Sensitivitet!$B$83,'(1) Detaljerte budsjetter'!AG$162:AG$178),))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budsjetter'!$E$162:$E$178,Sensitivitet!$B$83,'(1) Detaljerte budsjetter'!AH$162:AH$178),))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budsjetter'!$E$162:$E$178,Sensitivitet!$B$83,'(1) Detaljerte budsjetter'!AI$162:AI$178),))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budsjetter'!$E$162:$E$178,Sensitivitet!$B$83,'(1) Detaljerte budsjetter'!AJ$162:AJ$178),))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budsjetter'!$E$162:$E$178,Sensitivitet!$B$83,'(1) Detaljerte budsjetter'!AK$162:AK$178),))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budsjetter'!$E$162:$E$178,Sensitivitet!$B$83,'(1) Detaljerte budsjetter'!AL$162:AL$178),))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budsjetter'!$E$162:$E$178,Sensitivitet!$B$83,'(1) Detaljerte budsjetter'!AM$162:AM$178),))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budsjetter'!$E$162:$E$178,Sensitivitet!$B$83,'(1) Detaljerte budsjetter'!AN$162:AN$178),))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budsjetter'!$E$162:$E$178,Sensitivitet!$B$83,'(1) Detaljerte budsjetter'!AO$162:AO$178),))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budsjetter'!$E$162:$E$178,Sensitivitet!$B$83,'(1) Detaljerte budsjetter'!AP$162:AP$178),))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budsjetter'!$E$162:$E$178,Sensitivitet!$B$83,'(1) Detaljerte budsjetter'!AQ$162:AQ$178),))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budsjetter'!$E$162:$E$178,Sensitivitet!$B$83,'(1) Detaljerte budsjetter'!AR$162:AR$178),))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budsjetter'!$E$162:$E$178,Sensitivitet!$B$83,'(1) Detaljerte budsjetter'!AS$162:AS$178),))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budsjetter'!$E$162:$E$178,Sensitivitet!$B$83,'(1) Detaljerte budsjetter'!AT$162:AT$178),))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budsjetter'!$E$162:$E$178,Sensitivitet!$B$83,'(1) Detaljerte budsjetter'!AU$162:AU$178),))</f>
        <v>0</v>
      </c>
    </row>
    <row r="84" spans="2:48" x14ac:dyDescent="0.3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3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3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3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budsjetter'!$E$162:$E$178,Sensitivitet!$B$87,'(1) Detaljerte budsjetter'!H$162:H$178),))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budsjetter'!$E$162:$E$178,Sensitivitet!$B$87,'(1) Detaljerte budsjetter'!I$162:I$178),))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budsjetter'!$E$162:$E$178,Sensitivitet!$B$87,'(1) Detaljerte budsjetter'!J$162:J$178),))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budsjetter'!$E$162:$E$178,Sensitivitet!$B$87,'(1) Detaljerte budsjetter'!K$162:K$178),))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budsjetter'!$E$162:$E$178,Sensitivitet!$B$87,'(1) Detaljerte budsjetter'!L$162:L$178),))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budsjetter'!$E$162:$E$178,Sensitivitet!$B$87,'(1) Detaljerte budsjetter'!M$162:M$178),))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budsjetter'!$E$162:$E$178,Sensitivitet!$B$87,'(1) Detaljerte budsjetter'!N$162:N$178),))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budsjetter'!$E$162:$E$178,Sensitivitet!$B$87,'(1) Detaljerte budsjetter'!O$162:O$178),))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budsjetter'!$E$162:$E$178,Sensitivitet!$B$87,'(1) Detaljerte budsjetter'!P$162:P$178),))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budsjetter'!$E$162:$E$178,Sensitivitet!$B$87,'(1) Detaljerte budsjetter'!Q$162:Q$178),))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budsjetter'!$E$162:$E$178,Sensitivitet!$B$87,'(1) Detaljerte budsjetter'!R$162:R$178),))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budsjetter'!$E$162:$E$178,Sensitivitet!$B$87,'(1) Detaljerte budsjetter'!S$162:S$178),))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budsjetter'!$E$162:$E$178,Sensitivitet!$B$87,'(1) Detaljerte budsjetter'!T$162:T$178),))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budsjetter'!$E$162:$E$178,Sensitivitet!$B$87,'(1) Detaljerte budsjetter'!U$162:U$178),))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budsjetter'!$E$162:$E$178,Sensitivitet!$B$87,'(1) Detaljerte budsjetter'!V$162:V$178),))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budsjetter'!$E$162:$E$178,Sensitivitet!$B$87,'(1) Detaljerte budsjetter'!W$162:W$178),))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budsjetter'!$E$162:$E$178,Sensitivitet!$B$87,'(1) Detaljerte budsjetter'!X$162:X$178),))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budsjetter'!$E$162:$E$178,Sensitivitet!$B$87,'(1) Detaljerte budsjetter'!Y$162:Y$178),))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budsjetter'!$E$162:$E$178,Sensitivitet!$B$87,'(1) Detaljerte budsjetter'!Z$162:Z$178),))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budsjetter'!$E$162:$E$178,Sensitivitet!$B$87,'(1) Detaljerte budsjetter'!AA$162:AA$178),))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budsjetter'!$E$162:$E$178,Sensitivitet!$B$87,'(1) Detaljerte budsjetter'!AB$162:AB$178),))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budsjetter'!$E$162:$E$178,Sensitivitet!$B$87,'(1) Detaljerte budsjetter'!AC$162:AC$178),))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budsjetter'!$E$162:$E$178,Sensitivitet!$B$87,'(1) Detaljerte budsjetter'!AD$162:AD$178),))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budsjetter'!$E$162:$E$178,Sensitivitet!$B$87,'(1) Detaljerte budsjetter'!AE$162:AE$178),))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budsjetter'!$E$162:$E$178,Sensitivitet!$B$87,'(1) Detaljerte budsjetter'!AF$162:AF$178),))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budsjetter'!$E$162:$E$178,Sensitivitet!$B$87,'(1) Detaljerte budsjetter'!AG$162:AG$178),))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budsjetter'!$E$162:$E$178,Sensitivitet!$B$87,'(1) Detaljerte budsjetter'!AH$162:AH$178),))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budsjetter'!$E$162:$E$178,Sensitivitet!$B$87,'(1) Detaljerte budsjetter'!AI$162:AI$178),))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budsjetter'!$E$162:$E$178,Sensitivitet!$B$87,'(1) Detaljerte budsjetter'!AJ$162:AJ$178),))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budsjetter'!$E$162:$E$178,Sensitivitet!$B$87,'(1) Detaljerte budsjetter'!AK$162:AK$178),))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budsjetter'!$E$162:$E$178,Sensitivitet!$B$87,'(1) Detaljerte budsjetter'!AL$162:AL$178),))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budsjetter'!$E$162:$E$178,Sensitivitet!$B$87,'(1) Detaljerte budsjetter'!AM$162:AM$178),))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budsjetter'!$E$162:$E$178,Sensitivitet!$B$87,'(1) Detaljerte budsjetter'!AN$162:AN$178),))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budsjetter'!$E$162:$E$178,Sensitivitet!$B$87,'(1) Detaljerte budsjetter'!AO$162:AO$178),))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budsjetter'!$E$162:$E$178,Sensitivitet!$B$87,'(1) Detaljerte budsjetter'!AP$162:AP$178),))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budsjetter'!$E$162:$E$178,Sensitivitet!$B$87,'(1) Detaljerte budsjetter'!AQ$162:AQ$178),))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budsjetter'!$E$162:$E$178,Sensitivitet!$B$87,'(1) Detaljerte budsjetter'!AR$162:AR$178),))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budsjetter'!$E$162:$E$178,Sensitivitet!$B$87,'(1) Detaljerte budsjetter'!AS$162:AS$178),))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budsjetter'!$E$162:$E$178,Sensitivitet!$B$87,'(1) Detaljerte budsjetter'!AT$162:AT$178),))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budsjetter'!$E$162:$E$178,Sensitivitet!$B$87,'(1) Detaljerte budsjetter'!AU$162:AU$178),))</f>
        <v>0</v>
      </c>
    </row>
    <row r="88" spans="2:48" x14ac:dyDescent="0.3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3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3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3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budsjetter'!$E$162:$E$178,Sensitivitet!$B$91,'(1) Detaljerte budsjetter'!H$162:H$178),))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budsjetter'!$E$162:$E$178,Sensitivitet!$B$91,'(1) Detaljerte budsjetter'!I$162:I$178),))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budsjetter'!$E$162:$E$178,Sensitivitet!$B$91,'(1) Detaljerte budsjetter'!J$162:J$178),))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budsjetter'!$E$162:$E$178,Sensitivitet!$B$91,'(1) Detaljerte budsjetter'!K$162:K$178),))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budsjetter'!$E$162:$E$178,Sensitivitet!$B$91,'(1) Detaljerte budsjetter'!L$162:L$178),))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budsjetter'!$E$162:$E$178,Sensitivitet!$B$91,'(1) Detaljerte budsjetter'!M$162:M$178),))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budsjetter'!$E$162:$E$178,Sensitivitet!$B$91,'(1) Detaljerte budsjetter'!N$162:N$178),))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budsjetter'!$E$162:$E$178,Sensitivitet!$B$91,'(1) Detaljerte budsjetter'!O$162:O$178),))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budsjetter'!$E$162:$E$178,Sensitivitet!$B$91,'(1) Detaljerte budsjetter'!P$162:P$178),))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budsjetter'!$E$162:$E$178,Sensitivitet!$B$91,'(1) Detaljerte budsjetter'!Q$162:Q$178),))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budsjetter'!$E$162:$E$178,Sensitivitet!$B$91,'(1) Detaljerte budsjetter'!R$162:R$178),))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budsjetter'!$E$162:$E$178,Sensitivitet!$B$91,'(1) Detaljerte budsjetter'!S$162:S$178),))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budsjetter'!$E$162:$E$178,Sensitivitet!$B$91,'(1) Detaljerte budsjetter'!T$162:T$178),))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budsjetter'!$E$162:$E$178,Sensitivitet!$B$91,'(1) Detaljerte budsjetter'!U$162:U$178),))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budsjetter'!$E$162:$E$178,Sensitivitet!$B$91,'(1) Detaljerte budsjetter'!V$162:V$178),))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budsjetter'!$E$162:$E$178,Sensitivitet!$B$91,'(1) Detaljerte budsjetter'!W$162:W$178),))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budsjetter'!$E$162:$E$178,Sensitivitet!$B$91,'(1) Detaljerte budsjetter'!X$162:X$178),))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budsjetter'!$E$162:$E$178,Sensitivitet!$B$91,'(1) Detaljerte budsjetter'!Y$162:Y$178),))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budsjetter'!$E$162:$E$178,Sensitivitet!$B$91,'(1) Detaljerte budsjetter'!Z$162:Z$178),))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budsjetter'!$E$162:$E$178,Sensitivitet!$B$91,'(1) Detaljerte budsjetter'!AA$162:AA$178),))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budsjetter'!$E$162:$E$178,Sensitivitet!$B$91,'(1) Detaljerte budsjetter'!AB$162:AB$178),))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budsjetter'!$E$162:$E$178,Sensitivitet!$B$91,'(1) Detaljerte budsjetter'!AC$162:AC$178),))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budsjetter'!$E$162:$E$178,Sensitivitet!$B$91,'(1) Detaljerte budsjetter'!AD$162:AD$178),))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budsjetter'!$E$162:$E$178,Sensitivitet!$B$91,'(1) Detaljerte budsjetter'!AE$162:AE$178),))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budsjetter'!$E$162:$E$178,Sensitivitet!$B$91,'(1) Detaljerte budsjetter'!AF$162:AF$178),))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budsjetter'!$E$162:$E$178,Sensitivitet!$B$91,'(1) Detaljerte budsjetter'!AG$162:AG$178),))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budsjetter'!$E$162:$E$178,Sensitivitet!$B$91,'(1) Detaljerte budsjetter'!AH$162:AH$178),))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budsjetter'!$E$162:$E$178,Sensitivitet!$B$91,'(1) Detaljerte budsjetter'!AI$162:AI$178),))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budsjetter'!$E$162:$E$178,Sensitivitet!$B$91,'(1) Detaljerte budsjetter'!AJ$162:AJ$178),))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budsjetter'!$E$162:$E$178,Sensitivitet!$B$91,'(1) Detaljerte budsjetter'!AK$162:AK$178),))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budsjetter'!$E$162:$E$178,Sensitivitet!$B$91,'(1) Detaljerte budsjetter'!AL$162:AL$178),))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budsjetter'!$E$162:$E$178,Sensitivitet!$B$91,'(1) Detaljerte budsjetter'!AM$162:AM$178),))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budsjetter'!$E$162:$E$178,Sensitivitet!$B$91,'(1) Detaljerte budsjetter'!AN$162:AN$178),))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budsjetter'!$E$162:$E$178,Sensitivitet!$B$91,'(1) Detaljerte budsjetter'!AO$162:AO$178),))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budsjetter'!$E$162:$E$178,Sensitivitet!$B$91,'(1) Detaljerte budsjetter'!AP$162:AP$178),))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budsjetter'!$E$162:$E$178,Sensitivitet!$B$91,'(1) Detaljerte budsjetter'!AQ$162:AQ$178),))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budsjetter'!$E$162:$E$178,Sensitivitet!$B$91,'(1) Detaljerte budsjetter'!AR$162:AR$178),))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budsjetter'!$E$162:$E$178,Sensitivitet!$B$91,'(1) Detaljerte budsjetter'!AS$162:AS$178),))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budsjetter'!$E$162:$E$178,Sensitivitet!$B$91,'(1) Detaljerte budsjetter'!AT$162:AT$178),))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budsjetter'!$E$162:$E$178,Sensitivitet!$B$91,'(1) Detaljerte budsjetter'!AU$162:AU$178),))</f>
        <v>0</v>
      </c>
    </row>
    <row r="92" spans="2:48" x14ac:dyDescent="0.3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3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3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3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3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3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3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3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3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3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3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3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3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3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35">
      <c r="B107" s="1" t="s">
        <v>147</v>
      </c>
    </row>
    <row r="108" spans="2:48" ht="15" thickBot="1" x14ac:dyDescent="0.4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3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3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3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3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3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3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3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3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3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3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3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3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3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3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3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3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3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3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3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3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3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defaultColWidth="11.453125" defaultRowHeight="14.5" x14ac:dyDescent="0.35"/>
  <cols>
    <col min="3" max="3" width="36.81640625" bestFit="1" customWidth="1"/>
    <col min="5" max="5" width="43.90625" bestFit="1" customWidth="1"/>
    <col min="7" max="7" width="30.08984375" bestFit="1" customWidth="1"/>
    <col min="9" max="9" width="43.90625" bestFit="1" customWidth="1"/>
  </cols>
  <sheetData>
    <row r="2" spans="3:14" x14ac:dyDescent="0.3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3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3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35">
      <c r="C5" t="s">
        <v>73</v>
      </c>
      <c r="E5" t="s">
        <v>144</v>
      </c>
      <c r="K5" t="s">
        <v>58</v>
      </c>
    </row>
    <row r="6" spans="3:14" x14ac:dyDescent="0.35">
      <c r="C6" t="s">
        <v>74</v>
      </c>
      <c r="E6" t="s">
        <v>154</v>
      </c>
      <c r="K6" t="s">
        <v>89</v>
      </c>
    </row>
    <row r="7" spans="3:14" x14ac:dyDescent="0.35">
      <c r="E7" t="s">
        <v>145</v>
      </c>
      <c r="K7" t="s">
        <v>62</v>
      </c>
    </row>
    <row r="8" spans="3:14" x14ac:dyDescent="0.3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defaultColWidth="11.453125" defaultRowHeight="14.5" x14ac:dyDescent="0.35"/>
  <cols>
    <col min="1" max="1" width="13.453125" customWidth="1"/>
    <col min="2" max="2" width="45.81640625" bestFit="1" customWidth="1"/>
    <col min="3" max="6" width="13.453125" customWidth="1"/>
    <col min="7" max="7" width="2.26953125" customWidth="1"/>
    <col min="8" max="8" width="9.1796875" customWidth="1"/>
    <col min="9" max="9" width="38.26953125" customWidth="1"/>
    <col min="10" max="10" width="28.1796875" customWidth="1"/>
    <col min="11" max="11" width="48" customWidth="1"/>
  </cols>
  <sheetData>
    <row r="1" spans="1:88" x14ac:dyDescent="0.3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3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3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3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3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3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3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3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3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3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3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3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3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3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3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3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3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3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3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3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3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3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3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3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3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3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3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3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3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3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3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3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3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3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3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3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3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3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3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3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3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3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3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3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3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3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3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3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3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3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3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3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3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3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3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3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3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3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3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3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3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3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3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3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3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3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3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3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3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3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3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3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3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3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3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3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3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VERDIER TIL ERS (skjules)</vt:lpstr>
      <vt:lpstr>LES MEG</vt:lpstr>
      <vt:lpstr>(1) Detaljerte budsjetter</vt:lpstr>
      <vt:lpstr>(2) Forutsetninger prosjekt</vt:lpstr>
      <vt:lpstr>Kontrolltabeller</vt:lpstr>
      <vt:lpstr>(3) Støtteberegning og NNV</vt:lpstr>
      <vt:lpstr>(4) Finansieringsplan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K. Berre</dc:creator>
  <cp:lastModifiedBy>Martin K. Berre</cp:lastModifiedBy>
  <dcterms:created xsi:type="dcterms:W3CDTF">2024-01-22T10:59:35Z</dcterms:created>
  <dcterms:modified xsi:type="dcterms:W3CDTF">2025-01-16T08:51:31Z</dcterms:modified>
</cp:coreProperties>
</file>