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H/Dropbox/spiegel_2023/emmy/datensatz/"/>
    </mc:Choice>
  </mc:AlternateContent>
  <xr:revisionPtr revIDLastSave="0" documentId="13_ncr:1_{8B80F5C3-1088-9742-BB63-3A53AF608F3E}" xr6:coauthVersionLast="47" xr6:coauthVersionMax="47" xr10:uidLastSave="{00000000-0000-0000-0000-000000000000}"/>
  <bookViews>
    <workbookView xWindow="-22960" yWindow="-42700" windowWidth="71440" windowHeight="42700" xr2:uid="{00000000-000D-0000-FFFF-FFFF00000000}"/>
  </bookViews>
  <sheets>
    <sheet name="Summary" sheetId="1" r:id="rId1"/>
    <sheet name="table 2-1" sheetId="9" r:id="rId2"/>
    <sheet name="table 2-2" sheetId="10" r:id="rId3"/>
    <sheet name="tabe 2-3" sheetId="11" r:id="rId4"/>
    <sheet name="table 2-4" sheetId="12" r:id="rId5"/>
    <sheet name="table 3-1" sheetId="13" r:id="rId6"/>
    <sheet name="table 4-1" sheetId="14" r:id="rId7"/>
    <sheet name="table 4-2" sheetId="15" r:id="rId8"/>
    <sheet name="table 4-3" sheetId="16" r:id="rId9"/>
    <sheet name="table 4-4" sheetId="18" r:id="rId10"/>
    <sheet name="table 4-5" sheetId="17" r:id="rId11"/>
    <sheet name="table 4-6" sheetId="19" r:id="rId12"/>
    <sheet name="table 4-7" sheetId="20" r:id="rId13"/>
    <sheet name="table 4-8" sheetId="2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0" l="1"/>
  <c r="C10" i="20"/>
  <c r="B10" i="20"/>
  <c r="E10" i="20"/>
  <c r="F69" i="17"/>
  <c r="E69" i="17"/>
  <c r="F69" i="16"/>
  <c r="E69" i="16"/>
  <c r="D69" i="16"/>
  <c r="D21" i="15"/>
  <c r="G11" i="14"/>
  <c r="K11" i="10" l="1"/>
  <c r="J11" i="10"/>
  <c r="I11" i="10"/>
  <c r="H11" i="10"/>
  <c r="G11" i="10"/>
  <c r="F11" i="10"/>
  <c r="E11" i="10"/>
  <c r="C11" i="10"/>
  <c r="B11" i="10"/>
  <c r="D7" i="10"/>
  <c r="D11" i="10" s="1"/>
</calcChain>
</file>

<file path=xl/sharedStrings.xml><?xml version="1.0" encoding="utf-8"?>
<sst xmlns="http://schemas.openxmlformats.org/spreadsheetml/2006/main" count="384" uniqueCount="266">
  <si>
    <t>Open product page</t>
  </si>
  <si>
    <t xml:space="preserve">Description: </t>
  </si>
  <si>
    <t xml:space="preserve">Last update of data: </t>
  </si>
  <si>
    <t xml:space="preserve">Last change of data structure: </t>
  </si>
  <si>
    <t>Unit of measure</t>
  </si>
  <si>
    <t>Indicator</t>
  </si>
  <si>
    <t>Source</t>
  </si>
  <si>
    <t>Data from Working Paper no.X: Après le Déluge: A Case Study about Managing Balance Sheet Contraction after the Great War</t>
  </si>
  <si>
    <t>Name</t>
  </si>
  <si>
    <t>Table 2-2</t>
  </si>
  <si>
    <t>Total outlays</t>
  </si>
  <si>
    <t>Total revenues, excluding seignorage</t>
  </si>
  <si>
    <t>Deficit</t>
  </si>
  <si>
    <t>Fiscal year</t>
  </si>
  <si>
    <t>Reich</t>
  </si>
  <si>
    <t>States</t>
  </si>
  <si>
    <t>Public sector</t>
  </si>
  <si>
    <t>Of which war related</t>
  </si>
  <si>
    <t>Share of expenditure financed by deficits</t>
  </si>
  <si>
    <t>Share of war expenditure financed by Reich deficits</t>
  </si>
  <si>
    <t>1914/15</t>
  </si>
  <si>
    <t>1915/16</t>
  </si>
  <si>
    <t>1916/17</t>
  </si>
  <si>
    <t>1917/18</t>
  </si>
  <si>
    <t>Cumulative</t>
  </si>
  <si>
    <t>1918/19</t>
  </si>
  <si>
    <t>German War finance 1914-1918</t>
  </si>
  <si>
    <t>in million Mark</t>
  </si>
  <si>
    <t>Content</t>
  </si>
  <si>
    <t>German war finance 1914-1918</t>
  </si>
  <si>
    <t>Total public outlays, revenues, deficits</t>
  </si>
  <si>
    <t>Ritschl (2005, 60)</t>
  </si>
  <si>
    <t>Source datasets</t>
  </si>
  <si>
    <t>Table 2-3</t>
  </si>
  <si>
    <t>Issuance of war bonds, volume of floating debt</t>
  </si>
  <si>
    <t>Date, par value, floating debt, difference, funding share</t>
  </si>
  <si>
    <t>Roesler (1967, 79)</t>
  </si>
  <si>
    <t>Helfferich (1923, 213)</t>
  </si>
  <si>
    <t>War bond #</t>
  </si>
  <si>
    <t>Date</t>
  </si>
  <si>
    <t>Par value</t>
  </si>
  <si>
    <t>Floating debt</t>
  </si>
  <si>
    <t>Difference</t>
  </si>
  <si>
    <t>Funding share</t>
  </si>
  <si>
    <t>I</t>
  </si>
  <si>
    <t>II</t>
  </si>
  <si>
    <t>Mar 1915</t>
  </si>
  <si>
    <t>III</t>
  </si>
  <si>
    <t>IV</t>
  </si>
  <si>
    <t>Mar 1916</t>
  </si>
  <si>
    <t>V</t>
  </si>
  <si>
    <t>VI</t>
  </si>
  <si>
    <t>Mar 1917</t>
  </si>
  <si>
    <t>VII</t>
  </si>
  <si>
    <t>VIII</t>
  </si>
  <si>
    <t>Mar 1918</t>
  </si>
  <si>
    <t>IX</t>
  </si>
  <si>
    <t>Total</t>
  </si>
  <si>
    <t>Table 2-1</t>
  </si>
  <si>
    <t>Debt of German Reich (federal level) at the end of respective fiscal years (31 March)</t>
  </si>
  <si>
    <t>Volume of bonds, bills, and legacy debt</t>
  </si>
  <si>
    <t>Deutsche Bundesbank (1976, 213), Haller (1976, 154), own calculations</t>
  </si>
  <si>
    <t>Year</t>
  </si>
  <si>
    <t>Bonds</t>
  </si>
  <si>
    <t>Growth rate</t>
  </si>
  <si>
    <t>Bills</t>
  </si>
  <si>
    <t>Legacy debt</t>
  </si>
  <si>
    <t>1910/11</t>
  </si>
  <si>
    <t>1911/12</t>
  </si>
  <si>
    <t>1912/13</t>
  </si>
  <si>
    <t>1913/14</t>
  </si>
  <si>
    <t>1919/20</t>
  </si>
  <si>
    <t>1920/21</t>
  </si>
  <si>
    <t>1921/22</t>
  </si>
  <si>
    <t>1922/23</t>
  </si>
  <si>
    <t>31 Oct 23</t>
  </si>
  <si>
    <t>1923/24</t>
  </si>
  <si>
    <t>-</t>
  </si>
  <si>
    <t>1924/25</t>
  </si>
  <si>
    <t>1925/26</t>
  </si>
  <si>
    <t>1926/27</t>
  </si>
  <si>
    <t>1927/28</t>
  </si>
  <si>
    <t>1928/29</t>
  </si>
  <si>
    <t>1929/30</t>
  </si>
  <si>
    <t xml:space="preserve">Debt of German Reich (federal level)  at the end of respective fiscal years (31 March). </t>
  </si>
  <si>
    <t xml:space="preserve">in million Mark (until 15 November 1923) and in million Reichsmark (from 1923/24) </t>
  </si>
  <si>
    <t>6,58 tn</t>
  </si>
  <si>
    <t>191,6 tn</t>
  </si>
  <si>
    <t>Notes</t>
  </si>
  <si>
    <t>USD</t>
  </si>
  <si>
    <t>Wholesale</t>
  </si>
  <si>
    <t>Cost</t>
  </si>
  <si>
    <t xml:space="preserve">Wages of </t>
  </si>
  <si>
    <t>&amp; coins</t>
  </si>
  <si>
    <t>exchange</t>
  </si>
  <si>
    <t>prices</t>
  </si>
  <si>
    <t>of living</t>
  </si>
  <si>
    <t>qualified</t>
  </si>
  <si>
    <t xml:space="preserve">higher civil </t>
  </si>
  <si>
    <t>in circul.</t>
  </si>
  <si>
    <t>rate</t>
  </si>
  <si>
    <t>workers</t>
  </si>
  <si>
    <t>servants</t>
  </si>
  <si>
    <t>June</t>
  </si>
  <si>
    <t>December</t>
  </si>
  <si>
    <t>October</t>
  </si>
  <si>
    <t>February</t>
  </si>
  <si>
    <t>May</t>
  </si>
  <si>
    <t>March</t>
  </si>
  <si>
    <t>September</t>
  </si>
  <si>
    <t>November</t>
  </si>
  <si>
    <t>Table 2-4</t>
  </si>
  <si>
    <t>Indices related to German inflation 1914-1923</t>
  </si>
  <si>
    <t>All indices are set to 1 for the average values of 1913</t>
  </si>
  <si>
    <t>Indices related to German inflation 1913-1924</t>
  </si>
  <si>
    <t>Indices</t>
  </si>
  <si>
    <t>Indices of macro-economic variables</t>
  </si>
  <si>
    <t>Pfleiderer (1976, 172)</t>
  </si>
  <si>
    <t>Statistisches Reichsamt (1925, Tab. I und III)</t>
  </si>
  <si>
    <t>Germany</t>
  </si>
  <si>
    <t>Britain</t>
  </si>
  <si>
    <t>France</t>
  </si>
  <si>
    <t>GDP 1913</t>
  </si>
  <si>
    <t>Total </t>
  </si>
  <si>
    <t>(bn gold marks)</t>
  </si>
  <si>
    <t>% of GNP </t>
  </si>
  <si>
    <t>of 1913</t>
  </si>
  <si>
    <t>(bn pound sterling)</t>
  </si>
  <si>
    <t>(mill. francs)</t>
  </si>
  <si>
    <t>I. Public debt of 1913</t>
  </si>
  <si>
    <t>II. Public debt of 1920</t>
  </si>
  <si>
    <t>III. A+B bonds</t>
  </si>
  <si>
    <t>IV. Total debt (II.+A+B bonds)</t>
  </si>
  <si>
    <t>V. C bonds</t>
  </si>
  <si>
    <t>VI. Grant total (IV.+C bonds)</t>
  </si>
  <si>
    <t>Table 3-1</t>
  </si>
  <si>
    <t>Gold value of public debt and ratio to peacetime GNP</t>
  </si>
  <si>
    <t>Billion gold Mark, billion Pound Sterling, million Francs</t>
  </si>
  <si>
    <t>Debt, shares of debt to GNP</t>
  </si>
  <si>
    <t>Ritschl (2012, 946)</t>
  </si>
  <si>
    <t>von Eheberg (1927), Deutsche Bundesbank (1976), Mitchell, (1990, 1992), Lévy-Leboyer and Bourguignon (1985)</t>
  </si>
  <si>
    <t>Table 4-1</t>
  </si>
  <si>
    <t>Overview on interallied war debts</t>
  </si>
  <si>
    <t>Billion USD</t>
  </si>
  <si>
    <t>War debts between US, U.K., and France</t>
  </si>
  <si>
    <t>Gomes (2010, 5)</t>
  </si>
  <si>
    <t>Creditors</t>
  </si>
  <si>
    <t>US</t>
  </si>
  <si>
    <t>U.K.</t>
  </si>
  <si>
    <t>Other</t>
  </si>
  <si>
    <t>Debtors</t>
  </si>
  <si>
    <t>in billion USD</t>
  </si>
  <si>
    <t>Table 4-2</t>
  </si>
  <si>
    <t>War debt funding agreements with the United States</t>
  </si>
  <si>
    <t>in million UDS</t>
  </si>
  <si>
    <t>Debtor</t>
  </si>
  <si>
    <t>Total annuities payable (USD million)</t>
  </si>
  <si>
    <t>Average rate of interest on debt as funded</t>
  </si>
  <si>
    <t>Austria</t>
  </si>
  <si>
    <t>Belgium</t>
  </si>
  <si>
    <t>Czechoslovakia</t>
  </si>
  <si>
    <t>Estonia</t>
  </si>
  <si>
    <t>Finland</t>
  </si>
  <si>
    <t>Great Britain</t>
  </si>
  <si>
    <t>Greece</t>
  </si>
  <si>
    <t>Hungary</t>
  </si>
  <si>
    <t>ltaly</t>
  </si>
  <si>
    <t>Latvia</t>
  </si>
  <si>
    <t>Lithuania</t>
  </si>
  <si>
    <t>Poland</t>
  </si>
  <si>
    <t>Romania</t>
  </si>
  <si>
    <t>Yugoslavia</t>
  </si>
  <si>
    <r>
      <t xml:space="preserve">Date of </t>
    </r>
    <r>
      <rPr>
        <sz val="11"/>
        <color rgb="FF313131"/>
        <rFont val="Aptos Narrow"/>
        <scheme val="minor"/>
      </rPr>
      <t>agreement</t>
    </r>
  </si>
  <si>
    <r>
      <t xml:space="preserve">Date as of </t>
    </r>
    <r>
      <rPr>
        <sz val="11"/>
        <color rgb="FF313131"/>
        <rFont val="Aptos Narrow"/>
        <scheme val="minor"/>
      </rPr>
      <t xml:space="preserve">which </t>
    </r>
    <r>
      <rPr>
        <sz val="11"/>
        <color rgb="FF1C1C1C"/>
        <rFont val="Aptos Narrow"/>
        <scheme val="minor"/>
      </rPr>
      <t xml:space="preserve">debt </t>
    </r>
    <r>
      <rPr>
        <sz val="11"/>
        <color rgb="FF313131"/>
        <rFont val="Aptos Narrow"/>
        <scheme val="minor"/>
      </rPr>
      <t xml:space="preserve">was </t>
    </r>
    <r>
      <rPr>
        <sz val="11"/>
        <color rgb="FF1C1C1C"/>
        <rFont val="Aptos Narrow"/>
        <scheme val="minor"/>
      </rPr>
      <t>funded</t>
    </r>
  </si>
  <si>
    <r>
      <t xml:space="preserve">Percentage </t>
    </r>
    <r>
      <rPr>
        <sz val="11"/>
        <color rgb="FF313131"/>
        <rFont val="Aptos Narrow"/>
        <scheme val="minor"/>
      </rPr>
      <t xml:space="preserve">of total </t>
    </r>
    <r>
      <rPr>
        <sz val="11"/>
        <color rgb="FF1C1C1C"/>
        <rFont val="Aptos Narrow"/>
        <scheme val="minor"/>
      </rPr>
      <t>debt</t>
    </r>
  </si>
  <si>
    <r>
      <t xml:space="preserve">Percentage </t>
    </r>
    <r>
      <rPr>
        <sz val="11"/>
        <color rgb="FF313131"/>
        <rFont val="Aptos Narrow"/>
        <scheme val="minor"/>
      </rPr>
      <t>of cancellation</t>
    </r>
  </si>
  <si>
    <t>War debt funding with United States</t>
  </si>
  <si>
    <t>Million USD, shares</t>
  </si>
  <si>
    <t>Million Mark, shares</t>
  </si>
  <si>
    <t>Million Mark, million Reichsmark, growth rate</t>
  </si>
  <si>
    <t>Total annuities payable, percentage of debt cancellation, interest rate</t>
  </si>
  <si>
    <t>Self (2006, 2018), own calculations</t>
  </si>
  <si>
    <t xml:space="preserve">US Treasury Department (1933, pp. 24, 19), Moulton and Pasvolsky (1932, pp. 91,101) </t>
  </si>
  <si>
    <t>Table 4-3</t>
  </si>
  <si>
    <t>Schedule of payments of U.K. war debts to the US</t>
  </si>
  <si>
    <t>Annual payments (principal, interest) as scheduled 1923-1984</t>
  </si>
  <si>
    <t>Moulton and Pasvolsky (1927, 225pp)</t>
  </si>
  <si>
    <t>in USD</t>
  </si>
  <si>
    <t>Principal</t>
  </si>
  <si>
    <t>Annual Interest Payments</t>
  </si>
  <si>
    <t>Annual Principal Payments</t>
  </si>
  <si>
    <t>Total Annual Payments</t>
  </si>
  <si>
    <t>Table 4-5</t>
  </si>
  <si>
    <t>Schedule of payments of French war debts towards the US</t>
  </si>
  <si>
    <t>Schedule of payments of U.K.war debts  towards the US</t>
  </si>
  <si>
    <t>Table 4-4</t>
  </si>
  <si>
    <t>Schedule of payments of French war debts to the US</t>
  </si>
  <si>
    <t>Annual payments (principal, interest) as scheduled 1926-1987</t>
  </si>
  <si>
    <t>Overview on forgiveness on US war loans to its Allies</t>
  </si>
  <si>
    <t>in million USD</t>
  </si>
  <si>
    <t>Debt prior to funding, net present values, shares of cancellation</t>
  </si>
  <si>
    <t>Country</t>
  </si>
  <si>
    <t>Present value of funded debt on the basis of 5 per cent interest</t>
  </si>
  <si>
    <t xml:space="preserve">Present value of funded debt on the basis of 4.25 per cent interest </t>
  </si>
  <si>
    <t>Esthonia</t>
  </si>
  <si>
    <t>Rumania</t>
  </si>
  <si>
    <t>Italy</t>
  </si>
  <si>
    <t>Grand Total</t>
  </si>
  <si>
    <t>Debt prior to funding in million USD</t>
  </si>
  <si>
    <t xml:space="preserve">Percentage of cancellation </t>
  </si>
  <si>
    <t>Table 4-6</t>
  </si>
  <si>
    <t>War debt funding agreements with the U.K.</t>
  </si>
  <si>
    <t>Million GBP</t>
  </si>
  <si>
    <t>Total annuities payable, percentage of debt cancellation</t>
  </si>
  <si>
    <t>Self (2006, 219)</t>
  </si>
  <si>
    <t>in million GBP</t>
  </si>
  <si>
    <t>Date of agreement</t>
  </si>
  <si>
    <t xml:space="preserve">Total annuity payable (GBP mill.) </t>
  </si>
  <si>
    <t>Percentage of total debt</t>
  </si>
  <si>
    <t>Percentage of cancellation</t>
  </si>
  <si>
    <t>12 July 1926</t>
  </si>
  <si>
    <t>27 January 1926</t>
  </si>
  <si>
    <t>19 October 1925</t>
  </si>
  <si>
    <t>Portugal</t>
  </si>
  <si>
    <t>31 December 1926</t>
  </si>
  <si>
    <t>1,159,0</t>
  </si>
  <si>
    <t>Table 4-7</t>
  </si>
  <si>
    <t>Repayment of US interallied war debt</t>
  </si>
  <si>
    <t>Debt, payments (principal, interest), shares of payment</t>
  </si>
  <si>
    <t>Hall and Sargent (2019, 44), own calculations</t>
  </si>
  <si>
    <t>Table 4-8</t>
  </si>
  <si>
    <t>Repayment of US interallied war debt, reconsidered</t>
  </si>
  <si>
    <t>Hall and Sargent (2019, 44), Moulton and Pasvolsky (1927, 225pp &amp;363pp), own calculations</t>
  </si>
  <si>
    <t>Debt</t>
  </si>
  <si>
    <t>Interest paid</t>
  </si>
  <si>
    <t>Principal paid</t>
  </si>
  <si>
    <t>Share of payment</t>
  </si>
  <si>
    <t>46.47%</t>
  </si>
  <si>
    <t>11.57%</t>
  </si>
  <si>
    <t>Others</t>
  </si>
  <si>
    <t>7.00%</t>
  </si>
  <si>
    <t>24.06%</t>
  </si>
  <si>
    <t>NPV of interest payments scheduled</t>
  </si>
  <si>
    <t>NPV of total debt</t>
  </si>
  <si>
    <t>Payments total</t>
  </si>
  <si>
    <t>References</t>
  </si>
  <si>
    <t>von Eheberg, T. (1927). Finanzen. In Handwoerterbuch der Staatswissenschaften. Jena: Fischer.</t>
  </si>
  <si>
    <t>Gomes, L. (2010). German reparations, 1919-1932: A historical survey. Springer.</t>
  </si>
  <si>
    <t>Hall, G., &amp; Sargent, T. J. (2019). Complications for the United States from International Credits: 1913–1941. In E. Dabla-Norris (Ed.), Debt and Entanglements  between the Wars (pp. 1–58). Washinghton D.C.: International Monetary Fund.</t>
  </si>
  <si>
    <t>Helfferich, K. (1915). Deutschlands Volkswohlstand, 1888-1913 (5th edn). Berlin: G. Stilke.</t>
  </si>
  <si>
    <t>Lévy-Leboyer, M., &amp; Bourguignon, F. (1985). L’économie française au XIXe siècle: Analyse macroéconomique. Paris: Economica.</t>
  </si>
  <si>
    <t>Mitchell, B. (1992). European Historical Statistics. New York: Stockton.</t>
  </si>
  <si>
    <t>Mitchell, B. (1990). British Historical Statistics. Cambridge: Cambridge University Press.</t>
  </si>
  <si>
    <t>Moulton, H. G., &amp; Pasvolsky, L. (1927). World war debt settlements. London: Allen &amp; Unwin.</t>
  </si>
  <si>
    <t>Pfleiderer, O. (1976). Die Reichsbank in der Zeit der großen Inflation, die Stabilisierung der Mark und die Aufwertung der Kapitalforderungen. In Deutsche Bundesbank (Ed.), Währung und Wirtschaft in Deutschland 1976-1975. Frankfurt am Main: Fritz Knapp.</t>
  </si>
  <si>
    <t>Haller, H. (1976). Die Rolle der Staatsfinanzen für den Inflationsprozess. In Deutsche Bundesbank (Ed.), Währung und Wirtschaft in Deutschland (Vol. 1976, pp. 115–155). Frankfurt am Main: Fritz Knapp.</t>
  </si>
  <si>
    <t>Ritschl, A. (2012). The German transfer problem, 1920–33: A sovereign-debt perspective. European Review of History: Revue Europeenne d’histoire, 19, 943–964.</t>
  </si>
  <si>
    <t>Ritschl, A. (2005). The pity of peace: Germany’s economy at war, 1914-1918 and beyond. In S. Broadberry &amp; M. Harrison (Eds), The Economics of World War I (pp. 41–76). Cambridge University Press.</t>
  </si>
  <si>
    <t>Roesler, K. (1967). Die Finanzpolitik des Deutschen Reiches im Ersten Weltkrieg. Berlin: Duncker &amp; Humblot.</t>
  </si>
  <si>
    <t>Self, R. (2006). Britain, America and the War Debt Controversy: The Economic Diplomacy of an Unspecial Relationship, 1917-45. Routledge.</t>
  </si>
  <si>
    <t>Statistisches Reichsamt (Ed.). (1925). Zahlen zur Geldentwertung in Deutschland 1914 bis 1923. Sonderhefte zur ‘Writschaft und Statistik’, Sonderheft 1. Berlin.</t>
  </si>
  <si>
    <t>US Treasury Department. (1933). Memorandum covering the indebtedness of Foreign Governments to the United States.</t>
  </si>
  <si>
    <r>
      <t xml:space="preserve">Deutsche Bundesbank. (1976). </t>
    </r>
    <r>
      <rPr>
        <i/>
        <sz val="12"/>
        <color indexed="8"/>
        <rFont val="Aptos Narrow"/>
        <scheme val="minor"/>
      </rPr>
      <t>Deutsches Geld- und Bankwesen in Zahlen 1876-1975</t>
    </r>
    <r>
      <rPr>
        <sz val="12"/>
        <color indexed="8"/>
        <rFont val="Aptos Narrow"/>
        <scheme val="minor"/>
      </rPr>
      <t>. Frankfurt am Main: Fritz Knapp.</t>
    </r>
  </si>
  <si>
    <t>This dataset presents the data used in working paper 0x-EN of the OBFA-TRANSFORM project. This includes data on German domestic public indebtedness, German reparation debts, and interallied war debts.</t>
  </si>
  <si>
    <t>Moulton and Pasvolsky (1927, 239)</t>
  </si>
  <si>
    <t>Moulton and Pasvolsky (1927, 373)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</si>
</sst>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dd/mm/yyyy;@"/>
    <numFmt numFmtId="166" formatCode="#,##0.0"/>
    <numFmt numFmtId="167" formatCode="0.000"/>
    <numFmt numFmtId="168" formatCode="0.0"/>
  </numFmts>
  <fonts count="17" x14ac:knownFonts="1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scheme val="minor"/>
    </font>
    <font>
      <sz val="11"/>
      <color indexed="8"/>
      <name val="Aptos Narrow"/>
      <scheme val="minor"/>
    </font>
    <font>
      <u/>
      <sz val="11"/>
      <color theme="10"/>
      <name val="Aptos Narrow"/>
      <scheme val="minor"/>
    </font>
    <font>
      <u/>
      <sz val="9"/>
      <color indexed="12"/>
      <name val="Aptos Narrow"/>
      <scheme val="minor"/>
    </font>
    <font>
      <sz val="11"/>
      <name val="Aptos Narrow"/>
      <scheme val="minor"/>
    </font>
    <font>
      <sz val="9"/>
      <name val="Aptos Narrow"/>
      <scheme val="minor"/>
    </font>
    <font>
      <b/>
      <sz val="9"/>
      <name val="Aptos Narrow"/>
      <scheme val="minor"/>
    </font>
    <font>
      <i/>
      <sz val="11"/>
      <color indexed="8"/>
      <name val="Aptos Narrow"/>
      <scheme val="minor"/>
    </font>
    <font>
      <sz val="12"/>
      <color indexed="8"/>
      <name val="Aptos Narrow"/>
      <scheme val="minor"/>
    </font>
    <font>
      <b/>
      <sz val="11"/>
      <color indexed="8"/>
      <name val="Aptos Narrow"/>
      <scheme val="minor"/>
    </font>
    <font>
      <sz val="11"/>
      <color rgb="FF313131"/>
      <name val="Aptos Narrow"/>
      <scheme val="minor"/>
    </font>
    <font>
      <sz val="11"/>
      <color rgb="FF1C1C1C"/>
      <name val="Aptos Narrow"/>
      <scheme val="minor"/>
    </font>
    <font>
      <sz val="11"/>
      <color rgb="FF000000"/>
      <name val="Aptos Narrow"/>
      <family val="2"/>
      <scheme val="minor"/>
    </font>
    <font>
      <i/>
      <sz val="12"/>
      <color indexed="8"/>
      <name val="Aptos Narrow"/>
      <scheme val="minor"/>
    </font>
    <font>
      <i/>
      <sz val="11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9" fillId="0" borderId="0" xfId="0" applyFont="1"/>
    <xf numFmtId="3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9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9" fontId="3" fillId="0" borderId="0" xfId="0" applyNumberFormat="1" applyFont="1"/>
    <xf numFmtId="4" fontId="0" fillId="0" borderId="0" xfId="0" applyNumberFormat="1"/>
    <xf numFmtId="4" fontId="9" fillId="0" borderId="0" xfId="0" applyNumberFormat="1" applyFon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10" fillId="0" borderId="0" xfId="0" applyFont="1"/>
    <xf numFmtId="3" fontId="10" fillId="0" borderId="0" xfId="0" applyNumberFormat="1" applyFont="1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0" fontId="11" fillId="0" borderId="0" xfId="0" applyFont="1"/>
    <xf numFmtId="166" fontId="3" fillId="0" borderId="0" xfId="0" applyNumberFormat="1" applyFont="1"/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/>
    <xf numFmtId="167" fontId="3" fillId="0" borderId="0" xfId="0" applyNumberFormat="1" applyFont="1" applyAlignment="1">
      <alignment wrapText="1"/>
    </xf>
    <xf numFmtId="167" fontId="3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wrapText="1"/>
    </xf>
    <xf numFmtId="49" fontId="0" fillId="0" borderId="0" xfId="0" applyNumberFormat="1" applyAlignment="1">
      <alignment wrapText="1"/>
    </xf>
    <xf numFmtId="2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wrapText="1"/>
    </xf>
    <xf numFmtId="168" fontId="0" fillId="0" borderId="0" xfId="0" applyNumberFormat="1" applyAlignment="1">
      <alignment horizontal="right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14" fillId="0" borderId="0" xfId="0" applyFont="1"/>
    <xf numFmtId="49" fontId="3" fillId="0" borderId="0" xfId="0" applyNumberFormat="1" applyFont="1" applyAlignment="1">
      <alignment vertical="top" wrapText="1"/>
    </xf>
    <xf numFmtId="0" fontId="14" fillId="0" borderId="0" xfId="0" applyFont="1" applyAlignment="1">
      <alignment vertical="top"/>
    </xf>
    <xf numFmtId="10" fontId="0" fillId="0" borderId="0" xfId="0" applyNumberFormat="1" applyAlignment="1">
      <alignment horizontal="right"/>
    </xf>
    <xf numFmtId="10" fontId="0" fillId="0" borderId="0" xfId="0" applyNumberFormat="1" applyAlignment="1">
      <alignment horizontal="left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166" fontId="9" fillId="0" borderId="0" xfId="0" applyNumberFormat="1" applyFont="1"/>
    <xf numFmtId="167" fontId="9" fillId="0" borderId="0" xfId="0" applyNumberFormat="1" applyFont="1"/>
    <xf numFmtId="0" fontId="9" fillId="0" borderId="0" xfId="0" applyFont="1" applyAlignment="1">
      <alignment horizontal="right"/>
    </xf>
    <xf numFmtId="168" fontId="9" fillId="0" borderId="0" xfId="0" applyNumberFormat="1" applyFont="1"/>
    <xf numFmtId="0" fontId="16" fillId="0" borderId="0" xfId="0" applyFont="1"/>
    <xf numFmtId="165" fontId="9" fillId="0" borderId="0" xfId="0" applyNumberFormat="1" applyFont="1"/>
    <xf numFmtId="10" fontId="9" fillId="0" borderId="0" xfId="0" applyNumberFormat="1" applyFont="1" applyAlignment="1">
      <alignment horizontal="right"/>
    </xf>
    <xf numFmtId="0" fontId="1" fillId="0" borderId="0" xfId="1" applyFill="1" applyAlignment="1">
      <alignment vertical="top"/>
    </xf>
    <xf numFmtId="0" fontId="1" fillId="0" borderId="0" xfId="1" applyFill="1"/>
    <xf numFmtId="0" fontId="1" fillId="0" borderId="0" xfId="1"/>
    <xf numFmtId="0" fontId="1" fillId="0" borderId="0" xfId="1" applyAlignment="1">
      <alignment vertical="top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4" fontId="0" fillId="0" borderId="0" xfId="0" applyNumberForma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63497</xdr:colOff>
      <xdr:row>0</xdr:row>
      <xdr:rowOff>63497</xdr:rowOff>
    </xdr:from>
    <xdr:to>
      <xdr:col>2</xdr:col>
      <xdr:colOff>1841688</xdr:colOff>
      <xdr:row>5</xdr:row>
      <xdr:rowOff>126999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A3539F-D069-9C74-E2C3-5F97C41E4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7" y="63497"/>
          <a:ext cx="3973880" cy="1016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fa-transform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48"/>
  <sheetViews>
    <sheetView showGridLines="0" tabSelected="1" zoomScale="225" zoomScaleNormal="225" workbookViewId="0">
      <selection activeCell="B24" sqref="B24"/>
    </sheetView>
  </sheetViews>
  <sheetFormatPr baseColWidth="10" defaultColWidth="8.83203125" defaultRowHeight="15" x14ac:dyDescent="0.2"/>
  <cols>
    <col min="1" max="1" width="20" style="3" customWidth="1"/>
    <col min="2" max="2" width="8.83203125" style="3" customWidth="1"/>
    <col min="3" max="3" width="43.5" style="3" customWidth="1"/>
    <col min="4" max="4" width="42.5" style="3" customWidth="1"/>
    <col min="5" max="5" width="54" style="3" customWidth="1"/>
    <col min="6" max="6" width="40.5" style="3" customWidth="1"/>
    <col min="7" max="16384" width="8.83203125" style="3"/>
  </cols>
  <sheetData>
    <row r="7" spans="1:16" x14ac:dyDescent="0.2">
      <c r="A7" s="2" t="s">
        <v>7</v>
      </c>
    </row>
    <row r="8" spans="1:16" x14ac:dyDescent="0.2">
      <c r="A8" s="4" t="s">
        <v>0</v>
      </c>
      <c r="B8" s="5"/>
    </row>
    <row r="9" spans="1:16" ht="42.75" customHeight="1" x14ac:dyDescent="0.2">
      <c r="A9" s="63" t="s">
        <v>1</v>
      </c>
      <c r="B9" s="76" t="s">
        <v>263</v>
      </c>
      <c r="C9" s="76"/>
      <c r="D9" s="76"/>
      <c r="E9" s="76"/>
      <c r="F9" s="76"/>
      <c r="G9" s="6"/>
      <c r="H9" s="6"/>
      <c r="I9" s="6"/>
      <c r="J9" s="6"/>
      <c r="K9" s="6"/>
      <c r="L9" s="6"/>
      <c r="M9" s="6"/>
      <c r="N9" s="6"/>
      <c r="O9" s="6"/>
      <c r="P9" s="6"/>
    </row>
    <row r="11" spans="1:16" x14ac:dyDescent="0.2">
      <c r="A11" s="2" t="s">
        <v>2</v>
      </c>
      <c r="C11" s="8">
        <v>45902</v>
      </c>
      <c r="E11" s="8"/>
    </row>
    <row r="12" spans="1:16" x14ac:dyDescent="0.2">
      <c r="A12" s="2" t="s">
        <v>3</v>
      </c>
      <c r="C12" s="8">
        <v>45902</v>
      </c>
      <c r="E12" s="8"/>
    </row>
    <row r="14" spans="1:16" x14ac:dyDescent="0.2">
      <c r="C14" s="9"/>
      <c r="D14" s="10"/>
      <c r="E14" s="10"/>
      <c r="F14" s="5"/>
      <c r="G14" s="5"/>
    </row>
    <row r="15" spans="1:16" x14ac:dyDescent="0.2">
      <c r="B15" s="2" t="s">
        <v>8</v>
      </c>
      <c r="C15" s="2" t="s">
        <v>28</v>
      </c>
      <c r="D15" s="2" t="s">
        <v>4</v>
      </c>
      <c r="E15" s="2" t="s">
        <v>5</v>
      </c>
      <c r="F15" s="2" t="s">
        <v>6</v>
      </c>
      <c r="G15" s="2" t="s">
        <v>32</v>
      </c>
    </row>
    <row r="16" spans="1:16" ht="32" x14ac:dyDescent="0.2">
      <c r="B16" s="71" t="s">
        <v>58</v>
      </c>
      <c r="C16" s="11" t="s">
        <v>59</v>
      </c>
      <c r="D16" s="12" t="s">
        <v>179</v>
      </c>
      <c r="E16" s="12" t="s">
        <v>60</v>
      </c>
      <c r="F16" s="13" t="s">
        <v>61</v>
      </c>
    </row>
    <row r="17" spans="1:7" x14ac:dyDescent="0.2">
      <c r="B17" s="72" t="s">
        <v>9</v>
      </c>
      <c r="C17" s="7" t="s">
        <v>29</v>
      </c>
      <c r="D17" s="7" t="s">
        <v>178</v>
      </c>
      <c r="E17" s="7" t="s">
        <v>30</v>
      </c>
      <c r="F17" s="7" t="s">
        <v>31</v>
      </c>
    </row>
    <row r="18" spans="1:7" x14ac:dyDescent="0.2">
      <c r="B18" s="72" t="s">
        <v>33</v>
      </c>
      <c r="C18" s="7" t="s">
        <v>34</v>
      </c>
      <c r="D18" s="7" t="s">
        <v>178</v>
      </c>
      <c r="E18" s="7" t="s">
        <v>35</v>
      </c>
      <c r="F18" s="7" t="s">
        <v>36</v>
      </c>
      <c r="G18" s="7" t="s">
        <v>37</v>
      </c>
    </row>
    <row r="19" spans="1:7" x14ac:dyDescent="0.2">
      <c r="B19" s="73" t="s">
        <v>111</v>
      </c>
      <c r="C19" s="3" t="s">
        <v>114</v>
      </c>
      <c r="D19" s="3" t="s">
        <v>115</v>
      </c>
      <c r="E19" s="3" t="s">
        <v>116</v>
      </c>
      <c r="F19" s="3" t="s">
        <v>117</v>
      </c>
      <c r="G19" s="3" t="s">
        <v>118</v>
      </c>
    </row>
    <row r="20" spans="1:7" x14ac:dyDescent="0.2">
      <c r="B20" s="73" t="s">
        <v>135</v>
      </c>
      <c r="C20" s="3" t="s">
        <v>136</v>
      </c>
      <c r="D20" s="3" t="s">
        <v>137</v>
      </c>
      <c r="E20" s="3" t="s">
        <v>138</v>
      </c>
      <c r="F20" s="3" t="s">
        <v>139</v>
      </c>
      <c r="G20" s="3" t="s">
        <v>140</v>
      </c>
    </row>
    <row r="21" spans="1:7" x14ac:dyDescent="0.2">
      <c r="B21" s="73" t="s">
        <v>141</v>
      </c>
      <c r="C21" s="3" t="s">
        <v>142</v>
      </c>
      <c r="D21" s="3" t="s">
        <v>143</v>
      </c>
      <c r="E21" s="3" t="s">
        <v>144</v>
      </c>
      <c r="F21" s="3" t="s">
        <v>145</v>
      </c>
    </row>
    <row r="22" spans="1:7" x14ac:dyDescent="0.2">
      <c r="B22" s="73" t="s">
        <v>152</v>
      </c>
      <c r="C22" s="3" t="s">
        <v>176</v>
      </c>
      <c r="D22" s="3" t="s">
        <v>177</v>
      </c>
      <c r="E22" s="3" t="s">
        <v>180</v>
      </c>
      <c r="F22" s="3" t="s">
        <v>181</v>
      </c>
      <c r="G22" s="3" t="s">
        <v>182</v>
      </c>
    </row>
    <row r="23" spans="1:7" x14ac:dyDescent="0.2">
      <c r="B23" s="73" t="s">
        <v>183</v>
      </c>
      <c r="C23" s="3" t="s">
        <v>184</v>
      </c>
      <c r="D23" s="3" t="s">
        <v>89</v>
      </c>
      <c r="E23" s="3" t="s">
        <v>185</v>
      </c>
      <c r="F23" s="3" t="s">
        <v>264</v>
      </c>
    </row>
    <row r="24" spans="1:7" x14ac:dyDescent="0.2">
      <c r="B24" s="73" t="s">
        <v>195</v>
      </c>
      <c r="C24" t="s">
        <v>198</v>
      </c>
      <c r="D24" s="3" t="s">
        <v>177</v>
      </c>
      <c r="E24" s="3" t="s">
        <v>200</v>
      </c>
      <c r="F24" s="3" t="s">
        <v>186</v>
      </c>
    </row>
    <row r="25" spans="1:7" x14ac:dyDescent="0.2">
      <c r="B25" s="73" t="s">
        <v>192</v>
      </c>
      <c r="C25" s="3" t="s">
        <v>196</v>
      </c>
      <c r="D25" s="3" t="s">
        <v>89</v>
      </c>
      <c r="E25" s="3" t="s">
        <v>197</v>
      </c>
      <c r="F25" s="3" t="s">
        <v>265</v>
      </c>
    </row>
    <row r="26" spans="1:7" x14ac:dyDescent="0.2">
      <c r="B26" s="73" t="s">
        <v>210</v>
      </c>
      <c r="C26" s="3" t="s">
        <v>211</v>
      </c>
      <c r="D26" s="3" t="s">
        <v>212</v>
      </c>
      <c r="E26" s="3" t="s">
        <v>213</v>
      </c>
      <c r="F26" s="3" t="s">
        <v>214</v>
      </c>
    </row>
    <row r="27" spans="1:7" x14ac:dyDescent="0.2">
      <c r="B27" s="73" t="s">
        <v>226</v>
      </c>
      <c r="C27" s="57" t="s">
        <v>227</v>
      </c>
      <c r="D27" s="3" t="s">
        <v>177</v>
      </c>
      <c r="E27" s="3" t="s">
        <v>228</v>
      </c>
      <c r="F27" s="3" t="s">
        <v>229</v>
      </c>
    </row>
    <row r="28" spans="1:7" s="12" customFormat="1" ht="32" x14ac:dyDescent="0.2">
      <c r="B28" s="74" t="s">
        <v>230</v>
      </c>
      <c r="C28" s="59" t="s">
        <v>231</v>
      </c>
      <c r="D28" s="12" t="s">
        <v>177</v>
      </c>
      <c r="E28" s="12" t="s">
        <v>228</v>
      </c>
      <c r="F28" s="58" t="s">
        <v>232</v>
      </c>
    </row>
    <row r="30" spans="1:7" x14ac:dyDescent="0.2">
      <c r="A30" s="40" t="s">
        <v>245</v>
      </c>
    </row>
    <row r="32" spans="1:7" ht="16" x14ac:dyDescent="0.2">
      <c r="A32" s="75" t="s">
        <v>262</v>
      </c>
      <c r="B32" s="75"/>
      <c r="C32" s="75"/>
      <c r="D32" s="75"/>
    </row>
    <row r="33" spans="1:4" ht="16" x14ac:dyDescent="0.2">
      <c r="A33" s="75" t="s">
        <v>246</v>
      </c>
      <c r="B33" s="75"/>
      <c r="C33" s="75"/>
      <c r="D33" s="75"/>
    </row>
    <row r="34" spans="1:4" ht="16" x14ac:dyDescent="0.2">
      <c r="A34" s="75" t="s">
        <v>247</v>
      </c>
      <c r="B34" s="75"/>
      <c r="C34" s="75"/>
      <c r="D34" s="75"/>
    </row>
    <row r="35" spans="1:4" ht="16" x14ac:dyDescent="0.2">
      <c r="A35" s="62" t="s">
        <v>248</v>
      </c>
      <c r="B35" s="62"/>
      <c r="C35" s="62"/>
      <c r="D35" s="62"/>
    </row>
    <row r="36" spans="1:4" ht="16" x14ac:dyDescent="0.2">
      <c r="A36" s="62" t="s">
        <v>255</v>
      </c>
      <c r="B36" s="62"/>
      <c r="C36" s="62"/>
      <c r="D36" s="62"/>
    </row>
    <row r="37" spans="1:4" ht="16" x14ac:dyDescent="0.2">
      <c r="A37" s="75" t="s">
        <v>249</v>
      </c>
      <c r="B37" s="75"/>
      <c r="C37" s="75"/>
      <c r="D37" s="75"/>
    </row>
    <row r="38" spans="1:4" ht="16" x14ac:dyDescent="0.2">
      <c r="A38" s="75" t="s">
        <v>250</v>
      </c>
      <c r="B38" s="75"/>
      <c r="C38" s="75"/>
      <c r="D38" s="75"/>
    </row>
    <row r="39" spans="1:4" ht="16" x14ac:dyDescent="0.2">
      <c r="A39" s="75" t="s">
        <v>251</v>
      </c>
      <c r="B39" s="75"/>
      <c r="C39" s="75"/>
      <c r="D39" s="75"/>
    </row>
    <row r="40" spans="1:4" ht="16" x14ac:dyDescent="0.2">
      <c r="A40" s="75" t="s">
        <v>252</v>
      </c>
      <c r="B40" s="75"/>
      <c r="C40" s="75"/>
      <c r="D40" s="75"/>
    </row>
    <row r="41" spans="1:4" ht="16" x14ac:dyDescent="0.2">
      <c r="A41" s="75" t="s">
        <v>253</v>
      </c>
      <c r="B41" s="75"/>
      <c r="C41" s="75"/>
      <c r="D41" s="75"/>
    </row>
    <row r="42" spans="1:4" ht="16" x14ac:dyDescent="0.2">
      <c r="A42" s="62" t="s">
        <v>254</v>
      </c>
      <c r="B42" s="62"/>
      <c r="C42" s="62"/>
      <c r="D42" s="62"/>
    </row>
    <row r="43" spans="1:4" ht="16" x14ac:dyDescent="0.2">
      <c r="A43" s="62" t="s">
        <v>256</v>
      </c>
      <c r="B43" s="62"/>
      <c r="C43" s="62"/>
      <c r="D43" s="62"/>
    </row>
    <row r="44" spans="1:4" ht="16" x14ac:dyDescent="0.2">
      <c r="A44" s="62" t="s">
        <v>257</v>
      </c>
      <c r="B44" s="62"/>
      <c r="C44" s="62"/>
      <c r="D44" s="62"/>
    </row>
    <row r="45" spans="1:4" ht="16" x14ac:dyDescent="0.2">
      <c r="A45" s="62" t="s">
        <v>258</v>
      </c>
      <c r="B45" s="62"/>
      <c r="C45" s="62"/>
      <c r="D45" s="62"/>
    </row>
    <row r="46" spans="1:4" ht="16" x14ac:dyDescent="0.2">
      <c r="A46" s="62" t="s">
        <v>259</v>
      </c>
      <c r="B46" s="62"/>
      <c r="C46" s="62"/>
      <c r="D46" s="62"/>
    </row>
    <row r="47" spans="1:4" ht="16" x14ac:dyDescent="0.2">
      <c r="A47" s="62" t="s">
        <v>260</v>
      </c>
      <c r="B47" s="62"/>
      <c r="C47" s="62"/>
      <c r="D47" s="62"/>
    </row>
    <row r="48" spans="1:4" ht="16" x14ac:dyDescent="0.2">
      <c r="A48" s="62" t="s">
        <v>261</v>
      </c>
      <c r="B48" s="62"/>
      <c r="C48" s="62"/>
      <c r="D48" s="62"/>
    </row>
  </sheetData>
  <mergeCells count="9">
    <mergeCell ref="B9:F9"/>
    <mergeCell ref="A32:D32"/>
    <mergeCell ref="A33:D33"/>
    <mergeCell ref="A34:D34"/>
    <mergeCell ref="A37:D37"/>
    <mergeCell ref="A38:D38"/>
    <mergeCell ref="A39:D39"/>
    <mergeCell ref="A40:D40"/>
    <mergeCell ref="A41:D41"/>
  </mergeCells>
  <hyperlinks>
    <hyperlink ref="A8" r:id="rId1" xr:uid="{00000000-0004-0000-0000-000000000000}"/>
    <hyperlink ref="B16" location="'table 2-1'!A1" display="Table 2-1" xr:uid="{B3633CEE-0D73-244F-9C72-F12DA31AD730}"/>
    <hyperlink ref="B17" location="'table_2-2'!A1" display="Table 2-2" xr:uid="{BC1AA944-CCAB-7347-96D7-780E2DC6AC3D}"/>
    <hyperlink ref="B18" location="'tabe 2-3'!A1" display="Table 2-3" xr:uid="{2BAFA60A-D400-6C4D-8FC7-7093A27636AB}"/>
    <hyperlink ref="B19" location="'table 2-4'!A1" display="Table 2-4" xr:uid="{F01CA349-F887-D04B-ACDD-E4779C8B73CC}"/>
    <hyperlink ref="B20" location="'table 3-2'!A1" display="Table 3-1" xr:uid="{74243BA8-E01D-BC4E-9F2D-221BC20B474A}"/>
    <hyperlink ref="B21" location="'table 4-1'!A1" display="Table 4-1" xr:uid="{8EC76AEE-A70C-7449-80BE-E7FE4FB66597}"/>
    <hyperlink ref="B22" location="'table 4-2'!A1" display="Table 4-2" xr:uid="{CEC6AB7B-7981-C040-88E8-054C52DDF4FD}"/>
    <hyperlink ref="B23" location="'table 4-3'!A1" display="Table 4-3" xr:uid="{C705BE58-5F8C-D244-A3E2-E624E7CCB15C}"/>
    <hyperlink ref="B24" location="'table 4-4'!A1" display="Table 4-4" xr:uid="{5247DB28-E58D-824C-8388-250C947A06E5}"/>
    <hyperlink ref="B25" location="'table 4-5'!A1" display="Table 4-5" xr:uid="{9398840A-7616-E747-B018-37059A19932B}"/>
    <hyperlink ref="B26" location="'table 4-6'!A1" display="Table 4-6" xr:uid="{36C8BE98-F16E-0442-8967-B58E63B3FCEF}"/>
    <hyperlink ref="B27" location="'table 4-7'!A1" display="Table 4-7" xr:uid="{46B25A00-EA76-3044-B7D7-6EC2BA7783C8}"/>
    <hyperlink ref="B28" location="'table 4-8'!A1" display="Table 4-8" xr:uid="{303A2208-1698-F04A-820B-8DA02CA30F40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9A48-EDFA-5845-900F-69B5BEAF27BA}">
  <dimension ref="A1:G23"/>
  <sheetViews>
    <sheetView zoomScale="200" zoomScaleNormal="200" workbookViewId="0"/>
  </sheetViews>
  <sheetFormatPr baseColWidth="10" defaultRowHeight="15" x14ac:dyDescent="0.2"/>
  <cols>
    <col min="1" max="1" width="15.83203125" customWidth="1"/>
    <col min="4" max="4" width="10.83203125" style="51"/>
    <col min="6" max="6" width="10.83203125" style="51"/>
  </cols>
  <sheetData>
    <row r="1" spans="1:7" x14ac:dyDescent="0.2">
      <c r="A1" t="s">
        <v>195</v>
      </c>
    </row>
    <row r="2" spans="1:7" s="17" customFormat="1" x14ac:dyDescent="0.2">
      <c r="A2" s="17" t="s">
        <v>198</v>
      </c>
      <c r="D2" s="67"/>
      <c r="F2" s="67"/>
    </row>
    <row r="3" spans="1:7" x14ac:dyDescent="0.2">
      <c r="A3" t="s">
        <v>199</v>
      </c>
    </row>
    <row r="5" spans="1:7" ht="96" x14ac:dyDescent="0.2">
      <c r="A5" s="49" t="s">
        <v>201</v>
      </c>
      <c r="B5" s="49" t="s">
        <v>208</v>
      </c>
      <c r="C5" s="49" t="s">
        <v>202</v>
      </c>
      <c r="D5" s="52" t="s">
        <v>209</v>
      </c>
      <c r="E5" s="49" t="s">
        <v>203</v>
      </c>
      <c r="F5" s="52" t="s">
        <v>209</v>
      </c>
    </row>
    <row r="6" spans="1:7" x14ac:dyDescent="0.2">
      <c r="A6" t="s">
        <v>162</v>
      </c>
      <c r="B6" s="47">
        <v>919</v>
      </c>
      <c r="C6" s="47">
        <v>6452</v>
      </c>
      <c r="D6" s="53">
        <v>29.8</v>
      </c>
      <c r="E6" s="47">
        <v>7413</v>
      </c>
      <c r="F6" s="53">
        <v>19.3</v>
      </c>
      <c r="G6" s="50"/>
    </row>
    <row r="7" spans="1:7" x14ac:dyDescent="0.2">
      <c r="A7" t="s">
        <v>165</v>
      </c>
      <c r="B7" s="47">
        <v>1984</v>
      </c>
      <c r="C7" s="47">
        <v>1388</v>
      </c>
      <c r="D7" s="53">
        <v>30</v>
      </c>
      <c r="E7" s="47">
        <v>1596</v>
      </c>
      <c r="F7" s="53">
        <v>19.600000000000001</v>
      </c>
      <c r="G7" s="50"/>
    </row>
    <row r="8" spans="1:7" x14ac:dyDescent="0.2">
      <c r="A8" t="s">
        <v>169</v>
      </c>
      <c r="B8" s="47">
        <v>182324</v>
      </c>
      <c r="C8" s="47">
        <v>127643</v>
      </c>
      <c r="D8" s="53">
        <v>30</v>
      </c>
      <c r="E8" s="47">
        <v>146825</v>
      </c>
      <c r="F8" s="53">
        <v>19.5</v>
      </c>
      <c r="G8" s="50"/>
    </row>
    <row r="9" spans="1:7" x14ac:dyDescent="0.2">
      <c r="A9" t="s">
        <v>204</v>
      </c>
      <c r="B9" s="47">
        <v>14143</v>
      </c>
      <c r="C9" s="47">
        <v>9915</v>
      </c>
      <c r="D9" s="53">
        <v>29.9</v>
      </c>
      <c r="E9" s="47">
        <v>11392</v>
      </c>
      <c r="F9" s="53">
        <v>19.5</v>
      </c>
      <c r="G9" s="50"/>
    </row>
    <row r="10" spans="1:7" x14ac:dyDescent="0.2">
      <c r="A10" t="s">
        <v>167</v>
      </c>
      <c r="B10" s="47">
        <v>5893</v>
      </c>
      <c r="C10" s="47">
        <v>4137</v>
      </c>
      <c r="D10" s="53">
        <v>29.8</v>
      </c>
      <c r="E10" s="47">
        <v>4755</v>
      </c>
      <c r="F10" s="53">
        <v>19.3</v>
      </c>
      <c r="G10" s="50"/>
    </row>
    <row r="11" spans="1:7" x14ac:dyDescent="0.2">
      <c r="A11" t="s">
        <v>168</v>
      </c>
      <c r="B11" s="47">
        <v>6216</v>
      </c>
      <c r="C11" s="47">
        <v>4322</v>
      </c>
      <c r="D11" s="53">
        <v>30.5</v>
      </c>
      <c r="E11" s="47">
        <v>4967</v>
      </c>
      <c r="F11" s="53">
        <v>20.100000000000001</v>
      </c>
      <c r="G11" s="50"/>
    </row>
    <row r="12" spans="1:7" x14ac:dyDescent="0.2">
      <c r="A12" t="s">
        <v>160</v>
      </c>
      <c r="B12" s="47">
        <v>123854</v>
      </c>
      <c r="C12" s="47">
        <v>77985</v>
      </c>
      <c r="D12" s="53">
        <v>37</v>
      </c>
      <c r="E12" s="47">
        <v>91964</v>
      </c>
      <c r="F12" s="53">
        <v>25.7</v>
      </c>
      <c r="G12" s="50"/>
    </row>
    <row r="13" spans="1:7" x14ac:dyDescent="0.2">
      <c r="A13" t="s">
        <v>205</v>
      </c>
      <c r="B13" s="47">
        <v>46945</v>
      </c>
      <c r="C13" s="47">
        <v>29507</v>
      </c>
      <c r="D13" s="53">
        <v>37.1</v>
      </c>
      <c r="E13" s="47">
        <v>35172</v>
      </c>
      <c r="F13" s="53">
        <v>25.1</v>
      </c>
      <c r="G13" s="50"/>
    </row>
    <row r="14" spans="1:7" x14ac:dyDescent="0.2">
      <c r="A14" t="s">
        <v>159</v>
      </c>
      <c r="B14" s="47">
        <v>483426</v>
      </c>
      <c r="C14" s="47">
        <v>191766</v>
      </c>
      <c r="D14" s="53">
        <v>60.3</v>
      </c>
      <c r="E14" s="47">
        <v>225</v>
      </c>
      <c r="F14" s="53">
        <v>53.5</v>
      </c>
      <c r="G14" s="50"/>
    </row>
    <row r="15" spans="1:7" x14ac:dyDescent="0.2">
      <c r="A15" t="s">
        <v>121</v>
      </c>
      <c r="B15" s="47">
        <v>4230777</v>
      </c>
      <c r="C15" s="47">
        <v>1681369</v>
      </c>
      <c r="D15" s="53">
        <v>60.3</v>
      </c>
      <c r="E15" s="47">
        <v>1996509</v>
      </c>
      <c r="F15" s="53">
        <v>52.8</v>
      </c>
      <c r="G15" s="50"/>
    </row>
    <row r="16" spans="1:7" x14ac:dyDescent="0.2">
      <c r="A16" t="s">
        <v>171</v>
      </c>
      <c r="B16" s="47">
        <v>66164</v>
      </c>
      <c r="C16" s="47">
        <v>15919</v>
      </c>
      <c r="D16" s="53">
        <v>75.900000000000006</v>
      </c>
      <c r="E16" s="47">
        <v>2003</v>
      </c>
      <c r="F16" s="53">
        <v>69.7</v>
      </c>
      <c r="G16" s="50"/>
    </row>
    <row r="17" spans="1:7" x14ac:dyDescent="0.2">
      <c r="A17" t="s">
        <v>206</v>
      </c>
      <c r="B17" s="47">
        <v>2150150</v>
      </c>
      <c r="C17" s="47">
        <v>426287</v>
      </c>
      <c r="D17" s="53">
        <v>80.2</v>
      </c>
      <c r="E17" s="47">
        <v>528192</v>
      </c>
      <c r="F17" s="53">
        <v>75.400000000000006</v>
      </c>
      <c r="G17" s="50"/>
    </row>
    <row r="18" spans="1:7" x14ac:dyDescent="0.2">
      <c r="B18" s="47"/>
      <c r="C18" s="47"/>
      <c r="D18" s="53"/>
      <c r="E18" s="47"/>
      <c r="F18" s="53"/>
      <c r="G18" s="50"/>
    </row>
    <row r="19" spans="1:7" x14ac:dyDescent="0.2">
      <c r="A19" t="s">
        <v>57</v>
      </c>
      <c r="B19" s="47">
        <v>7321066</v>
      </c>
      <c r="C19" s="47">
        <v>2576690</v>
      </c>
      <c r="D19" s="53">
        <v>64.8</v>
      </c>
      <c r="E19" s="47">
        <v>3073815</v>
      </c>
      <c r="F19" s="53">
        <v>58</v>
      </c>
      <c r="G19" s="50"/>
    </row>
    <row r="20" spans="1:7" x14ac:dyDescent="0.2">
      <c r="B20" s="47"/>
      <c r="C20" s="47"/>
      <c r="D20" s="53"/>
      <c r="E20" s="47"/>
      <c r="F20" s="53"/>
      <c r="G20" s="50"/>
    </row>
    <row r="21" spans="1:7" x14ac:dyDescent="0.2">
      <c r="A21" t="s">
        <v>163</v>
      </c>
      <c r="B21" s="47">
        <v>4715310</v>
      </c>
      <c r="C21" s="47">
        <v>3296948</v>
      </c>
      <c r="D21" s="53">
        <v>30.1</v>
      </c>
      <c r="E21" s="47">
        <v>3788470</v>
      </c>
      <c r="F21" s="53">
        <v>19.7</v>
      </c>
      <c r="G21" s="50"/>
    </row>
    <row r="22" spans="1:7" x14ac:dyDescent="0.2">
      <c r="B22" s="47"/>
      <c r="C22" s="47"/>
      <c r="D22" s="53"/>
      <c r="E22" s="47"/>
      <c r="F22" s="53"/>
      <c r="G22" s="50"/>
    </row>
    <row r="23" spans="1:7" x14ac:dyDescent="0.2">
      <c r="A23" t="s">
        <v>207</v>
      </c>
      <c r="B23" s="47">
        <v>12036376</v>
      </c>
      <c r="C23" s="47">
        <v>5873638</v>
      </c>
      <c r="D23" s="53">
        <v>51.2</v>
      </c>
      <c r="E23" s="47">
        <v>6862285</v>
      </c>
      <c r="F23" s="53">
        <v>43</v>
      </c>
      <c r="G23" s="50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4D2E-FB06-B649-8EF5-14513CA617E4}">
  <dimension ref="A1:M69"/>
  <sheetViews>
    <sheetView zoomScale="190" zoomScaleNormal="190" workbookViewId="0">
      <selection activeCell="A2" sqref="A2:XFD2"/>
    </sheetView>
  </sheetViews>
  <sheetFormatPr baseColWidth="10" defaultRowHeight="15" x14ac:dyDescent="0.2"/>
  <cols>
    <col min="1" max="2" width="8.83203125" style="37" customWidth="1"/>
    <col min="3" max="6" width="14.83203125" style="37" customWidth="1"/>
    <col min="7" max="7" width="10.83203125" style="37"/>
    <col min="8" max="8" width="4.1640625" style="37" bestFit="1" customWidth="1"/>
    <col min="9" max="9" width="5.1640625" style="37" bestFit="1" customWidth="1"/>
    <col min="10" max="10" width="12.6640625" style="37" bestFit="1" customWidth="1"/>
    <col min="11" max="11" width="20.1640625" style="37" bestFit="1" customWidth="1"/>
    <col min="12" max="12" width="21" style="37" bestFit="1" customWidth="1"/>
    <col min="13" max="13" width="18.33203125" style="37" bestFit="1" customWidth="1"/>
  </cols>
  <sheetData>
    <row r="1" spans="1:13" x14ac:dyDescent="0.2">
      <c r="A1" s="1" t="s">
        <v>192</v>
      </c>
    </row>
    <row r="2" spans="1:13" s="17" customFormat="1" x14ac:dyDescent="0.2">
      <c r="A2" s="22" t="s">
        <v>193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x14ac:dyDescent="0.2">
      <c r="A3" s="1" t="s">
        <v>187</v>
      </c>
    </row>
    <row r="5" spans="1:13" ht="32" x14ac:dyDescent="0.2">
      <c r="A5" s="37" t="s">
        <v>62</v>
      </c>
      <c r="B5" s="37" t="s">
        <v>62</v>
      </c>
      <c r="C5" s="48" t="s">
        <v>188</v>
      </c>
      <c r="D5" s="48" t="s">
        <v>189</v>
      </c>
      <c r="E5" s="48" t="s">
        <v>190</v>
      </c>
      <c r="F5" s="48" t="s">
        <v>191</v>
      </c>
      <c r="H5"/>
      <c r="I5"/>
      <c r="J5"/>
      <c r="K5"/>
      <c r="L5"/>
      <c r="M5"/>
    </row>
    <row r="6" spans="1:13" x14ac:dyDescent="0.2">
      <c r="A6" s="37">
        <v>1</v>
      </c>
      <c r="B6" s="37">
        <v>1926</v>
      </c>
      <c r="C6" s="47">
        <v>4025000000</v>
      </c>
      <c r="D6" s="47">
        <v>0</v>
      </c>
      <c r="E6" s="47">
        <v>30000000</v>
      </c>
      <c r="F6" s="47">
        <v>30000000</v>
      </c>
      <c r="H6"/>
      <c r="I6"/>
      <c r="J6"/>
      <c r="K6"/>
      <c r="L6"/>
      <c r="M6"/>
    </row>
    <row r="7" spans="1:13" x14ac:dyDescent="0.2">
      <c r="A7" s="37">
        <v>2</v>
      </c>
      <c r="B7" s="37">
        <v>1927</v>
      </c>
      <c r="C7" s="47">
        <v>3995000000</v>
      </c>
      <c r="D7" s="47">
        <v>0</v>
      </c>
      <c r="E7" s="47">
        <v>30000000</v>
      </c>
      <c r="F7" s="47">
        <v>30000000</v>
      </c>
      <c r="H7"/>
      <c r="I7"/>
      <c r="J7"/>
      <c r="K7"/>
      <c r="L7"/>
      <c r="M7"/>
    </row>
    <row r="8" spans="1:13" x14ac:dyDescent="0.2">
      <c r="A8" s="37">
        <v>3</v>
      </c>
      <c r="B8" s="37">
        <v>1928</v>
      </c>
      <c r="C8" s="47">
        <v>3965000000</v>
      </c>
      <c r="D8" s="47">
        <v>0</v>
      </c>
      <c r="E8" s="47">
        <v>32500000</v>
      </c>
      <c r="F8" s="47">
        <v>32500000</v>
      </c>
      <c r="H8"/>
      <c r="I8"/>
      <c r="J8"/>
      <c r="K8"/>
      <c r="L8"/>
      <c r="M8"/>
    </row>
    <row r="9" spans="1:13" x14ac:dyDescent="0.2">
      <c r="A9" s="37">
        <v>4</v>
      </c>
      <c r="B9" s="37">
        <v>1929</v>
      </c>
      <c r="C9" s="47">
        <v>3932500000</v>
      </c>
      <c r="D9" s="47">
        <v>0</v>
      </c>
      <c r="E9" s="47">
        <v>32500000</v>
      </c>
      <c r="F9" s="47">
        <v>32500000</v>
      </c>
      <c r="H9"/>
      <c r="I9"/>
      <c r="J9"/>
      <c r="K9"/>
      <c r="L9"/>
      <c r="M9"/>
    </row>
    <row r="10" spans="1:13" x14ac:dyDescent="0.2">
      <c r="A10" s="37">
        <v>5</v>
      </c>
      <c r="B10" s="37">
        <v>1930</v>
      </c>
      <c r="C10" s="47">
        <v>3900000000</v>
      </c>
      <c r="D10" s="47">
        <v>0</v>
      </c>
      <c r="E10" s="47">
        <v>35000000</v>
      </c>
      <c r="F10" s="47">
        <v>35000000</v>
      </c>
      <c r="H10"/>
      <c r="I10"/>
      <c r="J10"/>
      <c r="K10"/>
      <c r="L10"/>
      <c r="M10"/>
    </row>
    <row r="11" spans="1:13" x14ac:dyDescent="0.2">
      <c r="A11" s="37">
        <v>6</v>
      </c>
      <c r="B11" s="37">
        <v>1931</v>
      </c>
      <c r="C11" s="47">
        <v>3865000000</v>
      </c>
      <c r="D11" s="47">
        <v>38650000</v>
      </c>
      <c r="E11" s="47">
        <v>1350000</v>
      </c>
      <c r="F11" s="47">
        <v>40000000</v>
      </c>
      <c r="H11"/>
      <c r="I11"/>
      <c r="J11"/>
      <c r="K11"/>
      <c r="L11"/>
      <c r="M11"/>
    </row>
    <row r="12" spans="1:13" x14ac:dyDescent="0.2">
      <c r="A12" s="37">
        <v>7</v>
      </c>
      <c r="B12" s="37">
        <v>1932</v>
      </c>
      <c r="C12" s="47">
        <v>3863650000</v>
      </c>
      <c r="D12" s="47">
        <v>38636500</v>
      </c>
      <c r="E12" s="47">
        <v>11363500</v>
      </c>
      <c r="F12" s="47">
        <v>50000000</v>
      </c>
      <c r="H12"/>
      <c r="I12"/>
      <c r="J12"/>
      <c r="K12"/>
      <c r="L12"/>
      <c r="M12"/>
    </row>
    <row r="13" spans="1:13" x14ac:dyDescent="0.2">
      <c r="A13" s="37">
        <v>8</v>
      </c>
      <c r="B13" s="37">
        <v>1933</v>
      </c>
      <c r="C13" s="47">
        <v>3852286500</v>
      </c>
      <c r="D13" s="47">
        <v>38522865</v>
      </c>
      <c r="E13" s="47">
        <v>21477135</v>
      </c>
      <c r="F13" s="47">
        <v>60000000</v>
      </c>
      <c r="H13"/>
      <c r="I13"/>
      <c r="J13"/>
      <c r="K13"/>
      <c r="L13"/>
      <c r="M13"/>
    </row>
    <row r="14" spans="1:13" x14ac:dyDescent="0.2">
      <c r="A14" s="37">
        <v>9</v>
      </c>
      <c r="B14" s="37">
        <v>1934</v>
      </c>
      <c r="C14" s="47">
        <v>3830809365</v>
      </c>
      <c r="D14" s="47">
        <v>38308094</v>
      </c>
      <c r="E14" s="47">
        <v>36691906</v>
      </c>
      <c r="F14" s="47">
        <v>75000000</v>
      </c>
      <c r="H14"/>
      <c r="I14"/>
      <c r="J14"/>
      <c r="K14"/>
      <c r="L14"/>
      <c r="M14"/>
    </row>
    <row r="15" spans="1:13" x14ac:dyDescent="0.2">
      <c r="A15" s="37">
        <v>10</v>
      </c>
      <c r="B15" s="37">
        <v>1935</v>
      </c>
      <c r="C15" s="47">
        <v>3794117459</v>
      </c>
      <c r="D15" s="47">
        <v>37941175</v>
      </c>
      <c r="E15" s="47">
        <v>42058825</v>
      </c>
      <c r="F15" s="47">
        <v>80000000</v>
      </c>
      <c r="H15"/>
      <c r="I15"/>
      <c r="J15"/>
      <c r="K15"/>
      <c r="L15"/>
      <c r="M15"/>
    </row>
    <row r="16" spans="1:13" x14ac:dyDescent="0.2">
      <c r="A16" s="37">
        <v>11</v>
      </c>
      <c r="B16" s="37">
        <v>1936</v>
      </c>
      <c r="C16" s="47">
        <v>3752058633</v>
      </c>
      <c r="D16" s="47">
        <v>37520586</v>
      </c>
      <c r="E16" s="47">
        <v>52479414</v>
      </c>
      <c r="F16" s="47">
        <v>90000000</v>
      </c>
      <c r="H16"/>
      <c r="I16"/>
      <c r="J16"/>
      <c r="K16"/>
      <c r="L16"/>
      <c r="M16"/>
    </row>
    <row r="17" spans="1:13" x14ac:dyDescent="0.2">
      <c r="A17" s="37">
        <v>12</v>
      </c>
      <c r="B17" s="37">
        <v>1937</v>
      </c>
      <c r="C17" s="47">
        <v>3699579220</v>
      </c>
      <c r="D17" s="47">
        <v>36995792</v>
      </c>
      <c r="E17" s="47">
        <v>63004208</v>
      </c>
      <c r="F17" s="47">
        <v>100000000</v>
      </c>
      <c r="H17"/>
      <c r="I17"/>
      <c r="J17"/>
      <c r="K17"/>
      <c r="L17"/>
      <c r="M17"/>
    </row>
    <row r="18" spans="1:13" x14ac:dyDescent="0.2">
      <c r="A18" s="37">
        <v>13</v>
      </c>
      <c r="B18" s="37">
        <v>1938</v>
      </c>
      <c r="C18" s="47">
        <v>3636575012</v>
      </c>
      <c r="D18" s="47">
        <v>36365750</v>
      </c>
      <c r="E18" s="47">
        <v>68634250</v>
      </c>
      <c r="F18" s="47">
        <v>105000000</v>
      </c>
      <c r="H18"/>
      <c r="I18"/>
      <c r="J18"/>
      <c r="K18"/>
      <c r="L18"/>
      <c r="M18"/>
    </row>
    <row r="19" spans="1:13" x14ac:dyDescent="0.2">
      <c r="A19" s="37">
        <v>14</v>
      </c>
      <c r="B19" s="37">
        <v>1939</v>
      </c>
      <c r="C19" s="47">
        <v>3567940762</v>
      </c>
      <c r="D19" s="47">
        <v>35679408</v>
      </c>
      <c r="E19" s="47">
        <v>74320592</v>
      </c>
      <c r="F19" s="47">
        <v>110000000</v>
      </c>
      <c r="H19"/>
      <c r="I19"/>
      <c r="J19"/>
      <c r="K19"/>
      <c r="L19"/>
      <c r="M19"/>
    </row>
    <row r="20" spans="1:13" x14ac:dyDescent="0.2">
      <c r="A20" s="37">
        <v>15</v>
      </c>
      <c r="B20" s="37">
        <v>1940</v>
      </c>
      <c r="C20" s="47">
        <v>3493620170</v>
      </c>
      <c r="D20" s="47">
        <v>34936202</v>
      </c>
      <c r="E20" s="47">
        <v>80063798</v>
      </c>
      <c r="F20" s="47">
        <v>115000000</v>
      </c>
      <c r="H20"/>
      <c r="I20"/>
      <c r="J20"/>
      <c r="K20"/>
      <c r="L20"/>
      <c r="M20"/>
    </row>
    <row r="21" spans="1:13" x14ac:dyDescent="0.2">
      <c r="A21" s="37">
        <v>16</v>
      </c>
      <c r="B21" s="37">
        <v>1941</v>
      </c>
      <c r="C21" s="47">
        <v>3413556371</v>
      </c>
      <c r="D21" s="47">
        <v>68271127</v>
      </c>
      <c r="E21" s="47">
        <v>51728873</v>
      </c>
      <c r="F21" s="47">
        <v>120000000</v>
      </c>
      <c r="H21"/>
      <c r="I21"/>
      <c r="J21"/>
      <c r="K21"/>
      <c r="L21"/>
      <c r="M21"/>
    </row>
    <row r="22" spans="1:13" x14ac:dyDescent="0.2">
      <c r="A22" s="37">
        <v>17</v>
      </c>
      <c r="B22" s="37">
        <v>1942</v>
      </c>
      <c r="C22" s="47">
        <v>3361827499</v>
      </c>
      <c r="D22" s="47">
        <v>67236550</v>
      </c>
      <c r="E22" s="47">
        <v>57763450</v>
      </c>
      <c r="F22" s="47">
        <v>125000000</v>
      </c>
      <c r="H22"/>
      <c r="I22"/>
      <c r="J22"/>
      <c r="K22"/>
      <c r="L22"/>
      <c r="M22"/>
    </row>
    <row r="23" spans="1:13" x14ac:dyDescent="0.2">
      <c r="A23" s="37">
        <v>18</v>
      </c>
      <c r="B23" s="37">
        <v>1943</v>
      </c>
      <c r="C23" s="47">
        <v>3304064049</v>
      </c>
      <c r="D23" s="47">
        <v>66081281</v>
      </c>
      <c r="E23" s="47">
        <v>58918719</v>
      </c>
      <c r="F23" s="47">
        <v>125000000</v>
      </c>
      <c r="H23"/>
      <c r="I23"/>
      <c r="J23"/>
      <c r="K23"/>
      <c r="L23"/>
      <c r="M23"/>
    </row>
    <row r="24" spans="1:13" x14ac:dyDescent="0.2">
      <c r="A24" s="37">
        <v>19</v>
      </c>
      <c r="B24" s="37">
        <v>1944</v>
      </c>
      <c r="C24" s="47">
        <v>3245145330</v>
      </c>
      <c r="D24" s="47">
        <v>64902907</v>
      </c>
      <c r="E24" s="47">
        <v>60097093</v>
      </c>
      <c r="F24" s="47">
        <v>125000000</v>
      </c>
      <c r="H24"/>
      <c r="I24"/>
      <c r="J24"/>
      <c r="K24"/>
      <c r="L24"/>
      <c r="M24"/>
    </row>
    <row r="25" spans="1:13" x14ac:dyDescent="0.2">
      <c r="A25" s="37">
        <v>20</v>
      </c>
      <c r="B25" s="37">
        <v>1945</v>
      </c>
      <c r="C25" s="47">
        <v>3185048236</v>
      </c>
      <c r="D25" s="47">
        <v>63700965</v>
      </c>
      <c r="E25" s="47">
        <v>61299035</v>
      </c>
      <c r="F25" s="47">
        <v>125000000</v>
      </c>
      <c r="H25"/>
      <c r="I25"/>
      <c r="J25"/>
      <c r="K25"/>
      <c r="L25"/>
      <c r="M25"/>
    </row>
    <row r="26" spans="1:13" x14ac:dyDescent="0.2">
      <c r="A26" s="37">
        <v>21</v>
      </c>
      <c r="B26" s="37">
        <v>1946</v>
      </c>
      <c r="C26" s="47">
        <v>3123749201</v>
      </c>
      <c r="D26" s="47">
        <v>62474984</v>
      </c>
      <c r="E26" s="47">
        <v>62525016</v>
      </c>
      <c r="F26" s="47">
        <v>125000000</v>
      </c>
      <c r="H26"/>
      <c r="I26"/>
      <c r="J26"/>
      <c r="K26"/>
      <c r="L26"/>
      <c r="M26"/>
    </row>
    <row r="27" spans="1:13" x14ac:dyDescent="0.2">
      <c r="A27" s="37">
        <v>22</v>
      </c>
      <c r="B27" s="37">
        <v>1947</v>
      </c>
      <c r="C27" s="47">
        <v>3061224185</v>
      </c>
      <c r="D27" s="47">
        <v>61224484</v>
      </c>
      <c r="E27" s="47">
        <v>63775516</v>
      </c>
      <c r="F27" s="47">
        <v>125000000</v>
      </c>
      <c r="H27"/>
      <c r="I27"/>
      <c r="J27"/>
      <c r="K27"/>
      <c r="L27"/>
      <c r="M27"/>
    </row>
    <row r="28" spans="1:13" x14ac:dyDescent="0.2">
      <c r="A28" s="37">
        <v>23</v>
      </c>
      <c r="B28" s="37">
        <v>1948</v>
      </c>
      <c r="C28" s="47">
        <v>2997448669</v>
      </c>
      <c r="D28" s="47">
        <v>59948973</v>
      </c>
      <c r="E28" s="47">
        <v>65051027</v>
      </c>
      <c r="F28" s="47">
        <v>125000000</v>
      </c>
      <c r="H28"/>
      <c r="I28"/>
      <c r="J28"/>
      <c r="K28"/>
      <c r="L28"/>
      <c r="M28"/>
    </row>
    <row r="29" spans="1:13" x14ac:dyDescent="0.2">
      <c r="A29" s="37">
        <v>24</v>
      </c>
      <c r="B29" s="37">
        <v>1949</v>
      </c>
      <c r="C29" s="47">
        <v>2932397642</v>
      </c>
      <c r="D29" s="47">
        <v>58647953</v>
      </c>
      <c r="E29" s="47">
        <v>66352047</v>
      </c>
      <c r="F29" s="47">
        <v>125000000</v>
      </c>
      <c r="H29"/>
      <c r="I29"/>
      <c r="J29"/>
      <c r="K29"/>
      <c r="L29"/>
      <c r="M29"/>
    </row>
    <row r="30" spans="1:13" x14ac:dyDescent="0.2">
      <c r="A30" s="37">
        <v>25</v>
      </c>
      <c r="B30" s="37">
        <v>1950</v>
      </c>
      <c r="C30" s="47">
        <v>2866045595</v>
      </c>
      <c r="D30" s="47">
        <v>57320912</v>
      </c>
      <c r="E30" s="47">
        <v>67679088</v>
      </c>
      <c r="F30" s="47">
        <v>125000000</v>
      </c>
      <c r="H30"/>
      <c r="I30"/>
      <c r="J30"/>
      <c r="K30"/>
      <c r="L30"/>
      <c r="M30"/>
    </row>
    <row r="31" spans="1:13" x14ac:dyDescent="0.2">
      <c r="A31" s="37">
        <v>26</v>
      </c>
      <c r="B31" s="37">
        <v>1951</v>
      </c>
      <c r="C31" s="47">
        <v>2798366507</v>
      </c>
      <c r="D31" s="47">
        <v>69959163</v>
      </c>
      <c r="E31" s="47">
        <v>55040837</v>
      </c>
      <c r="F31" s="47">
        <v>125000000</v>
      </c>
      <c r="H31"/>
      <c r="I31"/>
      <c r="J31"/>
      <c r="K31"/>
      <c r="L31"/>
      <c r="M31"/>
    </row>
    <row r="32" spans="1:13" x14ac:dyDescent="0.2">
      <c r="A32" s="37">
        <v>27</v>
      </c>
      <c r="B32" s="37">
        <v>1952</v>
      </c>
      <c r="C32" s="47">
        <v>2743325669</v>
      </c>
      <c r="D32" s="47">
        <v>68583142</v>
      </c>
      <c r="E32" s="47">
        <v>56416858</v>
      </c>
      <c r="F32" s="47">
        <v>125000000</v>
      </c>
      <c r="H32"/>
      <c r="I32"/>
      <c r="J32"/>
      <c r="K32"/>
      <c r="L32"/>
      <c r="M32"/>
    </row>
    <row r="33" spans="1:13" x14ac:dyDescent="0.2">
      <c r="A33" s="37">
        <v>28</v>
      </c>
      <c r="B33" s="37">
        <v>1953</v>
      </c>
      <c r="C33" s="47">
        <v>2686908811</v>
      </c>
      <c r="D33" s="47">
        <v>67172720</v>
      </c>
      <c r="E33" s="47">
        <v>57827280</v>
      </c>
      <c r="F33" s="47">
        <v>125000000</v>
      </c>
      <c r="H33"/>
      <c r="I33"/>
      <c r="J33"/>
      <c r="K33"/>
      <c r="L33"/>
      <c r="M33"/>
    </row>
    <row r="34" spans="1:13" x14ac:dyDescent="0.2">
      <c r="A34" s="37">
        <v>29</v>
      </c>
      <c r="B34" s="37">
        <v>1954</v>
      </c>
      <c r="C34" s="47">
        <v>2629081531</v>
      </c>
      <c r="D34" s="47">
        <v>65727038</v>
      </c>
      <c r="E34" s="47">
        <v>59272962</v>
      </c>
      <c r="F34" s="47">
        <v>125000000</v>
      </c>
      <c r="H34"/>
      <c r="I34"/>
      <c r="J34"/>
      <c r="K34"/>
      <c r="L34"/>
      <c r="M34"/>
    </row>
    <row r="35" spans="1:13" x14ac:dyDescent="0.2">
      <c r="A35" s="37">
        <v>30</v>
      </c>
      <c r="B35" s="37">
        <v>1955</v>
      </c>
      <c r="C35" s="47">
        <v>2569808570</v>
      </c>
      <c r="D35" s="47">
        <v>64245214</v>
      </c>
      <c r="E35" s="47">
        <v>60754786</v>
      </c>
      <c r="F35" s="47">
        <v>125000000</v>
      </c>
      <c r="H35"/>
      <c r="I35"/>
      <c r="J35"/>
      <c r="K35"/>
      <c r="L35"/>
      <c r="M35"/>
    </row>
    <row r="36" spans="1:13" x14ac:dyDescent="0.2">
      <c r="A36" s="37">
        <v>31</v>
      </c>
      <c r="B36" s="37">
        <v>1956</v>
      </c>
      <c r="C36" s="47">
        <v>2509053784</v>
      </c>
      <c r="D36" s="47">
        <v>62726345</v>
      </c>
      <c r="E36" s="47">
        <v>62273655</v>
      </c>
      <c r="F36" s="47">
        <v>125000000</v>
      </c>
      <c r="H36"/>
      <c r="I36"/>
      <c r="J36"/>
      <c r="K36"/>
      <c r="L36"/>
      <c r="M36"/>
    </row>
    <row r="37" spans="1:13" x14ac:dyDescent="0.2">
      <c r="A37" s="37">
        <v>32</v>
      </c>
      <c r="B37" s="37">
        <v>1957</v>
      </c>
      <c r="C37" s="47">
        <v>2446780129</v>
      </c>
      <c r="D37" s="47">
        <v>61169503</v>
      </c>
      <c r="E37" s="47">
        <v>63830497</v>
      </c>
      <c r="F37" s="47">
        <v>125000000</v>
      </c>
      <c r="H37"/>
      <c r="I37"/>
      <c r="J37"/>
      <c r="K37"/>
      <c r="L37"/>
      <c r="M37"/>
    </row>
    <row r="38" spans="1:13" x14ac:dyDescent="0.2">
      <c r="A38" s="37">
        <v>33</v>
      </c>
      <c r="B38" s="37">
        <v>1958</v>
      </c>
      <c r="C38" s="47">
        <v>2382949632</v>
      </c>
      <c r="D38" s="47">
        <v>59573741</v>
      </c>
      <c r="E38" s="47">
        <v>65426259</v>
      </c>
      <c r="F38" s="47">
        <v>125000000</v>
      </c>
      <c r="H38"/>
      <c r="I38"/>
      <c r="J38"/>
      <c r="K38"/>
      <c r="L38"/>
      <c r="M38"/>
    </row>
    <row r="39" spans="1:13" x14ac:dyDescent="0.2">
      <c r="A39" s="37">
        <v>34</v>
      </c>
      <c r="B39" s="37">
        <v>1959</v>
      </c>
      <c r="C39" s="47">
        <v>2317523373</v>
      </c>
      <c r="D39" s="47">
        <v>69525701</v>
      </c>
      <c r="E39" s="47">
        <v>55474299</v>
      </c>
      <c r="F39" s="47">
        <v>125000000</v>
      </c>
      <c r="H39"/>
      <c r="I39"/>
      <c r="J39"/>
      <c r="K39"/>
      <c r="L39"/>
      <c r="M39"/>
    </row>
    <row r="40" spans="1:13" x14ac:dyDescent="0.2">
      <c r="A40" s="37">
        <v>35</v>
      </c>
      <c r="B40" s="37">
        <v>1960</v>
      </c>
      <c r="C40" s="47">
        <v>2262049074</v>
      </c>
      <c r="D40" s="47">
        <v>67861472</v>
      </c>
      <c r="E40" s="47">
        <v>57138528</v>
      </c>
      <c r="F40" s="47">
        <v>125000000</v>
      </c>
      <c r="H40"/>
      <c r="I40"/>
      <c r="J40"/>
      <c r="K40"/>
      <c r="L40"/>
      <c r="M40"/>
    </row>
    <row r="41" spans="1:13" x14ac:dyDescent="0.2">
      <c r="A41" s="37">
        <v>36</v>
      </c>
      <c r="B41" s="37">
        <v>1961</v>
      </c>
      <c r="C41" s="47">
        <v>2204910546</v>
      </c>
      <c r="D41" s="47">
        <v>66147316</v>
      </c>
      <c r="E41" s="47">
        <v>58852684</v>
      </c>
      <c r="F41" s="47">
        <v>125000000</v>
      </c>
      <c r="H41"/>
      <c r="I41"/>
      <c r="J41"/>
      <c r="K41"/>
      <c r="L41"/>
      <c r="M41"/>
    </row>
    <row r="42" spans="1:13" x14ac:dyDescent="0.2">
      <c r="A42" s="37">
        <v>37</v>
      </c>
      <c r="B42" s="37">
        <v>1962</v>
      </c>
      <c r="C42" s="47">
        <v>2146057862</v>
      </c>
      <c r="D42" s="47">
        <v>64381736</v>
      </c>
      <c r="E42" s="47">
        <v>60618264</v>
      </c>
      <c r="F42" s="47">
        <v>125000000</v>
      </c>
      <c r="H42"/>
      <c r="I42"/>
      <c r="J42"/>
      <c r="K42"/>
      <c r="L42"/>
      <c r="M42"/>
    </row>
    <row r="43" spans="1:13" x14ac:dyDescent="0.2">
      <c r="A43" s="37">
        <v>38</v>
      </c>
      <c r="B43" s="37">
        <v>1963</v>
      </c>
      <c r="C43" s="47">
        <v>2085439598</v>
      </c>
      <c r="D43" s="47">
        <v>62563188</v>
      </c>
      <c r="E43" s="47">
        <v>62436812</v>
      </c>
      <c r="F43" s="47">
        <v>125000000</v>
      </c>
    </row>
    <row r="44" spans="1:13" x14ac:dyDescent="0.2">
      <c r="A44" s="37">
        <v>39</v>
      </c>
      <c r="B44" s="37">
        <v>1964</v>
      </c>
      <c r="C44" s="47">
        <v>2023002786</v>
      </c>
      <c r="D44" s="47">
        <v>60690084</v>
      </c>
      <c r="E44" s="47">
        <v>64309916</v>
      </c>
      <c r="F44" s="47">
        <v>125000000</v>
      </c>
    </row>
    <row r="45" spans="1:13" x14ac:dyDescent="0.2">
      <c r="A45" s="37">
        <v>40</v>
      </c>
      <c r="B45" s="37">
        <v>1965</v>
      </c>
      <c r="C45" s="47">
        <v>1958692870</v>
      </c>
      <c r="D45" s="47">
        <v>58760786</v>
      </c>
      <c r="E45" s="47">
        <v>66239214</v>
      </c>
      <c r="F45" s="47">
        <v>125000000</v>
      </c>
    </row>
    <row r="46" spans="1:13" x14ac:dyDescent="0.2">
      <c r="A46" s="37">
        <v>41</v>
      </c>
      <c r="B46" s="37">
        <v>1966</v>
      </c>
      <c r="C46" s="47">
        <v>1892453656</v>
      </c>
      <c r="D46" s="47">
        <v>66235878</v>
      </c>
      <c r="E46" s="47">
        <v>58764122</v>
      </c>
      <c r="F46" s="47">
        <v>125000000</v>
      </c>
    </row>
    <row r="47" spans="1:13" x14ac:dyDescent="0.2">
      <c r="A47" s="37">
        <v>42</v>
      </c>
      <c r="B47" s="37">
        <v>1967</v>
      </c>
      <c r="C47" s="47">
        <v>1833689534</v>
      </c>
      <c r="D47" s="47">
        <v>64179134</v>
      </c>
      <c r="E47" s="47">
        <v>60820866</v>
      </c>
      <c r="F47" s="47">
        <v>125000000</v>
      </c>
    </row>
    <row r="48" spans="1:13" x14ac:dyDescent="0.2">
      <c r="A48" s="37">
        <v>43</v>
      </c>
      <c r="B48" s="37">
        <v>1968</v>
      </c>
      <c r="C48" s="47">
        <v>1772868667</v>
      </c>
      <c r="D48" s="47">
        <v>62050403</v>
      </c>
      <c r="E48" s="47">
        <v>62949597</v>
      </c>
      <c r="F48" s="47">
        <v>125000000</v>
      </c>
    </row>
    <row r="49" spans="1:6" x14ac:dyDescent="0.2">
      <c r="A49" s="37">
        <v>44</v>
      </c>
      <c r="B49" s="37">
        <v>1969</v>
      </c>
      <c r="C49" s="47">
        <v>1709919071</v>
      </c>
      <c r="D49" s="47">
        <v>59847167</v>
      </c>
      <c r="E49" s="47">
        <v>65152833</v>
      </c>
      <c r="F49" s="47">
        <v>125000000</v>
      </c>
    </row>
    <row r="50" spans="1:6" x14ac:dyDescent="0.2">
      <c r="A50" s="37">
        <v>45</v>
      </c>
      <c r="B50" s="37">
        <v>1970</v>
      </c>
      <c r="C50" s="47">
        <v>1644766238</v>
      </c>
      <c r="D50" s="47">
        <v>57566818</v>
      </c>
      <c r="E50" s="47">
        <v>67433182</v>
      </c>
      <c r="F50" s="47">
        <v>125000000</v>
      </c>
    </row>
    <row r="51" spans="1:6" x14ac:dyDescent="0.2">
      <c r="A51" s="37">
        <v>46</v>
      </c>
      <c r="B51" s="37">
        <v>1971</v>
      </c>
      <c r="C51" s="47">
        <v>1577333057</v>
      </c>
      <c r="D51" s="47">
        <v>55206657</v>
      </c>
      <c r="E51" s="47">
        <v>69793343</v>
      </c>
      <c r="F51" s="47">
        <v>125000000</v>
      </c>
    </row>
    <row r="52" spans="1:6" x14ac:dyDescent="0.2">
      <c r="A52" s="37">
        <v>47</v>
      </c>
      <c r="B52" s="37">
        <v>1972</v>
      </c>
      <c r="C52" s="47">
        <v>1507539714</v>
      </c>
      <c r="D52" s="47">
        <v>52763890</v>
      </c>
      <c r="E52" s="47">
        <v>72236110</v>
      </c>
      <c r="F52" s="47">
        <v>125000000</v>
      </c>
    </row>
    <row r="53" spans="1:6" x14ac:dyDescent="0.2">
      <c r="A53" s="37">
        <v>48</v>
      </c>
      <c r="B53" s="37">
        <v>1973</v>
      </c>
      <c r="C53" s="47">
        <v>1435303604</v>
      </c>
      <c r="D53" s="47">
        <v>50235626</v>
      </c>
      <c r="E53" s="47">
        <v>74764374</v>
      </c>
      <c r="F53" s="47">
        <v>125000000</v>
      </c>
    </row>
    <row r="54" spans="1:6" x14ac:dyDescent="0.2">
      <c r="A54" s="37">
        <v>49</v>
      </c>
      <c r="B54" s="37">
        <v>1974</v>
      </c>
      <c r="C54" s="47">
        <v>1360539230</v>
      </c>
      <c r="D54" s="47">
        <v>47618873</v>
      </c>
      <c r="E54" s="47">
        <v>77381127</v>
      </c>
      <c r="F54" s="47">
        <v>125000000</v>
      </c>
    </row>
    <row r="55" spans="1:6" x14ac:dyDescent="0.2">
      <c r="A55" s="37">
        <v>50</v>
      </c>
      <c r="B55" s="37">
        <v>1975</v>
      </c>
      <c r="C55" s="47">
        <v>1283158103</v>
      </c>
      <c r="D55" s="47">
        <v>44910534</v>
      </c>
      <c r="E55" s="47">
        <v>80089466</v>
      </c>
      <c r="F55" s="47">
        <v>125000000</v>
      </c>
    </row>
    <row r="56" spans="1:6" x14ac:dyDescent="0.2">
      <c r="A56" s="37">
        <v>51</v>
      </c>
      <c r="B56" s="37">
        <v>1976</v>
      </c>
      <c r="C56" s="47">
        <v>1203068636</v>
      </c>
      <c r="D56" s="47">
        <v>42107402</v>
      </c>
      <c r="E56" s="47">
        <v>82892598</v>
      </c>
      <c r="F56" s="47">
        <v>125000000</v>
      </c>
    </row>
    <row r="57" spans="1:6" x14ac:dyDescent="0.2">
      <c r="A57" s="37">
        <v>52</v>
      </c>
      <c r="B57" s="37">
        <v>1977</v>
      </c>
      <c r="C57" s="47">
        <v>1120176039</v>
      </c>
      <c r="D57" s="47">
        <v>39206161</v>
      </c>
      <c r="E57" s="47">
        <v>85793839</v>
      </c>
      <c r="F57" s="47">
        <v>125000000</v>
      </c>
    </row>
    <row r="58" spans="1:6" x14ac:dyDescent="0.2">
      <c r="A58" s="37">
        <v>53</v>
      </c>
      <c r="B58" s="37">
        <v>1978</v>
      </c>
      <c r="C58" s="47">
        <v>1034382200</v>
      </c>
      <c r="D58" s="47">
        <v>36203377</v>
      </c>
      <c r="E58" s="47">
        <v>88796623</v>
      </c>
      <c r="F58" s="47">
        <v>125000000</v>
      </c>
    </row>
    <row r="59" spans="1:6" x14ac:dyDescent="0.2">
      <c r="A59" s="37">
        <v>54</v>
      </c>
      <c r="B59" s="37">
        <v>1979</v>
      </c>
      <c r="C59" s="47">
        <v>945585577</v>
      </c>
      <c r="D59" s="47">
        <v>33095495</v>
      </c>
      <c r="E59" s="47">
        <v>91904505</v>
      </c>
      <c r="F59" s="47">
        <v>125000000</v>
      </c>
    </row>
    <row r="60" spans="1:6" x14ac:dyDescent="0.2">
      <c r="A60" s="37">
        <v>55</v>
      </c>
      <c r="B60" s="37">
        <v>1980</v>
      </c>
      <c r="C60" s="47">
        <v>853681072</v>
      </c>
      <c r="D60" s="47">
        <v>29878838</v>
      </c>
      <c r="E60" s="47">
        <v>95121162</v>
      </c>
      <c r="F60" s="47">
        <v>125000000</v>
      </c>
    </row>
    <row r="61" spans="1:6" x14ac:dyDescent="0.2">
      <c r="A61" s="37">
        <v>56</v>
      </c>
      <c r="B61" s="37">
        <v>1981</v>
      </c>
      <c r="C61" s="47">
        <v>758559910</v>
      </c>
      <c r="D61" s="47">
        <v>26549597</v>
      </c>
      <c r="E61" s="47">
        <v>98450403</v>
      </c>
      <c r="F61" s="47">
        <v>125000000</v>
      </c>
    </row>
    <row r="62" spans="1:6" x14ac:dyDescent="0.2">
      <c r="A62" s="37">
        <v>57</v>
      </c>
      <c r="B62" s="37">
        <v>1982</v>
      </c>
      <c r="C62" s="47">
        <v>660109506</v>
      </c>
      <c r="D62" s="47">
        <v>23103833</v>
      </c>
      <c r="E62" s="47">
        <v>101896167</v>
      </c>
      <c r="F62" s="47">
        <v>125000000</v>
      </c>
    </row>
    <row r="63" spans="1:6" x14ac:dyDescent="0.2">
      <c r="A63" s="37">
        <v>58</v>
      </c>
      <c r="B63" s="37">
        <v>1983</v>
      </c>
      <c r="C63" s="47">
        <v>558213339</v>
      </c>
      <c r="D63" s="47">
        <v>19537467</v>
      </c>
      <c r="E63" s="47">
        <v>105462533</v>
      </c>
      <c r="F63" s="47">
        <v>125000000</v>
      </c>
    </row>
    <row r="64" spans="1:6" x14ac:dyDescent="0.2">
      <c r="A64" s="37">
        <v>59</v>
      </c>
      <c r="B64" s="37">
        <v>1984</v>
      </c>
      <c r="C64" s="47">
        <v>452750806</v>
      </c>
      <c r="D64" s="47">
        <v>15846278</v>
      </c>
      <c r="E64" s="47">
        <v>109153722</v>
      </c>
      <c r="F64" s="47">
        <v>125000000</v>
      </c>
    </row>
    <row r="65" spans="1:6" x14ac:dyDescent="0.2">
      <c r="A65" s="37">
        <v>60</v>
      </c>
      <c r="B65" s="37">
        <v>1985</v>
      </c>
      <c r="C65" s="47">
        <v>343597084</v>
      </c>
      <c r="D65" s="47">
        <v>12025898</v>
      </c>
      <c r="E65" s="47">
        <v>112974102</v>
      </c>
      <c r="F65" s="47">
        <v>125000000</v>
      </c>
    </row>
    <row r="66" spans="1:6" x14ac:dyDescent="0.2">
      <c r="A66" s="37">
        <v>61</v>
      </c>
      <c r="B66" s="37">
        <v>1986</v>
      </c>
      <c r="C66" s="47">
        <v>230622982</v>
      </c>
      <c r="D66" s="47">
        <v>8071804</v>
      </c>
      <c r="E66" s="47">
        <v>116928196</v>
      </c>
      <c r="F66" s="47">
        <v>125000000</v>
      </c>
    </row>
    <row r="67" spans="1:6" x14ac:dyDescent="0.2">
      <c r="A67" s="37">
        <v>62</v>
      </c>
      <c r="B67" s="37">
        <v>1987</v>
      </c>
      <c r="C67" s="47">
        <v>113694787</v>
      </c>
      <c r="D67" s="47">
        <v>3979318</v>
      </c>
      <c r="E67" s="47">
        <v>113694787</v>
      </c>
      <c r="F67" s="47">
        <v>117674104</v>
      </c>
    </row>
    <row r="69" spans="1:6" x14ac:dyDescent="0.2">
      <c r="A69" s="37" t="s">
        <v>57</v>
      </c>
      <c r="C69" s="47"/>
      <c r="D69" s="47">
        <v>2822674104</v>
      </c>
      <c r="E69" s="47">
        <f t="shared" ref="E69:F69" si="0">SUM(E6:E68)</f>
        <v>4025000000</v>
      </c>
      <c r="F69" s="47">
        <f t="shared" si="0"/>
        <v>6847674104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96B9-A10B-074D-89B0-CA026EB00214}">
  <dimension ref="A1:E13"/>
  <sheetViews>
    <sheetView zoomScale="193" zoomScaleNormal="193" workbookViewId="0">
      <selection activeCell="A2" sqref="A2:XFD2"/>
    </sheetView>
  </sheetViews>
  <sheetFormatPr baseColWidth="10" defaultRowHeight="15" x14ac:dyDescent="0.2"/>
  <cols>
    <col min="2" max="2" width="16" style="36" customWidth="1"/>
  </cols>
  <sheetData>
    <row r="1" spans="1:5" x14ac:dyDescent="0.2">
      <c r="A1" t="s">
        <v>210</v>
      </c>
    </row>
    <row r="2" spans="1:5" s="17" customFormat="1" x14ac:dyDescent="0.2">
      <c r="A2" s="68" t="s">
        <v>213</v>
      </c>
      <c r="B2" s="69"/>
    </row>
    <row r="3" spans="1:5" x14ac:dyDescent="0.2">
      <c r="A3" t="s">
        <v>215</v>
      </c>
    </row>
    <row r="5" spans="1:5" s="49" customFormat="1" ht="48" x14ac:dyDescent="0.2">
      <c r="A5" s="49" t="s">
        <v>155</v>
      </c>
      <c r="B5" s="54" t="s">
        <v>216</v>
      </c>
      <c r="C5" s="49" t="s">
        <v>217</v>
      </c>
      <c r="D5" s="49" t="s">
        <v>218</v>
      </c>
      <c r="E5" s="49" t="s">
        <v>219</v>
      </c>
    </row>
    <row r="6" spans="1:5" x14ac:dyDescent="0.2">
      <c r="A6" t="s">
        <v>121</v>
      </c>
      <c r="B6" s="55" t="s">
        <v>220</v>
      </c>
      <c r="C6" s="56">
        <v>799.5</v>
      </c>
      <c r="D6" s="56">
        <v>42.6</v>
      </c>
      <c r="E6" s="56">
        <v>57.4</v>
      </c>
    </row>
    <row r="7" spans="1:5" x14ac:dyDescent="0.2">
      <c r="A7" t="s">
        <v>206</v>
      </c>
      <c r="B7" s="55" t="s">
        <v>221</v>
      </c>
      <c r="C7" s="56">
        <v>248</v>
      </c>
      <c r="D7" s="56">
        <v>15.5</v>
      </c>
      <c r="E7" s="56">
        <v>84.5</v>
      </c>
    </row>
    <row r="8" spans="1:5" x14ac:dyDescent="0.2">
      <c r="A8" t="s">
        <v>164</v>
      </c>
      <c r="B8" s="55">
        <v>9961</v>
      </c>
      <c r="C8" s="56">
        <v>23.5</v>
      </c>
      <c r="D8" s="56">
        <v>37.9</v>
      </c>
      <c r="E8" s="56">
        <v>62.1</v>
      </c>
    </row>
    <row r="9" spans="1:5" x14ac:dyDescent="0.2">
      <c r="A9" t="s">
        <v>170</v>
      </c>
      <c r="B9" s="55" t="s">
        <v>222</v>
      </c>
      <c r="C9" s="56">
        <v>31.2</v>
      </c>
      <c r="D9" s="56">
        <v>43.4</v>
      </c>
      <c r="E9" s="56">
        <v>56.6</v>
      </c>
    </row>
    <row r="10" spans="1:5" x14ac:dyDescent="0.2">
      <c r="A10" t="s">
        <v>223</v>
      </c>
      <c r="B10" s="55" t="s">
        <v>224</v>
      </c>
      <c r="C10" s="56">
        <v>24</v>
      </c>
      <c r="D10" s="56">
        <v>39</v>
      </c>
      <c r="E10" s="56">
        <v>61</v>
      </c>
    </row>
    <row r="11" spans="1:5" x14ac:dyDescent="0.2">
      <c r="A11" t="s">
        <v>171</v>
      </c>
      <c r="B11" s="55">
        <v>10083</v>
      </c>
      <c r="C11" s="56">
        <v>32.799999999999997</v>
      </c>
      <c r="D11" s="56">
        <v>37.9</v>
      </c>
      <c r="E11" s="56">
        <v>62.1</v>
      </c>
    </row>
    <row r="12" spans="1:5" x14ac:dyDescent="0.2">
      <c r="B12" s="55"/>
      <c r="C12" s="56"/>
      <c r="D12" s="56"/>
      <c r="E12" s="56"/>
    </row>
    <row r="13" spans="1:5" x14ac:dyDescent="0.2">
      <c r="A13" t="s">
        <v>57</v>
      </c>
      <c r="B13" s="55"/>
      <c r="C13" s="56" t="s">
        <v>225</v>
      </c>
      <c r="D13" s="56">
        <v>37.200000000000003</v>
      </c>
      <c r="E13" s="56">
        <v>62.8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9800-2AF9-6C48-B2E0-55BEEDF52711}">
  <dimension ref="A1:F10"/>
  <sheetViews>
    <sheetView zoomScale="201" zoomScaleNormal="201" workbookViewId="0">
      <selection activeCell="A2" sqref="A2:XFD2"/>
    </sheetView>
  </sheetViews>
  <sheetFormatPr baseColWidth="10" defaultRowHeight="15" x14ac:dyDescent="0.2"/>
  <cols>
    <col min="6" max="6" width="10.83203125" style="60"/>
  </cols>
  <sheetData>
    <row r="1" spans="1:6" x14ac:dyDescent="0.2">
      <c r="A1" t="s">
        <v>226</v>
      </c>
    </row>
    <row r="2" spans="1:6" s="17" customFormat="1" x14ac:dyDescent="0.2">
      <c r="A2" s="17" t="s">
        <v>227</v>
      </c>
      <c r="F2" s="70"/>
    </row>
    <row r="3" spans="1:6" x14ac:dyDescent="0.2">
      <c r="A3" t="s">
        <v>199</v>
      </c>
    </row>
    <row r="5" spans="1:6" s="49" customFormat="1" ht="32" x14ac:dyDescent="0.2">
      <c r="A5" s="49" t="s">
        <v>155</v>
      </c>
      <c r="B5" s="49" t="s">
        <v>233</v>
      </c>
      <c r="C5" s="49" t="s">
        <v>234</v>
      </c>
      <c r="D5" s="49" t="s">
        <v>235</v>
      </c>
      <c r="E5" s="49" t="s">
        <v>57</v>
      </c>
      <c r="F5" s="61" t="s">
        <v>236</v>
      </c>
    </row>
    <row r="6" spans="1:6" x14ac:dyDescent="0.2">
      <c r="A6" t="s">
        <v>148</v>
      </c>
      <c r="B6" s="35">
        <v>4700</v>
      </c>
      <c r="C6" s="35">
        <v>1720</v>
      </c>
      <c r="D6" s="35">
        <v>464</v>
      </c>
      <c r="E6" s="35">
        <v>2184</v>
      </c>
      <c r="F6" s="60" t="s">
        <v>237</v>
      </c>
    </row>
    <row r="7" spans="1:6" x14ac:dyDescent="0.2">
      <c r="A7" t="s">
        <v>121</v>
      </c>
      <c r="B7" s="35">
        <v>4200</v>
      </c>
      <c r="C7" s="35">
        <v>260</v>
      </c>
      <c r="D7" s="35">
        <v>226</v>
      </c>
      <c r="E7" s="35">
        <v>486</v>
      </c>
      <c r="F7" s="60" t="s">
        <v>238</v>
      </c>
    </row>
    <row r="8" spans="1:6" x14ac:dyDescent="0.2">
      <c r="A8" t="s">
        <v>239</v>
      </c>
      <c r="B8" s="35">
        <v>3100</v>
      </c>
      <c r="C8" s="35">
        <v>130</v>
      </c>
      <c r="D8" s="35">
        <v>87</v>
      </c>
      <c r="E8" s="35">
        <v>217</v>
      </c>
      <c r="F8" s="60" t="s">
        <v>240</v>
      </c>
    </row>
    <row r="9" spans="1:6" x14ac:dyDescent="0.2">
      <c r="B9" s="35"/>
      <c r="C9" s="35"/>
      <c r="D9" s="35"/>
      <c r="E9" s="35"/>
    </row>
    <row r="10" spans="1:6" x14ac:dyDescent="0.2">
      <c r="A10" t="s">
        <v>57</v>
      </c>
      <c r="B10" s="35">
        <f t="shared" ref="B10:D10" si="0">SUM(B6:B8)</f>
        <v>12000</v>
      </c>
      <c r="C10" s="35">
        <f t="shared" si="0"/>
        <v>2110</v>
      </c>
      <c r="D10" s="35">
        <f t="shared" si="0"/>
        <v>777</v>
      </c>
      <c r="E10" s="35">
        <f>SUM(E6:E8)</f>
        <v>2887</v>
      </c>
      <c r="F10" s="60" t="s">
        <v>241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5BA6B-85E2-894B-8CCD-C9BB513AD857}">
  <dimension ref="A1:J7"/>
  <sheetViews>
    <sheetView zoomScale="201" zoomScaleNormal="201" workbookViewId="0">
      <selection activeCell="A2" sqref="A2:XFD2"/>
    </sheetView>
  </sheetViews>
  <sheetFormatPr baseColWidth="10" defaultRowHeight="15" x14ac:dyDescent="0.2"/>
  <sheetData>
    <row r="1" spans="1:10" x14ac:dyDescent="0.2">
      <c r="A1" t="s">
        <v>226</v>
      </c>
    </row>
    <row r="2" spans="1:10" s="17" customFormat="1" x14ac:dyDescent="0.2">
      <c r="A2" s="17" t="s">
        <v>231</v>
      </c>
    </row>
    <row r="3" spans="1:10" x14ac:dyDescent="0.2">
      <c r="A3" t="s">
        <v>199</v>
      </c>
    </row>
    <row r="5" spans="1:10" s="49" customFormat="1" ht="64" x14ac:dyDescent="0.2">
      <c r="A5" s="49" t="s">
        <v>155</v>
      </c>
      <c r="B5" s="49" t="s">
        <v>188</v>
      </c>
      <c r="C5" s="49" t="s">
        <v>235</v>
      </c>
      <c r="D5" s="49" t="s">
        <v>236</v>
      </c>
      <c r="E5" s="49" t="s">
        <v>242</v>
      </c>
      <c r="F5" s="49" t="s">
        <v>234</v>
      </c>
      <c r="G5" s="49" t="s">
        <v>236</v>
      </c>
      <c r="H5" s="49" t="s">
        <v>243</v>
      </c>
      <c r="I5" s="49" t="s">
        <v>244</v>
      </c>
      <c r="J5" s="49" t="s">
        <v>236</v>
      </c>
    </row>
    <row r="6" spans="1:10" x14ac:dyDescent="0.2">
      <c r="A6" t="s">
        <v>148</v>
      </c>
      <c r="B6" s="47">
        <v>4600</v>
      </c>
      <c r="C6" s="47">
        <v>464</v>
      </c>
      <c r="D6" s="60">
        <v>0.10100000000000001</v>
      </c>
      <c r="E6" s="47">
        <v>3507</v>
      </c>
      <c r="F6" s="47">
        <v>1720</v>
      </c>
      <c r="G6" s="60">
        <v>0.49</v>
      </c>
      <c r="H6" s="47">
        <v>8107</v>
      </c>
      <c r="I6" s="47">
        <v>2184</v>
      </c>
      <c r="J6" s="60">
        <v>0.26900000000000002</v>
      </c>
    </row>
    <row r="7" spans="1:10" x14ac:dyDescent="0.2">
      <c r="A7" t="s">
        <v>121</v>
      </c>
      <c r="B7" s="47">
        <v>4025</v>
      </c>
      <c r="C7" s="47">
        <v>226</v>
      </c>
      <c r="D7" s="60">
        <v>5.6000000000000001E-2</v>
      </c>
      <c r="E7" s="47">
        <v>1233</v>
      </c>
      <c r="F7" s="47">
        <v>260</v>
      </c>
      <c r="G7" s="60">
        <v>0.21099999999999999</v>
      </c>
      <c r="H7" s="47">
        <v>5258</v>
      </c>
      <c r="I7" s="47">
        <v>486</v>
      </c>
      <c r="J7" s="60">
        <v>9.1999999999999998E-2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2ABB-81FD-3A47-BA8A-7D22C8FFF0EC}">
  <dimension ref="A1:H33"/>
  <sheetViews>
    <sheetView zoomScale="178" zoomScaleNormal="178" workbookViewId="0"/>
  </sheetViews>
  <sheetFormatPr baseColWidth="10" defaultRowHeight="15" x14ac:dyDescent="0.2"/>
  <cols>
    <col min="1" max="1" width="14.33203125" style="14" customWidth="1"/>
    <col min="2" max="2" width="12.83203125" style="3" customWidth="1"/>
    <col min="3" max="3" width="12.83203125" style="15" customWidth="1"/>
    <col min="4" max="4" width="12.83203125" style="3" customWidth="1"/>
    <col min="5" max="5" width="12.83203125" style="15" customWidth="1"/>
    <col min="6" max="7" width="12.83203125" style="3" customWidth="1"/>
    <col min="8" max="8" width="12.83203125" style="16" customWidth="1"/>
    <col min="9" max="9" width="25.83203125" style="3" customWidth="1"/>
    <col min="10" max="16384" width="10.83203125" style="3"/>
  </cols>
  <sheetData>
    <row r="1" spans="1:8" ht="14" customHeight="1" x14ac:dyDescent="0.2">
      <c r="A1" s="14" t="s">
        <v>58</v>
      </c>
    </row>
    <row r="2" spans="1:8" ht="14" customHeight="1" x14ac:dyDescent="0.2">
      <c r="A2" s="17" t="s">
        <v>84</v>
      </c>
    </row>
    <row r="3" spans="1:8" ht="14" customHeight="1" x14ac:dyDescent="0.2">
      <c r="A3" s="3" t="s">
        <v>85</v>
      </c>
    </row>
    <row r="4" spans="1:8" ht="14" customHeight="1" x14ac:dyDescent="0.2">
      <c r="A4" s="3"/>
    </row>
    <row r="5" spans="1:8" ht="14" customHeight="1" x14ac:dyDescent="0.2">
      <c r="A5" s="14" t="s">
        <v>62</v>
      </c>
      <c r="B5" s="3" t="s">
        <v>63</v>
      </c>
      <c r="C5" s="15" t="s">
        <v>64</v>
      </c>
      <c r="D5" s="3" t="s">
        <v>65</v>
      </c>
      <c r="E5" s="15" t="s">
        <v>64</v>
      </c>
      <c r="F5" s="3" t="s">
        <v>66</v>
      </c>
      <c r="G5" s="3" t="s">
        <v>57</v>
      </c>
      <c r="H5" s="16" t="s">
        <v>64</v>
      </c>
    </row>
    <row r="6" spans="1:8" ht="14" customHeight="1" x14ac:dyDescent="0.2">
      <c r="A6" s="14" t="s">
        <v>67</v>
      </c>
      <c r="B6" s="18">
        <v>4504</v>
      </c>
      <c r="D6" s="18">
        <v>406</v>
      </c>
      <c r="F6" s="18"/>
      <c r="G6" s="18">
        <v>491</v>
      </c>
      <c r="H6" s="15"/>
    </row>
    <row r="7" spans="1:8" ht="14" customHeight="1" x14ac:dyDescent="0.2">
      <c r="A7" s="14" t="s">
        <v>68</v>
      </c>
      <c r="B7" s="18">
        <v>4594</v>
      </c>
      <c r="C7" s="15">
        <v>0.02</v>
      </c>
      <c r="D7" s="18">
        <v>310</v>
      </c>
      <c r="E7" s="15">
        <v>-0.23599999999999999</v>
      </c>
      <c r="F7" s="18"/>
      <c r="G7" s="18">
        <v>4904</v>
      </c>
      <c r="H7" s="15">
        <v>-1E-3</v>
      </c>
    </row>
    <row r="8" spans="1:8" ht="14" customHeight="1" x14ac:dyDescent="0.2">
      <c r="A8" s="14" t="s">
        <v>69</v>
      </c>
      <c r="B8" s="18">
        <v>4586</v>
      </c>
      <c r="C8" s="15">
        <v>-2E-3</v>
      </c>
      <c r="D8" s="18">
        <v>221</v>
      </c>
      <c r="E8" s="15">
        <v>-0.28699999999999998</v>
      </c>
      <c r="F8" s="18"/>
      <c r="G8" s="18">
        <v>4807</v>
      </c>
      <c r="H8" s="15">
        <v>-0.02</v>
      </c>
    </row>
    <row r="9" spans="1:8" ht="14" customHeight="1" x14ac:dyDescent="0.2">
      <c r="A9" s="14" t="s">
        <v>70</v>
      </c>
      <c r="B9" s="18">
        <v>4698</v>
      </c>
      <c r="C9" s="15">
        <v>2.4E-2</v>
      </c>
      <c r="D9" s="18">
        <v>504</v>
      </c>
      <c r="E9" s="15">
        <v>1.2809999999999999</v>
      </c>
      <c r="F9" s="18"/>
      <c r="G9" s="18">
        <v>5203</v>
      </c>
      <c r="H9" s="15">
        <v>8.3000000000000004E-2</v>
      </c>
    </row>
    <row r="10" spans="1:8" ht="14" customHeight="1" x14ac:dyDescent="0.2">
      <c r="A10" s="14" t="s">
        <v>20</v>
      </c>
      <c r="B10" s="18">
        <v>8277</v>
      </c>
      <c r="C10" s="15">
        <v>0.76200000000000001</v>
      </c>
      <c r="D10" s="18">
        <v>8438</v>
      </c>
      <c r="E10" s="15">
        <v>15.742000000000001</v>
      </c>
      <c r="F10" s="18"/>
      <c r="G10" s="18">
        <v>16732</v>
      </c>
      <c r="H10" s="15">
        <v>2.2160000000000002</v>
      </c>
    </row>
    <row r="11" spans="1:8" ht="14" customHeight="1" x14ac:dyDescent="0.2">
      <c r="A11" s="14" t="s">
        <v>21</v>
      </c>
      <c r="B11" s="18">
        <v>28299</v>
      </c>
      <c r="C11" s="15">
        <v>2.419</v>
      </c>
      <c r="D11" s="18">
        <v>11197</v>
      </c>
      <c r="E11" s="15">
        <v>0.32700000000000001</v>
      </c>
      <c r="F11" s="18"/>
      <c r="G11" s="18">
        <v>39499</v>
      </c>
      <c r="H11" s="15">
        <v>1.361</v>
      </c>
    </row>
    <row r="12" spans="1:8" ht="14" customHeight="1" x14ac:dyDescent="0.2">
      <c r="A12" s="14" t="s">
        <v>22</v>
      </c>
      <c r="B12" s="18">
        <v>45609</v>
      </c>
      <c r="C12" s="15">
        <v>0.61199999999999999</v>
      </c>
      <c r="D12" s="18">
        <v>23268</v>
      </c>
      <c r="E12" s="15">
        <v>1.0780000000000001</v>
      </c>
      <c r="F12" s="18"/>
      <c r="G12" s="18">
        <v>68879</v>
      </c>
      <c r="H12" s="15">
        <v>0.74399999999999999</v>
      </c>
    </row>
    <row r="13" spans="1:8" ht="14" customHeight="1" x14ac:dyDescent="0.2">
      <c r="A13" s="14" t="s">
        <v>23</v>
      </c>
      <c r="B13" s="18">
        <v>64123</v>
      </c>
      <c r="C13" s="15">
        <v>0.40600000000000003</v>
      </c>
      <c r="D13" s="18">
        <v>40822</v>
      </c>
      <c r="E13" s="15">
        <v>0.754</v>
      </c>
      <c r="F13" s="18"/>
      <c r="G13" s="18">
        <v>104946</v>
      </c>
      <c r="H13" s="15">
        <v>0.52400000000000002</v>
      </c>
    </row>
    <row r="14" spans="1:8" ht="14" customHeight="1" x14ac:dyDescent="0.2">
      <c r="A14" s="14" t="s">
        <v>25</v>
      </c>
      <c r="B14" s="18">
        <v>80988</v>
      </c>
      <c r="C14" s="15">
        <v>0.26300000000000001</v>
      </c>
      <c r="D14" s="18">
        <v>75104</v>
      </c>
      <c r="E14" s="15">
        <v>0.84</v>
      </c>
      <c r="F14" s="18"/>
      <c r="G14" s="18">
        <v>156093</v>
      </c>
      <c r="H14" s="15">
        <v>0.48699999999999999</v>
      </c>
    </row>
    <row r="15" spans="1:8" ht="14" customHeight="1" x14ac:dyDescent="0.2">
      <c r="A15" s="14" t="s">
        <v>71</v>
      </c>
      <c r="B15" s="18">
        <v>97575</v>
      </c>
      <c r="C15" s="15">
        <v>0.20499999999999999</v>
      </c>
      <c r="D15" s="18">
        <v>102153</v>
      </c>
      <c r="E15" s="15">
        <v>0.36</v>
      </c>
      <c r="F15" s="18"/>
      <c r="G15" s="18">
        <v>199729</v>
      </c>
      <c r="H15" s="15">
        <v>0.28000000000000003</v>
      </c>
    </row>
    <row r="16" spans="1:8" ht="14" customHeight="1" x14ac:dyDescent="0.2">
      <c r="A16" s="14" t="s">
        <v>72</v>
      </c>
      <c r="B16" s="18">
        <v>88024</v>
      </c>
      <c r="C16" s="15">
        <v>-9.8000000000000004E-2</v>
      </c>
      <c r="D16" s="18">
        <v>175519</v>
      </c>
      <c r="E16" s="15">
        <v>0.71799999999999997</v>
      </c>
      <c r="F16" s="18"/>
      <c r="G16" s="18">
        <v>263544</v>
      </c>
      <c r="H16" s="15">
        <v>0.32</v>
      </c>
    </row>
    <row r="17" spans="1:8" ht="14" customHeight="1" x14ac:dyDescent="0.2">
      <c r="A17" s="14" t="s">
        <v>73</v>
      </c>
      <c r="B17" s="18">
        <v>7324</v>
      </c>
      <c r="C17" s="15">
        <v>-0.16800000000000001</v>
      </c>
      <c r="D17" s="18">
        <v>278964</v>
      </c>
      <c r="E17" s="15">
        <v>0.58899999999999997</v>
      </c>
      <c r="F17" s="18"/>
      <c r="G17" s="18">
        <v>352204</v>
      </c>
      <c r="H17" s="15">
        <v>0.33600000000000002</v>
      </c>
    </row>
    <row r="18" spans="1:8" ht="14" customHeight="1" x14ac:dyDescent="0.2">
      <c r="A18" s="14" t="s">
        <v>74</v>
      </c>
      <c r="B18" s="18">
        <v>6734</v>
      </c>
      <c r="C18" s="15">
        <v>-8.1000000000000003E-2</v>
      </c>
      <c r="D18" s="18">
        <v>6607708</v>
      </c>
      <c r="E18" s="15">
        <v>22.687000000000001</v>
      </c>
      <c r="F18" s="18"/>
      <c r="G18" s="18">
        <v>6675071</v>
      </c>
      <c r="H18" s="15">
        <v>17.952000000000002</v>
      </c>
    </row>
    <row r="19" spans="1:8" ht="14" customHeight="1" x14ac:dyDescent="0.2">
      <c r="A19" s="14" t="s">
        <v>75</v>
      </c>
      <c r="B19" s="18"/>
      <c r="D19" s="18" t="s">
        <v>86</v>
      </c>
      <c r="E19" s="15">
        <v>995.80700000000002</v>
      </c>
      <c r="F19" s="18"/>
      <c r="G19" s="18"/>
      <c r="H19" s="15"/>
    </row>
    <row r="20" spans="1:8" ht="14" customHeight="1" x14ac:dyDescent="0.2">
      <c r="A20" s="19">
        <v>45245</v>
      </c>
      <c r="B20" s="18"/>
      <c r="D20" s="18" t="s">
        <v>87</v>
      </c>
      <c r="E20" s="15">
        <v>28.119</v>
      </c>
      <c r="F20" s="18"/>
      <c r="G20" s="18"/>
      <c r="H20" s="15"/>
    </row>
    <row r="21" spans="1:8" ht="14" customHeight="1" x14ac:dyDescent="0.2">
      <c r="A21" s="14" t="s">
        <v>76</v>
      </c>
      <c r="B21" s="18" t="s">
        <v>77</v>
      </c>
      <c r="D21" s="18">
        <v>149</v>
      </c>
      <c r="E21" s="15">
        <v>-1</v>
      </c>
      <c r="F21" s="18">
        <v>1809</v>
      </c>
      <c r="G21" s="18">
        <v>1957</v>
      </c>
      <c r="H21" s="15">
        <v>-1</v>
      </c>
    </row>
    <row r="22" spans="1:8" ht="14" customHeight="1" x14ac:dyDescent="0.2">
      <c r="A22" s="14" t="s">
        <v>78</v>
      </c>
      <c r="B22" s="18">
        <v>958</v>
      </c>
      <c r="D22" s="18">
        <v>39</v>
      </c>
      <c r="E22" s="15">
        <v>-0.73799999999999999</v>
      </c>
      <c r="F22" s="18">
        <v>1706</v>
      </c>
      <c r="G22" s="18">
        <v>2702</v>
      </c>
      <c r="H22" s="15">
        <v>0.38100000000000001</v>
      </c>
    </row>
    <row r="23" spans="1:8" ht="14" customHeight="1" x14ac:dyDescent="0.2">
      <c r="A23" s="14" t="s">
        <v>79</v>
      </c>
      <c r="B23" s="18">
        <v>930</v>
      </c>
      <c r="C23" s="15">
        <v>-2.9000000000000001E-2</v>
      </c>
      <c r="D23" s="18">
        <v>12</v>
      </c>
      <c r="E23" s="15">
        <v>-0.69199999999999995</v>
      </c>
      <c r="F23" s="18">
        <v>6199</v>
      </c>
      <c r="G23" s="18">
        <v>714</v>
      </c>
      <c r="H23" s="15">
        <v>1.6419999999999999</v>
      </c>
    </row>
    <row r="24" spans="1:8" ht="14" customHeight="1" x14ac:dyDescent="0.2">
      <c r="A24" s="14" t="s">
        <v>80</v>
      </c>
      <c r="B24" s="18">
        <v>1275</v>
      </c>
      <c r="C24" s="15">
        <v>0.371</v>
      </c>
      <c r="D24" s="18">
        <v>122</v>
      </c>
      <c r="E24" s="15">
        <v>9.1669999999999998</v>
      </c>
      <c r="F24" s="18">
        <v>5903</v>
      </c>
      <c r="G24" s="18">
        <v>731</v>
      </c>
      <c r="H24" s="15">
        <v>2.4E-2</v>
      </c>
    </row>
    <row r="25" spans="1:8" ht="14" customHeight="1" x14ac:dyDescent="0.2">
      <c r="A25" s="14" t="s">
        <v>81</v>
      </c>
      <c r="B25" s="18">
        <v>1384</v>
      </c>
      <c r="C25" s="15">
        <v>8.5000000000000006E-2</v>
      </c>
      <c r="D25" s="18">
        <v>187</v>
      </c>
      <c r="E25" s="15">
        <v>0.53300000000000003</v>
      </c>
      <c r="F25" s="18">
        <v>556</v>
      </c>
      <c r="G25" s="18">
        <v>7132</v>
      </c>
      <c r="H25" s="15">
        <v>-2.4E-2</v>
      </c>
    </row>
    <row r="26" spans="1:8" ht="14" customHeight="1" x14ac:dyDescent="0.2">
      <c r="A26" s="14" t="s">
        <v>82</v>
      </c>
      <c r="B26" s="18">
        <v>1918</v>
      </c>
      <c r="C26" s="15">
        <v>0.38600000000000001</v>
      </c>
      <c r="D26" s="18">
        <v>1095</v>
      </c>
      <c r="E26" s="15">
        <v>4.8559999999999999</v>
      </c>
      <c r="F26" s="18">
        <v>5215</v>
      </c>
      <c r="G26" s="18">
        <v>8233</v>
      </c>
      <c r="H26" s="15">
        <v>0.154</v>
      </c>
    </row>
    <row r="27" spans="1:8" ht="14" customHeight="1" x14ac:dyDescent="0.2">
      <c r="A27" s="14" t="s">
        <v>83</v>
      </c>
      <c r="B27" s="18">
        <v>2494</v>
      </c>
      <c r="C27" s="15">
        <v>0.3</v>
      </c>
      <c r="D27" s="18">
        <v>2208</v>
      </c>
      <c r="E27" s="15">
        <v>1.016</v>
      </c>
      <c r="F27" s="18">
        <v>4927</v>
      </c>
      <c r="G27" s="18">
        <v>963</v>
      </c>
      <c r="H27" s="15">
        <v>0.17</v>
      </c>
    </row>
    <row r="28" spans="1:8" ht="14" customHeight="1" x14ac:dyDescent="0.2"/>
    <row r="29" spans="1:8" ht="14" customHeight="1" x14ac:dyDescent="0.2"/>
    <row r="30" spans="1:8" ht="14" customHeight="1" x14ac:dyDescent="0.2"/>
    <row r="31" spans="1:8" ht="14" customHeight="1" x14ac:dyDescent="0.2"/>
    <row r="32" spans="1:8" ht="14" customHeight="1" x14ac:dyDescent="0.2"/>
    <row r="33" ht="14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B886-188A-8A49-AAD3-E4A053806046}">
  <dimension ref="A1:M12"/>
  <sheetViews>
    <sheetView zoomScale="240" zoomScaleNormal="241" workbookViewId="0">
      <selection activeCell="K27" sqref="K27"/>
    </sheetView>
  </sheetViews>
  <sheetFormatPr baseColWidth="10" defaultRowHeight="15" x14ac:dyDescent="0.2"/>
  <cols>
    <col min="1" max="16384" width="10.83203125" style="3"/>
  </cols>
  <sheetData>
    <row r="1" spans="1:13" ht="14" customHeight="1" x14ac:dyDescent="0.2">
      <c r="A1" s="3" t="s">
        <v>9</v>
      </c>
    </row>
    <row r="2" spans="1:13" s="17" customFormat="1" x14ac:dyDescent="0.2">
      <c r="A2" s="17" t="s">
        <v>26</v>
      </c>
    </row>
    <row r="3" spans="1:13" x14ac:dyDescent="0.2">
      <c r="A3" s="3" t="s">
        <v>27</v>
      </c>
    </row>
    <row r="5" spans="1:13" x14ac:dyDescent="0.2">
      <c r="A5" s="29"/>
      <c r="B5" s="77" t="s">
        <v>10</v>
      </c>
      <c r="C5" s="77"/>
      <c r="D5" s="77"/>
      <c r="E5" s="77"/>
      <c r="F5" s="77" t="s">
        <v>11</v>
      </c>
      <c r="G5" s="77"/>
      <c r="H5" s="77"/>
      <c r="I5" s="77" t="s">
        <v>12</v>
      </c>
      <c r="J5" s="77"/>
      <c r="K5" s="77"/>
      <c r="L5" s="29"/>
      <c r="M5" s="29"/>
    </row>
    <row r="6" spans="1:13" s="20" customFormat="1" ht="64" x14ac:dyDescent="0.2">
      <c r="A6" s="30" t="s">
        <v>13</v>
      </c>
      <c r="B6" s="30" t="s">
        <v>14</v>
      </c>
      <c r="C6" s="30" t="s">
        <v>15</v>
      </c>
      <c r="D6" s="30" t="s">
        <v>16</v>
      </c>
      <c r="E6" s="30" t="s">
        <v>17</v>
      </c>
      <c r="F6" s="30" t="s">
        <v>14</v>
      </c>
      <c r="G6" s="30" t="s">
        <v>15</v>
      </c>
      <c r="H6" s="30" t="s">
        <v>16</v>
      </c>
      <c r="I6" s="30" t="s">
        <v>14</v>
      </c>
      <c r="J6" s="30" t="s">
        <v>15</v>
      </c>
      <c r="K6" s="30" t="s">
        <v>16</v>
      </c>
      <c r="L6" s="31" t="s">
        <v>18</v>
      </c>
      <c r="M6" s="31" t="s">
        <v>19</v>
      </c>
    </row>
    <row r="7" spans="1:13" x14ac:dyDescent="0.2">
      <c r="A7" s="29" t="s">
        <v>20</v>
      </c>
      <c r="B7" s="32">
        <v>8788</v>
      </c>
      <c r="C7" s="32">
        <v>3886</v>
      </c>
      <c r="D7" s="32">
        <f>12644</f>
        <v>12644</v>
      </c>
      <c r="E7" s="32">
        <v>6936</v>
      </c>
      <c r="F7" s="32">
        <v>2323</v>
      </c>
      <c r="G7" s="32">
        <v>3273</v>
      </c>
      <c r="H7" s="32">
        <v>5596</v>
      </c>
      <c r="I7" s="32">
        <v>6465</v>
      </c>
      <c r="J7" s="32">
        <v>613</v>
      </c>
      <c r="K7" s="32">
        <v>7048</v>
      </c>
      <c r="L7" s="29">
        <v>56</v>
      </c>
      <c r="M7" s="29">
        <v>93</v>
      </c>
    </row>
    <row r="8" spans="1:13" x14ac:dyDescent="0.2">
      <c r="A8" s="29" t="s">
        <v>21</v>
      </c>
      <c r="B8" s="32">
        <v>25803</v>
      </c>
      <c r="C8" s="32">
        <v>3494</v>
      </c>
      <c r="D8" s="32">
        <v>29297</v>
      </c>
      <c r="E8" s="32">
        <v>23909</v>
      </c>
      <c r="F8" s="32">
        <v>1442</v>
      </c>
      <c r="G8" s="32">
        <v>3237</v>
      </c>
      <c r="H8" s="32">
        <v>4679</v>
      </c>
      <c r="I8" s="32">
        <v>24361</v>
      </c>
      <c r="J8" s="32">
        <v>257</v>
      </c>
      <c r="K8" s="32">
        <v>24618</v>
      </c>
      <c r="L8" s="29">
        <v>84</v>
      </c>
      <c r="M8" s="29">
        <v>102</v>
      </c>
    </row>
    <row r="9" spans="1:13" x14ac:dyDescent="0.2">
      <c r="A9" s="29" t="s">
        <v>22</v>
      </c>
      <c r="B9" s="32">
        <v>27839</v>
      </c>
      <c r="C9" s="32">
        <v>3629</v>
      </c>
      <c r="D9" s="32">
        <v>31468</v>
      </c>
      <c r="E9" s="32">
        <v>24739</v>
      </c>
      <c r="F9" s="32">
        <v>2040</v>
      </c>
      <c r="G9" s="32">
        <v>3816</v>
      </c>
      <c r="H9" s="32">
        <v>5856</v>
      </c>
      <c r="I9" s="32">
        <v>25799</v>
      </c>
      <c r="J9" s="32">
        <v>-187</v>
      </c>
      <c r="K9" s="32">
        <v>25612</v>
      </c>
      <c r="L9" s="29">
        <v>81</v>
      </c>
      <c r="M9" s="29">
        <v>104</v>
      </c>
    </row>
    <row r="10" spans="1:13" x14ac:dyDescent="0.2">
      <c r="A10" s="29" t="s">
        <v>23</v>
      </c>
      <c r="B10" s="32">
        <v>49277</v>
      </c>
      <c r="C10" s="32">
        <v>5880</v>
      </c>
      <c r="D10" s="32">
        <v>55157</v>
      </c>
      <c r="E10" s="32">
        <v>42118</v>
      </c>
      <c r="F10" s="32">
        <v>4558</v>
      </c>
      <c r="G10" s="32">
        <v>4327</v>
      </c>
      <c r="H10" s="32">
        <v>8885</v>
      </c>
      <c r="I10" s="32">
        <v>44719</v>
      </c>
      <c r="J10" s="32">
        <v>1553</v>
      </c>
      <c r="K10" s="32">
        <v>46272</v>
      </c>
      <c r="L10" s="29">
        <v>84</v>
      </c>
      <c r="M10" s="29">
        <v>106</v>
      </c>
    </row>
    <row r="11" spans="1:13" x14ac:dyDescent="0.2">
      <c r="A11" s="29" t="s">
        <v>24</v>
      </c>
      <c r="B11" s="32">
        <f t="shared" ref="B11:K11" si="0">SUM(B7:B10)</f>
        <v>111707</v>
      </c>
      <c r="C11" s="32">
        <f t="shared" si="0"/>
        <v>16889</v>
      </c>
      <c r="D11" s="32">
        <f t="shared" si="0"/>
        <v>128566</v>
      </c>
      <c r="E11" s="32">
        <f t="shared" si="0"/>
        <v>97702</v>
      </c>
      <c r="F11" s="32">
        <f t="shared" si="0"/>
        <v>10363</v>
      </c>
      <c r="G11" s="32">
        <f t="shared" si="0"/>
        <v>14653</v>
      </c>
      <c r="H11" s="32">
        <f t="shared" si="0"/>
        <v>25016</v>
      </c>
      <c r="I11" s="32">
        <f t="shared" si="0"/>
        <v>101344</v>
      </c>
      <c r="J11" s="32">
        <f t="shared" si="0"/>
        <v>2236</v>
      </c>
      <c r="K11" s="32">
        <f t="shared" si="0"/>
        <v>103550</v>
      </c>
      <c r="L11" s="29">
        <v>81</v>
      </c>
      <c r="M11" s="29">
        <v>104</v>
      </c>
    </row>
    <row r="12" spans="1:13" x14ac:dyDescent="0.2">
      <c r="A12" s="29" t="s">
        <v>25</v>
      </c>
      <c r="B12" s="32">
        <v>58694</v>
      </c>
      <c r="C12" s="32">
        <v>7041</v>
      </c>
      <c r="D12" s="32">
        <v>65735</v>
      </c>
      <c r="E12" s="32">
        <v>33928</v>
      </c>
      <c r="F12" s="32">
        <v>3663</v>
      </c>
      <c r="G12" s="32">
        <v>3693</v>
      </c>
      <c r="H12" s="32">
        <v>7356</v>
      </c>
      <c r="I12" s="32">
        <v>55031</v>
      </c>
      <c r="J12" s="32">
        <v>3348</v>
      </c>
      <c r="K12" s="32">
        <v>58379</v>
      </c>
      <c r="L12" s="29">
        <v>89</v>
      </c>
      <c r="M12" s="29">
        <v>162</v>
      </c>
    </row>
  </sheetData>
  <mergeCells count="3">
    <mergeCell ref="B5:E5"/>
    <mergeCell ref="F5:H5"/>
    <mergeCell ref="I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91-F68D-1A41-89BE-E9EE06BCB60D}">
  <dimension ref="A1:F16"/>
  <sheetViews>
    <sheetView zoomScale="204" zoomScaleNormal="204" workbookViewId="0">
      <selection sqref="A1:XFD1048576"/>
    </sheetView>
  </sheetViews>
  <sheetFormatPr baseColWidth="10" defaultRowHeight="15" x14ac:dyDescent="0.2"/>
  <cols>
    <col min="1" max="1" width="10.83203125" style="3"/>
    <col min="2" max="2" width="10.83203125" style="14"/>
    <col min="3" max="16384" width="10.83203125" style="3"/>
  </cols>
  <sheetData>
    <row r="1" spans="1:6" x14ac:dyDescent="0.2">
      <c r="A1" s="3" t="s">
        <v>33</v>
      </c>
    </row>
    <row r="2" spans="1:6" s="17" customFormat="1" x14ac:dyDescent="0.2">
      <c r="A2" s="17" t="s">
        <v>34</v>
      </c>
      <c r="B2" s="22"/>
    </row>
    <row r="3" spans="1:6" x14ac:dyDescent="0.2">
      <c r="A3" s="3" t="s">
        <v>27</v>
      </c>
    </row>
    <row r="5" spans="1:6" x14ac:dyDescent="0.2">
      <c r="A5" s="3" t="s">
        <v>38</v>
      </c>
      <c r="B5" s="14" t="s">
        <v>39</v>
      </c>
      <c r="C5" s="3" t="s">
        <v>40</v>
      </c>
      <c r="D5" s="3" t="s">
        <v>41</v>
      </c>
      <c r="E5" s="3" t="s">
        <v>42</v>
      </c>
      <c r="F5" s="3" t="s">
        <v>43</v>
      </c>
    </row>
    <row r="6" spans="1:6" x14ac:dyDescent="0.2">
      <c r="A6" s="3" t="s">
        <v>44</v>
      </c>
      <c r="B6" s="23">
        <v>5358</v>
      </c>
      <c r="C6" s="21">
        <v>446</v>
      </c>
      <c r="D6" s="21">
        <v>2632</v>
      </c>
      <c r="E6" s="21">
        <v>1828</v>
      </c>
      <c r="F6" s="24">
        <v>1.69</v>
      </c>
    </row>
    <row r="7" spans="1:6" x14ac:dyDescent="0.2">
      <c r="A7" s="3" t="s">
        <v>45</v>
      </c>
      <c r="B7" s="14" t="s">
        <v>46</v>
      </c>
      <c r="C7" s="21">
        <v>906</v>
      </c>
      <c r="D7" s="21">
        <v>7209</v>
      </c>
      <c r="E7" s="21">
        <v>1851</v>
      </c>
      <c r="F7" s="24">
        <v>1.26</v>
      </c>
    </row>
    <row r="8" spans="1:6" x14ac:dyDescent="0.2">
      <c r="A8" s="3" t="s">
        <v>47</v>
      </c>
      <c r="B8" s="23">
        <v>5723</v>
      </c>
      <c r="C8" s="21">
        <v>12101</v>
      </c>
      <c r="D8" s="21">
        <v>9691</v>
      </c>
      <c r="E8" s="21">
        <v>241</v>
      </c>
      <c r="F8" s="24">
        <v>1.25</v>
      </c>
    </row>
    <row r="9" spans="1:6" x14ac:dyDescent="0.2">
      <c r="A9" s="3" t="s">
        <v>48</v>
      </c>
      <c r="B9" s="14" t="s">
        <v>49</v>
      </c>
      <c r="C9" s="21">
        <v>10712</v>
      </c>
      <c r="D9" s="21">
        <v>10338</v>
      </c>
      <c r="E9" s="21">
        <v>374</v>
      </c>
      <c r="F9" s="24">
        <v>1.04</v>
      </c>
    </row>
    <row r="10" spans="1:6" x14ac:dyDescent="0.2">
      <c r="A10" s="3" t="s">
        <v>50</v>
      </c>
      <c r="B10" s="23">
        <v>6089</v>
      </c>
      <c r="C10" s="21">
        <v>10652</v>
      </c>
      <c r="D10" s="21">
        <v>12766</v>
      </c>
      <c r="E10" s="21">
        <v>-2114</v>
      </c>
      <c r="F10" s="24">
        <v>0.83</v>
      </c>
    </row>
    <row r="11" spans="1:6" x14ac:dyDescent="0.2">
      <c r="A11" s="3" t="s">
        <v>51</v>
      </c>
      <c r="B11" s="14" t="s">
        <v>52</v>
      </c>
      <c r="C11" s="21">
        <v>13122</v>
      </c>
      <c r="D11" s="21">
        <v>14855</v>
      </c>
      <c r="E11" s="21">
        <v>-1733</v>
      </c>
      <c r="F11" s="24">
        <v>0.88</v>
      </c>
    </row>
    <row r="12" spans="1:6" x14ac:dyDescent="0.2">
      <c r="A12" s="3" t="s">
        <v>53</v>
      </c>
      <c r="B12" s="23">
        <v>6454</v>
      </c>
      <c r="C12" s="21">
        <v>12626</v>
      </c>
      <c r="D12" s="21">
        <v>27204</v>
      </c>
      <c r="E12" s="21">
        <v>-14578</v>
      </c>
      <c r="F12" s="24">
        <v>0.46</v>
      </c>
    </row>
    <row r="13" spans="1:6" x14ac:dyDescent="0.2">
      <c r="A13" s="3" t="s">
        <v>54</v>
      </c>
      <c r="B13" s="14" t="s">
        <v>55</v>
      </c>
      <c r="C13" s="21">
        <v>15001</v>
      </c>
      <c r="D13" s="21">
        <v>38971</v>
      </c>
      <c r="E13" s="21">
        <v>-2397</v>
      </c>
      <c r="F13" s="24">
        <v>0.38</v>
      </c>
    </row>
    <row r="14" spans="1:6" x14ac:dyDescent="0.2">
      <c r="A14" s="3" t="s">
        <v>56</v>
      </c>
      <c r="B14" s="23">
        <v>6819</v>
      </c>
      <c r="C14" s="21">
        <v>10443</v>
      </c>
      <c r="D14" s="21">
        <v>49414</v>
      </c>
      <c r="E14" s="21">
        <v>-38971</v>
      </c>
      <c r="F14" s="24">
        <v>0.21</v>
      </c>
    </row>
    <row r="15" spans="1:6" x14ac:dyDescent="0.2">
      <c r="C15" s="21"/>
      <c r="D15" s="21"/>
      <c r="E15" s="21"/>
    </row>
    <row r="16" spans="1:6" x14ac:dyDescent="0.2">
      <c r="A16" s="3" t="s">
        <v>57</v>
      </c>
      <c r="C16" s="21">
        <v>98177</v>
      </c>
      <c r="D16" s="21"/>
      <c r="E16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6B25-D68F-C94D-B025-BF2FF99FB165}">
  <dimension ref="A1:H30"/>
  <sheetViews>
    <sheetView zoomScale="199" zoomScaleNormal="199" workbookViewId="0">
      <selection activeCell="K39" sqref="K39"/>
    </sheetView>
  </sheetViews>
  <sheetFormatPr baseColWidth="10" defaultRowHeight="15" x14ac:dyDescent="0.2"/>
  <cols>
    <col min="3" max="3" width="16.33203125" style="25" bestFit="1" customWidth="1"/>
    <col min="4" max="6" width="18.83203125" style="25" bestFit="1" customWidth="1"/>
    <col min="7" max="8" width="17.33203125" style="25" bestFit="1" customWidth="1"/>
  </cols>
  <sheetData>
    <row r="1" spans="1:8" x14ac:dyDescent="0.2">
      <c r="A1" t="s">
        <v>111</v>
      </c>
    </row>
    <row r="2" spans="1:8" s="17" customFormat="1" x14ac:dyDescent="0.2">
      <c r="A2" s="17" t="s">
        <v>112</v>
      </c>
      <c r="C2" s="26"/>
      <c r="D2" s="26"/>
      <c r="E2" s="26"/>
      <c r="F2" s="26"/>
      <c r="G2" s="26"/>
      <c r="H2" s="26"/>
    </row>
    <row r="3" spans="1:8" x14ac:dyDescent="0.2">
      <c r="A3" t="s">
        <v>113</v>
      </c>
    </row>
    <row r="5" spans="1:8" x14ac:dyDescent="0.2">
      <c r="A5" s="1"/>
      <c r="B5" s="1"/>
      <c r="C5" s="27" t="s">
        <v>88</v>
      </c>
      <c r="D5" s="27" t="s">
        <v>89</v>
      </c>
      <c r="E5" s="27" t="s">
        <v>90</v>
      </c>
      <c r="F5" s="27" t="s">
        <v>91</v>
      </c>
      <c r="G5" s="27" t="s">
        <v>92</v>
      </c>
      <c r="H5" s="27" t="s">
        <v>92</v>
      </c>
    </row>
    <row r="6" spans="1:8" x14ac:dyDescent="0.2">
      <c r="A6" s="1"/>
      <c r="B6" s="1"/>
      <c r="C6" s="27" t="s">
        <v>93</v>
      </c>
      <c r="D6" s="27" t="s">
        <v>94</v>
      </c>
      <c r="E6" s="27" t="s">
        <v>95</v>
      </c>
      <c r="F6" s="27" t="s">
        <v>96</v>
      </c>
      <c r="G6" s="27" t="s">
        <v>97</v>
      </c>
      <c r="H6" s="27" t="s">
        <v>98</v>
      </c>
    </row>
    <row r="7" spans="1:8" x14ac:dyDescent="0.2">
      <c r="A7" s="1"/>
      <c r="B7" s="1"/>
      <c r="C7" s="27" t="s">
        <v>99</v>
      </c>
      <c r="D7" s="27" t="s">
        <v>100</v>
      </c>
      <c r="E7" s="27"/>
      <c r="F7" s="27"/>
      <c r="G7" s="27" t="s">
        <v>101</v>
      </c>
      <c r="H7" s="27" t="s">
        <v>102</v>
      </c>
    </row>
    <row r="8" spans="1:8" x14ac:dyDescent="0.2">
      <c r="A8" s="1"/>
      <c r="B8" s="1"/>
      <c r="C8" s="27"/>
      <c r="D8" s="27"/>
      <c r="E8" s="27"/>
      <c r="F8" s="27"/>
      <c r="G8" s="27"/>
      <c r="H8" s="27"/>
    </row>
    <row r="9" spans="1:8" x14ac:dyDescent="0.2">
      <c r="A9">
        <v>1914</v>
      </c>
      <c r="B9" t="s">
        <v>103</v>
      </c>
      <c r="C9" s="28">
        <v>1.04</v>
      </c>
      <c r="D9" s="28">
        <v>1</v>
      </c>
      <c r="E9" s="28">
        <v>0.99</v>
      </c>
      <c r="F9" s="28"/>
      <c r="G9" s="78">
        <v>1</v>
      </c>
      <c r="H9" s="78">
        <v>1</v>
      </c>
    </row>
    <row r="10" spans="1:8" x14ac:dyDescent="0.2">
      <c r="B10" t="s">
        <v>104</v>
      </c>
      <c r="C10" s="28">
        <v>1.43</v>
      </c>
      <c r="D10" s="28">
        <v>1.07</v>
      </c>
      <c r="E10" s="28">
        <v>1.25</v>
      </c>
      <c r="F10" s="28"/>
      <c r="G10" s="78"/>
      <c r="H10" s="78"/>
    </row>
    <row r="11" spans="1:8" x14ac:dyDescent="0.2">
      <c r="A11">
        <v>1915</v>
      </c>
      <c r="B11" t="s">
        <v>103</v>
      </c>
      <c r="C11" s="28">
        <v>1.5</v>
      </c>
      <c r="D11" s="28">
        <v>1.1599999999999999</v>
      </c>
      <c r="E11" s="28">
        <v>1.39</v>
      </c>
      <c r="F11" s="28"/>
      <c r="G11" s="28">
        <v>1</v>
      </c>
      <c r="H11" s="28">
        <v>1</v>
      </c>
    </row>
    <row r="12" spans="1:8" x14ac:dyDescent="0.2">
      <c r="A12">
        <v>1916</v>
      </c>
      <c r="B12" t="s">
        <v>103</v>
      </c>
      <c r="C12" s="28">
        <v>1.7</v>
      </c>
      <c r="D12" s="28">
        <v>1.26</v>
      </c>
      <c r="E12" s="28">
        <v>1.52</v>
      </c>
      <c r="F12" s="28"/>
      <c r="G12" s="28">
        <v>1.2</v>
      </c>
      <c r="H12" s="28">
        <v>1</v>
      </c>
    </row>
    <row r="13" spans="1:8" x14ac:dyDescent="0.2">
      <c r="A13">
        <v>1917</v>
      </c>
      <c r="B13" t="s">
        <v>103</v>
      </c>
      <c r="C13" s="28">
        <v>2.34</v>
      </c>
      <c r="D13" s="28">
        <v>1.69</v>
      </c>
      <c r="E13" s="28">
        <v>1.65</v>
      </c>
      <c r="F13" s="28"/>
      <c r="G13" s="28">
        <v>1.6</v>
      </c>
      <c r="H13" s="28">
        <v>1.1000000000000001</v>
      </c>
    </row>
    <row r="14" spans="1:8" x14ac:dyDescent="0.2">
      <c r="A14">
        <v>1918</v>
      </c>
      <c r="B14" t="s">
        <v>103</v>
      </c>
      <c r="C14" s="28">
        <v>3.4</v>
      </c>
      <c r="D14" s="28">
        <v>1.28</v>
      </c>
      <c r="E14" s="28">
        <v>2.09</v>
      </c>
      <c r="F14" s="28"/>
      <c r="G14" s="78">
        <v>2.6</v>
      </c>
      <c r="H14" s="78">
        <v>1.5</v>
      </c>
    </row>
    <row r="15" spans="1:8" x14ac:dyDescent="0.2">
      <c r="B15" t="s">
        <v>105</v>
      </c>
      <c r="C15" s="28">
        <v>4.4000000000000004</v>
      </c>
      <c r="D15" s="28">
        <v>1.57</v>
      </c>
      <c r="E15" s="28">
        <v>2.34</v>
      </c>
      <c r="F15" s="28"/>
      <c r="G15" s="78"/>
      <c r="H15" s="78"/>
    </row>
    <row r="16" spans="1:8" x14ac:dyDescent="0.2">
      <c r="B16" t="s">
        <v>104</v>
      </c>
      <c r="C16" s="28">
        <v>5.45</v>
      </c>
      <c r="D16" s="28">
        <v>1.97</v>
      </c>
      <c r="E16" s="28">
        <v>2.4500000000000002</v>
      </c>
      <c r="F16" s="28"/>
      <c r="G16" s="78"/>
      <c r="H16" s="78"/>
    </row>
    <row r="17" spans="1:8" x14ac:dyDescent="0.2">
      <c r="A17">
        <v>1919</v>
      </c>
      <c r="B17" t="s">
        <v>103</v>
      </c>
      <c r="C17" s="28">
        <v>7.04</v>
      </c>
      <c r="D17" s="28">
        <v>3.34</v>
      </c>
      <c r="E17" s="28">
        <v>3.08</v>
      </c>
      <c r="F17" s="28"/>
      <c r="G17" s="78">
        <v>4</v>
      </c>
      <c r="H17" s="78">
        <v>1.7</v>
      </c>
    </row>
    <row r="18" spans="1:8" x14ac:dyDescent="0.2">
      <c r="B18" t="s">
        <v>104</v>
      </c>
      <c r="C18" s="28">
        <v>8.27</v>
      </c>
      <c r="D18" s="28">
        <v>11.1</v>
      </c>
      <c r="E18" s="28">
        <v>8.0299999999999994</v>
      </c>
      <c r="F18" s="28"/>
      <c r="G18" s="78"/>
      <c r="H18" s="78"/>
    </row>
    <row r="19" spans="1:8" x14ac:dyDescent="0.2">
      <c r="A19">
        <v>1920</v>
      </c>
      <c r="B19" t="s">
        <v>106</v>
      </c>
      <c r="C19" s="28">
        <v>8.9700000000000006</v>
      </c>
      <c r="D19" s="28">
        <v>23.6</v>
      </c>
      <c r="E19" s="28">
        <v>16.8</v>
      </c>
      <c r="F19" s="28">
        <v>8.4700000000000006</v>
      </c>
      <c r="G19" s="28">
        <v>5</v>
      </c>
      <c r="H19" s="28">
        <v>1.9</v>
      </c>
    </row>
    <row r="20" spans="1:8" x14ac:dyDescent="0.2">
      <c r="B20" t="s">
        <v>103</v>
      </c>
      <c r="C20" s="28">
        <v>11.2</v>
      </c>
      <c r="D20" s="28">
        <v>9.32</v>
      </c>
      <c r="E20" s="28">
        <v>13.8</v>
      </c>
      <c r="F20" s="28">
        <v>18.8</v>
      </c>
      <c r="G20" s="28">
        <v>7.6</v>
      </c>
      <c r="H20" s="28">
        <v>3.7</v>
      </c>
    </row>
    <row r="21" spans="1:8" x14ac:dyDescent="0.2">
      <c r="B21" t="s">
        <v>104</v>
      </c>
      <c r="C21" s="28">
        <v>13.4</v>
      </c>
      <c r="D21" s="28">
        <v>17.399999999999999</v>
      </c>
      <c r="E21" s="28">
        <v>14.4</v>
      </c>
      <c r="F21" s="28">
        <v>11.6</v>
      </c>
      <c r="G21" s="28">
        <v>7.6</v>
      </c>
      <c r="H21" s="28">
        <v>3.8</v>
      </c>
    </row>
    <row r="22" spans="1:8" x14ac:dyDescent="0.2">
      <c r="A22">
        <v>1921</v>
      </c>
      <c r="B22" t="s">
        <v>107</v>
      </c>
      <c r="C22" s="28">
        <v>13.5</v>
      </c>
      <c r="D22" s="28">
        <v>14.8</v>
      </c>
      <c r="E22" s="28">
        <v>13.1</v>
      </c>
      <c r="F22" s="28">
        <v>11.2</v>
      </c>
      <c r="G22" s="28">
        <v>8.5</v>
      </c>
      <c r="H22" s="28">
        <v>4.3</v>
      </c>
    </row>
    <row r="23" spans="1:8" x14ac:dyDescent="0.2">
      <c r="B23" t="s">
        <v>104</v>
      </c>
      <c r="C23" s="28">
        <v>20.3</v>
      </c>
      <c r="D23" s="28">
        <v>45.7</v>
      </c>
      <c r="E23" s="28">
        <v>34.9</v>
      </c>
      <c r="F23" s="28">
        <v>19.3</v>
      </c>
      <c r="G23" s="28">
        <v>14</v>
      </c>
      <c r="H23" s="28">
        <v>8.1</v>
      </c>
    </row>
    <row r="24" spans="1:8" x14ac:dyDescent="0.2">
      <c r="A24">
        <v>1922</v>
      </c>
      <c r="B24" t="s">
        <v>103</v>
      </c>
      <c r="C24" s="28">
        <v>29.8</v>
      </c>
      <c r="D24" s="28">
        <v>75.599999999999994</v>
      </c>
      <c r="E24" s="28">
        <v>70.3</v>
      </c>
      <c r="F24" s="28">
        <v>41.5</v>
      </c>
      <c r="G24" s="28">
        <v>33.9</v>
      </c>
      <c r="H24" s="28">
        <v>16</v>
      </c>
    </row>
    <row r="25" spans="1:8" x14ac:dyDescent="0.2">
      <c r="B25" t="s">
        <v>104</v>
      </c>
      <c r="C25" s="28">
        <v>213</v>
      </c>
      <c r="D25" s="28">
        <v>1808</v>
      </c>
      <c r="E25" s="28">
        <v>1475</v>
      </c>
      <c r="F25" s="28">
        <v>685</v>
      </c>
      <c r="G25" s="28">
        <v>400</v>
      </c>
      <c r="H25" s="28">
        <v>228</v>
      </c>
    </row>
    <row r="26" spans="1:8" x14ac:dyDescent="0.2">
      <c r="A26">
        <v>1923</v>
      </c>
      <c r="B26" t="s">
        <v>108</v>
      </c>
      <c r="C26" s="28">
        <v>913</v>
      </c>
      <c r="D26" s="28">
        <v>5050</v>
      </c>
      <c r="E26" s="28">
        <v>4890</v>
      </c>
      <c r="F26" s="28">
        <v>2850</v>
      </c>
      <c r="G26" s="28">
        <v>1680</v>
      </c>
      <c r="H26" s="28">
        <v>979</v>
      </c>
    </row>
    <row r="27" spans="1:8" x14ac:dyDescent="0.2">
      <c r="B27" t="s">
        <v>103</v>
      </c>
      <c r="C27" s="28">
        <v>2865</v>
      </c>
      <c r="D27" s="28">
        <v>26200</v>
      </c>
      <c r="E27" s="28">
        <v>19400</v>
      </c>
      <c r="F27" s="28">
        <v>7650</v>
      </c>
      <c r="G27" s="28">
        <v>6000</v>
      </c>
      <c r="H27" s="28">
        <v>3420</v>
      </c>
    </row>
    <row r="28" spans="1:8" x14ac:dyDescent="0.2">
      <c r="B28" t="s">
        <v>109</v>
      </c>
      <c r="C28" s="28">
        <v>4650000</v>
      </c>
      <c r="D28" s="28">
        <v>23500000</v>
      </c>
      <c r="E28" s="28">
        <v>23900000</v>
      </c>
      <c r="F28" s="28">
        <v>15000000</v>
      </c>
      <c r="G28" s="28">
        <v>12000000</v>
      </c>
      <c r="H28" s="28">
        <v>6900000</v>
      </c>
    </row>
    <row r="29" spans="1:8" x14ac:dyDescent="0.2">
      <c r="B29" t="s">
        <v>110</v>
      </c>
      <c r="C29" s="28">
        <v>66000000000</v>
      </c>
      <c r="D29" s="28">
        <v>522000000000</v>
      </c>
      <c r="E29" s="28">
        <v>726000000000</v>
      </c>
      <c r="F29" s="28">
        <v>657000000000</v>
      </c>
      <c r="G29" s="28">
        <v>315000000000</v>
      </c>
      <c r="H29" s="28">
        <v>163000000000</v>
      </c>
    </row>
    <row r="30" spans="1:8" x14ac:dyDescent="0.2">
      <c r="B30" t="s">
        <v>104</v>
      </c>
      <c r="C30" s="28">
        <v>81800000000</v>
      </c>
      <c r="D30" s="28">
        <v>1000000000000</v>
      </c>
      <c r="E30" s="28">
        <v>1260000000000</v>
      </c>
      <c r="F30" s="28">
        <v>1250000000000</v>
      </c>
      <c r="G30" s="28">
        <v>694000000000</v>
      </c>
      <c r="H30" s="28">
        <v>509000000000</v>
      </c>
    </row>
  </sheetData>
  <mergeCells count="6">
    <mergeCell ref="G9:G10"/>
    <mergeCell ref="H9:H10"/>
    <mergeCell ref="G14:G16"/>
    <mergeCell ref="H14:H16"/>
    <mergeCell ref="G17:G18"/>
    <mergeCell ref="H17:H1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4DD1-4560-CF48-889C-7EDF292789E1}">
  <dimension ref="A1:G13"/>
  <sheetViews>
    <sheetView zoomScale="234" zoomScaleNormal="234" workbookViewId="0">
      <selection activeCell="A2" sqref="A2"/>
    </sheetView>
  </sheetViews>
  <sheetFormatPr baseColWidth="10" defaultRowHeight="15" x14ac:dyDescent="0.2"/>
  <cols>
    <col min="1" max="1" width="27.5" customWidth="1"/>
    <col min="2" max="2" width="14.6640625" customWidth="1"/>
    <col min="4" max="4" width="16.5" customWidth="1"/>
    <col min="6" max="6" width="12" customWidth="1"/>
  </cols>
  <sheetData>
    <row r="1" spans="1:7" x14ac:dyDescent="0.2">
      <c r="A1" t="s">
        <v>135</v>
      </c>
    </row>
    <row r="2" spans="1:7" s="17" customFormat="1" x14ac:dyDescent="0.2">
      <c r="A2" s="17" t="s">
        <v>136</v>
      </c>
    </row>
    <row r="5" spans="1:7" ht="16" x14ac:dyDescent="0.2">
      <c r="A5" s="33"/>
      <c r="B5" s="80" t="s">
        <v>119</v>
      </c>
      <c r="C5" s="80"/>
      <c r="D5" s="80" t="s">
        <v>120</v>
      </c>
      <c r="E5" s="80"/>
      <c r="F5" s="80" t="s">
        <v>121</v>
      </c>
      <c r="G5" s="80"/>
    </row>
    <row r="6" spans="1:7" ht="16" x14ac:dyDescent="0.2">
      <c r="A6" s="79" t="s">
        <v>122</v>
      </c>
      <c r="B6" s="33" t="s">
        <v>123</v>
      </c>
      <c r="C6" s="33" t="s">
        <v>125</v>
      </c>
      <c r="D6" s="33" t="s">
        <v>123</v>
      </c>
      <c r="E6" s="33" t="s">
        <v>125</v>
      </c>
      <c r="F6" s="33" t="s">
        <v>123</v>
      </c>
      <c r="G6" s="33" t="s">
        <v>125</v>
      </c>
    </row>
    <row r="7" spans="1:7" ht="16" x14ac:dyDescent="0.2">
      <c r="A7" s="79"/>
      <c r="B7" s="33" t="s">
        <v>124</v>
      </c>
      <c r="C7" s="33" t="s">
        <v>126</v>
      </c>
      <c r="D7" s="33" t="s">
        <v>127</v>
      </c>
      <c r="E7" s="33" t="s">
        <v>126</v>
      </c>
      <c r="F7" s="33" t="s">
        <v>128</v>
      </c>
      <c r="G7" s="33" t="s">
        <v>126</v>
      </c>
    </row>
    <row r="8" spans="1:7" ht="16" x14ac:dyDescent="0.2">
      <c r="A8" s="33" t="s">
        <v>129</v>
      </c>
      <c r="B8" s="33">
        <v>32.799999999999997</v>
      </c>
      <c r="C8" s="33">
        <v>63</v>
      </c>
      <c r="D8" s="34">
        <v>711</v>
      </c>
      <c r="E8" s="34">
        <v>33</v>
      </c>
      <c r="F8" s="34">
        <v>33637</v>
      </c>
      <c r="G8" s="34">
        <v>67</v>
      </c>
    </row>
    <row r="9" spans="1:7" ht="16" x14ac:dyDescent="0.2">
      <c r="A9" s="33" t="s">
        <v>130</v>
      </c>
      <c r="B9" s="33">
        <v>25.2</v>
      </c>
      <c r="C9" s="33">
        <v>48</v>
      </c>
      <c r="D9" s="34">
        <v>3160</v>
      </c>
      <c r="E9" s="34">
        <v>144</v>
      </c>
      <c r="F9" s="34">
        <v>66953</v>
      </c>
      <c r="G9" s="34">
        <v>135</v>
      </c>
    </row>
    <row r="10" spans="1:7" ht="16" x14ac:dyDescent="0.2">
      <c r="A10" s="33" t="s">
        <v>131</v>
      </c>
      <c r="B10" s="33">
        <v>50</v>
      </c>
      <c r="C10" s="33">
        <v>99</v>
      </c>
      <c r="D10" s="33"/>
      <c r="E10" s="33"/>
      <c r="F10" s="33"/>
      <c r="G10" s="33"/>
    </row>
    <row r="11" spans="1:7" ht="16" x14ac:dyDescent="0.2">
      <c r="A11" s="33" t="s">
        <v>132</v>
      </c>
      <c r="B11" s="33">
        <v>75.2</v>
      </c>
      <c r="C11" s="33">
        <v>147</v>
      </c>
      <c r="D11" s="33"/>
      <c r="E11" s="33"/>
      <c r="F11" s="33"/>
      <c r="G11" s="33"/>
    </row>
    <row r="12" spans="1:7" ht="16" x14ac:dyDescent="0.2">
      <c r="A12" s="33" t="s">
        <v>133</v>
      </c>
      <c r="B12" s="33">
        <v>82</v>
      </c>
      <c r="C12" s="33">
        <v>152</v>
      </c>
      <c r="D12" s="33"/>
      <c r="E12" s="33"/>
      <c r="F12" s="33"/>
      <c r="G12" s="33"/>
    </row>
    <row r="13" spans="1:7" ht="16" x14ac:dyDescent="0.2">
      <c r="A13" s="33" t="s">
        <v>134</v>
      </c>
      <c r="B13" s="33">
        <v>157.19999999999999</v>
      </c>
      <c r="C13" s="33">
        <v>299</v>
      </c>
      <c r="D13" s="33"/>
      <c r="E13" s="33"/>
      <c r="F13" s="33"/>
      <c r="G13" s="33"/>
    </row>
  </sheetData>
  <mergeCells count="4">
    <mergeCell ref="A6:A7"/>
    <mergeCell ref="B5:C5"/>
    <mergeCell ref="D5:E5"/>
    <mergeCell ref="F5:G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7F97-6FB6-C943-B956-F97449B486B7}">
  <dimension ref="A1:G11"/>
  <sheetViews>
    <sheetView zoomScale="242" zoomScaleNormal="242" workbookViewId="0">
      <selection activeCell="A2" sqref="A2:XFD2"/>
    </sheetView>
  </sheetViews>
  <sheetFormatPr baseColWidth="10" defaultRowHeight="15" x14ac:dyDescent="0.2"/>
  <sheetData>
    <row r="1" spans="1:7" x14ac:dyDescent="0.2">
      <c r="A1" t="s">
        <v>141</v>
      </c>
    </row>
    <row r="2" spans="1:7" s="17" customFormat="1" x14ac:dyDescent="0.2">
      <c r="A2" s="17" t="s">
        <v>142</v>
      </c>
    </row>
    <row r="3" spans="1:7" x14ac:dyDescent="0.2">
      <c r="A3" t="s">
        <v>151</v>
      </c>
    </row>
    <row r="5" spans="1:7" x14ac:dyDescent="0.2">
      <c r="C5" t="s">
        <v>146</v>
      </c>
    </row>
    <row r="6" spans="1:7" x14ac:dyDescent="0.2">
      <c r="C6" t="s">
        <v>147</v>
      </c>
      <c r="D6" t="s">
        <v>148</v>
      </c>
      <c r="E6" t="s">
        <v>121</v>
      </c>
      <c r="F6" t="s">
        <v>149</v>
      </c>
      <c r="G6" t="s">
        <v>57</v>
      </c>
    </row>
    <row r="7" spans="1:7" x14ac:dyDescent="0.2">
      <c r="A7" t="s">
        <v>150</v>
      </c>
      <c r="B7" t="s">
        <v>147</v>
      </c>
    </row>
    <row r="8" spans="1:7" x14ac:dyDescent="0.2">
      <c r="B8" t="s">
        <v>148</v>
      </c>
      <c r="C8">
        <v>4.7</v>
      </c>
      <c r="G8">
        <v>4.7</v>
      </c>
    </row>
    <row r="9" spans="1:7" x14ac:dyDescent="0.2">
      <c r="B9" t="s">
        <v>121</v>
      </c>
      <c r="C9">
        <v>4</v>
      </c>
      <c r="D9">
        <v>3</v>
      </c>
      <c r="G9">
        <v>7</v>
      </c>
    </row>
    <row r="10" spans="1:7" x14ac:dyDescent="0.2">
      <c r="B10" t="s">
        <v>149</v>
      </c>
      <c r="C10">
        <v>1.3</v>
      </c>
      <c r="D10">
        <v>8.1</v>
      </c>
      <c r="G10">
        <v>9.4</v>
      </c>
    </row>
    <row r="11" spans="1:7" x14ac:dyDescent="0.2">
      <c r="B11" t="s">
        <v>57</v>
      </c>
      <c r="C11">
        <v>10</v>
      </c>
      <c r="D11">
        <v>11.1</v>
      </c>
      <c r="E11">
        <v>0</v>
      </c>
      <c r="F11">
        <v>0</v>
      </c>
      <c r="G11">
        <f>SUM(G8:G10)</f>
        <v>21.1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35CA-64D2-254E-AE97-DD4620B53302}">
  <dimension ref="A1:G21"/>
  <sheetViews>
    <sheetView zoomScale="250" zoomScaleNormal="250" workbookViewId="0">
      <selection activeCell="A2" sqref="A2:XFD2"/>
    </sheetView>
  </sheetViews>
  <sheetFormatPr baseColWidth="10" defaultRowHeight="15" x14ac:dyDescent="0.2"/>
  <cols>
    <col min="1" max="3" width="10.83203125" style="3"/>
    <col min="4" max="4" width="10.83203125" style="41"/>
    <col min="5" max="6" width="10.83203125" style="3"/>
    <col min="7" max="7" width="10.83203125" style="44"/>
    <col min="8" max="16384" width="10.83203125" style="3"/>
  </cols>
  <sheetData>
    <row r="1" spans="1:7" x14ac:dyDescent="0.2">
      <c r="A1" s="3" t="s">
        <v>152</v>
      </c>
    </row>
    <row r="2" spans="1:7" s="17" customFormat="1" x14ac:dyDescent="0.2">
      <c r="A2" s="17" t="s">
        <v>153</v>
      </c>
      <c r="D2" s="64"/>
      <c r="G2" s="65"/>
    </row>
    <row r="3" spans="1:7" x14ac:dyDescent="0.2">
      <c r="A3" s="3" t="s">
        <v>154</v>
      </c>
    </row>
    <row r="5" spans="1:7" s="11" customFormat="1" ht="80" x14ac:dyDescent="0.2">
      <c r="A5" s="11" t="s">
        <v>155</v>
      </c>
      <c r="B5" s="11" t="s">
        <v>172</v>
      </c>
      <c r="C5" s="11" t="s">
        <v>173</v>
      </c>
      <c r="D5" s="42" t="s">
        <v>156</v>
      </c>
      <c r="E5" s="11" t="s">
        <v>174</v>
      </c>
      <c r="F5" s="11" t="s">
        <v>175</v>
      </c>
      <c r="G5" s="45" t="s">
        <v>157</v>
      </c>
    </row>
    <row r="6" spans="1:7" x14ac:dyDescent="0.2">
      <c r="A6" s="3" t="s">
        <v>158</v>
      </c>
      <c r="B6" s="38">
        <v>11086</v>
      </c>
      <c r="C6" s="38">
        <v>10228</v>
      </c>
      <c r="D6" s="43">
        <v>24.6</v>
      </c>
      <c r="E6" s="39">
        <v>40</v>
      </c>
      <c r="F6" s="39">
        <v>60</v>
      </c>
      <c r="G6" s="46"/>
    </row>
    <row r="7" spans="1:7" x14ac:dyDescent="0.2">
      <c r="A7" s="3" t="s">
        <v>159</v>
      </c>
      <c r="B7" s="38">
        <v>9362</v>
      </c>
      <c r="C7" s="38">
        <v>9298</v>
      </c>
      <c r="D7" s="43">
        <v>727.8</v>
      </c>
      <c r="E7" s="39">
        <v>54</v>
      </c>
      <c r="F7" s="39">
        <v>46</v>
      </c>
      <c r="G7" s="46">
        <v>1.79</v>
      </c>
    </row>
    <row r="8" spans="1:7" x14ac:dyDescent="0.2">
      <c r="A8" s="3" t="s">
        <v>160</v>
      </c>
      <c r="B8" s="38">
        <v>9418</v>
      </c>
      <c r="C8" s="38">
        <v>9298</v>
      </c>
      <c r="D8" s="43">
        <v>312.8</v>
      </c>
      <c r="E8" s="39">
        <v>80</v>
      </c>
      <c r="F8" s="39">
        <v>20</v>
      </c>
      <c r="G8" s="46">
        <v>3.327</v>
      </c>
    </row>
    <row r="9" spans="1:7" x14ac:dyDescent="0.2">
      <c r="A9" s="3" t="s">
        <v>161</v>
      </c>
      <c r="B9" s="38">
        <v>9433</v>
      </c>
      <c r="C9" s="38">
        <v>8385</v>
      </c>
      <c r="D9" s="43">
        <v>37.700000000000003</v>
      </c>
      <c r="E9" s="39">
        <v>82</v>
      </c>
      <c r="F9" s="39">
        <v>18</v>
      </c>
      <c r="G9" s="46">
        <v>3.306</v>
      </c>
    </row>
    <row r="10" spans="1:7" x14ac:dyDescent="0.2">
      <c r="A10" s="3" t="s">
        <v>162</v>
      </c>
      <c r="B10" s="38">
        <v>45047</v>
      </c>
      <c r="C10" s="38">
        <v>8385</v>
      </c>
      <c r="D10" s="43">
        <v>21.7</v>
      </c>
      <c r="E10" s="39">
        <v>82</v>
      </c>
      <c r="F10" s="39">
        <v>18</v>
      </c>
      <c r="G10" s="46">
        <v>3.306</v>
      </c>
    </row>
    <row r="11" spans="1:7" x14ac:dyDescent="0.2">
      <c r="A11" s="3" t="s">
        <v>121</v>
      </c>
      <c r="B11" s="38">
        <v>9616</v>
      </c>
      <c r="C11" s="38">
        <v>9298</v>
      </c>
      <c r="D11" s="43">
        <v>6847.7</v>
      </c>
      <c r="E11" s="39"/>
      <c r="F11" s="39">
        <v>50</v>
      </c>
      <c r="G11" s="46">
        <v>1.64</v>
      </c>
    </row>
    <row r="12" spans="1:7" x14ac:dyDescent="0.2">
      <c r="A12" s="3" t="s">
        <v>163</v>
      </c>
      <c r="B12" s="38">
        <v>8570</v>
      </c>
      <c r="C12" s="38">
        <v>8385</v>
      </c>
      <c r="D12" s="43">
        <v>11106</v>
      </c>
      <c r="E12" s="39">
        <v>82</v>
      </c>
      <c r="F12" s="39">
        <v>18</v>
      </c>
      <c r="G12" s="46">
        <v>3.306</v>
      </c>
    </row>
    <row r="13" spans="1:7" x14ac:dyDescent="0.2">
      <c r="A13" s="3" t="s">
        <v>164</v>
      </c>
      <c r="B13" s="38">
        <v>10723</v>
      </c>
      <c r="C13" s="38">
        <v>10228</v>
      </c>
      <c r="D13" s="43">
        <v>38.1</v>
      </c>
      <c r="E13" s="39">
        <v>34</v>
      </c>
      <c r="F13" s="39">
        <v>66</v>
      </c>
      <c r="G13" s="46">
        <v>0.25</v>
      </c>
    </row>
    <row r="14" spans="1:7" x14ac:dyDescent="0.2">
      <c r="A14" s="3" t="s">
        <v>165</v>
      </c>
      <c r="B14" s="38">
        <v>8882</v>
      </c>
      <c r="C14" s="38">
        <v>8385</v>
      </c>
      <c r="D14" s="43">
        <v>4.8</v>
      </c>
      <c r="E14" s="39">
        <v>82</v>
      </c>
      <c r="F14" s="39">
        <v>18</v>
      </c>
      <c r="G14" s="46">
        <v>3.306</v>
      </c>
    </row>
    <row r="15" spans="1:7" x14ac:dyDescent="0.2">
      <c r="A15" s="3" t="s">
        <v>166</v>
      </c>
      <c r="B15" s="38">
        <v>9450</v>
      </c>
      <c r="C15" s="38">
        <v>9298</v>
      </c>
      <c r="D15" s="43">
        <v>2407.6999999999998</v>
      </c>
      <c r="E15" s="39">
        <v>32</v>
      </c>
      <c r="F15" s="39">
        <v>68</v>
      </c>
      <c r="G15" s="46">
        <v>0.40500000000000003</v>
      </c>
    </row>
    <row r="16" spans="1:7" x14ac:dyDescent="0.2">
      <c r="A16" s="3" t="s">
        <v>167</v>
      </c>
      <c r="B16" s="38">
        <v>9399</v>
      </c>
      <c r="C16" s="38">
        <v>8385</v>
      </c>
      <c r="D16" s="43">
        <v>15.8</v>
      </c>
      <c r="E16" s="39">
        <v>32</v>
      </c>
      <c r="F16" s="39">
        <v>68</v>
      </c>
      <c r="G16" s="46">
        <v>3.306</v>
      </c>
    </row>
    <row r="17" spans="1:7" x14ac:dyDescent="0.2">
      <c r="A17" s="3" t="s">
        <v>168</v>
      </c>
      <c r="B17" s="38">
        <v>9032</v>
      </c>
      <c r="C17" s="38">
        <v>8933</v>
      </c>
      <c r="D17" s="43">
        <v>15.1</v>
      </c>
      <c r="E17" s="39">
        <v>82</v>
      </c>
      <c r="F17" s="39">
        <v>18</v>
      </c>
      <c r="G17" s="46">
        <v>3.306</v>
      </c>
    </row>
    <row r="18" spans="1:7" x14ac:dyDescent="0.2">
      <c r="A18" s="3" t="s">
        <v>169</v>
      </c>
      <c r="B18" s="38">
        <v>9085</v>
      </c>
      <c r="C18" s="38">
        <v>8385</v>
      </c>
      <c r="D18" s="43">
        <v>481.7</v>
      </c>
      <c r="E18" s="39">
        <v>32</v>
      </c>
      <c r="F18" s="39">
        <v>68</v>
      </c>
      <c r="G18" s="46">
        <v>3.306</v>
      </c>
    </row>
    <row r="19" spans="1:7" x14ac:dyDescent="0.2">
      <c r="A19" s="3" t="s">
        <v>170</v>
      </c>
      <c r="B19" s="38">
        <v>9440</v>
      </c>
      <c r="C19" s="38">
        <v>9298</v>
      </c>
      <c r="D19" s="43">
        <v>122.5</v>
      </c>
      <c r="E19" s="39">
        <v>89</v>
      </c>
      <c r="F19" s="39">
        <v>11</v>
      </c>
      <c r="G19" s="46">
        <v>3.3210000000000002</v>
      </c>
    </row>
    <row r="20" spans="1:7" x14ac:dyDescent="0.2">
      <c r="A20" s="3" t="s">
        <v>171</v>
      </c>
      <c r="B20" s="38">
        <v>9620</v>
      </c>
      <c r="C20" s="38">
        <v>9298</v>
      </c>
      <c r="D20" s="43">
        <v>95.2</v>
      </c>
      <c r="E20" s="39">
        <v>79</v>
      </c>
      <c r="F20" s="39">
        <v>21</v>
      </c>
      <c r="G20" s="46">
        <v>1.03</v>
      </c>
    </row>
    <row r="21" spans="1:7" x14ac:dyDescent="0.2">
      <c r="A21" s="3" t="s">
        <v>57</v>
      </c>
      <c r="D21" s="43">
        <f>SUM(D6:D20)</f>
        <v>22259.199999999997</v>
      </c>
      <c r="E21" s="39">
        <v>60</v>
      </c>
      <c r="F21" s="39">
        <v>40</v>
      </c>
      <c r="G21" s="46">
        <v>2.1349999999999998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B92C-8661-854B-8E32-0A77E6294CFF}">
  <dimension ref="A1:M69"/>
  <sheetViews>
    <sheetView zoomScale="190" zoomScaleNormal="190" workbookViewId="0">
      <selection activeCell="A2" sqref="A2:XFD2"/>
    </sheetView>
  </sheetViews>
  <sheetFormatPr baseColWidth="10" defaultRowHeight="15" x14ac:dyDescent="0.2"/>
  <cols>
    <col min="1" max="2" width="8.83203125" style="37" customWidth="1"/>
    <col min="3" max="6" width="14.83203125" style="37" customWidth="1"/>
    <col min="7" max="7" width="10.83203125" style="37"/>
    <col min="8" max="8" width="4.1640625" style="37" bestFit="1" customWidth="1"/>
    <col min="9" max="9" width="5.1640625" style="37" bestFit="1" customWidth="1"/>
    <col min="10" max="10" width="12.6640625" style="37" bestFit="1" customWidth="1"/>
    <col min="11" max="11" width="20.1640625" style="37" bestFit="1" customWidth="1"/>
    <col min="12" max="12" width="21" style="37" bestFit="1" customWidth="1"/>
    <col min="13" max="13" width="18.33203125" style="37" bestFit="1" customWidth="1"/>
  </cols>
  <sheetData>
    <row r="1" spans="1:13" x14ac:dyDescent="0.2">
      <c r="A1" s="1" t="s">
        <v>183</v>
      </c>
    </row>
    <row r="2" spans="1:13" s="17" customFormat="1" x14ac:dyDescent="0.2">
      <c r="A2" s="22" t="s">
        <v>194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x14ac:dyDescent="0.2">
      <c r="A3" s="1" t="s">
        <v>187</v>
      </c>
    </row>
    <row r="5" spans="1:13" ht="32" x14ac:dyDescent="0.2">
      <c r="A5" s="37" t="s">
        <v>62</v>
      </c>
      <c r="B5" s="37" t="s">
        <v>62</v>
      </c>
      <c r="C5" s="48" t="s">
        <v>188</v>
      </c>
      <c r="D5" s="48" t="s">
        <v>189</v>
      </c>
      <c r="E5" s="48" t="s">
        <v>190</v>
      </c>
      <c r="F5" s="48" t="s">
        <v>191</v>
      </c>
      <c r="H5"/>
      <c r="I5"/>
      <c r="J5"/>
      <c r="K5"/>
      <c r="L5"/>
      <c r="M5"/>
    </row>
    <row r="6" spans="1:13" x14ac:dyDescent="0.2">
      <c r="A6" s="37">
        <v>1</v>
      </c>
      <c r="B6" s="37">
        <v>1923</v>
      </c>
      <c r="C6" s="47">
        <v>4600000000</v>
      </c>
      <c r="D6" s="47">
        <v>138000000</v>
      </c>
      <c r="E6" s="47">
        <v>23000000</v>
      </c>
      <c r="F6" s="47">
        <v>161000000</v>
      </c>
      <c r="H6"/>
      <c r="I6"/>
      <c r="J6"/>
      <c r="K6"/>
      <c r="L6"/>
      <c r="M6"/>
    </row>
    <row r="7" spans="1:13" x14ac:dyDescent="0.2">
      <c r="A7" s="37">
        <v>2</v>
      </c>
      <c r="B7" s="37">
        <v>1924</v>
      </c>
      <c r="C7" s="47">
        <v>4577000000</v>
      </c>
      <c r="D7" s="47">
        <v>137310000</v>
      </c>
      <c r="E7" s="47">
        <v>23000000</v>
      </c>
      <c r="F7" s="47">
        <v>160310000</v>
      </c>
      <c r="H7"/>
      <c r="I7"/>
      <c r="J7"/>
      <c r="K7"/>
      <c r="L7"/>
      <c r="M7"/>
    </row>
    <row r="8" spans="1:13" x14ac:dyDescent="0.2">
      <c r="A8" s="37">
        <v>3</v>
      </c>
      <c r="B8" s="37">
        <v>1925</v>
      </c>
      <c r="C8" s="47">
        <v>4554000000</v>
      </c>
      <c r="D8" s="47">
        <v>136620000</v>
      </c>
      <c r="E8" s="47">
        <v>24000000</v>
      </c>
      <c r="F8" s="47">
        <v>160620000</v>
      </c>
      <c r="H8"/>
      <c r="I8"/>
      <c r="J8"/>
      <c r="K8"/>
      <c r="L8"/>
      <c r="M8"/>
    </row>
    <row r="9" spans="1:13" x14ac:dyDescent="0.2">
      <c r="A9" s="37">
        <v>4</v>
      </c>
      <c r="B9" s="37">
        <v>1926</v>
      </c>
      <c r="C9" s="47">
        <v>4530000000</v>
      </c>
      <c r="D9" s="47">
        <v>135900000</v>
      </c>
      <c r="E9" s="47">
        <v>25000000</v>
      </c>
      <c r="F9" s="47">
        <v>160900000</v>
      </c>
      <c r="H9"/>
      <c r="I9"/>
      <c r="J9"/>
      <c r="K9"/>
      <c r="L9"/>
      <c r="M9"/>
    </row>
    <row r="10" spans="1:13" x14ac:dyDescent="0.2">
      <c r="A10" s="37">
        <v>5</v>
      </c>
      <c r="B10" s="37">
        <v>1927</v>
      </c>
      <c r="C10" s="47">
        <v>4505000000</v>
      </c>
      <c r="D10" s="47">
        <v>135150000</v>
      </c>
      <c r="E10" s="47">
        <v>25000000</v>
      </c>
      <c r="F10" s="47">
        <v>160150000</v>
      </c>
      <c r="H10"/>
      <c r="I10"/>
      <c r="J10"/>
      <c r="K10"/>
      <c r="L10"/>
      <c r="M10"/>
    </row>
    <row r="11" spans="1:13" x14ac:dyDescent="0.2">
      <c r="A11" s="37">
        <v>6</v>
      </c>
      <c r="B11" s="37">
        <v>1928</v>
      </c>
      <c r="C11" s="47">
        <v>4480000000</v>
      </c>
      <c r="D11" s="47">
        <v>134400000</v>
      </c>
      <c r="E11" s="47">
        <v>27000000</v>
      </c>
      <c r="F11" s="47">
        <v>161400000</v>
      </c>
      <c r="H11"/>
      <c r="I11"/>
      <c r="J11"/>
      <c r="K11"/>
      <c r="L11"/>
      <c r="M11"/>
    </row>
    <row r="12" spans="1:13" x14ac:dyDescent="0.2">
      <c r="A12" s="37">
        <v>7</v>
      </c>
      <c r="B12" s="37">
        <v>1929</v>
      </c>
      <c r="C12" s="47">
        <v>4453000000</v>
      </c>
      <c r="D12" s="47">
        <v>133590000</v>
      </c>
      <c r="E12" s="47">
        <v>27000000</v>
      </c>
      <c r="F12" s="47">
        <v>160590000</v>
      </c>
      <c r="H12"/>
      <c r="I12"/>
      <c r="J12"/>
      <c r="K12"/>
      <c r="L12"/>
      <c r="M12"/>
    </row>
    <row r="13" spans="1:13" x14ac:dyDescent="0.2">
      <c r="A13" s="37">
        <v>8</v>
      </c>
      <c r="B13" s="37">
        <v>1930</v>
      </c>
      <c r="C13" s="47">
        <v>4426000000</v>
      </c>
      <c r="D13" s="47">
        <v>132780000</v>
      </c>
      <c r="E13" s="47">
        <v>28000000</v>
      </c>
      <c r="F13" s="47">
        <v>160780000</v>
      </c>
      <c r="H13"/>
      <c r="I13"/>
      <c r="J13"/>
      <c r="K13"/>
      <c r="L13"/>
      <c r="M13"/>
    </row>
    <row r="14" spans="1:13" x14ac:dyDescent="0.2">
      <c r="A14" s="37">
        <v>9</v>
      </c>
      <c r="B14" s="37">
        <v>1931</v>
      </c>
      <c r="C14" s="47">
        <v>4398000000</v>
      </c>
      <c r="D14" s="47">
        <v>131940000</v>
      </c>
      <c r="E14" s="47">
        <v>28000000</v>
      </c>
      <c r="F14" s="47">
        <v>159940000</v>
      </c>
      <c r="H14"/>
      <c r="I14"/>
      <c r="J14"/>
      <c r="K14"/>
      <c r="L14"/>
      <c r="M14"/>
    </row>
    <row r="15" spans="1:13" x14ac:dyDescent="0.2">
      <c r="A15" s="37">
        <v>10</v>
      </c>
      <c r="B15" s="37">
        <v>1932</v>
      </c>
      <c r="C15" s="47">
        <v>4370000000</v>
      </c>
      <c r="D15" s="47">
        <v>131100000</v>
      </c>
      <c r="E15" s="47">
        <v>30000000</v>
      </c>
      <c r="F15" s="47">
        <v>161100000</v>
      </c>
      <c r="H15"/>
      <c r="I15"/>
      <c r="J15"/>
      <c r="K15"/>
      <c r="L15"/>
      <c r="M15"/>
    </row>
    <row r="16" spans="1:13" x14ac:dyDescent="0.2">
      <c r="A16" s="37">
        <v>11</v>
      </c>
      <c r="B16" s="37">
        <v>1933</v>
      </c>
      <c r="C16" s="47">
        <v>4340000000</v>
      </c>
      <c r="D16" s="47">
        <v>151900000</v>
      </c>
      <c r="E16" s="47">
        <v>32000000</v>
      </c>
      <c r="F16" s="47">
        <v>183900000</v>
      </c>
      <c r="H16"/>
      <c r="I16"/>
      <c r="J16"/>
      <c r="K16"/>
      <c r="L16"/>
      <c r="M16"/>
    </row>
    <row r="17" spans="1:13" x14ac:dyDescent="0.2">
      <c r="A17" s="37">
        <v>12</v>
      </c>
      <c r="B17" s="37">
        <v>1934</v>
      </c>
      <c r="C17" s="47">
        <v>4308000000</v>
      </c>
      <c r="D17" s="47">
        <v>150780000</v>
      </c>
      <c r="E17" s="47">
        <v>32000000</v>
      </c>
      <c r="F17" s="47">
        <v>182780000</v>
      </c>
      <c r="H17"/>
      <c r="I17"/>
      <c r="J17"/>
      <c r="K17"/>
      <c r="L17"/>
      <c r="M17"/>
    </row>
    <row r="18" spans="1:13" x14ac:dyDescent="0.2">
      <c r="A18" s="37">
        <v>13</v>
      </c>
      <c r="B18" s="37">
        <v>1935</v>
      </c>
      <c r="C18" s="47">
        <v>4276000000</v>
      </c>
      <c r="D18" s="47">
        <v>149660000</v>
      </c>
      <c r="E18" s="47">
        <v>32000000</v>
      </c>
      <c r="F18" s="47">
        <v>181660000</v>
      </c>
      <c r="H18"/>
      <c r="I18"/>
      <c r="J18"/>
      <c r="K18"/>
      <c r="L18"/>
      <c r="M18"/>
    </row>
    <row r="19" spans="1:13" x14ac:dyDescent="0.2">
      <c r="A19" s="37">
        <v>14</v>
      </c>
      <c r="B19" s="37">
        <v>1936</v>
      </c>
      <c r="C19" s="47">
        <v>4244000000</v>
      </c>
      <c r="D19" s="47">
        <v>148540000</v>
      </c>
      <c r="E19" s="47">
        <v>32000000</v>
      </c>
      <c r="F19" s="47">
        <v>180540000</v>
      </c>
      <c r="H19"/>
      <c r="I19"/>
      <c r="J19"/>
      <c r="K19"/>
      <c r="L19"/>
      <c r="M19"/>
    </row>
    <row r="20" spans="1:13" x14ac:dyDescent="0.2">
      <c r="A20" s="37">
        <v>15</v>
      </c>
      <c r="B20" s="37">
        <v>1937</v>
      </c>
      <c r="C20" s="47">
        <v>4212000000</v>
      </c>
      <c r="D20" s="47">
        <v>147420000</v>
      </c>
      <c r="E20" s="47">
        <v>37000000</v>
      </c>
      <c r="F20" s="47">
        <v>184420000</v>
      </c>
      <c r="H20"/>
      <c r="I20"/>
      <c r="J20"/>
      <c r="K20"/>
      <c r="L20"/>
      <c r="M20"/>
    </row>
    <row r="21" spans="1:13" x14ac:dyDescent="0.2">
      <c r="A21" s="37">
        <v>16</v>
      </c>
      <c r="B21" s="37">
        <v>1938</v>
      </c>
      <c r="C21" s="47">
        <v>4175000000</v>
      </c>
      <c r="D21" s="47">
        <v>146125000</v>
      </c>
      <c r="E21" s="47">
        <v>37000000</v>
      </c>
      <c r="F21" s="47">
        <v>183125000</v>
      </c>
      <c r="H21"/>
      <c r="I21"/>
      <c r="J21"/>
      <c r="K21"/>
      <c r="L21"/>
      <c r="M21"/>
    </row>
    <row r="22" spans="1:13" x14ac:dyDescent="0.2">
      <c r="A22" s="37">
        <v>17</v>
      </c>
      <c r="B22" s="37">
        <v>1939</v>
      </c>
      <c r="C22" s="47">
        <v>4138000000</v>
      </c>
      <c r="D22" s="47">
        <v>144830000</v>
      </c>
      <c r="E22" s="47">
        <v>37000000</v>
      </c>
      <c r="F22" s="47">
        <v>181830000</v>
      </c>
      <c r="H22"/>
      <c r="I22"/>
      <c r="J22"/>
      <c r="K22"/>
      <c r="L22"/>
      <c r="M22"/>
    </row>
    <row r="23" spans="1:13" x14ac:dyDescent="0.2">
      <c r="A23" s="37">
        <v>18</v>
      </c>
      <c r="B23" s="37">
        <v>1940</v>
      </c>
      <c r="C23" s="47">
        <v>4101000000</v>
      </c>
      <c r="D23" s="47">
        <v>143535000</v>
      </c>
      <c r="E23" s="47">
        <v>42000000</v>
      </c>
      <c r="F23" s="47">
        <v>185535000</v>
      </c>
      <c r="H23"/>
      <c r="I23"/>
      <c r="J23"/>
      <c r="K23"/>
      <c r="L23"/>
      <c r="M23"/>
    </row>
    <row r="24" spans="1:13" x14ac:dyDescent="0.2">
      <c r="A24" s="37">
        <v>19</v>
      </c>
      <c r="B24" s="37">
        <v>1941</v>
      </c>
      <c r="C24" s="47">
        <v>4059000000</v>
      </c>
      <c r="D24" s="47">
        <v>142065000</v>
      </c>
      <c r="E24" s="47">
        <v>42000000</v>
      </c>
      <c r="F24" s="47">
        <v>184065000</v>
      </c>
      <c r="H24"/>
      <c r="I24"/>
      <c r="J24"/>
      <c r="K24"/>
      <c r="L24"/>
      <c r="M24"/>
    </row>
    <row r="25" spans="1:13" x14ac:dyDescent="0.2">
      <c r="A25" s="37">
        <v>20</v>
      </c>
      <c r="B25" s="37">
        <v>1942</v>
      </c>
      <c r="C25" s="47">
        <v>4017000000</v>
      </c>
      <c r="D25" s="47">
        <v>140595000</v>
      </c>
      <c r="E25" s="47">
        <v>42000000</v>
      </c>
      <c r="F25" s="47">
        <v>182595000</v>
      </c>
      <c r="H25"/>
      <c r="I25"/>
      <c r="J25"/>
      <c r="K25"/>
      <c r="L25"/>
      <c r="M25"/>
    </row>
    <row r="26" spans="1:13" x14ac:dyDescent="0.2">
      <c r="A26" s="37">
        <v>21</v>
      </c>
      <c r="B26" s="37">
        <v>1943</v>
      </c>
      <c r="C26" s="47">
        <v>3975000000</v>
      </c>
      <c r="D26" s="47">
        <v>139125000</v>
      </c>
      <c r="E26" s="47">
        <v>42000000</v>
      </c>
      <c r="F26" s="47">
        <v>181125000</v>
      </c>
      <c r="H26"/>
      <c r="I26"/>
      <c r="J26"/>
      <c r="K26"/>
      <c r="L26"/>
      <c r="M26"/>
    </row>
    <row r="27" spans="1:13" x14ac:dyDescent="0.2">
      <c r="A27" s="37">
        <v>22</v>
      </c>
      <c r="B27" s="37">
        <v>1944</v>
      </c>
      <c r="C27" s="47">
        <v>3933000000</v>
      </c>
      <c r="D27" s="47">
        <v>137655000</v>
      </c>
      <c r="E27" s="47">
        <v>46000000</v>
      </c>
      <c r="F27" s="47">
        <v>183655000</v>
      </c>
      <c r="H27"/>
      <c r="I27"/>
      <c r="J27"/>
      <c r="K27"/>
      <c r="L27"/>
      <c r="M27"/>
    </row>
    <row r="28" spans="1:13" x14ac:dyDescent="0.2">
      <c r="A28" s="37">
        <v>23</v>
      </c>
      <c r="B28" s="37">
        <v>1945</v>
      </c>
      <c r="C28" s="47">
        <v>3887000000</v>
      </c>
      <c r="D28" s="47">
        <v>136045000</v>
      </c>
      <c r="E28" s="47">
        <v>46000000</v>
      </c>
      <c r="F28" s="47">
        <v>182045000</v>
      </c>
      <c r="H28"/>
      <c r="I28"/>
      <c r="J28"/>
      <c r="K28"/>
      <c r="L28"/>
      <c r="M28"/>
    </row>
    <row r="29" spans="1:13" x14ac:dyDescent="0.2">
      <c r="A29" s="37">
        <v>24</v>
      </c>
      <c r="B29" s="37">
        <v>1946</v>
      </c>
      <c r="C29" s="47">
        <v>3841000000</v>
      </c>
      <c r="D29" s="47">
        <v>134435000</v>
      </c>
      <c r="E29" s="47">
        <v>46000000</v>
      </c>
      <c r="F29" s="47">
        <v>180435000</v>
      </c>
      <c r="H29"/>
      <c r="I29"/>
      <c r="J29"/>
      <c r="K29"/>
      <c r="L29"/>
      <c r="M29"/>
    </row>
    <row r="30" spans="1:13" x14ac:dyDescent="0.2">
      <c r="A30" s="37">
        <v>25</v>
      </c>
      <c r="B30" s="37">
        <v>1947</v>
      </c>
      <c r="C30" s="47">
        <v>3795000000</v>
      </c>
      <c r="D30" s="47">
        <v>132825000</v>
      </c>
      <c r="E30" s="47">
        <v>51000000</v>
      </c>
      <c r="F30" s="47">
        <v>183825000</v>
      </c>
      <c r="H30"/>
      <c r="I30"/>
      <c r="J30"/>
      <c r="K30"/>
      <c r="L30"/>
      <c r="M30"/>
    </row>
    <row r="31" spans="1:13" x14ac:dyDescent="0.2">
      <c r="A31" s="37">
        <v>26</v>
      </c>
      <c r="B31" s="37">
        <v>1948</v>
      </c>
      <c r="C31" s="47">
        <v>3744000000</v>
      </c>
      <c r="D31" s="47">
        <v>131040000</v>
      </c>
      <c r="E31" s="47">
        <v>51000000</v>
      </c>
      <c r="F31" s="47">
        <v>182040000</v>
      </c>
      <c r="H31"/>
      <c r="I31"/>
      <c r="J31"/>
      <c r="K31"/>
      <c r="L31"/>
      <c r="M31"/>
    </row>
    <row r="32" spans="1:13" x14ac:dyDescent="0.2">
      <c r="A32" s="37">
        <v>27</v>
      </c>
      <c r="B32" s="37">
        <v>1949</v>
      </c>
      <c r="C32" s="47">
        <v>3693000000</v>
      </c>
      <c r="D32" s="47">
        <v>129255000</v>
      </c>
      <c r="E32" s="47">
        <v>51000000</v>
      </c>
      <c r="F32" s="47">
        <v>180255000</v>
      </c>
      <c r="H32"/>
      <c r="I32"/>
      <c r="J32"/>
      <c r="K32"/>
      <c r="L32"/>
      <c r="M32"/>
    </row>
    <row r="33" spans="1:13" x14ac:dyDescent="0.2">
      <c r="A33" s="37">
        <v>28</v>
      </c>
      <c r="B33" s="37">
        <v>1950</v>
      </c>
      <c r="C33" s="47">
        <v>3642000000</v>
      </c>
      <c r="D33" s="47">
        <v>127470000</v>
      </c>
      <c r="E33" s="47">
        <v>53000000</v>
      </c>
      <c r="F33" s="47">
        <v>180470000</v>
      </c>
      <c r="H33"/>
      <c r="I33"/>
      <c r="J33"/>
      <c r="K33"/>
      <c r="L33"/>
      <c r="M33"/>
    </row>
    <row r="34" spans="1:13" x14ac:dyDescent="0.2">
      <c r="A34" s="37">
        <v>29</v>
      </c>
      <c r="B34" s="37">
        <v>1951</v>
      </c>
      <c r="C34" s="47">
        <v>3589000000</v>
      </c>
      <c r="D34" s="47">
        <v>125615000</v>
      </c>
      <c r="E34" s="47">
        <v>55000000</v>
      </c>
      <c r="F34" s="47">
        <v>180615000</v>
      </c>
      <c r="H34"/>
      <c r="I34"/>
      <c r="J34"/>
      <c r="K34"/>
      <c r="L34"/>
      <c r="M34"/>
    </row>
    <row r="35" spans="1:13" x14ac:dyDescent="0.2">
      <c r="A35" s="37">
        <v>30</v>
      </c>
      <c r="B35" s="37">
        <v>1952</v>
      </c>
      <c r="C35" s="47">
        <v>3534000000</v>
      </c>
      <c r="D35" s="47">
        <v>123690000</v>
      </c>
      <c r="E35" s="47">
        <v>57000000</v>
      </c>
      <c r="F35" s="47">
        <v>180690000</v>
      </c>
      <c r="H35"/>
      <c r="I35"/>
      <c r="J35"/>
      <c r="K35"/>
      <c r="L35"/>
      <c r="M35"/>
    </row>
    <row r="36" spans="1:13" x14ac:dyDescent="0.2">
      <c r="A36" s="37">
        <v>31</v>
      </c>
      <c r="B36" s="37">
        <v>1953</v>
      </c>
      <c r="C36" s="47">
        <v>3477000000</v>
      </c>
      <c r="D36" s="47">
        <v>121695000</v>
      </c>
      <c r="E36" s="47">
        <v>60000000</v>
      </c>
      <c r="F36" s="47">
        <v>181695000</v>
      </c>
      <c r="H36"/>
      <c r="I36"/>
      <c r="J36"/>
      <c r="K36"/>
      <c r="L36"/>
      <c r="M36"/>
    </row>
    <row r="37" spans="1:13" x14ac:dyDescent="0.2">
      <c r="A37" s="37">
        <v>32</v>
      </c>
      <c r="B37" s="37">
        <v>1954</v>
      </c>
      <c r="C37" s="47">
        <v>3417000000</v>
      </c>
      <c r="D37" s="47">
        <v>119595000</v>
      </c>
      <c r="E37" s="47">
        <v>64000000</v>
      </c>
      <c r="F37" s="47">
        <v>183595000</v>
      </c>
      <c r="H37"/>
      <c r="I37"/>
      <c r="J37"/>
      <c r="K37"/>
      <c r="L37"/>
      <c r="M37"/>
    </row>
    <row r="38" spans="1:13" x14ac:dyDescent="0.2">
      <c r="A38" s="37">
        <v>33</v>
      </c>
      <c r="B38" s="37">
        <v>1955</v>
      </c>
      <c r="C38" s="47">
        <v>3353000000</v>
      </c>
      <c r="D38" s="47">
        <v>117355000</v>
      </c>
      <c r="E38" s="47">
        <v>64000000</v>
      </c>
      <c r="F38" s="47">
        <v>181355000</v>
      </c>
      <c r="H38"/>
      <c r="I38"/>
      <c r="J38"/>
      <c r="K38"/>
      <c r="L38"/>
      <c r="M38"/>
    </row>
    <row r="39" spans="1:13" x14ac:dyDescent="0.2">
      <c r="A39" s="37">
        <v>34</v>
      </c>
      <c r="B39" s="37">
        <v>1956</v>
      </c>
      <c r="C39" s="47">
        <v>3289000000</v>
      </c>
      <c r="D39" s="47">
        <v>115115000</v>
      </c>
      <c r="E39" s="47">
        <v>64000000</v>
      </c>
      <c r="F39" s="47">
        <v>179115000</v>
      </c>
      <c r="H39"/>
      <c r="I39"/>
      <c r="J39"/>
      <c r="K39"/>
      <c r="L39"/>
      <c r="M39"/>
    </row>
    <row r="40" spans="1:13" x14ac:dyDescent="0.2">
      <c r="A40" s="37">
        <v>35</v>
      </c>
      <c r="B40" s="37">
        <v>1957</v>
      </c>
      <c r="C40" s="47">
        <v>3225000000</v>
      </c>
      <c r="D40" s="47">
        <v>112875000</v>
      </c>
      <c r="E40" s="47">
        <v>67000000</v>
      </c>
      <c r="F40" s="47">
        <v>179875000</v>
      </c>
      <c r="H40"/>
      <c r="I40"/>
      <c r="J40"/>
      <c r="K40"/>
      <c r="L40"/>
      <c r="M40"/>
    </row>
    <row r="41" spans="1:13" x14ac:dyDescent="0.2">
      <c r="A41" s="37">
        <v>36</v>
      </c>
      <c r="B41" s="37">
        <v>1958</v>
      </c>
      <c r="C41" s="47">
        <v>3158000000</v>
      </c>
      <c r="D41" s="47">
        <v>110530000</v>
      </c>
      <c r="E41" s="47">
        <v>70000000</v>
      </c>
      <c r="F41" s="47">
        <v>180530000</v>
      </c>
      <c r="H41"/>
      <c r="I41"/>
      <c r="J41"/>
      <c r="K41"/>
      <c r="L41"/>
      <c r="M41"/>
    </row>
    <row r="42" spans="1:13" x14ac:dyDescent="0.2">
      <c r="A42" s="37">
        <v>37</v>
      </c>
      <c r="B42" s="37">
        <v>1959</v>
      </c>
      <c r="C42" s="47">
        <v>3088000000</v>
      </c>
      <c r="D42" s="47">
        <v>108080000</v>
      </c>
      <c r="E42" s="47">
        <v>72000000</v>
      </c>
      <c r="F42" s="47">
        <v>180080000</v>
      </c>
      <c r="H42"/>
      <c r="I42"/>
      <c r="J42"/>
      <c r="K42"/>
      <c r="L42"/>
      <c r="M42"/>
    </row>
    <row r="43" spans="1:13" x14ac:dyDescent="0.2">
      <c r="A43" s="37">
        <v>38</v>
      </c>
      <c r="B43" s="37">
        <v>1960</v>
      </c>
      <c r="C43" s="47">
        <v>3016000000</v>
      </c>
      <c r="D43" s="47">
        <v>105560000</v>
      </c>
      <c r="E43" s="47">
        <v>74000000</v>
      </c>
      <c r="F43" s="47">
        <v>179560000</v>
      </c>
    </row>
    <row r="44" spans="1:13" x14ac:dyDescent="0.2">
      <c r="A44" s="37">
        <v>39</v>
      </c>
      <c r="B44" s="37">
        <v>1961</v>
      </c>
      <c r="C44" s="47">
        <v>2942000000</v>
      </c>
      <c r="D44" s="47">
        <v>102970000</v>
      </c>
      <c r="E44" s="47">
        <v>78000000</v>
      </c>
      <c r="F44" s="47">
        <v>180970000</v>
      </c>
    </row>
    <row r="45" spans="1:13" x14ac:dyDescent="0.2">
      <c r="A45" s="37">
        <v>40</v>
      </c>
      <c r="B45" s="37">
        <v>1962</v>
      </c>
      <c r="C45" s="47">
        <v>2864000000</v>
      </c>
      <c r="D45" s="47">
        <v>100240000</v>
      </c>
      <c r="E45" s="47">
        <v>78000000</v>
      </c>
      <c r="F45" s="47">
        <v>178240000</v>
      </c>
    </row>
    <row r="46" spans="1:13" x14ac:dyDescent="0.2">
      <c r="A46" s="37">
        <v>41</v>
      </c>
      <c r="B46" s="37">
        <v>1963</v>
      </c>
      <c r="C46" s="47">
        <v>2786000000</v>
      </c>
      <c r="D46" s="47">
        <v>97510000</v>
      </c>
      <c r="E46" s="47">
        <v>83000000</v>
      </c>
      <c r="F46" s="47">
        <v>180510000</v>
      </c>
    </row>
    <row r="47" spans="1:13" x14ac:dyDescent="0.2">
      <c r="A47" s="37">
        <v>42</v>
      </c>
      <c r="B47" s="37">
        <v>1964</v>
      </c>
      <c r="C47" s="47">
        <v>2703000000</v>
      </c>
      <c r="D47" s="47">
        <v>94605000</v>
      </c>
      <c r="E47" s="47">
        <v>85000000</v>
      </c>
      <c r="F47" s="47">
        <v>179605000</v>
      </c>
    </row>
    <row r="48" spans="1:13" x14ac:dyDescent="0.2">
      <c r="A48" s="37">
        <v>43</v>
      </c>
      <c r="B48" s="37">
        <v>1965</v>
      </c>
      <c r="C48" s="47">
        <v>2618000000</v>
      </c>
      <c r="D48" s="47">
        <v>91630000</v>
      </c>
      <c r="E48" s="47">
        <v>89000000</v>
      </c>
      <c r="F48" s="47">
        <v>180630000</v>
      </c>
    </row>
    <row r="49" spans="1:6" x14ac:dyDescent="0.2">
      <c r="A49" s="37">
        <v>44</v>
      </c>
      <c r="B49" s="37">
        <v>1966</v>
      </c>
      <c r="C49" s="47">
        <v>2529000000</v>
      </c>
      <c r="D49" s="47">
        <v>88515000</v>
      </c>
      <c r="E49" s="47">
        <v>94000000</v>
      </c>
      <c r="F49" s="47">
        <v>182515000</v>
      </c>
    </row>
    <row r="50" spans="1:6" x14ac:dyDescent="0.2">
      <c r="A50" s="37">
        <v>45</v>
      </c>
      <c r="B50" s="37">
        <v>1967</v>
      </c>
      <c r="C50" s="47">
        <v>2435000000</v>
      </c>
      <c r="D50" s="47">
        <v>85225000</v>
      </c>
      <c r="E50" s="47">
        <v>96000000</v>
      </c>
      <c r="F50" s="47">
        <v>181225000</v>
      </c>
    </row>
    <row r="51" spans="1:6" x14ac:dyDescent="0.2">
      <c r="A51" s="37">
        <v>46</v>
      </c>
      <c r="B51" s="37">
        <v>1968</v>
      </c>
      <c r="C51" s="47">
        <v>2339000000</v>
      </c>
      <c r="D51" s="47">
        <v>81865000</v>
      </c>
      <c r="E51" s="47">
        <v>100000000</v>
      </c>
      <c r="F51" s="47">
        <v>181865000</v>
      </c>
    </row>
    <row r="52" spans="1:6" x14ac:dyDescent="0.2">
      <c r="A52" s="37">
        <v>47</v>
      </c>
      <c r="B52" s="37">
        <v>1969</v>
      </c>
      <c r="C52" s="47">
        <v>2239000000</v>
      </c>
      <c r="D52" s="47">
        <v>78365000</v>
      </c>
      <c r="E52" s="47">
        <v>105000000</v>
      </c>
      <c r="F52" s="47">
        <v>183365000</v>
      </c>
    </row>
    <row r="53" spans="1:6" x14ac:dyDescent="0.2">
      <c r="A53" s="37">
        <v>48</v>
      </c>
      <c r="B53" s="37">
        <v>1970</v>
      </c>
      <c r="C53" s="47">
        <v>2134000000</v>
      </c>
      <c r="D53" s="47">
        <v>74690000</v>
      </c>
      <c r="E53" s="47">
        <v>110000000</v>
      </c>
      <c r="F53" s="47">
        <v>184690000</v>
      </c>
    </row>
    <row r="54" spans="1:6" x14ac:dyDescent="0.2">
      <c r="A54" s="37">
        <v>49</v>
      </c>
      <c r="B54" s="37">
        <v>1971</v>
      </c>
      <c r="C54" s="47">
        <v>2024000000</v>
      </c>
      <c r="D54" s="47">
        <v>70840000</v>
      </c>
      <c r="E54" s="47">
        <v>114000000</v>
      </c>
      <c r="F54" s="47">
        <v>184840000</v>
      </c>
    </row>
    <row r="55" spans="1:6" x14ac:dyDescent="0.2">
      <c r="A55" s="37">
        <v>50</v>
      </c>
      <c r="B55" s="37">
        <v>1972</v>
      </c>
      <c r="C55" s="47">
        <v>1910000000</v>
      </c>
      <c r="D55" s="47">
        <v>66850000</v>
      </c>
      <c r="E55" s="47">
        <v>119000000</v>
      </c>
      <c r="F55" s="47">
        <v>185850000</v>
      </c>
    </row>
    <row r="56" spans="1:6" x14ac:dyDescent="0.2">
      <c r="A56" s="37">
        <v>51</v>
      </c>
      <c r="B56" s="37">
        <v>1973</v>
      </c>
      <c r="C56" s="47">
        <v>1791000000</v>
      </c>
      <c r="D56" s="47">
        <v>62685000</v>
      </c>
      <c r="E56" s="47">
        <v>123000000</v>
      </c>
      <c r="F56" s="47">
        <v>185685000</v>
      </c>
    </row>
    <row r="57" spans="1:6" x14ac:dyDescent="0.2">
      <c r="A57" s="37">
        <v>52</v>
      </c>
      <c r="B57" s="37">
        <v>1974</v>
      </c>
      <c r="C57" s="47">
        <v>1668000000</v>
      </c>
      <c r="D57" s="47">
        <v>58380000</v>
      </c>
      <c r="E57" s="47">
        <v>127000000</v>
      </c>
      <c r="F57" s="47">
        <v>185380000</v>
      </c>
    </row>
    <row r="58" spans="1:6" x14ac:dyDescent="0.2">
      <c r="A58" s="37">
        <v>53</v>
      </c>
      <c r="B58" s="37">
        <v>1975</v>
      </c>
      <c r="C58" s="47">
        <v>1541000000</v>
      </c>
      <c r="D58" s="47">
        <v>53935000</v>
      </c>
      <c r="E58" s="47">
        <v>132000000</v>
      </c>
      <c r="F58" s="47">
        <v>185935000</v>
      </c>
    </row>
    <row r="59" spans="1:6" x14ac:dyDescent="0.2">
      <c r="A59" s="37">
        <v>54</v>
      </c>
      <c r="B59" s="37">
        <v>1976</v>
      </c>
      <c r="C59" s="47">
        <v>1409000000</v>
      </c>
      <c r="D59" s="47">
        <v>49315000</v>
      </c>
      <c r="E59" s="47">
        <v>136000000</v>
      </c>
      <c r="F59" s="47">
        <v>185315000</v>
      </c>
    </row>
    <row r="60" spans="1:6" x14ac:dyDescent="0.2">
      <c r="A60" s="37">
        <v>55</v>
      </c>
      <c r="B60" s="37">
        <v>1977</v>
      </c>
      <c r="C60" s="47">
        <v>1273000000</v>
      </c>
      <c r="D60" s="47">
        <v>44555000</v>
      </c>
      <c r="E60" s="47">
        <v>141000000</v>
      </c>
      <c r="F60" s="47">
        <v>185555000</v>
      </c>
    </row>
    <row r="61" spans="1:6" x14ac:dyDescent="0.2">
      <c r="A61" s="37">
        <v>56</v>
      </c>
      <c r="B61" s="37">
        <v>1978</v>
      </c>
      <c r="C61" s="47">
        <v>1132000000</v>
      </c>
      <c r="D61" s="47">
        <v>39620000</v>
      </c>
      <c r="E61" s="47">
        <v>146000000</v>
      </c>
      <c r="F61" s="47">
        <v>185620000</v>
      </c>
    </row>
    <row r="62" spans="1:6" x14ac:dyDescent="0.2">
      <c r="A62" s="37">
        <v>57</v>
      </c>
      <c r="B62" s="37">
        <v>1979</v>
      </c>
      <c r="C62" s="47">
        <v>986000000</v>
      </c>
      <c r="D62" s="47">
        <v>34510000</v>
      </c>
      <c r="E62" s="47">
        <v>151000000</v>
      </c>
      <c r="F62" s="47">
        <v>185510000</v>
      </c>
    </row>
    <row r="63" spans="1:6" x14ac:dyDescent="0.2">
      <c r="A63" s="37">
        <v>58</v>
      </c>
      <c r="B63" s="37">
        <v>1980</v>
      </c>
      <c r="C63" s="47">
        <v>835000000</v>
      </c>
      <c r="D63" s="47">
        <v>29225000</v>
      </c>
      <c r="E63" s="47">
        <v>156000000</v>
      </c>
      <c r="F63" s="47">
        <v>185225000</v>
      </c>
    </row>
    <row r="64" spans="1:6" x14ac:dyDescent="0.2">
      <c r="A64" s="37">
        <v>59</v>
      </c>
      <c r="B64" s="37">
        <v>1981</v>
      </c>
      <c r="C64" s="47">
        <v>679000000</v>
      </c>
      <c r="D64" s="47">
        <v>23765000</v>
      </c>
      <c r="E64" s="47">
        <v>162000000</v>
      </c>
      <c r="F64" s="47">
        <v>185765000</v>
      </c>
    </row>
    <row r="65" spans="1:6" x14ac:dyDescent="0.2">
      <c r="A65" s="37">
        <v>60</v>
      </c>
      <c r="B65" s="37">
        <v>1982</v>
      </c>
      <c r="C65" s="47">
        <v>517000000</v>
      </c>
      <c r="D65" s="47">
        <v>18095000</v>
      </c>
      <c r="E65" s="47">
        <v>167000000</v>
      </c>
      <c r="F65" s="47">
        <v>185095000</v>
      </c>
    </row>
    <row r="66" spans="1:6" x14ac:dyDescent="0.2">
      <c r="A66" s="37">
        <v>61</v>
      </c>
      <c r="B66" s="37">
        <v>1983</v>
      </c>
      <c r="C66" s="47">
        <v>350000000</v>
      </c>
      <c r="D66" s="47">
        <v>12250000</v>
      </c>
      <c r="E66" s="47">
        <v>175000000</v>
      </c>
      <c r="F66" s="47">
        <v>187250000</v>
      </c>
    </row>
    <row r="67" spans="1:6" x14ac:dyDescent="0.2">
      <c r="A67" s="37">
        <v>62</v>
      </c>
      <c r="B67" s="37">
        <v>1984</v>
      </c>
      <c r="C67" s="47">
        <v>175000000</v>
      </c>
      <c r="D67" s="47">
        <v>6125000</v>
      </c>
      <c r="E67" s="47">
        <v>175000000</v>
      </c>
      <c r="F67" s="47">
        <v>181125000</v>
      </c>
    </row>
    <row r="69" spans="1:6" x14ac:dyDescent="0.2">
      <c r="A69" s="37" t="s">
        <v>57</v>
      </c>
      <c r="C69" s="47"/>
      <c r="D69" s="47">
        <f t="shared" ref="D69:F69" si="0">SUM(D6:D68)</f>
        <v>6505965000</v>
      </c>
      <c r="E69" s="47">
        <f t="shared" si="0"/>
        <v>4600000000</v>
      </c>
      <c r="F69" s="47">
        <f t="shared" si="0"/>
        <v>11105965000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Summary</vt:lpstr>
      <vt:lpstr>table 2-1</vt:lpstr>
      <vt:lpstr>table 2-2</vt:lpstr>
      <vt:lpstr>tabe 2-3</vt:lpstr>
      <vt:lpstr>table 2-4</vt:lpstr>
      <vt:lpstr>table 3-1</vt:lpstr>
      <vt:lpstr>table 4-1</vt:lpstr>
      <vt:lpstr>table 4-2</vt:lpstr>
      <vt:lpstr>table 4-3</vt:lpstr>
      <vt:lpstr>table 4-4</vt:lpstr>
      <vt:lpstr>table 4-5</vt:lpstr>
      <vt:lpstr>table 4-6</vt:lpstr>
      <vt:lpstr>table 4-7</vt:lpstr>
      <vt:lpstr>table 4-8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Armin Haas</cp:lastModifiedBy>
  <dcterms:created xsi:type="dcterms:W3CDTF">2025-08-20T14:54:12Z</dcterms:created>
  <dcterms:modified xsi:type="dcterms:W3CDTF">2025-09-03T06:37:50Z</dcterms:modified>
</cp:coreProperties>
</file>