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mc:AlternateContent xmlns:mc="http://schemas.openxmlformats.org/markup-compatibility/2006">
    <mc:Choice Requires="x15">
      <x15ac:absPath xmlns:x15ac="http://schemas.microsoft.com/office/spreadsheetml/2010/11/ac" url="/Users/monica/Desktop/"/>
    </mc:Choice>
  </mc:AlternateContent>
  <xr:revisionPtr revIDLastSave="0" documentId="13_ncr:1_{0E885D71-66EE-7942-A03B-268A0DEFF405}" xr6:coauthVersionLast="47" xr6:coauthVersionMax="47" xr10:uidLastSave="{00000000-0000-0000-0000-000000000000}"/>
  <bookViews>
    <workbookView xWindow="0" yWindow="500" windowWidth="35840" windowHeight="20660" activeTab="5" xr2:uid="{00000000-000D-0000-FFFF-FFFF00000000}"/>
  </bookViews>
  <sheets>
    <sheet name="Veileder" sheetId="1" r:id="rId1"/>
    <sheet name="Oppgavesett" sheetId="2" r:id="rId2"/>
    <sheet name="Teori i praksis" sheetId="3" r:id="rId3"/>
    <sheet name="Kompetansemål" sheetId="4" r:id="rId4"/>
    <sheet name="Kompetansemål VGS" sheetId="5" r:id="rId5"/>
    <sheet name="Kilder og videre læring" sheetId="6" r:id="rId6"/>
    <sheet name="2.1 nedtrekkslister + graf" sheetId="7" state="hidden" r:id="rId7"/>
    <sheet name="2.2 nedtrekkslister + graf" sheetId="8"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8" l="1"/>
  <c r="F20" i="8" s="1"/>
  <c r="C13" i="8"/>
  <c r="E13" i="8" s="1"/>
  <c r="C12" i="8"/>
  <c r="E12" i="8" s="1"/>
  <c r="C11" i="8"/>
  <c r="E11" i="8" s="1"/>
  <c r="C10" i="8"/>
  <c r="E10" i="8" s="1"/>
  <c r="C9" i="8"/>
  <c r="E9" i="8" s="1"/>
  <c r="C8" i="8"/>
  <c r="E8" i="8" s="1"/>
  <c r="C7" i="8"/>
  <c r="E7" i="8" s="1"/>
  <c r="C6" i="8"/>
  <c r="E6" i="8" s="1"/>
  <c r="C5" i="8"/>
  <c r="E5" i="8" s="1"/>
  <c r="C4" i="8"/>
  <c r="E4" i="8" s="1"/>
  <c r="C3" i="8"/>
  <c r="E3" i="8" s="1"/>
  <c r="C2" i="8"/>
  <c r="E2" i="8" s="1"/>
  <c r="E20" i="7"/>
  <c r="F20" i="7" s="1"/>
  <c r="C13" i="7"/>
  <c r="E13" i="7" s="1"/>
  <c r="C12" i="7"/>
  <c r="E12" i="7" s="1"/>
  <c r="C11" i="7"/>
  <c r="E11" i="7" s="1"/>
  <c r="C10" i="7"/>
  <c r="E10" i="7" s="1"/>
  <c r="C9" i="7"/>
  <c r="E9" i="7" s="1"/>
  <c r="C8" i="7"/>
  <c r="E8" i="7" s="1"/>
  <c r="C7" i="7"/>
  <c r="E7" i="7" s="1"/>
  <c r="C6" i="7"/>
  <c r="E6" i="7" s="1"/>
  <c r="C5" i="7"/>
  <c r="E5" i="7" s="1"/>
  <c r="C4" i="7"/>
  <c r="E4" i="7" s="1"/>
  <c r="C3" i="7"/>
  <c r="E3" i="7" s="1"/>
  <c r="C2" i="7"/>
  <c r="E2" i="7" s="1"/>
  <c r="D85" i="3"/>
  <c r="D86" i="3" s="1"/>
  <c r="J95" i="2"/>
  <c r="I95" i="2"/>
  <c r="H95" i="2"/>
  <c r="J94" i="2"/>
  <c r="I94" i="2"/>
  <c r="H94" i="2"/>
  <c r="J93" i="2"/>
  <c r="I93" i="2"/>
  <c r="H93" i="2"/>
  <c r="J89" i="2"/>
  <c r="I89" i="2"/>
  <c r="H89" i="2"/>
  <c r="J88" i="2"/>
  <c r="I88" i="2"/>
  <c r="H88" i="2"/>
  <c r="J87" i="2"/>
  <c r="I87" i="2"/>
  <c r="H87" i="2"/>
  <c r="C71" i="2"/>
  <c r="C72" i="2" s="1"/>
  <c r="C40" i="2"/>
</calcChain>
</file>

<file path=xl/sharedStrings.xml><?xml version="1.0" encoding="utf-8"?>
<sst xmlns="http://schemas.openxmlformats.org/spreadsheetml/2006/main" count="226" uniqueCount="149">
  <si>
    <t>BREMSELENGDEKALKULATOR</t>
  </si>
  <si>
    <t>OM BREMSELENGDEKALKULATOREN</t>
  </si>
  <si>
    <t xml:space="preserve">Vi ser nærmere på reaksjonstid, bremselengde og stopplengder. Les oppdragene, og bruk de fire kalkulatorene til å finne bremselengder, stopplengder, reaksjonstid og avstand til hindringer. Gå til neste fane "Oppgaver" for å prøve kalkulatorene. 
For å teste bremselengder ute, gå til fanen "Teori i praksis". Forslag til kompetansemål finner du i neste fane.  
Under fanen "Kilder og videre læring", kan du teste din egen reaksjonsalder.                                         </t>
  </si>
  <si>
    <t>Tørr vei</t>
  </si>
  <si>
    <t>Snø</t>
  </si>
  <si>
    <t>Friksjonstall: 0,7-0,9</t>
  </si>
  <si>
    <t>Friksjonstall: 0,2-0,4</t>
  </si>
  <si>
    <t>Is</t>
  </si>
  <si>
    <t>Friksjonstall: 0,18-0,25</t>
  </si>
  <si>
    <t>Regn</t>
  </si>
  <si>
    <t>Friksjonstall 0,4-0,6</t>
  </si>
  <si>
    <t>OPPGAVESETT</t>
  </si>
  <si>
    <t>1: BREMSELENGDER - HVOR LANGT GÅR BILEN</t>
  </si>
  <si>
    <t>OPPGAVE 1</t>
  </si>
  <si>
    <t>Veiledning</t>
  </si>
  <si>
    <r>
      <rPr>
        <sz val="11"/>
        <color theme="1"/>
        <rFont val="Calibri"/>
        <family val="2"/>
      </rPr>
      <t xml:space="preserve">I denne oppgaven skal du bruke kalkulatorene for å komme frem til svarene i oppgaven.
</t>
    </r>
    <r>
      <rPr>
        <b/>
        <sz val="11"/>
        <color theme="1"/>
        <rFont val="Calibri"/>
        <family val="2"/>
      </rPr>
      <t xml:space="preserve">
Tips: Les del-oppgavene først, så kan du spare tid når du skal gjøre dem.</t>
    </r>
  </si>
  <si>
    <t>Definisjoner</t>
  </si>
  <si>
    <r>
      <rPr>
        <b/>
        <sz val="11"/>
        <color theme="1"/>
        <rFont val="Calibri"/>
        <family val="2"/>
      </rPr>
      <t>Bremselengde</t>
    </r>
    <r>
      <rPr>
        <sz val="11"/>
        <color theme="1"/>
        <rFont val="Calibri"/>
        <family val="2"/>
      </rPr>
      <t xml:space="preserve"> er avstanden bilen bruker på å bremse. Altså fra bremsen tråkkes inn, til bilen står stille. 
</t>
    </r>
    <r>
      <rPr>
        <b/>
        <sz val="11"/>
        <color theme="1"/>
        <rFont val="Calibri"/>
        <family val="2"/>
      </rPr>
      <t>Friksjonstallet</t>
    </r>
    <r>
      <rPr>
        <sz val="11"/>
        <color theme="1"/>
        <rFont val="Calibri"/>
        <family val="2"/>
      </rPr>
      <t xml:space="preserve"> bruker vi for å avgjøre bremselengden basert på hvilket føre vi kjører på. Tabellen nede til høyre viser hvilke tall vi bruker for ulike forhold. Bruk gjerne 0,8 for tørt, 0,5 for vått, 0,3 for snø.  </t>
    </r>
  </si>
  <si>
    <r>
      <rPr>
        <b/>
        <sz val="14"/>
        <color theme="1"/>
        <rFont val="Calibri"/>
        <family val="2"/>
      </rPr>
      <t xml:space="preserve">KALKULATOR 1: </t>
    </r>
    <r>
      <rPr>
        <i/>
        <sz val="14"/>
        <color theme="1"/>
        <rFont val="Calibri"/>
        <family val="2"/>
      </rPr>
      <t xml:space="preserve">Regn ut bremselengde </t>
    </r>
  </si>
  <si>
    <t xml:space="preserve">BREMSELENGDER: Fyll inn svarene her 👇 </t>
  </si>
  <si>
    <t>Fart (v)</t>
  </si>
  <si>
    <t>km/t</t>
  </si>
  <si>
    <t>Sett inn kjøretøyets fart</t>
  </si>
  <si>
    <t>Fart</t>
  </si>
  <si>
    <t>Tørr asfalt</t>
  </si>
  <si>
    <t>Våt asfalt</t>
  </si>
  <si>
    <t>Snø asfalt</t>
  </si>
  <si>
    <t>Friksjonstall (µ)</t>
  </si>
  <si>
    <t>µ</t>
  </si>
  <si>
    <t>Friksjonstall</t>
  </si>
  <si>
    <t>30 km/t</t>
  </si>
  <si>
    <t>Bremselengde (s)</t>
  </si>
  <si>
    <t>meter</t>
  </si>
  <si>
    <t>50 km/t</t>
  </si>
  <si>
    <t>80 km/t</t>
  </si>
  <si>
    <t>100 km/t</t>
  </si>
  <si>
    <t>Dine refleksjoner og notater:</t>
  </si>
  <si>
    <t>✍️</t>
  </si>
  <si>
    <t>2: BREMSELENGDER - HVOR LANG BLIR STOPPLENGDEN?</t>
  </si>
  <si>
    <t>OPPGAVE 2: Bremselengde og reaksjonstid</t>
  </si>
  <si>
    <r>
      <rPr>
        <sz val="11"/>
        <color theme="1"/>
        <rFont val="Calibri"/>
        <family val="2"/>
      </rPr>
      <t xml:space="preserve">Du har sikkert lært at det er ulovlig å bruke mobilen mens man kjører. Men hvorfor er det sånn?
I denne oppgaven skal du gjøre som i oppgave 1.1. Du skal finne bremselengden, men denne gangen skal du også ha med reaksjonstid i regnestykket. 
Hvor lang er stopplengden når veien er tørr, våt eller dekket med snø i hastighetene 30 km/t og 80 km/t og reaksjonstiden er:
a) 0,5 sekunder
b) 1,0 sekunder
d) 2,0 sekunder 
</t>
    </r>
    <r>
      <rPr>
        <b/>
        <sz val="11"/>
        <color theme="1"/>
        <rFont val="Calibri"/>
        <family val="2"/>
      </rPr>
      <t xml:space="preserve">
</t>
    </r>
    <r>
      <rPr>
        <b/>
        <i/>
        <sz val="11"/>
        <color theme="1"/>
        <rFont val="Calibri"/>
        <family val="2"/>
      </rPr>
      <t>Eksempel:</t>
    </r>
    <r>
      <rPr>
        <i/>
        <sz val="11"/>
        <color theme="1"/>
        <rFont val="Calibri"/>
        <family val="2"/>
      </rPr>
      <t xml:space="preserve"> Vi legger inn 30 km/t, friksjonstallet 0,8 og reaksjonstid på 0,5 sekunder og får 8 meter.</t>
    </r>
  </si>
  <si>
    <r>
      <rPr>
        <b/>
        <sz val="11"/>
        <color theme="1"/>
        <rFont val="Calibri"/>
        <family val="2"/>
      </rPr>
      <t>Stopplengde</t>
    </r>
    <r>
      <rPr>
        <sz val="11"/>
        <color theme="1"/>
        <rFont val="Calibri"/>
        <family val="2"/>
      </rPr>
      <t xml:space="preserve"> er avstanden fra du oppdager at du må stoppe til bilen er i ro. Altså reaksjonstid + bremselengde. 
</t>
    </r>
    <r>
      <rPr>
        <b/>
        <sz val="11"/>
        <color theme="1"/>
        <rFont val="Calibri"/>
        <family val="2"/>
      </rPr>
      <t>Reaksjonstid</t>
    </r>
    <r>
      <rPr>
        <sz val="11"/>
        <color theme="1"/>
        <rFont val="Calibri"/>
        <family val="2"/>
      </rPr>
      <t xml:space="preserve"> er tiden du bruker fra du oppdager hindringen til du har tråkket inn bremsen/reagert.</t>
    </r>
  </si>
  <si>
    <t>KALKULATOR 2: Regn ut stopplengde</t>
  </si>
  <si>
    <t>STOPPLENGDER 30 km/t</t>
  </si>
  <si>
    <t>Køretøyets fart (km/t): v</t>
  </si>
  <si>
    <t>Legg inn kjøretøyets fart</t>
  </si>
  <si>
    <t>Reaksjonstid</t>
  </si>
  <si>
    <t>Tørr asfalt (m)</t>
  </si>
  <si>
    <t>Våt asfalt (m)</t>
  </si>
  <si>
    <t>Snø asfalt (m)</t>
  </si>
  <si>
    <t>Friksjonstall: µ</t>
  </si>
  <si>
    <t>Sett inn friksjonstall</t>
  </si>
  <si>
    <t>0,5 s</t>
  </si>
  <si>
    <t>Reaksjonstid (sek): t</t>
  </si>
  <si>
    <t>sekunder</t>
  </si>
  <si>
    <t>Sett inn reaksjonstid</t>
  </si>
  <si>
    <t>1 s</t>
  </si>
  <si>
    <t>Bremselengde:</t>
  </si>
  <si>
    <t>2 s</t>
  </si>
  <si>
    <t xml:space="preserve">Stopplengde: </t>
  </si>
  <si>
    <t>STOPPLENGDER 80 km/t</t>
  </si>
  <si>
    <t>3: FORSKJELLEN MELLOM BREMSELENGDE OG STOPPLENGDE VED ULIK FART</t>
  </si>
  <si>
    <t>OPPGAVE 3</t>
  </si>
  <si>
    <t>FORSKJELL MELLOM BREMSE- OG STOPPLENGDE 30 km/t</t>
  </si>
  <si>
    <t>Basert på svarene dine, vil tabellene til høyre nå vise deg forskjell mellom bremselengde og stopplengde i 30 km/t og 80 km/t på ulikt føre. 
Sammenlign svarene dine med noen andre i klassen. Hva tenker dere om forskjellene rundt bremselengde og stopplengde? 👉</t>
  </si>
  <si>
    <t>FORSKJELL MELLOM BREMSE- OG STOPPLENGDE 80 km/t</t>
  </si>
  <si>
    <t>4: Redd katten!</t>
  </si>
  <si>
    <t>OPPGAVE 4</t>
  </si>
  <si>
    <t>Tenk at du kjører eller sitter på i bil, og det plutselig kommer en katt ut i veien. Hvor fort kan du kjøre og stoppe i tide om du er 25 meter fra katten, hvis:
a) asfalten er tørr og du bruker 1 sekund på å reagere?
b) asfalten er våt og du bruker 2 sekunder på å reagere? 
c) asfalten var tørr og du bruker 5 sekunder på å reagere? (distrahert av mobil, radio, gps, dagdrømming) Velg avstand fra rullgarding i kalkulator 3 nedenfor 👇</t>
  </si>
  <si>
    <t xml:space="preserve">I denne oppgaven skal du undersøke hvilken fart du kan kjøre i, men fortsatt klare å stoppe før en hindring.
Til oppgavene så skal du se på x-aksen for skjæringspunktet mellom den oransje og grå linjen 👇
</t>
  </si>
  <si>
    <t>KALKULATOR 4: Reaksjonstid</t>
  </si>
  <si>
    <t>Avstand til hindring i meter:</t>
  </si>
  <si>
    <t>Reaksjonstid:
I sekunder</t>
  </si>
  <si>
    <t>5: BRÅBREMS</t>
  </si>
  <si>
    <t>OPPGAVE 5</t>
  </si>
  <si>
    <t xml:space="preserve">Du er fortsatt ute og kjører etter å ha blitt skremt av katten på veien. Vi antar at du eller sjåføren har en reaksjonstid på 1,5 sekunder. Hvilken fart kan man ha under disse forholdene for å stoppe i tide?
a) Du kommer til en sving og har en sikt på 75 meter. I tillegg er veien våt.
b) Det er mørkt på veien og lyktene lyser opp 100 meter fremover. Det er også snø på veien.
c) Det er tåkete og veien er  isete etter regn. Du ser kun 50 meter foran deg. 
I denne oppgaven skal du bruke kalkulator 5: Hindring. Sammenlign svarene dine med noen andre i klassen. </t>
  </si>
  <si>
    <t xml:space="preserve">I denne oppgaven skal du undersøke hvilken fart du kan kjøre i, men fortsatt klare å stoppe før en hindring.
Til oppgavene kan du se på x-aksen (vannrett) for skjæringspunktet mellom den oransje og grå -linjen
</t>
  </si>
  <si>
    <t>KALKULATOR 5: Bråbrems</t>
  </si>
  <si>
    <t>Friksjonstall:
µ</t>
  </si>
  <si>
    <t>Aktivitetsoppgaver: Teori i praksis</t>
  </si>
  <si>
    <t>Finn et område, en gangvei eller en uteplass på skolen det er mulig å løpe en kortere distanse (20-40 meter). Det bør være fire deltakere på hver gruppe. Utøverne får en planlagt strekning de skal løpe, og en person skal i løpet av strekningen de løper, kaste en lett hindring i «veibanen». Utøverne skal bremse så raskt de klarer. Med fire eller flere på laget, kan man bytte på å observere reaksjonstid og bremselengder. I oppgave C kan man konkurrere innbyrdes i laget. 
Dersom dere filmer øvelsene, kan dere også observere øyeblikket reaksjonen på hindringen inntreffer, og når bremsingen faktisk begynner 🎥</t>
  </si>
  <si>
    <t>Hindring i veien:</t>
  </si>
  <si>
    <t xml:space="preserve">c) Konkurrer med medelever: Det er om å gjøre å komme lengst, og samtidig ha kortest bremselengde. Nedbremsningen starter så snart man oppdager hindringen som blir dukker opp i "veien". NB: Kortest bremselengde trumfer over den som har kommet lengst! </t>
  </si>
  <si>
    <t>d) Sammenlign resultatene og lag en presentasjon med budskap om å kjøre etter forholdene. Bruk statistikk og tallfunn.</t>
  </si>
  <si>
    <t xml:space="preserve">NB: Kortest bremselengde trumfer den som har kommet lengst! </t>
  </si>
  <si>
    <t>e) Forklar sammenhengen mellom reaksjonstid, fart og friksjon ved bruk av bremselengdekalkulatoren. Bruk eksempler i forklaringen.</t>
  </si>
  <si>
    <t>🧮 KALKULATOR</t>
  </si>
  <si>
    <t>Legg inn kjøretøyets fart: v</t>
  </si>
  <si>
    <t>Reaksjonstid (sekunder): t</t>
  </si>
  <si>
    <t>Bremselengde blir: s =</t>
  </si>
  <si>
    <t>Stopplengde: s</t>
  </si>
  <si>
    <t>KOMPETANSEMÅL</t>
  </si>
  <si>
    <t>MÅLFORSLAG TIL NATURFAG ETTER 10. TRINN</t>
  </si>
  <si>
    <t xml:space="preserve">Mål for opplæringen er at eleven skal kunne:
</t>
  </si>
  <si>
    <t>MÅLFORSLAG TIL MATEMATIKK ETTER 10. TRINN</t>
  </si>
  <si>
    <t>MÅLFORSLAG TIL KROPPSØVING ETTER 10. TRINN</t>
  </si>
  <si>
    <t>- utforske egne muligheter til trening, helse og velvære gjennom lek, dans, friluftsliv, idrettsaktiviteter og andre bevegelsesaktiviteter</t>
  </si>
  <si>
    <t>- vurdere risiko og sikkerhet ved ulike uteaktiviteter, og forstå og gjennomføre sporløs og trygg ferdsel</t>
  </si>
  <si>
    <t>Overordnet</t>
  </si>
  <si>
    <t>- Tverrfaglig tema: Folkehelse og livsmestring</t>
  </si>
  <si>
    <t>FORSLAG TIL KOMPETANSEMÅL</t>
  </si>
  <si>
    <t>MÅLFORSLAG TIL NATURFAG Naturfag (NAT01‑04) og Vg3 påbygg</t>
  </si>
  <si>
    <t xml:space="preserve">MÅLFORSLAG TIL MATEMATIKK P (MAT08‑01) </t>
  </si>
  <si>
    <t>MÅLFORSLAG TIL KROPPSØVING VG3</t>
  </si>
  <si>
    <t>KILDER OG LENKER</t>
  </si>
  <si>
    <t>FORMELVALG OG ANDRE RELEVANTE LENKER</t>
  </si>
  <si>
    <t>Temarapport for sikkerhet i bil:</t>
  </si>
  <si>
    <t xml:space="preserve">https://havarikommisjonen.no/Vei/Avgitte-rapporter/2012-01 </t>
  </si>
  <si>
    <t>Link til fysikkformler:</t>
  </si>
  <si>
    <t xml:space="preserve">https://matematikk.net/side/Fysikk_1 </t>
  </si>
  <si>
    <t>Link til tåleevne for slag:</t>
  </si>
  <si>
    <t xml:space="preserve">https://www.livescience.com/6040-brute-force-humans-punch.html </t>
  </si>
  <si>
    <t>Spill og videre læring</t>
  </si>
  <si>
    <t>Test din reaksjonsalder! (Veldig artig spill!)</t>
  </si>
  <si>
    <t>https://www.justpark.com/creative/reaction-time-test/</t>
  </si>
  <si>
    <t xml:space="preserve">En historisk bråstopp: </t>
  </si>
  <si>
    <t xml:space="preserve">https://forskning.no/de-nasjonale-forskningsetiske-komiteene-forskningsetikk-luftfart/en-historisk-brastopper/992731 </t>
  </si>
  <si>
    <t xml:space="preserve">Ansvarlige for denne kalkulatoren: </t>
  </si>
  <si>
    <t>Har du spørsmål eller innspill til denne kalkulatoren? Send en e-post til ungdom@tryggtrafikk.no</t>
  </si>
  <si>
    <t>Uten reaksjonstid</t>
  </si>
  <si>
    <t>Liste over avstand til hindring</t>
  </si>
  <si>
    <t>Data til linje på graf for hindring. Refererer til input i ark; Bremselengde, celle F15</t>
  </si>
  <si>
    <r>
      <t xml:space="preserve">BREMSELENGDE vs FART 
</t>
    </r>
    <r>
      <rPr>
        <sz val="12"/>
        <color theme="1"/>
        <rFont val="Calibri"/>
        <family val="2"/>
      </rPr>
      <t xml:space="preserve">Se på grafen til høyre👉 Du finner tre ulike linjer: 
   - Den </t>
    </r>
    <r>
      <rPr>
        <b/>
        <sz val="12"/>
        <color rgb="FFC83575"/>
        <rFont val="Calibri"/>
        <family val="2"/>
      </rPr>
      <t>rosa</t>
    </r>
    <r>
      <rPr>
        <sz val="12"/>
        <color rgb="FFED7D31"/>
        <rFont val="Calibri"/>
        <family val="2"/>
      </rPr>
      <t xml:space="preserve"> </t>
    </r>
    <r>
      <rPr>
        <sz val="12"/>
        <color theme="1"/>
        <rFont val="Calibri"/>
        <family val="2"/>
      </rPr>
      <t xml:space="preserve">viser hvor langt det er til hindring
   - Den </t>
    </r>
    <r>
      <rPr>
        <b/>
        <sz val="12"/>
        <color rgb="FF294C98"/>
        <rFont val="Calibri"/>
        <family val="2"/>
      </rPr>
      <t>blå</t>
    </r>
    <r>
      <rPr>
        <b/>
        <sz val="12"/>
        <color theme="1"/>
        <rFont val="Calibri"/>
        <family val="2"/>
      </rPr>
      <t xml:space="preserve"> </t>
    </r>
    <r>
      <rPr>
        <sz val="12"/>
        <color theme="1"/>
        <rFont val="Calibri"/>
        <family val="2"/>
      </rPr>
      <t xml:space="preserve">viser bremselengde for ulik fart
   - Den </t>
    </r>
    <r>
      <rPr>
        <b/>
        <sz val="12"/>
        <color rgb="FF666E80"/>
        <rFont val="Calibri"/>
        <family val="2"/>
      </rPr>
      <t>grå</t>
    </r>
    <r>
      <rPr>
        <sz val="12"/>
        <color theme="1"/>
        <rFont val="Calibri"/>
        <family val="2"/>
      </rPr>
      <t xml:space="preserve"> viser stopplengde for ulik fart
Y-aksen viser bremselengden.
X-aksen viser til hvilken fart man kjører i. </t>
    </r>
    <r>
      <rPr>
        <b/>
        <sz val="12"/>
        <color theme="1"/>
        <rFont val="Calibri"/>
        <family val="2"/>
      </rPr>
      <t xml:space="preserve">
</t>
    </r>
    <r>
      <rPr>
        <sz val="12"/>
        <color theme="1"/>
        <rFont val="Calibri"/>
        <family val="2"/>
      </rPr>
      <t>Dersom den</t>
    </r>
    <r>
      <rPr>
        <b/>
        <sz val="12"/>
        <color theme="1"/>
        <rFont val="Calibri"/>
        <family val="2"/>
      </rPr>
      <t xml:space="preserve"> </t>
    </r>
    <r>
      <rPr>
        <b/>
        <sz val="12"/>
        <color rgb="FF666E80"/>
        <rFont val="Calibri"/>
        <family val="2"/>
      </rPr>
      <t>grå</t>
    </r>
    <r>
      <rPr>
        <b/>
        <sz val="12"/>
        <color theme="1"/>
        <rFont val="Calibri"/>
        <family val="2"/>
      </rPr>
      <t>/</t>
    </r>
    <r>
      <rPr>
        <b/>
        <sz val="12"/>
        <color rgb="FF294C98"/>
        <rFont val="Calibri"/>
        <family val="2"/>
      </rPr>
      <t>blå</t>
    </r>
    <r>
      <rPr>
        <b/>
        <sz val="12"/>
        <color theme="1"/>
        <rFont val="Calibri"/>
        <family val="2"/>
      </rPr>
      <t xml:space="preserve"> </t>
    </r>
    <r>
      <rPr>
        <sz val="12"/>
        <color theme="1"/>
        <rFont val="Calibri"/>
        <family val="2"/>
      </rPr>
      <t>krysser med den</t>
    </r>
    <r>
      <rPr>
        <b/>
        <sz val="12"/>
        <color theme="1"/>
        <rFont val="Calibri"/>
        <family val="2"/>
      </rPr>
      <t xml:space="preserve"> </t>
    </r>
    <r>
      <rPr>
        <b/>
        <sz val="12"/>
        <color rgb="FFC83575"/>
        <rFont val="Calibri"/>
        <family val="2"/>
      </rPr>
      <t>rosa</t>
    </r>
    <r>
      <rPr>
        <b/>
        <sz val="12"/>
        <color theme="1"/>
        <rFont val="Calibri"/>
        <family val="2"/>
      </rPr>
      <t xml:space="preserve"> </t>
    </r>
    <r>
      <rPr>
        <sz val="12"/>
        <color theme="1"/>
        <rFont val="Calibri"/>
        <family val="2"/>
      </rPr>
      <t>linjen, betyr det at du ikke ville klart å stoppe for hindringen i den farten.</t>
    </r>
    <r>
      <rPr>
        <b/>
        <sz val="12"/>
        <color theme="1"/>
        <rFont val="Calibri"/>
        <family val="2"/>
      </rPr>
      <t xml:space="preserve">
</t>
    </r>
  </si>
  <si>
    <r>
      <t xml:space="preserve">BREMSELENGDE vs FART 
</t>
    </r>
    <r>
      <rPr>
        <sz val="12"/>
        <color theme="1"/>
        <rFont val="Calibri"/>
        <family val="2"/>
      </rPr>
      <t xml:space="preserve">Se på grafen til høyre👉 Du finner tre ulike linjer: 
   - Den </t>
    </r>
    <r>
      <rPr>
        <b/>
        <sz val="12"/>
        <color rgb="FFC83575"/>
        <rFont val="Calibri"/>
        <family val="2"/>
      </rPr>
      <t>rosa</t>
    </r>
    <r>
      <rPr>
        <sz val="12"/>
        <color rgb="FFED7D31"/>
        <rFont val="Calibri"/>
        <family val="2"/>
      </rPr>
      <t xml:space="preserve"> </t>
    </r>
    <r>
      <rPr>
        <sz val="12"/>
        <color theme="1"/>
        <rFont val="Calibri"/>
        <family val="2"/>
      </rPr>
      <t xml:space="preserve">viser hvor langt det er til hindring
   - Den </t>
    </r>
    <r>
      <rPr>
        <b/>
        <sz val="12"/>
        <color rgb="FF294C98"/>
        <rFont val="Calibri"/>
        <family val="2"/>
      </rPr>
      <t>blå</t>
    </r>
    <r>
      <rPr>
        <b/>
        <sz val="12"/>
        <color theme="1"/>
        <rFont val="Calibri"/>
        <family val="2"/>
      </rPr>
      <t xml:space="preserve"> </t>
    </r>
    <r>
      <rPr>
        <sz val="12"/>
        <color theme="1"/>
        <rFont val="Calibri"/>
        <family val="2"/>
      </rPr>
      <t xml:space="preserve">viser bremselengde for ulik fart
   - Den </t>
    </r>
    <r>
      <rPr>
        <b/>
        <sz val="12"/>
        <color rgb="FF666E80"/>
        <rFont val="Calibri"/>
        <family val="2"/>
      </rPr>
      <t>grå</t>
    </r>
    <r>
      <rPr>
        <sz val="12"/>
        <color theme="1"/>
        <rFont val="Calibri"/>
        <family val="2"/>
      </rPr>
      <t xml:space="preserve"> viser stopplengde for ulik fart
Y-aksen viser hvor mange meter som trengs for å stoppe.
X-aksen viser til hvilken fart det gjelder. </t>
    </r>
    <r>
      <rPr>
        <b/>
        <sz val="12"/>
        <color theme="1"/>
        <rFont val="Calibri"/>
        <family val="2"/>
      </rPr>
      <t xml:space="preserve">
</t>
    </r>
    <r>
      <rPr>
        <sz val="12"/>
        <color theme="1"/>
        <rFont val="Calibri"/>
        <family val="2"/>
      </rPr>
      <t>Dersom den</t>
    </r>
    <r>
      <rPr>
        <b/>
        <sz val="12"/>
        <color theme="1"/>
        <rFont val="Calibri"/>
        <family val="2"/>
      </rPr>
      <t xml:space="preserve"> </t>
    </r>
    <r>
      <rPr>
        <b/>
        <sz val="12"/>
        <color rgb="FF666E80"/>
        <rFont val="Calibri"/>
        <family val="2"/>
      </rPr>
      <t>grå</t>
    </r>
    <r>
      <rPr>
        <b/>
        <sz val="12"/>
        <color theme="1"/>
        <rFont val="Calibri"/>
        <family val="2"/>
      </rPr>
      <t>/</t>
    </r>
    <r>
      <rPr>
        <b/>
        <sz val="12"/>
        <color rgb="FF294C98"/>
        <rFont val="Calibri"/>
        <family val="2"/>
      </rPr>
      <t>blå</t>
    </r>
    <r>
      <rPr>
        <b/>
        <sz val="12"/>
        <color theme="1"/>
        <rFont val="Calibri"/>
        <family val="2"/>
      </rPr>
      <t xml:space="preserve"> </t>
    </r>
    <r>
      <rPr>
        <sz val="12"/>
        <color theme="1"/>
        <rFont val="Calibri"/>
        <family val="2"/>
      </rPr>
      <t>krysser med den</t>
    </r>
    <r>
      <rPr>
        <b/>
        <sz val="12"/>
        <color theme="1"/>
        <rFont val="Calibri"/>
        <family val="2"/>
      </rPr>
      <t xml:space="preserve"> </t>
    </r>
    <r>
      <rPr>
        <b/>
        <sz val="12"/>
        <color rgb="FFC83575"/>
        <rFont val="Calibri"/>
        <family val="2"/>
      </rPr>
      <t>rosa</t>
    </r>
    <r>
      <rPr>
        <b/>
        <sz val="12"/>
        <color theme="1"/>
        <rFont val="Calibri"/>
        <family val="2"/>
      </rPr>
      <t xml:space="preserve"> </t>
    </r>
    <r>
      <rPr>
        <sz val="12"/>
        <color theme="1"/>
        <rFont val="Calibri"/>
        <family val="2"/>
      </rPr>
      <t>linjen, betyr det at du ikke ville klart å stoppe for hindringen i den farten.</t>
    </r>
    <r>
      <rPr>
        <b/>
        <sz val="12"/>
        <color theme="1"/>
        <rFont val="Calibri"/>
        <family val="2"/>
      </rPr>
      <t xml:space="preserve">
</t>
    </r>
  </si>
  <si>
    <r>
      <t xml:space="preserve">Når vi bruker gassen, og kjører bortover en vei, virker friksjonen </t>
    </r>
    <r>
      <rPr>
        <b/>
        <sz val="12"/>
        <color theme="1"/>
        <rFont val="Calibri (Brødtekst)"/>
      </rPr>
      <t>i bevegelsesretningen</t>
    </r>
    <r>
      <rPr>
        <sz val="12"/>
        <color theme="1"/>
        <rFont val="Calibri (Brødtekst)"/>
      </rPr>
      <t xml:space="preserve">. Når vi bremser, virker friksjonen </t>
    </r>
    <r>
      <rPr>
        <b/>
        <sz val="12"/>
        <color theme="1"/>
        <rFont val="Calibri (Brødtekst)"/>
      </rPr>
      <t>mot bevegelsesretningen</t>
    </r>
    <r>
      <rPr>
        <sz val="12"/>
        <color theme="1"/>
        <rFont val="Calibri (Brødtekst)"/>
      </rPr>
      <t xml:space="preserve">. 
I denne oppgaven skal du bruke kalkulator 1 nedenfor. Her skal du finne bremselengden uten å tenke på reaksjonstiden. Vi skal se på hvor langt bilen beveger seg fra bremsen tråkkes inn, til bilen står i ro. 
Hvor lang er bremselengden når veien er tørr, våt eller dekket med snø i ulik fart:
a) 30 km/t
b) 50 km/t
c)  80 km/t
d) 100 km/t
</t>
    </r>
    <r>
      <rPr>
        <b/>
        <i/>
        <sz val="12"/>
        <color theme="1"/>
        <rFont val="Calibri (Brødtekst)"/>
      </rPr>
      <t>Eksempel:</t>
    </r>
    <r>
      <rPr>
        <i/>
        <sz val="12"/>
        <color theme="1"/>
        <rFont val="Calibri (Brødtekst)"/>
      </rPr>
      <t xml:space="preserve"> Vi taster inn 30 km/t og friksjonstallet 0,8 (tørr asfalt), og ser at bremselengden blir 4 meter. </t>
    </r>
  </si>
  <si>
    <r>
      <rPr>
        <b/>
        <sz val="14"/>
        <color theme="1"/>
        <rFont val="Calibri (Brødtekst)"/>
      </rPr>
      <t xml:space="preserve">Utvikling av læringsmodul med kalkulator: </t>
    </r>
    <r>
      <rPr>
        <sz val="14"/>
        <color theme="1"/>
        <rFont val="Calibri (Brødtekst)"/>
      </rPr>
      <t>Utvikling Tobias Barstad, Zoey Line Barstad, Trygg Trafikk</t>
    </r>
  </si>
  <si>
    <r>
      <rPr>
        <b/>
        <sz val="14"/>
        <color rgb="FF1F1F1F"/>
        <rFont val="Calibri (Brødtekst)"/>
      </rPr>
      <t>Kvalitetsikring og fag korrektur:</t>
    </r>
    <r>
      <rPr>
        <sz val="14"/>
        <color rgb="FF1F1F1F"/>
        <rFont val="Calibri (Brødtekst)"/>
      </rPr>
      <t xml:space="preserve"> Anders Isnes</t>
    </r>
  </si>
  <si>
    <t>- Utforske en selvvalgt naturfaglig problemstilling, presentere funn og argumentere for valg av metoder
- Drøfte hvordan utvikling av naturvitenskapelige hypoteser, modeller og teorier bidrar til at vi kan forstå og forklare verden</t>
  </si>
  <si>
    <t>Mål for opplæringen er at eleven skal kunne:</t>
  </si>
  <si>
    <t>- Samarbeide om å løse praktiske oppgaver i et læringsfellesskap og ut fra øvelse og aktivitet reflektere over hvordan egen medvirkning kan påvirke andre</t>
  </si>
  <si>
    <r>
      <t xml:space="preserve">I denne oppgaven skal du bruke kalkulatorene for å komme frem til svarene i oppgaven.
</t>
    </r>
    <r>
      <rPr>
        <b/>
        <sz val="11"/>
        <color theme="1"/>
        <rFont val="Calibri"/>
        <family val="2"/>
      </rPr>
      <t xml:space="preserve">
Tips: </t>
    </r>
    <r>
      <rPr>
        <sz val="11"/>
        <color theme="1"/>
        <rFont val="Calibri"/>
        <family val="2"/>
      </rPr>
      <t>Les alle deloppgavene først, så kan du spare tid når du skal gjøre dem.</t>
    </r>
  </si>
  <si>
    <t>- Planlegge og gjennomføre uteaktiviteter og friluftslivsaktiviteter i nærområdet</t>
  </si>
  <si>
    <t>- Bruke digitale verktøy i utforsking og problemløsing knyttet til egenskaper ved funksjoner, og diskutere løsningene</t>
  </si>
  <si>
    <t>- Planlegge, utføre og presentere selvstendig arbeid knyttet til modellering og funksjoner innenfor samfunnsfaglige temaer</t>
  </si>
  <si>
    <t>- Tolke og bruke funksjoner i matematisk modellering og problemløsing</t>
  </si>
  <si>
    <t>- Tolke og bruke sammensatte måleenheter i praktiske sammenhenger og velge egnet måleenhet</t>
  </si>
  <si>
    <t>- Stille spørsmål og lage hypoteser om naturfaglige fenomener, identifisere avhengige og uavhengige variabler og samle data for å finne svar</t>
  </si>
  <si>
    <t>- Analysere og bruke innsamlede data til å lage forklaringer, drøfte forklaringene i lys av relevant teori og vurdere kvaliteten på egne og andres utforskinger</t>
  </si>
  <si>
    <t>- Delta i risikovurderinger knyttet til forsøk og følge sikkerhetstiltakene</t>
  </si>
  <si>
    <t>- Gjøre rede for energibevaring og energikvalitet og utforske ulike måter å omdanne, transportere og lagre energi på</t>
  </si>
  <si>
    <t>- Utforske og sammenligne egenskaper ved ulike funksjoner ved å bruke digitale verktøy</t>
  </si>
  <si>
    <t>- Lage, løse og forklare ligningssett knyttet til praktiske situasjoner</t>
  </si>
  <si>
    <t>- Regne ut stigningstallet til en lineær funksjon og bruke det til å forklare begrepene endring per enhet og gjennomsnittsfart</t>
  </si>
  <si>
    <t>- Utforske sammenhengen mellom konstant prosentvis endring, vekstfaktor og eksponentialfunksjoner</t>
  </si>
  <si>
    <t>- Planlegge, utføre og presentere et utforskende arbeid knyttet til personlig økonomi</t>
  </si>
  <si>
    <t>- Bruke funksjoner i modellering og argumentere for framgangsmåter og resultater</t>
  </si>
  <si>
    <t>- Modellere situasjoner knyttet til reelle datasett, presentere resultatene og argumentere for at modellene er gyldige</t>
  </si>
  <si>
    <r>
      <t xml:space="preserve">a) Gå i </t>
    </r>
    <r>
      <rPr>
        <b/>
        <sz val="14"/>
        <color theme="1"/>
        <rFont val="Calibri"/>
        <family val="2"/>
        <scheme val="minor"/>
      </rPr>
      <t xml:space="preserve">gangfart </t>
    </r>
    <r>
      <rPr>
        <sz val="14"/>
        <color theme="1"/>
        <rFont val="Calibri"/>
        <family val="2"/>
        <scheme val="minor"/>
      </rPr>
      <t>og brems umiddelbart ned i det kommer en "hindring" ut i "veien". (En ball, ertepose som  en medelev eller lærer kaster inn på veien). Vurder  bremselengden!</t>
    </r>
  </si>
  <si>
    <r>
      <t xml:space="preserve">b) </t>
    </r>
    <r>
      <rPr>
        <b/>
        <sz val="14"/>
        <color theme="1"/>
        <rFont val="Calibri"/>
        <family val="2"/>
        <scheme val="minor"/>
      </rPr>
      <t xml:space="preserve">Løp så fort du klarer </t>
    </r>
    <r>
      <rPr>
        <sz val="14"/>
        <color theme="1"/>
        <rFont val="Calibri"/>
        <family val="2"/>
        <scheme val="minor"/>
      </rPr>
      <t>og brems så raskt du kan i det det kommer en hindring ut i "veien". Vurder bremselengden!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</si>
</sst>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3" x14ac:knownFonts="1">
    <font>
      <sz val="11"/>
      <color theme="1"/>
      <name val="Calibri"/>
      <scheme val="minor"/>
    </font>
    <font>
      <sz val="11"/>
      <color theme="1"/>
      <name val="Calibri"/>
      <family val="2"/>
    </font>
    <font>
      <b/>
      <sz val="24"/>
      <color theme="1"/>
      <name val="Calibri"/>
      <family val="2"/>
    </font>
    <font>
      <sz val="11"/>
      <color theme="1"/>
      <name val="Calibri"/>
      <family val="2"/>
      <scheme val="minor"/>
    </font>
    <font>
      <b/>
      <sz val="14"/>
      <color theme="1"/>
      <name val="Calibri"/>
      <family val="2"/>
    </font>
    <font>
      <sz val="14"/>
      <color theme="1"/>
      <name val="Calibri"/>
      <family val="2"/>
    </font>
    <font>
      <sz val="12"/>
      <color theme="1"/>
      <name val="Calibri"/>
      <family val="2"/>
    </font>
    <font>
      <b/>
      <sz val="14"/>
      <color theme="1"/>
      <name val="Calibri"/>
      <family val="2"/>
      <scheme val="minor"/>
    </font>
    <font>
      <sz val="14"/>
      <color theme="1"/>
      <name val="Calibri"/>
      <family val="2"/>
      <scheme val="minor"/>
    </font>
    <font>
      <sz val="11"/>
      <name val="Calibri"/>
      <family val="2"/>
    </font>
    <font>
      <b/>
      <sz val="11"/>
      <color theme="1"/>
      <name val="Calibri"/>
      <family val="2"/>
    </font>
    <font>
      <i/>
      <sz val="11"/>
      <color theme="1"/>
      <name val="Calibri"/>
      <family val="2"/>
      <scheme val="minor"/>
    </font>
    <font>
      <i/>
      <sz val="11"/>
      <color theme="1"/>
      <name val="Calibri"/>
      <family val="2"/>
    </font>
    <font>
      <b/>
      <sz val="13"/>
      <color theme="1"/>
      <name val="Arial"/>
      <family val="2"/>
    </font>
    <font>
      <i/>
      <sz val="10"/>
      <color theme="1"/>
      <name val="Calibri"/>
      <family val="2"/>
    </font>
    <font>
      <b/>
      <sz val="12"/>
      <color theme="1"/>
      <name val="Calibri"/>
      <family val="2"/>
    </font>
    <font>
      <b/>
      <sz val="12"/>
      <color theme="1"/>
      <name val="Arial"/>
      <family val="2"/>
    </font>
    <font>
      <b/>
      <sz val="18"/>
      <color theme="1"/>
      <name val="Calibri"/>
      <family val="2"/>
    </font>
    <font>
      <b/>
      <sz val="19"/>
      <color theme="1"/>
      <name val="Calibri"/>
      <family val="2"/>
    </font>
    <font>
      <b/>
      <i/>
      <sz val="11"/>
      <color theme="1"/>
      <name val="Calibri"/>
      <family val="2"/>
    </font>
    <font>
      <i/>
      <sz val="14"/>
      <color theme="1"/>
      <name val="Calibri"/>
      <family val="2"/>
    </font>
    <font>
      <b/>
      <sz val="12"/>
      <color rgb="FFC83575"/>
      <name val="Calibri"/>
      <family val="2"/>
    </font>
    <font>
      <sz val="12"/>
      <color rgb="FFED7D31"/>
      <name val="Calibri"/>
      <family val="2"/>
    </font>
    <font>
      <b/>
      <sz val="12"/>
      <color rgb="FF294C98"/>
      <name val="Calibri"/>
      <family val="2"/>
    </font>
    <font>
      <b/>
      <sz val="12"/>
      <color rgb="FF666E80"/>
      <name val="Calibri"/>
      <family val="2"/>
    </font>
    <font>
      <sz val="12"/>
      <name val="Calibri"/>
      <family val="2"/>
    </font>
    <font>
      <sz val="12"/>
      <color theme="1"/>
      <name val="Calibri (Brødtekst)"/>
    </font>
    <font>
      <sz val="12"/>
      <name val="Calibri (Brødtekst)"/>
    </font>
    <font>
      <b/>
      <sz val="12"/>
      <color theme="1"/>
      <name val="Calibri (Brødtekst)"/>
    </font>
    <font>
      <b/>
      <i/>
      <sz val="12"/>
      <color theme="1"/>
      <name val="Calibri (Brødtekst)"/>
    </font>
    <font>
      <i/>
      <sz val="12"/>
      <color theme="1"/>
      <name val="Calibri (Brødtekst)"/>
    </font>
    <font>
      <sz val="14"/>
      <color theme="1"/>
      <name val="Calibri (Brødtekst)"/>
    </font>
    <font>
      <b/>
      <sz val="14"/>
      <color theme="1"/>
      <name val="Calibri (Brødtekst)"/>
    </font>
    <font>
      <sz val="14"/>
      <name val="Calibri (Brødtekst)"/>
    </font>
    <font>
      <u/>
      <sz val="14"/>
      <color theme="10"/>
      <name val="Calibri (Brødtekst)"/>
    </font>
    <font>
      <u/>
      <sz val="14"/>
      <color rgb="FF0563C1"/>
      <name val="Calibri (Brødtekst)"/>
    </font>
    <font>
      <sz val="14"/>
      <color rgb="FF1F1F1F"/>
      <name val="Calibri (Brødtekst)"/>
    </font>
    <font>
      <b/>
      <sz val="14"/>
      <color rgb="FF1F1F1F"/>
      <name val="Calibri (Brødtekst)"/>
    </font>
    <font>
      <sz val="14"/>
      <name val="Calibri"/>
      <family val="2"/>
    </font>
    <font>
      <b/>
      <u/>
      <sz val="14"/>
      <color theme="1"/>
      <name val="Calibri (Brødtekst)"/>
    </font>
    <font>
      <u/>
      <sz val="14"/>
      <color theme="1"/>
      <name val="Calibri (Brødtekst)"/>
    </font>
    <font>
      <b/>
      <u/>
      <sz val="14"/>
      <color theme="1"/>
      <name val="Calibri"/>
      <family val="2"/>
      <scheme val="minor"/>
    </font>
    <font>
      <u/>
      <sz val="14"/>
      <color theme="1"/>
      <name val="Calibri"/>
      <family val="2"/>
      <scheme val="minor"/>
    </font>
  </fonts>
  <fills count="17">
    <fill>
      <patternFill patternType="none"/>
    </fill>
    <fill>
      <patternFill patternType="gray125"/>
    </fill>
    <fill>
      <patternFill patternType="solid">
        <fgColor rgb="FFECE7F1"/>
        <bgColor rgb="FFECE7F1"/>
      </patternFill>
    </fill>
    <fill>
      <patternFill patternType="solid">
        <fgColor rgb="FFDDECD8"/>
        <bgColor rgb="FFDDECD8"/>
      </patternFill>
    </fill>
    <fill>
      <patternFill patternType="solid">
        <fgColor theme="0"/>
        <bgColor theme="0"/>
      </patternFill>
    </fill>
    <fill>
      <patternFill patternType="solid">
        <fgColor rgb="FFB6D7A8"/>
        <bgColor rgb="FFB6D7A8"/>
      </patternFill>
    </fill>
    <fill>
      <patternFill patternType="solid">
        <fgColor rgb="FFFFE599"/>
        <bgColor rgb="FFFFE599"/>
      </patternFill>
    </fill>
    <fill>
      <patternFill patternType="solid">
        <fgColor rgb="FFFEF2CB"/>
        <bgColor rgb="FFFEF2CB"/>
      </patternFill>
    </fill>
    <fill>
      <patternFill patternType="solid">
        <fgColor rgb="FFCFE2F3"/>
        <bgColor rgb="FFCFE2F3"/>
      </patternFill>
    </fill>
    <fill>
      <patternFill patternType="solid">
        <fgColor rgb="FFFEFCEC"/>
        <bgColor rgb="FFFEFCEC"/>
      </patternFill>
    </fill>
    <fill>
      <patternFill patternType="solid">
        <fgColor rgb="FFFFFFFF"/>
        <bgColor rgb="FFFFFFFF"/>
      </patternFill>
    </fill>
    <fill>
      <patternFill patternType="solid">
        <fgColor rgb="FFFFF2CC"/>
        <bgColor rgb="FFFFF2CC"/>
      </patternFill>
    </fill>
    <fill>
      <patternFill patternType="solid">
        <fgColor rgb="FFA4CDF1"/>
        <bgColor rgb="FFA4CDF1"/>
      </patternFill>
    </fill>
    <fill>
      <patternFill patternType="solid">
        <fgColor rgb="FFD4D0CA"/>
        <bgColor rgb="FFD4D0CA"/>
      </patternFill>
    </fill>
    <fill>
      <patternFill patternType="solid">
        <fgColor theme="0" tint="-4.9989318521683403E-2"/>
        <bgColor indexed="64"/>
      </patternFill>
    </fill>
    <fill>
      <patternFill patternType="solid">
        <fgColor theme="0"/>
        <bgColor rgb="FFFEFCEC"/>
      </patternFill>
    </fill>
    <fill>
      <patternFill patternType="solid">
        <fgColor theme="0"/>
        <bgColor indexed="64"/>
      </patternFill>
    </fill>
  </fills>
  <borders count="35">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178">
    <xf numFmtId="0" fontId="0" fillId="0" borderId="0" xfId="0"/>
    <xf numFmtId="0" fontId="1" fillId="2" borderId="1" xfId="0" applyFont="1" applyFill="1" applyBorder="1"/>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3" fillId="2" borderId="0" xfId="0" applyFont="1" applyFill="1"/>
    <xf numFmtId="0" fontId="1" fillId="2" borderId="0" xfId="0" applyFont="1" applyFill="1"/>
    <xf numFmtId="0" fontId="3" fillId="3" borderId="0" xfId="0" applyFont="1" applyFill="1"/>
    <xf numFmtId="0" fontId="5" fillId="4" borderId="0" xfId="0" applyFont="1" applyFill="1" applyAlignment="1">
      <alignment horizontal="left" vertical="top" wrapText="1"/>
    </xf>
    <xf numFmtId="0" fontId="4" fillId="0" borderId="0" xfId="0" applyFont="1"/>
    <xf numFmtId="0" fontId="5" fillId="0" borderId="0" xfId="0" applyFont="1"/>
    <xf numFmtId="0" fontId="7" fillId="0" borderId="0" xfId="0" applyFont="1"/>
    <xf numFmtId="0" fontId="8" fillId="0" borderId="0" xfId="0" applyFont="1"/>
    <xf numFmtId="0" fontId="4" fillId="0" borderId="0" xfId="0" applyFont="1" applyAlignment="1">
      <alignment vertical="top"/>
    </xf>
    <xf numFmtId="0" fontId="5" fillId="0" borderId="0" xfId="0" applyFont="1" applyAlignment="1">
      <alignment vertical="top"/>
    </xf>
    <xf numFmtId="0" fontId="3" fillId="0" borderId="0" xfId="0" applyFont="1"/>
    <xf numFmtId="0" fontId="1" fillId="0" borderId="0" xfId="0" applyFont="1"/>
    <xf numFmtId="0" fontId="1" fillId="5" borderId="1" xfId="0" applyFont="1" applyFill="1" applyBorder="1"/>
    <xf numFmtId="0" fontId="3" fillId="5" borderId="0" xfId="0" applyFont="1" applyFill="1"/>
    <xf numFmtId="0" fontId="10" fillId="7" borderId="0" xfId="0" applyFont="1" applyFill="1"/>
    <xf numFmtId="0" fontId="1" fillId="7" borderId="0" xfId="0" applyFont="1" applyFill="1"/>
    <xf numFmtId="0" fontId="10" fillId="8" borderId="0" xfId="0" applyFont="1" applyFill="1" applyAlignment="1">
      <alignment vertical="top"/>
    </xf>
    <xf numFmtId="0" fontId="1" fillId="8" borderId="0" xfId="0" applyFont="1" applyFill="1"/>
    <xf numFmtId="0" fontId="1" fillId="8" borderId="0" xfId="0" applyFont="1" applyFill="1" applyAlignment="1">
      <alignment wrapText="1"/>
    </xf>
    <xf numFmtId="0" fontId="1" fillId="4" borderId="1" xfId="0" applyFont="1" applyFill="1" applyBorder="1" applyAlignment="1">
      <alignment vertical="top" wrapText="1"/>
    </xf>
    <xf numFmtId="0" fontId="1" fillId="0" borderId="0" xfId="0" applyFont="1" applyAlignment="1">
      <alignment horizontal="left" wrapText="1"/>
    </xf>
    <xf numFmtId="0" fontId="1" fillId="0" borderId="0" xfId="0" applyFont="1" applyAlignment="1">
      <alignment wrapText="1"/>
    </xf>
    <xf numFmtId="0" fontId="1" fillId="9" borderId="19" xfId="0" applyFont="1" applyFill="1" applyBorder="1" applyAlignment="1">
      <alignment horizontal="left"/>
    </xf>
    <xf numFmtId="2" fontId="1" fillId="10" borderId="20" xfId="0" applyNumberFormat="1" applyFont="1" applyFill="1" applyBorder="1"/>
    <xf numFmtId="0" fontId="1" fillId="9" borderId="21" xfId="0" applyFont="1" applyFill="1" applyBorder="1" applyAlignment="1">
      <alignment horizontal="left"/>
    </xf>
    <xf numFmtId="0" fontId="11" fillId="0" borderId="0" xfId="0" applyFont="1"/>
    <xf numFmtId="0" fontId="1" fillId="7" borderId="20" xfId="0" applyFont="1" applyFill="1" applyBorder="1" applyAlignment="1">
      <alignment horizontal="left"/>
    </xf>
    <xf numFmtId="0" fontId="12" fillId="4" borderId="1" xfId="0" applyFont="1" applyFill="1" applyBorder="1" applyAlignment="1">
      <alignment vertical="top" wrapText="1"/>
    </xf>
    <xf numFmtId="2" fontId="1" fillId="10" borderId="20" xfId="0" applyNumberFormat="1" applyFont="1" applyFill="1" applyBorder="1" applyAlignment="1">
      <alignment horizontal="left"/>
    </xf>
    <xf numFmtId="0" fontId="10" fillId="9" borderId="22" xfId="0" applyFont="1" applyFill="1" applyBorder="1" applyAlignment="1">
      <alignment horizontal="left"/>
    </xf>
    <xf numFmtId="2" fontId="10" fillId="9" borderId="20" xfId="0" applyNumberFormat="1" applyFont="1" applyFill="1" applyBorder="1"/>
    <xf numFmtId="0" fontId="1" fillId="9" borderId="23" xfId="0" applyFont="1" applyFill="1" applyBorder="1" applyAlignment="1">
      <alignment horizontal="left"/>
    </xf>
    <xf numFmtId="0" fontId="1" fillId="0" borderId="0" xfId="0" applyFont="1" applyAlignment="1">
      <alignment horizontal="left" vertical="top" wrapText="1"/>
    </xf>
    <xf numFmtId="0" fontId="1" fillId="7" borderId="24" xfId="0" applyFont="1" applyFill="1" applyBorder="1" applyAlignment="1">
      <alignment horizontal="left"/>
    </xf>
    <xf numFmtId="0" fontId="1" fillId="4" borderId="20" xfId="0" applyFont="1" applyFill="1" applyBorder="1" applyAlignment="1">
      <alignment horizontal="left"/>
    </xf>
    <xf numFmtId="0" fontId="14" fillId="0" borderId="0" xfId="0" applyFont="1"/>
    <xf numFmtId="0" fontId="1" fillId="7" borderId="20" xfId="0" applyFont="1" applyFill="1" applyBorder="1" applyAlignment="1">
      <alignment horizontal="center"/>
    </xf>
    <xf numFmtId="2" fontId="1" fillId="10" borderId="25" xfId="0" applyNumberFormat="1" applyFont="1" applyFill="1" applyBorder="1"/>
    <xf numFmtId="0" fontId="1" fillId="4" borderId="25" xfId="0" applyFont="1" applyFill="1" applyBorder="1" applyAlignment="1">
      <alignment horizontal="left"/>
    </xf>
    <xf numFmtId="0" fontId="14" fillId="4" borderId="4" xfId="0" applyFont="1" applyFill="1" applyBorder="1" applyAlignment="1">
      <alignment vertical="top" wrapText="1"/>
    </xf>
    <xf numFmtId="2" fontId="1" fillId="4" borderId="20" xfId="0" applyNumberFormat="1" applyFont="1" applyFill="1" applyBorder="1"/>
    <xf numFmtId="0" fontId="10" fillId="7" borderId="20" xfId="0" applyFont="1" applyFill="1" applyBorder="1" applyAlignment="1">
      <alignment horizontal="left"/>
    </xf>
    <xf numFmtId="0" fontId="10" fillId="9" borderId="20" xfId="0" applyFont="1" applyFill="1" applyBorder="1" applyAlignment="1">
      <alignment horizontal="left"/>
    </xf>
    <xf numFmtId="0" fontId="1" fillId="4" borderId="4" xfId="0" applyFont="1" applyFill="1" applyBorder="1" applyAlignment="1">
      <alignment vertical="top" wrapText="1"/>
    </xf>
    <xf numFmtId="0" fontId="3" fillId="0" borderId="0" xfId="0" applyFont="1" applyAlignment="1">
      <alignment wrapText="1"/>
    </xf>
    <xf numFmtId="0" fontId="1" fillId="11" borderId="20" xfId="0" applyFont="1" applyFill="1" applyBorder="1" applyAlignment="1">
      <alignment horizontal="center"/>
    </xf>
    <xf numFmtId="2" fontId="1" fillId="0" borderId="20" xfId="0" applyNumberFormat="1" applyFont="1" applyBorder="1"/>
    <xf numFmtId="2" fontId="1" fillId="0" borderId="0" xfId="0" applyNumberFormat="1" applyFont="1"/>
    <xf numFmtId="0" fontId="1" fillId="4" borderId="0" xfId="0" applyFont="1" applyFill="1"/>
    <xf numFmtId="0" fontId="10" fillId="8" borderId="0" xfId="0" applyFont="1" applyFill="1"/>
    <xf numFmtId="0" fontId="1" fillId="9" borderId="26" xfId="0" applyFont="1" applyFill="1" applyBorder="1" applyAlignment="1">
      <alignment horizontal="left"/>
    </xf>
    <xf numFmtId="0" fontId="1" fillId="9" borderId="22" xfId="0" applyFont="1" applyFill="1" applyBorder="1" applyAlignment="1">
      <alignment horizontal="left"/>
    </xf>
    <xf numFmtId="0" fontId="1" fillId="9" borderId="27" xfId="0" applyFont="1" applyFill="1" applyBorder="1" applyAlignment="1">
      <alignment horizontal="left"/>
    </xf>
    <xf numFmtId="0" fontId="2" fillId="0" borderId="0" xfId="0" applyFont="1"/>
    <xf numFmtId="0" fontId="2" fillId="2" borderId="0" xfId="0" applyFont="1" applyFill="1"/>
    <xf numFmtId="0" fontId="17" fillId="3" borderId="0" xfId="0" applyFont="1" applyFill="1"/>
    <xf numFmtId="0" fontId="6" fillId="3" borderId="0" xfId="0" applyFont="1" applyFill="1"/>
    <xf numFmtId="0" fontId="1" fillId="3" borderId="0" xfId="0" applyFont="1" applyFill="1"/>
    <xf numFmtId="0" fontId="6" fillId="0" borderId="0" xfId="0" applyFont="1" applyAlignment="1">
      <alignment wrapText="1"/>
    </xf>
    <xf numFmtId="0" fontId="6" fillId="0" borderId="0" xfId="0" applyFont="1"/>
    <xf numFmtId="0" fontId="18" fillId="11" borderId="0" xfId="0" applyFont="1" applyFill="1" applyAlignment="1">
      <alignment horizontal="center" vertical="center"/>
    </xf>
    <xf numFmtId="0" fontId="1" fillId="13" borderId="19" xfId="0" applyFont="1" applyFill="1" applyBorder="1"/>
    <xf numFmtId="0" fontId="1" fillId="13" borderId="1" xfId="0" applyFont="1" applyFill="1" applyBorder="1" applyAlignment="1">
      <alignment horizontal="center"/>
    </xf>
    <xf numFmtId="0" fontId="1" fillId="13" borderId="21" xfId="0" applyFont="1" applyFill="1" applyBorder="1" applyAlignment="1">
      <alignment horizontal="center"/>
    </xf>
    <xf numFmtId="0" fontId="1" fillId="13" borderId="19" xfId="0" applyFont="1" applyFill="1" applyBorder="1" applyAlignment="1">
      <alignment horizontal="left"/>
    </xf>
    <xf numFmtId="2" fontId="1" fillId="7" borderId="20" xfId="0" applyNumberFormat="1" applyFont="1" applyFill="1" applyBorder="1"/>
    <xf numFmtId="0" fontId="1" fillId="13" borderId="21" xfId="0" applyFont="1" applyFill="1" applyBorder="1" applyAlignment="1">
      <alignment horizontal="left"/>
    </xf>
    <xf numFmtId="0" fontId="10" fillId="13" borderId="22" xfId="0" applyFont="1" applyFill="1" applyBorder="1" applyAlignment="1">
      <alignment horizontal="left"/>
    </xf>
    <xf numFmtId="2" fontId="10" fillId="0" borderId="20" xfId="0" applyNumberFormat="1" applyFont="1" applyBorder="1"/>
    <xf numFmtId="0" fontId="10" fillId="13" borderId="23" xfId="0" applyFont="1" applyFill="1" applyBorder="1" applyAlignment="1">
      <alignment horizontal="left"/>
    </xf>
    <xf numFmtId="0" fontId="4" fillId="4" borderId="0" xfId="0" applyFont="1" applyFill="1" applyAlignment="1">
      <alignment horizontal="left"/>
    </xf>
    <xf numFmtId="0" fontId="9" fillId="0" borderId="34" xfId="0" applyFont="1" applyBorder="1"/>
    <xf numFmtId="2" fontId="3" fillId="0" borderId="0" xfId="0" applyNumberFormat="1" applyFont="1"/>
    <xf numFmtId="0" fontId="0" fillId="14" borderId="0" xfId="0" applyFill="1"/>
    <xf numFmtId="0" fontId="26" fillId="0" borderId="0" xfId="0" applyFont="1"/>
    <xf numFmtId="0" fontId="26" fillId="0" borderId="0" xfId="0" applyFont="1" applyAlignment="1">
      <alignment vertical="center"/>
    </xf>
    <xf numFmtId="0" fontId="26" fillId="0" borderId="0" xfId="0" applyFont="1" applyAlignment="1">
      <alignment wrapText="1"/>
    </xf>
    <xf numFmtId="0" fontId="31" fillId="3" borderId="1" xfId="0" applyFont="1" applyFill="1" applyBorder="1"/>
    <xf numFmtId="0" fontId="31" fillId="3" borderId="0" xfId="0" applyFont="1" applyFill="1"/>
    <xf numFmtId="0" fontId="31" fillId="0" borderId="0" xfId="0" applyFont="1"/>
    <xf numFmtId="0" fontId="32" fillId="0" borderId="0" xfId="0" applyFont="1"/>
    <xf numFmtId="0" fontId="34" fillId="0" borderId="0" xfId="0" applyFont="1"/>
    <xf numFmtId="0" fontId="32" fillId="0" borderId="0" xfId="0" applyFont="1" applyAlignment="1">
      <alignment vertical="top"/>
    </xf>
    <xf numFmtId="0" fontId="31" fillId="0" borderId="0" xfId="0" applyFont="1" applyAlignment="1">
      <alignment vertical="top"/>
    </xf>
    <xf numFmtId="164" fontId="32" fillId="0" borderId="0" xfId="0" applyNumberFormat="1" applyFont="1" applyAlignment="1">
      <alignment vertical="top"/>
    </xf>
    <xf numFmtId="0" fontId="35" fillId="0" borderId="0" xfId="0" applyFont="1"/>
    <xf numFmtId="0" fontId="34" fillId="0" borderId="0" xfId="0" quotePrefix="1" applyFont="1" applyAlignment="1">
      <alignment horizontal="left" vertical="top" wrapText="1"/>
    </xf>
    <xf numFmtId="0" fontId="31" fillId="0" borderId="0" xfId="0" applyFont="1" applyAlignment="1">
      <alignment horizontal="left" vertical="top" wrapText="1"/>
    </xf>
    <xf numFmtId="0" fontId="32" fillId="0" borderId="0" xfId="0" applyFont="1" applyAlignment="1">
      <alignment horizontal="left" vertical="top" wrapText="1"/>
    </xf>
    <xf numFmtId="0" fontId="36" fillId="10" borderId="0" xfId="0" applyFont="1" applyFill="1"/>
    <xf numFmtId="0" fontId="5" fillId="3" borderId="30" xfId="0" applyFont="1" applyFill="1" applyBorder="1"/>
    <xf numFmtId="0" fontId="5" fillId="3" borderId="31" xfId="0" applyFont="1" applyFill="1" applyBorder="1"/>
    <xf numFmtId="0" fontId="8" fillId="3" borderId="0" xfId="0" applyFont="1" applyFill="1"/>
    <xf numFmtId="0" fontId="4" fillId="4" borderId="0" xfId="0" applyFont="1" applyFill="1"/>
    <xf numFmtId="0" fontId="7" fillId="4" borderId="0" xfId="0" applyFont="1" applyFill="1"/>
    <xf numFmtId="0" fontId="4" fillId="3" borderId="32" xfId="0" applyFont="1" applyFill="1" applyBorder="1"/>
    <xf numFmtId="0" fontId="7" fillId="3" borderId="0" xfId="0" applyFont="1" applyFill="1"/>
    <xf numFmtId="0" fontId="5" fillId="0" borderId="0" xfId="0" quotePrefix="1" applyFont="1" applyAlignment="1">
      <alignment horizontal="left" vertical="top" wrapText="1"/>
    </xf>
    <xf numFmtId="0" fontId="4" fillId="3" borderId="1" xfId="0" applyFont="1" applyFill="1" applyBorder="1"/>
    <xf numFmtId="0" fontId="5" fillId="0" borderId="0" xfId="0" applyFont="1" applyAlignment="1">
      <alignment horizontal="left" vertical="top" wrapText="1"/>
    </xf>
    <xf numFmtId="0" fontId="41" fillId="0" borderId="0" xfId="0" applyFont="1"/>
    <xf numFmtId="0" fontId="5" fillId="0" borderId="0" xfId="0" quotePrefix="1" applyFont="1"/>
    <xf numFmtId="0" fontId="5" fillId="4" borderId="0" xfId="0" quotePrefix="1" applyFont="1" applyFill="1" applyAlignment="1">
      <alignment horizontal="left" vertical="top" wrapText="1"/>
    </xf>
    <xf numFmtId="0" fontId="31" fillId="0" borderId="0" xfId="0" quotePrefix="1" applyFont="1" applyAlignment="1">
      <alignment horizontal="left" vertical="top" wrapText="1"/>
    </xf>
    <xf numFmtId="0" fontId="31" fillId="0" borderId="0" xfId="0" quotePrefix="1" applyFont="1"/>
    <xf numFmtId="0" fontId="10" fillId="4" borderId="1" xfId="0" applyFont="1" applyFill="1" applyBorder="1" applyAlignment="1">
      <alignment vertical="top" wrapText="1"/>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wrapText="1"/>
    </xf>
    <xf numFmtId="0" fontId="4" fillId="3" borderId="0" xfId="0" applyFont="1" applyFill="1" applyAlignment="1">
      <alignment horizontal="left"/>
    </xf>
    <xf numFmtId="0" fontId="0" fillId="0" borderId="0" xfId="0"/>
    <xf numFmtId="0" fontId="6" fillId="4" borderId="0" xfId="0" applyFont="1" applyFill="1" applyAlignment="1">
      <alignment horizontal="left" vertical="top" wrapText="1"/>
    </xf>
    <xf numFmtId="0" fontId="2" fillId="2" borderId="2" xfId="0" applyFont="1" applyFill="1" applyBorder="1" applyAlignment="1">
      <alignment horizontal="left" vertical="center"/>
    </xf>
    <xf numFmtId="0" fontId="9" fillId="0" borderId="3" xfId="0" applyFont="1" applyBorder="1"/>
    <xf numFmtId="0" fontId="9" fillId="0" borderId="4" xfId="0" applyFont="1" applyBorder="1"/>
    <xf numFmtId="0" fontId="4" fillId="5" borderId="2" xfId="0" applyFont="1" applyFill="1" applyBorder="1" applyAlignment="1">
      <alignment horizontal="left"/>
    </xf>
    <xf numFmtId="0" fontId="4" fillId="6" borderId="5" xfId="0" applyFont="1" applyFill="1" applyBorder="1" applyAlignment="1">
      <alignment horizontal="left"/>
    </xf>
    <xf numFmtId="0" fontId="9" fillId="0" borderId="6" xfId="0" applyFont="1" applyBorder="1"/>
    <xf numFmtId="0" fontId="9" fillId="0" borderId="7" xfId="0" applyFont="1" applyBorder="1"/>
    <xf numFmtId="0" fontId="1" fillId="7" borderId="0" xfId="0" applyFont="1" applyFill="1" applyAlignment="1">
      <alignment horizontal="left" vertical="top" wrapText="1"/>
    </xf>
    <xf numFmtId="0" fontId="1" fillId="8" borderId="0" xfId="0" applyFont="1" applyFill="1" applyAlignment="1">
      <alignment horizontal="left" vertical="top" wrapText="1"/>
    </xf>
    <xf numFmtId="0" fontId="26" fillId="9" borderId="8" xfId="0" applyFont="1" applyFill="1" applyBorder="1" applyAlignment="1">
      <alignment horizontal="left" vertical="top" wrapText="1"/>
    </xf>
    <xf numFmtId="0" fontId="27" fillId="0" borderId="9" xfId="0" applyFont="1" applyBorder="1"/>
    <xf numFmtId="0" fontId="27" fillId="0" borderId="10" xfId="0" applyFont="1" applyBorder="1"/>
    <xf numFmtId="0" fontId="27" fillId="0" borderId="11" xfId="0" applyFont="1" applyBorder="1"/>
    <xf numFmtId="0" fontId="26" fillId="0" borderId="0" xfId="0" applyFont="1"/>
    <xf numFmtId="0" fontId="27" fillId="0" borderId="12" xfId="0" applyFont="1" applyBorder="1"/>
    <xf numFmtId="0" fontId="27" fillId="0" borderId="13" xfId="0" applyFont="1" applyBorder="1"/>
    <xf numFmtId="0" fontId="27" fillId="0" borderId="14" xfId="0" applyFont="1" applyBorder="1"/>
    <xf numFmtId="0" fontId="27" fillId="0" borderId="15" xfId="0" applyFont="1" applyBorder="1"/>
    <xf numFmtId="0" fontId="4" fillId="6" borderId="16" xfId="0" applyFont="1" applyFill="1" applyBorder="1" applyAlignment="1">
      <alignment horizontal="center"/>
    </xf>
    <xf numFmtId="0" fontId="9" fillId="0" borderId="17" xfId="0" applyFont="1" applyBorder="1"/>
    <xf numFmtId="0" fontId="9" fillId="0" borderId="18" xfId="0" applyFont="1" applyBorder="1"/>
    <xf numFmtId="0" fontId="1" fillId="4" borderId="16" xfId="0" applyFont="1" applyFill="1" applyBorder="1" applyAlignment="1">
      <alignment horizontal="left" vertical="top" wrapText="1"/>
    </xf>
    <xf numFmtId="0" fontId="9" fillId="0" borderId="13" xfId="0" applyFont="1" applyBorder="1"/>
    <xf numFmtId="0" fontId="9" fillId="0" borderId="14" xfId="0" applyFont="1" applyBorder="1"/>
    <xf numFmtId="0" fontId="9" fillId="0" borderId="15" xfId="0" applyFont="1" applyBorder="1"/>
    <xf numFmtId="0" fontId="15" fillId="6" borderId="16" xfId="0" applyFont="1" applyFill="1" applyBorder="1" applyAlignment="1">
      <alignment horizontal="center"/>
    </xf>
    <xf numFmtId="0" fontId="1" fillId="10" borderId="16" xfId="0" applyFont="1" applyFill="1" applyBorder="1" applyAlignment="1">
      <alignment horizontal="left" vertical="top" wrapText="1"/>
    </xf>
    <xf numFmtId="0" fontId="10" fillId="4" borderId="2" xfId="0" applyFont="1" applyFill="1" applyBorder="1" applyAlignment="1">
      <alignment horizontal="left" vertical="top" wrapText="1"/>
    </xf>
    <xf numFmtId="0" fontId="1" fillId="15" borderId="16" xfId="0" applyFont="1" applyFill="1" applyBorder="1" applyAlignment="1">
      <alignment horizontal="left" vertical="top" wrapText="1"/>
    </xf>
    <xf numFmtId="0" fontId="9" fillId="16" borderId="17" xfId="0" applyFont="1" applyFill="1" applyBorder="1"/>
    <xf numFmtId="0" fontId="9" fillId="16" borderId="18" xfId="0" applyFont="1" applyFill="1" applyBorder="1"/>
    <xf numFmtId="0" fontId="9" fillId="16" borderId="13" xfId="0" applyFont="1" applyFill="1" applyBorder="1"/>
    <xf numFmtId="0" fontId="9" fillId="16" borderId="14" xfId="0" applyFont="1" applyFill="1" applyBorder="1"/>
    <xf numFmtId="0" fontId="9" fillId="16" borderId="15" xfId="0" applyFont="1" applyFill="1" applyBorder="1"/>
    <xf numFmtId="0" fontId="1" fillId="9" borderId="8" xfId="0" applyFont="1" applyFill="1" applyBorder="1" applyAlignment="1">
      <alignment horizontal="left" vertical="top" wrapText="1"/>
    </xf>
    <xf numFmtId="0" fontId="9" fillId="0" borderId="9" xfId="0" applyFont="1" applyBorder="1"/>
    <xf numFmtId="0" fontId="9" fillId="0" borderId="10" xfId="0" applyFont="1" applyBorder="1"/>
    <xf numFmtId="0" fontId="9" fillId="0" borderId="11" xfId="0" applyFont="1" applyBorder="1"/>
    <xf numFmtId="0" fontId="9" fillId="0" borderId="12" xfId="0" applyFont="1" applyBorder="1"/>
    <xf numFmtId="0" fontId="13" fillId="6" borderId="16" xfId="0" applyFont="1" applyFill="1" applyBorder="1" applyAlignment="1">
      <alignment horizontal="left"/>
    </xf>
    <xf numFmtId="0" fontId="1" fillId="9" borderId="11" xfId="0" applyFont="1" applyFill="1" applyBorder="1" applyAlignment="1">
      <alignment horizontal="left" vertical="top" wrapText="1"/>
    </xf>
    <xf numFmtId="0" fontId="26" fillId="4" borderId="8" xfId="0" applyFont="1" applyFill="1" applyBorder="1" applyAlignment="1">
      <alignment horizontal="left" vertical="top" wrapText="1"/>
    </xf>
    <xf numFmtId="0" fontId="16" fillId="6" borderId="5" xfId="0" applyFont="1" applyFill="1" applyBorder="1" applyAlignment="1">
      <alignment horizontal="left"/>
    </xf>
    <xf numFmtId="0" fontId="15" fillId="9" borderId="24" xfId="0" applyFont="1" applyFill="1" applyBorder="1" applyAlignment="1">
      <alignment horizontal="left" vertical="top" wrapText="1"/>
    </xf>
    <xf numFmtId="0" fontId="25" fillId="0" borderId="28" xfId="0" applyFont="1" applyBorder="1"/>
    <xf numFmtId="0" fontId="25" fillId="0" borderId="29" xfId="0" applyFont="1" applyBorder="1"/>
    <xf numFmtId="0" fontId="4" fillId="12" borderId="5" xfId="0" applyFont="1" applyFill="1" applyBorder="1" applyAlignment="1">
      <alignment horizontal="left"/>
    </xf>
    <xf numFmtId="0" fontId="32" fillId="3" borderId="2" xfId="0" applyFont="1" applyFill="1" applyBorder="1" applyAlignment="1">
      <alignment horizontal="left"/>
    </xf>
    <xf numFmtId="0" fontId="33" fillId="0" borderId="4" xfId="0" applyFont="1" applyBorder="1"/>
    <xf numFmtId="0" fontId="41" fillId="0" borderId="0" xfId="0" applyFont="1" applyAlignment="1">
      <alignment horizontal="left" vertical="top" wrapText="1"/>
    </xf>
    <xf numFmtId="0" fontId="42" fillId="0" borderId="0" xfId="0" applyFont="1"/>
    <xf numFmtId="0" fontId="4" fillId="3" borderId="2" xfId="0" applyFont="1" applyFill="1" applyBorder="1" applyAlignment="1">
      <alignment horizontal="left"/>
    </xf>
    <xf numFmtId="0" fontId="38" fillId="0" borderId="4" xfId="0" applyFont="1" applyBorder="1"/>
    <xf numFmtId="0" fontId="39" fillId="0" borderId="0" xfId="0" applyFont="1" applyAlignment="1">
      <alignment horizontal="left" vertical="top" wrapText="1"/>
    </xf>
    <xf numFmtId="0" fontId="40" fillId="0" borderId="0" xfId="0" applyFont="1"/>
    <xf numFmtId="0" fontId="8" fillId="0" borderId="0" xfId="0" applyFont="1"/>
    <xf numFmtId="0" fontId="39" fillId="0" borderId="0" xfId="0" applyFont="1" applyAlignment="1">
      <alignment horizontal="left" vertical="center" wrapText="1"/>
    </xf>
    <xf numFmtId="0" fontId="4" fillId="3" borderId="33" xfId="0" applyFont="1" applyFill="1" applyBorder="1" applyAlignment="1">
      <alignment horizontal="left"/>
    </xf>
    <xf numFmtId="0" fontId="38" fillId="0" borderId="34" xfId="0" applyFont="1" applyBorder="1"/>
    <xf numFmtId="0" fontId="32" fillId="7" borderId="0" xfId="0" applyFont="1" applyFill="1" applyAlignment="1">
      <alignment horizontal="center"/>
    </xf>
    <xf numFmtId="0" fontId="31" fillId="0" borderId="0" xfId="0" applyFont="1"/>
  </cellXfs>
  <cellStyles count="1">
    <cellStyle name="Normal" xfId="0" builtinId="0"/>
  </cellStyles>
  <dxfs count="0"/>
  <tableStyles count="0" defaultTableStyle="TableStyleMedium2" defaultPivotStyle="PivotStyleLight16"/>
  <colors>
    <mruColors>
      <color rgb="FFF300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Bremselengde vs fart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scatterChart>
        <c:scatterStyle val="smoothMarker"/>
        <c:varyColors val="0"/>
        <c:ser>
          <c:idx val="0"/>
          <c:order val="0"/>
          <c:tx>
            <c:v>Bremselengde</c:v>
          </c:tx>
          <c:spPr>
            <a:ln w="19050"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'2.1 nedtrekkslister + graf'!$A$2:$A$13</c:f>
              <c:numCache>
                <c:formatCode>General</c:formatCode>
                <c:ptCount val="12"/>
                <c:pt idx="0">
                  <c:v>10</c:v>
                </c:pt>
                <c:pt idx="1">
                  <c:v>20</c:v>
                </c:pt>
                <c:pt idx="2">
                  <c:v>30</c:v>
                </c:pt>
                <c:pt idx="3">
                  <c:v>40</c:v>
                </c:pt>
                <c:pt idx="4">
                  <c:v>50</c:v>
                </c:pt>
                <c:pt idx="5">
                  <c:v>60</c:v>
                </c:pt>
                <c:pt idx="6">
                  <c:v>70</c:v>
                </c:pt>
                <c:pt idx="7">
                  <c:v>80</c:v>
                </c:pt>
                <c:pt idx="8">
                  <c:v>90</c:v>
                </c:pt>
                <c:pt idx="9">
                  <c:v>100</c:v>
                </c:pt>
                <c:pt idx="10">
                  <c:v>110</c:v>
                </c:pt>
                <c:pt idx="11">
                  <c:v>120</c:v>
                </c:pt>
              </c:numCache>
            </c:numRef>
          </c:xVal>
          <c:yVal>
            <c:numRef>
              <c:f>'2.1 nedtrekkslister + graf'!$C$2:$C$13</c:f>
              <c:numCache>
                <c:formatCode>General</c:formatCode>
                <c:ptCount val="12"/>
                <c:pt idx="0">
                  <c:v>3</c:v>
                </c:pt>
                <c:pt idx="1">
                  <c:v>15</c:v>
                </c:pt>
                <c:pt idx="2">
                  <c:v>35</c:v>
                </c:pt>
                <c:pt idx="3">
                  <c:v>62</c:v>
                </c:pt>
                <c:pt idx="4">
                  <c:v>98</c:v>
                </c:pt>
                <c:pt idx="5">
                  <c:v>141</c:v>
                </c:pt>
                <c:pt idx="6">
                  <c:v>192</c:v>
                </c:pt>
                <c:pt idx="7">
                  <c:v>251</c:v>
                </c:pt>
                <c:pt idx="8">
                  <c:v>318</c:v>
                </c:pt>
                <c:pt idx="9">
                  <c:v>393</c:v>
                </c:pt>
                <c:pt idx="10">
                  <c:v>475</c:v>
                </c:pt>
                <c:pt idx="11">
                  <c:v>566</c:v>
                </c:pt>
              </c:numCache>
            </c:numRef>
          </c:yVal>
          <c:smooth val="1"/>
          <c:extLst>
            <c:ext xmlns:c16="http://schemas.microsoft.com/office/drawing/2014/chart" uri="{C3380CC4-5D6E-409C-BE32-E72D297353CC}">
              <c16:uniqueId val="{0000000C-3CE8-5C4C-9146-1B3360A91110}"/>
            </c:ext>
          </c:extLst>
        </c:ser>
        <c:ser>
          <c:idx val="1"/>
          <c:order val="1"/>
          <c:tx>
            <c:v>Hindring</c:v>
          </c:tx>
          <c:spPr>
            <a:ln w="19050" cap="rnd">
              <a:solidFill>
                <a:srgbClr val="F300AE"/>
              </a:solidFill>
              <a:round/>
            </a:ln>
            <a:effectLst/>
          </c:spPr>
          <c:marker>
            <c:symbol val="circle"/>
            <c:size val="5"/>
            <c:spPr>
              <a:solidFill>
                <a:schemeClr val="accent2"/>
              </a:solidFill>
              <a:ln w="9525">
                <a:solidFill>
                  <a:schemeClr val="accent2"/>
                </a:solidFill>
              </a:ln>
              <a:effectLst/>
            </c:spPr>
          </c:marker>
          <c:xVal>
            <c:numRef>
              <c:f>('2.1 nedtrekkslister + graf'!$A$2,'2.1 nedtrekkslister + graf'!$A$13)</c:f>
              <c:numCache>
                <c:formatCode>General</c:formatCode>
                <c:ptCount val="2"/>
                <c:pt idx="0">
                  <c:v>10</c:v>
                </c:pt>
                <c:pt idx="1">
                  <c:v>120</c:v>
                </c:pt>
              </c:numCache>
            </c:numRef>
          </c:xVal>
          <c:yVal>
            <c:numRef>
              <c:f>('2.1 nedtrekkslister + graf'!$E$20,'2.1 nedtrekkslister + graf'!$F$20)</c:f>
              <c:numCache>
                <c:formatCode>0.00</c:formatCode>
                <c:ptCount val="2"/>
                <c:pt idx="0">
                  <c:v>10</c:v>
                </c:pt>
                <c:pt idx="1">
                  <c:v>10</c:v>
                </c:pt>
              </c:numCache>
            </c:numRef>
          </c:yVal>
          <c:smooth val="1"/>
          <c:extLst>
            <c:ext xmlns:c16="http://schemas.microsoft.com/office/drawing/2014/chart" uri="{C3380CC4-5D6E-409C-BE32-E72D297353CC}">
              <c16:uniqueId val="{0000000F-3CE8-5C4C-9146-1B3360A91110}"/>
            </c:ext>
          </c:extLst>
        </c:ser>
        <c:ser>
          <c:idx val="2"/>
          <c:order val="2"/>
          <c:tx>
            <c:v>Stopplengde</c:v>
          </c:tx>
          <c:spPr>
            <a:ln w="19050"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'2.1 nedtrekkslister + graf'!$A$2:$A$13</c:f>
              <c:numCache>
                <c:formatCode>General</c:formatCode>
                <c:ptCount val="12"/>
                <c:pt idx="0">
                  <c:v>10</c:v>
                </c:pt>
                <c:pt idx="1">
                  <c:v>20</c:v>
                </c:pt>
                <c:pt idx="2">
                  <c:v>30</c:v>
                </c:pt>
                <c:pt idx="3">
                  <c:v>40</c:v>
                </c:pt>
                <c:pt idx="4">
                  <c:v>50</c:v>
                </c:pt>
                <c:pt idx="5">
                  <c:v>60</c:v>
                </c:pt>
                <c:pt idx="6">
                  <c:v>70</c:v>
                </c:pt>
                <c:pt idx="7">
                  <c:v>80</c:v>
                </c:pt>
                <c:pt idx="8">
                  <c:v>90</c:v>
                </c:pt>
                <c:pt idx="9">
                  <c:v>100</c:v>
                </c:pt>
                <c:pt idx="10">
                  <c:v>110</c:v>
                </c:pt>
                <c:pt idx="11">
                  <c:v>120</c:v>
                </c:pt>
              </c:numCache>
            </c:numRef>
          </c:xVal>
          <c:yVal>
            <c:numRef>
              <c:f>'2.1 nedtrekkslister + graf'!$E$2:$E$13</c:f>
              <c:numCache>
                <c:formatCode>General</c:formatCode>
                <c:ptCount val="12"/>
                <c:pt idx="0">
                  <c:v>5</c:v>
                </c:pt>
                <c:pt idx="1">
                  <c:v>20</c:v>
                </c:pt>
                <c:pt idx="2">
                  <c:v>43</c:v>
                </c:pt>
                <c:pt idx="3">
                  <c:v>73</c:v>
                </c:pt>
                <c:pt idx="4">
                  <c:v>111</c:v>
                </c:pt>
                <c:pt idx="5">
                  <c:v>157</c:v>
                </c:pt>
                <c:pt idx="6">
                  <c:v>211</c:v>
                </c:pt>
                <c:pt idx="7">
                  <c:v>273</c:v>
                </c:pt>
                <c:pt idx="8">
                  <c:v>343</c:v>
                </c:pt>
                <c:pt idx="9">
                  <c:v>420</c:v>
                </c:pt>
                <c:pt idx="10">
                  <c:v>505</c:v>
                </c:pt>
                <c:pt idx="11">
                  <c:v>599</c:v>
                </c:pt>
              </c:numCache>
            </c:numRef>
          </c:yVal>
          <c:smooth val="1"/>
          <c:extLst>
            <c:ext xmlns:c16="http://schemas.microsoft.com/office/drawing/2014/chart" uri="{C3380CC4-5D6E-409C-BE32-E72D297353CC}">
              <c16:uniqueId val="{0000001C-3CE8-5C4C-9146-1B3360A91110}"/>
            </c:ext>
          </c:extLst>
        </c:ser>
        <c:dLbls>
          <c:showLegendKey val="0"/>
          <c:showVal val="0"/>
          <c:showCatName val="0"/>
          <c:showSerName val="0"/>
          <c:showPercent val="0"/>
          <c:showBubbleSize val="0"/>
        </c:dLbls>
        <c:axId val="638826184"/>
        <c:axId val="638826512"/>
      </c:scatterChart>
      <c:valAx>
        <c:axId val="63882618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Fart (Km/t)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38826512"/>
        <c:crosses val="autoZero"/>
        <c:crossBetween val="midCat"/>
        <c:majorUnit val="10"/>
      </c:valAx>
      <c:valAx>
        <c:axId val="638826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Bremselengde (Meter)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38826184"/>
        <c:crosses val="autoZero"/>
        <c:crossBetween val="midCat"/>
      </c:valAx>
      <c:spPr>
        <a:noFill/>
        <a:ln>
          <a:noFill/>
        </a:ln>
        <a:effectLst/>
      </c:spPr>
    </c:plotArea>
    <c:legend>
      <c:legendPos val="r"/>
      <c:legendEntry>
        <c:idx val="0"/>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b-NO"/>
          </a:p>
        </c:txPr>
      </c:legendEntry>
      <c:legendEntry>
        <c:idx val="1"/>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b-NO"/>
          </a:p>
        </c:txPr>
      </c:legendEntry>
      <c:legendEntry>
        <c:idx val="2"/>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b-NO"/>
          </a:p>
        </c:txPr>
      </c:legendEntry>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Bremselengde</a:t>
            </a:r>
            <a:r>
              <a:rPr lang="en-US" sz="1600" baseline="0"/>
              <a:t> mot fart</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scatterChart>
        <c:scatterStyle val="smoothMarker"/>
        <c:varyColors val="0"/>
        <c:ser>
          <c:idx val="0"/>
          <c:order val="0"/>
          <c:tx>
            <c:v>Bremselengde</c:v>
          </c:tx>
          <c:spPr>
            <a:ln w="19050"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9.2198577441287653E-3"/>
                  <c:y val="1.80983438352813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1E-4A4D-8520-1D18EDF32A46}"/>
                </c:ext>
              </c:extLst>
            </c:dLbl>
            <c:dLbl>
              <c:idx val="1"/>
              <c:layout>
                <c:manualLayout>
                  <c:x val="4.8708060250719949E-3"/>
                  <c:y val="1.61330358079715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1E-4A4D-8520-1D18EDF32A46}"/>
                </c:ext>
              </c:extLst>
            </c:dLbl>
            <c:dLbl>
              <c:idx val="2"/>
              <c:layout>
                <c:manualLayout>
                  <c:x val="1.8439715488257531E-2"/>
                  <c:y val="9.04917191764065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1E-4A4D-8520-1D18EDF32A46}"/>
                </c:ext>
              </c:extLst>
            </c:dLbl>
            <c:dLbl>
              <c:idx val="3"/>
              <c:layout>
                <c:manualLayout>
                  <c:x val="8.1180100417866576E-3"/>
                  <c:y val="2.90394644543488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1E-4A4D-8520-1D18EDF32A46}"/>
                </c:ext>
              </c:extLst>
            </c:dLbl>
            <c:dLbl>
              <c:idx val="4"/>
              <c:layout>
                <c:manualLayout>
                  <c:x val="0"/>
                  <c:y val="3.31802970313491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B1E-4A4D-8520-1D18EDF32A46}"/>
                </c:ext>
              </c:extLst>
            </c:dLbl>
            <c:dLbl>
              <c:idx val="5"/>
              <c:layout>
                <c:manualLayout>
                  <c:x val="1.8439715488257531E-2"/>
                  <c:y val="4.52458595882031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B1E-4A4D-8520-1D18EDF32A46}"/>
                </c:ext>
              </c:extLst>
            </c:dLbl>
            <c:dLbl>
              <c:idx val="6"/>
              <c:layout>
                <c:manualLayout>
                  <c:x val="8.1180100417866576E-3"/>
                  <c:y val="4.19458931007262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B1E-4A4D-8520-1D18EDF32A46}"/>
                </c:ext>
              </c:extLst>
            </c:dLbl>
            <c:dLbl>
              <c:idx val="7"/>
              <c:layout>
                <c:manualLayout>
                  <c:x val="1.1063829292954519E-2"/>
                  <c:y val="2.11147344744948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B1E-4A4D-8520-1D18EDF32A46}"/>
                </c:ext>
              </c:extLst>
            </c:dLbl>
            <c:dLbl>
              <c:idx val="8"/>
              <c:layout>
                <c:manualLayout>
                  <c:x val="7.3758861953030124E-3"/>
                  <c:y val="4.8262250227416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B1E-4A4D-8520-1D18EDF32A46}"/>
                </c:ext>
              </c:extLst>
            </c:dLbl>
            <c:dLbl>
              <c:idx val="9"/>
              <c:layout>
                <c:manualLayout>
                  <c:x val="1.6236020083573315E-2"/>
                  <c:y val="2.58128572927546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B1E-4A4D-8520-1D18EDF32A46}"/>
                </c:ext>
              </c:extLst>
            </c:dLbl>
            <c:dLbl>
              <c:idx val="10"/>
              <c:layout>
                <c:manualLayout>
                  <c:x val="5.5319146464772595E-3"/>
                  <c:y val="2.7147515752922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B1E-4A4D-8520-1D18EDF32A46}"/>
                </c:ext>
              </c:extLst>
            </c:dLbl>
            <c:dLbl>
              <c:idx val="11"/>
              <c:layout>
                <c:manualLayout>
                  <c:x val="4.8708060250718752E-3"/>
                  <c:y val="1.61330358079716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B1E-4A4D-8520-1D18EDF32A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'2.2 nedtrekkslister + graf'!$A$2:$A$13</c:f>
              <c:numCache>
                <c:formatCode>General</c:formatCode>
                <c:ptCount val="12"/>
                <c:pt idx="0">
                  <c:v>10</c:v>
                </c:pt>
                <c:pt idx="1">
                  <c:v>20</c:v>
                </c:pt>
                <c:pt idx="2">
                  <c:v>30</c:v>
                </c:pt>
                <c:pt idx="3">
                  <c:v>40</c:v>
                </c:pt>
                <c:pt idx="4">
                  <c:v>50</c:v>
                </c:pt>
                <c:pt idx="5">
                  <c:v>60</c:v>
                </c:pt>
                <c:pt idx="6">
                  <c:v>70</c:v>
                </c:pt>
                <c:pt idx="7">
                  <c:v>80</c:v>
                </c:pt>
                <c:pt idx="8">
                  <c:v>90</c:v>
                </c:pt>
                <c:pt idx="9">
                  <c:v>100</c:v>
                </c:pt>
                <c:pt idx="10">
                  <c:v>110</c:v>
                </c:pt>
                <c:pt idx="11">
                  <c:v>120</c:v>
                </c:pt>
              </c:numCache>
            </c:numRef>
          </c:xVal>
          <c:yVal>
            <c:numRef>
              <c:f>'2.2 nedtrekkslister + graf'!$C$2:$C$13</c:f>
              <c:numCache>
                <c:formatCode>General</c:formatCode>
                <c:ptCount val="12"/>
                <c:pt idx="0">
                  <c:v>3</c:v>
                </c:pt>
                <c:pt idx="1">
                  <c:v>15</c:v>
                </c:pt>
                <c:pt idx="2">
                  <c:v>35</c:v>
                </c:pt>
                <c:pt idx="3">
                  <c:v>62</c:v>
                </c:pt>
                <c:pt idx="4">
                  <c:v>98</c:v>
                </c:pt>
                <c:pt idx="5">
                  <c:v>141</c:v>
                </c:pt>
                <c:pt idx="6">
                  <c:v>192</c:v>
                </c:pt>
                <c:pt idx="7">
                  <c:v>251</c:v>
                </c:pt>
                <c:pt idx="8">
                  <c:v>318</c:v>
                </c:pt>
                <c:pt idx="9">
                  <c:v>393</c:v>
                </c:pt>
                <c:pt idx="10">
                  <c:v>475</c:v>
                </c:pt>
                <c:pt idx="11">
                  <c:v>566</c:v>
                </c:pt>
              </c:numCache>
            </c:numRef>
          </c:yVal>
          <c:smooth val="1"/>
          <c:extLst>
            <c:ext xmlns:c16="http://schemas.microsoft.com/office/drawing/2014/chart" uri="{C3380CC4-5D6E-409C-BE32-E72D297353CC}">
              <c16:uniqueId val="{0000000C-FB1E-4A4D-8520-1D18EDF32A46}"/>
            </c:ext>
          </c:extLst>
        </c:ser>
        <c:ser>
          <c:idx val="1"/>
          <c:order val="1"/>
          <c:tx>
            <c:v>Hindring</c:v>
          </c:tx>
          <c:spPr>
            <a:ln w="19050" cap="rnd">
              <a:solidFill>
                <a:srgbClr val="F300AE"/>
              </a:solidFill>
              <a:round/>
            </a:ln>
            <a:effectLst/>
          </c:spPr>
          <c:marker>
            <c:symbol val="circle"/>
            <c:size val="5"/>
            <c:spPr>
              <a:solidFill>
                <a:schemeClr val="accent2"/>
              </a:solidFill>
              <a:ln w="9525">
                <a:solidFill>
                  <a:schemeClr val="accent2"/>
                </a:solidFill>
              </a:ln>
              <a:effectLst/>
            </c:spPr>
          </c:marker>
          <c:dPt>
            <c:idx val="1"/>
            <c:marker>
              <c:symbol val="circle"/>
              <c:size val="5"/>
              <c:spPr>
                <a:solidFill>
                  <a:schemeClr val="accent2"/>
                </a:solidFill>
                <a:ln w="9525">
                  <a:solidFill>
                    <a:schemeClr val="accent2"/>
                  </a:solidFill>
                </a:ln>
                <a:effectLst/>
              </c:spPr>
            </c:marker>
            <c:bubble3D val="0"/>
            <c:spPr>
              <a:ln w="19050" cap="rnd">
                <a:solidFill>
                  <a:srgbClr val="F300AE"/>
                </a:solidFill>
                <a:round/>
              </a:ln>
              <a:effectLst/>
            </c:spPr>
            <c:extLst>
              <c:ext xmlns:c16="http://schemas.microsoft.com/office/drawing/2014/chart" uri="{C3380CC4-5D6E-409C-BE32-E72D297353CC}">
                <c16:uniqueId val="{0000000E-FB1E-4A4D-8520-1D18EDF32A46}"/>
              </c:ext>
            </c:extLst>
          </c:dPt>
          <c:dLbls>
            <c:dLbl>
              <c:idx val="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r"/>
              <c:showLegendKey val="0"/>
              <c:showVal val="1"/>
              <c:showCatName val="0"/>
              <c:showSerName val="0"/>
              <c:showPercent val="0"/>
              <c:showBubbleSize val="0"/>
              <c:extLst>
                <c:ext xmlns:c15="http://schemas.microsoft.com/office/drawing/2012/chart" uri="{CE6537A1-D6FC-4f65-9D91-7224C49458BB}">
                  <c15:layout>
                    <c:manualLayout>
                      <c:w val="5.9947515052325234E-2"/>
                      <c:h val="4.2245991046597063E-2"/>
                    </c:manualLayout>
                  </c15:layout>
                </c:ext>
                <c:ext xmlns:c16="http://schemas.microsoft.com/office/drawing/2014/chart" uri="{C3380CC4-5D6E-409C-BE32-E72D297353CC}">
                  <c16:uniqueId val="{0000000D-FB1E-4A4D-8520-1D18EDF32A46}"/>
                </c:ext>
              </c:extLst>
            </c:dLbl>
            <c:dLbl>
              <c:idx val="1"/>
              <c:delete val="1"/>
              <c:extLst>
                <c:ext xmlns:c15="http://schemas.microsoft.com/office/drawing/2012/chart" uri="{CE6537A1-D6FC-4f65-9D91-7224C49458BB}"/>
                <c:ext xmlns:c16="http://schemas.microsoft.com/office/drawing/2014/chart" uri="{C3380CC4-5D6E-409C-BE32-E72D297353CC}">
                  <c16:uniqueId val="{0000000E-FB1E-4A4D-8520-1D18EDF32A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('2.2 nedtrekkslister + graf'!$A$2,'2.2 nedtrekkslister + graf'!$A$13)</c:f>
              <c:numCache>
                <c:formatCode>General</c:formatCode>
                <c:ptCount val="2"/>
                <c:pt idx="0">
                  <c:v>10</c:v>
                </c:pt>
                <c:pt idx="1">
                  <c:v>120</c:v>
                </c:pt>
              </c:numCache>
            </c:numRef>
          </c:xVal>
          <c:yVal>
            <c:numRef>
              <c:f>('2.2 nedtrekkslister + graf'!$E$20,'2.2 nedtrekkslister + graf'!$F$20)</c:f>
              <c:numCache>
                <c:formatCode>0.00</c:formatCode>
                <c:ptCount val="2"/>
                <c:pt idx="0">
                  <c:v>10</c:v>
                </c:pt>
                <c:pt idx="1">
                  <c:v>10</c:v>
                </c:pt>
              </c:numCache>
            </c:numRef>
          </c:yVal>
          <c:smooth val="1"/>
          <c:extLst>
            <c:ext xmlns:c16="http://schemas.microsoft.com/office/drawing/2014/chart" uri="{C3380CC4-5D6E-409C-BE32-E72D297353CC}">
              <c16:uniqueId val="{0000000F-FB1E-4A4D-8520-1D18EDF32A46}"/>
            </c:ext>
          </c:extLst>
        </c:ser>
        <c:ser>
          <c:idx val="2"/>
          <c:order val="2"/>
          <c:tx>
            <c:v>Stopplengde</c:v>
          </c:tx>
          <c:spPr>
            <a:ln w="19050" cap="rnd">
              <a:solidFill>
                <a:schemeClr val="accent3"/>
              </a:solidFill>
              <a:round/>
            </a:ln>
            <a:effectLst/>
          </c:spPr>
          <c:marker>
            <c:symbol val="circle"/>
            <c:size val="5"/>
            <c:spPr>
              <a:solidFill>
                <a:schemeClr val="accent3"/>
              </a:solidFill>
              <a:ln w="9525">
                <a:solidFill>
                  <a:schemeClr val="accent3"/>
                </a:solidFill>
              </a:ln>
              <a:effectLst/>
            </c:spPr>
          </c:marker>
          <c:dLbls>
            <c:dLbl>
              <c:idx val="0"/>
              <c:layout>
                <c:manualLayout>
                  <c:x val="-2.2127658585909038E-2"/>
                  <c:y val="-4.82622502274168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B1E-4A4D-8520-1D18EDF32A46}"/>
                </c:ext>
              </c:extLst>
            </c:dLbl>
            <c:dLbl>
              <c:idx val="1"/>
              <c:layout>
                <c:manualLayout>
                  <c:x val="-2.397163013473479E-2"/>
                  <c:y val="-5.73114221450575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B1E-4A4D-8520-1D18EDF32A46}"/>
                </c:ext>
              </c:extLst>
            </c:dLbl>
            <c:dLbl>
              <c:idx val="2"/>
              <c:layout>
                <c:manualLayout>
                  <c:x val="-2.397163013473479E-2"/>
                  <c:y val="-7.5409765980338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B1E-4A4D-8520-1D18EDF32A46}"/>
                </c:ext>
              </c:extLst>
            </c:dLbl>
            <c:dLbl>
              <c:idx val="3"/>
              <c:layout>
                <c:manualLayout>
                  <c:x val="-2.110682610864531E-2"/>
                  <c:y val="-5.16257145855092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B1E-4A4D-8520-1D18EDF32A46}"/>
                </c:ext>
              </c:extLst>
            </c:dLbl>
            <c:dLbl>
              <c:idx val="4"/>
              <c:layout>
                <c:manualLayout>
                  <c:x val="-3.3191487878863557E-2"/>
                  <c:y val="-3.92130783097761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B1E-4A4D-8520-1D18EDF32A46}"/>
                </c:ext>
              </c:extLst>
            </c:dLbl>
            <c:dLbl>
              <c:idx val="5"/>
              <c:layout>
                <c:manualLayout>
                  <c:x val="-3.1347516330037802E-2"/>
                  <c:y val="-4.5245859588203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B1E-4A4D-8520-1D18EDF32A46}"/>
                </c:ext>
              </c:extLst>
            </c:dLbl>
            <c:dLbl>
              <c:idx val="6"/>
              <c:layout>
                <c:manualLayout>
                  <c:x val="-3.2472040167146693E-2"/>
                  <c:y val="-5.16257145855092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B1E-4A4D-8520-1D18EDF32A46}"/>
                </c:ext>
              </c:extLst>
            </c:dLbl>
            <c:dLbl>
              <c:idx val="7"/>
              <c:layout>
                <c:manualLayout>
                  <c:x val="-1.6595743939431779E-2"/>
                  <c:y val="-6.3344203423484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B1E-4A4D-8520-1D18EDF32A46}"/>
                </c:ext>
              </c:extLst>
            </c:dLbl>
            <c:dLbl>
              <c:idx val="8"/>
              <c:layout>
                <c:manualLayout>
                  <c:x val="-3.1347516330037802E-2"/>
                  <c:y val="-5.12786408666304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B1E-4A4D-8520-1D18EDF32A46}"/>
                </c:ext>
              </c:extLst>
            </c:dLbl>
            <c:dLbl>
              <c:idx val="9"/>
              <c:layout>
                <c:manualLayout>
                  <c:x val="-3.7342846192218747E-2"/>
                  <c:y val="-4.51725002623206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B1E-4A4D-8520-1D18EDF32A46}"/>
                </c:ext>
              </c:extLst>
            </c:dLbl>
            <c:dLbl>
              <c:idx val="10"/>
              <c:layout>
                <c:manualLayout>
                  <c:x val="-2.9503544781212185E-2"/>
                  <c:y val="-4.52458595882033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FB1E-4A4D-8520-1D18EDF32A46}"/>
                </c:ext>
              </c:extLst>
            </c:dLbl>
            <c:dLbl>
              <c:idx val="11"/>
              <c:layout>
                <c:manualLayout>
                  <c:x val="-6.5200075268885896E-2"/>
                  <c:y val="-3.0584300993033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FB1E-4A4D-8520-1D18EDF32A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'2.2 nedtrekkslister + graf'!$A$2:$A$13</c:f>
              <c:numCache>
                <c:formatCode>General</c:formatCode>
                <c:ptCount val="12"/>
                <c:pt idx="0">
                  <c:v>10</c:v>
                </c:pt>
                <c:pt idx="1">
                  <c:v>20</c:v>
                </c:pt>
                <c:pt idx="2">
                  <c:v>30</c:v>
                </c:pt>
                <c:pt idx="3">
                  <c:v>40</c:v>
                </c:pt>
                <c:pt idx="4">
                  <c:v>50</c:v>
                </c:pt>
                <c:pt idx="5">
                  <c:v>60</c:v>
                </c:pt>
                <c:pt idx="6">
                  <c:v>70</c:v>
                </c:pt>
                <c:pt idx="7">
                  <c:v>80</c:v>
                </c:pt>
                <c:pt idx="8">
                  <c:v>90</c:v>
                </c:pt>
                <c:pt idx="9">
                  <c:v>100</c:v>
                </c:pt>
                <c:pt idx="10">
                  <c:v>110</c:v>
                </c:pt>
                <c:pt idx="11">
                  <c:v>120</c:v>
                </c:pt>
              </c:numCache>
            </c:numRef>
          </c:xVal>
          <c:yVal>
            <c:numRef>
              <c:f>'2.2 nedtrekkslister + graf'!$E$2:$E$13</c:f>
              <c:numCache>
                <c:formatCode>General</c:formatCode>
                <c:ptCount val="12"/>
                <c:pt idx="0">
                  <c:v>16</c:v>
                </c:pt>
                <c:pt idx="1">
                  <c:v>42</c:v>
                </c:pt>
                <c:pt idx="2">
                  <c:v>76</c:v>
                </c:pt>
                <c:pt idx="3">
                  <c:v>117</c:v>
                </c:pt>
                <c:pt idx="4">
                  <c:v>167</c:v>
                </c:pt>
                <c:pt idx="5">
                  <c:v>224</c:v>
                </c:pt>
                <c:pt idx="6">
                  <c:v>289</c:v>
                </c:pt>
                <c:pt idx="7">
                  <c:v>362</c:v>
                </c:pt>
                <c:pt idx="8">
                  <c:v>443</c:v>
                </c:pt>
                <c:pt idx="9">
                  <c:v>531</c:v>
                </c:pt>
                <c:pt idx="10">
                  <c:v>627</c:v>
                </c:pt>
                <c:pt idx="11">
                  <c:v>732</c:v>
                </c:pt>
              </c:numCache>
            </c:numRef>
          </c:yVal>
          <c:smooth val="1"/>
          <c:extLst>
            <c:ext xmlns:c16="http://schemas.microsoft.com/office/drawing/2014/chart" uri="{C3380CC4-5D6E-409C-BE32-E72D297353CC}">
              <c16:uniqueId val="{0000001C-FB1E-4A4D-8520-1D18EDF32A46}"/>
            </c:ext>
          </c:extLst>
        </c:ser>
        <c:dLbls>
          <c:showLegendKey val="0"/>
          <c:showVal val="0"/>
          <c:showCatName val="0"/>
          <c:showSerName val="0"/>
          <c:showPercent val="0"/>
          <c:showBubbleSize val="0"/>
        </c:dLbls>
        <c:axId val="638826184"/>
        <c:axId val="638826512"/>
      </c:scatterChart>
      <c:valAx>
        <c:axId val="63882618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Fart</a:t>
                </a:r>
                <a:r>
                  <a:rPr lang="en-US" sz="1200" baseline="0"/>
                  <a:t> (Km/t)</a:t>
                </a:r>
                <a:endParaRPr lang="en-US" sz="1200"/>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38826512"/>
        <c:crosses val="autoZero"/>
        <c:crossBetween val="midCat"/>
        <c:majorUnit val="10"/>
      </c:valAx>
      <c:valAx>
        <c:axId val="638826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Bremselengde (Meter)</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63882618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chart" Target="../charts/chart2.xml"/><Relationship Id="rId3" Type="http://schemas.openxmlformats.org/officeDocument/2006/relationships/image" Target="../media/image4.png"/><Relationship Id="rId7" Type="http://schemas.openxmlformats.org/officeDocument/2006/relationships/chart" Target="../charts/chart1.xml"/><Relationship Id="rId2" Type="http://schemas.openxmlformats.org/officeDocument/2006/relationships/image" Target="../media/image5.png"/><Relationship Id="rId1" Type="http://schemas.openxmlformats.org/officeDocument/2006/relationships/image" Target="../media/image6.png"/><Relationship Id="rId6"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oneCellAnchor>
    <xdr:from>
      <xdr:col>2</xdr:col>
      <xdr:colOff>1409700</xdr:colOff>
      <xdr:row>11</xdr:row>
      <xdr:rowOff>85725</xdr:rowOff>
    </xdr:from>
    <xdr:ext cx="2162175" cy="1428750"/>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11</xdr:row>
      <xdr:rowOff>85725</xdr:rowOff>
    </xdr:from>
    <xdr:ext cx="2162175" cy="1428750"/>
    <xdr:pic>
      <xdr:nvPicPr>
        <xdr:cNvPr id="3" name="image7.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1409700</xdr:colOff>
      <xdr:row>6</xdr:row>
      <xdr:rowOff>38100</xdr:rowOff>
    </xdr:from>
    <xdr:ext cx="2162175" cy="1428750"/>
    <xdr:pic>
      <xdr:nvPicPr>
        <xdr:cNvPr id="4" name="image3.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19050</xdr:colOff>
      <xdr:row>6</xdr:row>
      <xdr:rowOff>47625</xdr:rowOff>
    </xdr:from>
    <xdr:ext cx="2162175" cy="1428750"/>
    <xdr:pic>
      <xdr:nvPicPr>
        <xdr:cNvPr id="5" name="image4.png" title="Image">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6</xdr:col>
      <xdr:colOff>0</xdr:colOff>
      <xdr:row>1</xdr:row>
      <xdr:rowOff>0</xdr:rowOff>
    </xdr:from>
    <xdr:ext cx="771525" cy="781050"/>
    <xdr:pic>
      <xdr:nvPicPr>
        <xdr:cNvPr id="6" name="image1.png" title="Image">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9</xdr:col>
      <xdr:colOff>342900</xdr:colOff>
      <xdr:row>19</xdr:row>
      <xdr:rowOff>57150</xdr:rowOff>
    </xdr:from>
    <xdr:ext cx="561975" cy="561975"/>
    <xdr:pic>
      <xdr:nvPicPr>
        <xdr:cNvPr id="4" name="image6.png" descr="Informasjon med heldekkende fyll">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342900</xdr:colOff>
      <xdr:row>26</xdr:row>
      <xdr:rowOff>57150</xdr:rowOff>
    </xdr:from>
    <xdr:ext cx="561975" cy="561975"/>
    <xdr:pic>
      <xdr:nvPicPr>
        <xdr:cNvPr id="5" name="image6.png" descr="Informasjon med heldekkende fyll">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133350</xdr:colOff>
      <xdr:row>0</xdr:row>
      <xdr:rowOff>171450</xdr:rowOff>
    </xdr:from>
    <xdr:ext cx="904875" cy="847725"/>
    <xdr:pic>
      <xdr:nvPicPr>
        <xdr:cNvPr id="6" name="image1.png" title="Image">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9</xdr:col>
      <xdr:colOff>342900</xdr:colOff>
      <xdr:row>49</xdr:row>
      <xdr:rowOff>57150</xdr:rowOff>
    </xdr:from>
    <xdr:ext cx="561975" cy="561975"/>
    <xdr:pic>
      <xdr:nvPicPr>
        <xdr:cNvPr id="7" name="image6.png" descr="Informasjon med heldekkende fyll">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342900</xdr:colOff>
      <xdr:row>56</xdr:row>
      <xdr:rowOff>57150</xdr:rowOff>
    </xdr:from>
    <xdr:ext cx="561975" cy="561975"/>
    <xdr:pic>
      <xdr:nvPicPr>
        <xdr:cNvPr id="8" name="image6.png" descr="Informasjon med heldekkende fyll">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342900</xdr:colOff>
      <xdr:row>103</xdr:row>
      <xdr:rowOff>57150</xdr:rowOff>
    </xdr:from>
    <xdr:ext cx="561975" cy="561975"/>
    <xdr:pic>
      <xdr:nvPicPr>
        <xdr:cNvPr id="9" name="image6.png" descr="Informasjon med heldekkende fyll">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342900</xdr:colOff>
      <xdr:row>125</xdr:row>
      <xdr:rowOff>57150</xdr:rowOff>
    </xdr:from>
    <xdr:ext cx="561975" cy="561975"/>
    <xdr:pic>
      <xdr:nvPicPr>
        <xdr:cNvPr id="10" name="image6.png" descr="Informasjon med heldekkende fyll">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9525</xdr:colOff>
      <xdr:row>3</xdr:row>
      <xdr:rowOff>200025</xdr:rowOff>
    </xdr:from>
    <xdr:ext cx="2162175" cy="1428750"/>
    <xdr:pic>
      <xdr:nvPicPr>
        <xdr:cNvPr id="11" name="image4.png" title="Image">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4</xdr:col>
      <xdr:colOff>2295525</xdr:colOff>
      <xdr:row>3</xdr:row>
      <xdr:rowOff>200025</xdr:rowOff>
    </xdr:from>
    <xdr:ext cx="2162175" cy="1428750"/>
    <xdr:pic>
      <xdr:nvPicPr>
        <xdr:cNvPr id="12" name="image7.png" title="Image">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xdr:col>
      <xdr:colOff>590550</xdr:colOff>
      <xdr:row>3</xdr:row>
      <xdr:rowOff>200025</xdr:rowOff>
    </xdr:from>
    <xdr:ext cx="2162175" cy="1428750"/>
    <xdr:pic>
      <xdr:nvPicPr>
        <xdr:cNvPr id="13" name="image3.png" title="Image">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7</xdr:col>
      <xdr:colOff>885825</xdr:colOff>
      <xdr:row>3</xdr:row>
      <xdr:rowOff>200025</xdr:rowOff>
    </xdr:from>
    <xdr:ext cx="2162175" cy="1428750"/>
    <xdr:pic>
      <xdr:nvPicPr>
        <xdr:cNvPr id="14" name="image2.png" title="Image">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twoCellAnchor>
    <xdr:from>
      <xdr:col>4</xdr:col>
      <xdr:colOff>469900</xdr:colOff>
      <xdr:row>110</xdr:row>
      <xdr:rowOff>25400</xdr:rowOff>
    </xdr:from>
    <xdr:to>
      <xdr:col>11</xdr:col>
      <xdr:colOff>266700</xdr:colOff>
      <xdr:row>117</xdr:row>
      <xdr:rowOff>38100</xdr:rowOff>
    </xdr:to>
    <xdr:graphicFrame macro="">
      <xdr:nvGraphicFramePr>
        <xdr:cNvPr id="15" name="Chart 2">
          <a:extLst>
            <a:ext uri="{FF2B5EF4-FFF2-40B4-BE49-F238E27FC236}">
              <a16:creationId xmlns:a16="http://schemas.microsoft.com/office/drawing/2014/main" id="{25CB26E8-6200-3A4B-BF78-A5922B7EAB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444500</xdr:colOff>
      <xdr:row>132</xdr:row>
      <xdr:rowOff>139700</xdr:rowOff>
    </xdr:from>
    <xdr:to>
      <xdr:col>11</xdr:col>
      <xdr:colOff>88900</xdr:colOff>
      <xdr:row>139</xdr:row>
      <xdr:rowOff>15875</xdr:rowOff>
    </xdr:to>
    <xdr:graphicFrame macro="">
      <xdr:nvGraphicFramePr>
        <xdr:cNvPr id="16" name="Chart 2">
          <a:extLst>
            <a:ext uri="{FF2B5EF4-FFF2-40B4-BE49-F238E27FC236}">
              <a16:creationId xmlns:a16="http://schemas.microsoft.com/office/drawing/2014/main" id="{C6FAE7BA-5B3B-5B46-AADE-A5168D3BB3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xdr:col>
      <xdr:colOff>4114800</xdr:colOff>
      <xdr:row>16</xdr:row>
      <xdr:rowOff>85725</xdr:rowOff>
    </xdr:from>
    <xdr:ext cx="4019550" cy="2933700"/>
    <xdr:pic>
      <xdr:nvPicPr>
        <xdr:cNvPr id="2" name="image1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133350</xdr:colOff>
      <xdr:row>16</xdr:row>
      <xdr:rowOff>85725</xdr:rowOff>
    </xdr:from>
    <xdr:ext cx="3886200" cy="2952750"/>
    <xdr:pic>
      <xdr:nvPicPr>
        <xdr:cNvPr id="3" name="image5.png" title="Imag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133350</xdr:colOff>
      <xdr:row>31</xdr:row>
      <xdr:rowOff>152400</xdr:rowOff>
    </xdr:from>
    <xdr:ext cx="3886200" cy="2381250"/>
    <xdr:pic>
      <xdr:nvPicPr>
        <xdr:cNvPr id="4" name="image10.png" title="Image">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4114800</xdr:colOff>
      <xdr:row>31</xdr:row>
      <xdr:rowOff>152400</xdr:rowOff>
    </xdr:from>
    <xdr:ext cx="4019550" cy="2381250"/>
    <xdr:pic>
      <xdr:nvPicPr>
        <xdr:cNvPr id="5" name="image8.png" title="Image">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7296150</xdr:colOff>
      <xdr:row>0</xdr:row>
      <xdr:rowOff>190500</xdr:rowOff>
    </xdr:from>
    <xdr:ext cx="828675" cy="828675"/>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7115175</xdr:colOff>
      <xdr:row>0</xdr:row>
      <xdr:rowOff>152400</xdr:rowOff>
    </xdr:from>
    <xdr:ext cx="828675" cy="828675"/>
    <xdr:pic>
      <xdr:nvPicPr>
        <xdr:cNvPr id="2" name="image1.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7181850</xdr:colOff>
      <xdr:row>0</xdr:row>
      <xdr:rowOff>171450</xdr:rowOff>
    </xdr:from>
    <xdr:ext cx="809625" cy="790575"/>
    <xdr:pic>
      <xdr:nvPicPr>
        <xdr:cNvPr id="2" name="image9.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7</xdr:col>
      <xdr:colOff>571500</xdr:colOff>
      <xdr:row>12</xdr:row>
      <xdr:rowOff>171450</xdr:rowOff>
    </xdr:from>
    <xdr:ext cx="923925" cy="371475"/>
    <xdr:sp macro="" textlink="">
      <xdr:nvSpPr>
        <xdr:cNvPr id="3" name="Shape 3">
          <a:extLst>
            <a:ext uri="{FF2B5EF4-FFF2-40B4-BE49-F238E27FC236}">
              <a16:creationId xmlns:a16="http://schemas.microsoft.com/office/drawing/2014/main" id="{00000000-0008-0000-0600-000003000000}"/>
            </a:ext>
          </a:extLst>
        </xdr:cNvPr>
        <xdr:cNvSpPr txBox="1"/>
      </xdr:nvSpPr>
      <xdr:spPr>
        <a:xfrm>
          <a:off x="4888800" y="3596873"/>
          <a:ext cx="914400" cy="366254"/>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571500</xdr:colOff>
      <xdr:row>12</xdr:row>
      <xdr:rowOff>171450</xdr:rowOff>
    </xdr:from>
    <xdr:ext cx="923925" cy="371475"/>
    <xdr:sp macro="" textlink="">
      <xdr:nvSpPr>
        <xdr:cNvPr id="3" name="Shape 3">
          <a:extLst>
            <a:ext uri="{FF2B5EF4-FFF2-40B4-BE49-F238E27FC236}">
              <a16:creationId xmlns:a16="http://schemas.microsoft.com/office/drawing/2014/main" id="{00000000-0008-0000-0700-000003000000}"/>
            </a:ext>
          </a:extLst>
        </xdr:cNvPr>
        <xdr:cNvSpPr txBox="1"/>
      </xdr:nvSpPr>
      <xdr:spPr>
        <a:xfrm>
          <a:off x="4888800" y="3596873"/>
          <a:ext cx="914400" cy="366254"/>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livescience.com/6040-brute-force-humans-punch.html" TargetMode="External"/><Relationship Id="rId2" Type="http://schemas.openxmlformats.org/officeDocument/2006/relationships/hyperlink" Target="https://matematikk.net/side/Fysikk_1" TargetMode="External"/><Relationship Id="rId1" Type="http://schemas.openxmlformats.org/officeDocument/2006/relationships/hyperlink" Target="https://havarikommisjonen.no/Vei/Avgitte-rapporter/2012-01" TargetMode="External"/><Relationship Id="rId6" Type="http://schemas.openxmlformats.org/officeDocument/2006/relationships/drawing" Target="../drawings/drawing6.xml"/><Relationship Id="rId5" Type="http://schemas.openxmlformats.org/officeDocument/2006/relationships/hyperlink" Target="https://forskning.no/de-nasjonale-forskningsetiske-komiteene-forskningsetikk-luftfart/en-historisk-brastopper/992731" TargetMode="External"/><Relationship Id="rId4" Type="http://schemas.openxmlformats.org/officeDocument/2006/relationships/hyperlink" Target="https://www.justpark.com/creative/reaction-time-test/"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4CDF1"/>
    <pageSetUpPr fitToPage="1"/>
  </sheetPr>
  <dimension ref="A2:AD999"/>
  <sheetViews>
    <sheetView showGridLines="0" workbookViewId="0"/>
  </sheetViews>
  <sheetFormatPr baseColWidth="10" defaultColWidth="14.5" defaultRowHeight="15" customHeight="1" x14ac:dyDescent="0.2"/>
  <cols>
    <col min="1" max="1" width="10.1640625" customWidth="1"/>
    <col min="2" max="2" width="18" customWidth="1"/>
    <col min="3" max="3" width="21.6640625" customWidth="1"/>
    <col min="4" max="6" width="17.33203125" customWidth="1"/>
    <col min="7" max="7" width="12.5" customWidth="1"/>
    <col min="8" max="30" width="9.1640625" hidden="1" customWidth="1"/>
  </cols>
  <sheetData>
    <row r="2" spans="1:30" ht="61.5" customHeight="1" x14ac:dyDescent="0.2">
      <c r="A2" s="1"/>
      <c r="B2" s="2" t="s">
        <v>0</v>
      </c>
      <c r="C2" s="3"/>
      <c r="D2" s="3"/>
      <c r="E2" s="3"/>
      <c r="F2" s="3"/>
      <c r="G2" s="3"/>
      <c r="H2" s="4"/>
      <c r="J2" s="1"/>
      <c r="K2" s="1"/>
      <c r="L2" s="1"/>
      <c r="M2" s="1"/>
      <c r="N2" s="1"/>
      <c r="O2" s="1"/>
      <c r="P2" s="1"/>
      <c r="Q2" s="5"/>
      <c r="R2" s="5"/>
      <c r="S2" s="5"/>
      <c r="T2" s="5"/>
      <c r="U2" s="5"/>
      <c r="V2" s="5"/>
      <c r="W2" s="5"/>
      <c r="X2" s="5"/>
      <c r="Y2" s="5"/>
      <c r="Z2" s="1"/>
      <c r="AA2" s="1"/>
      <c r="AB2" s="1"/>
      <c r="AC2" s="1"/>
      <c r="AD2" s="6"/>
    </row>
    <row r="4" spans="1:30" ht="19" x14ac:dyDescent="0.25">
      <c r="A4" s="7"/>
      <c r="B4" s="114" t="s">
        <v>1</v>
      </c>
      <c r="C4" s="115"/>
      <c r="D4" s="115"/>
      <c r="E4" s="115"/>
      <c r="F4" s="115"/>
      <c r="G4" s="115"/>
      <c r="H4" s="115"/>
      <c r="I4" s="115"/>
      <c r="J4" s="115"/>
      <c r="K4" s="115"/>
      <c r="L4" s="115"/>
      <c r="M4" s="115"/>
      <c r="N4" s="115"/>
      <c r="O4" s="7"/>
      <c r="P4" s="7"/>
      <c r="Q4" s="7"/>
      <c r="R4" s="7"/>
      <c r="S4" s="7"/>
      <c r="T4" s="7"/>
      <c r="U4" s="7"/>
      <c r="V4" s="7"/>
      <c r="W4" s="7"/>
      <c r="X4" s="7"/>
      <c r="Y4" s="7"/>
      <c r="Z4" s="7"/>
      <c r="AA4" s="7"/>
      <c r="AB4" s="7"/>
      <c r="AC4" s="7"/>
      <c r="AD4" s="7"/>
    </row>
    <row r="5" spans="1:30" ht="14.25" customHeight="1" x14ac:dyDescent="0.2">
      <c r="B5" s="8"/>
      <c r="C5" s="8"/>
      <c r="D5" s="8"/>
      <c r="E5" s="8"/>
      <c r="F5" s="8"/>
      <c r="G5" s="8"/>
      <c r="H5" s="8"/>
      <c r="I5" s="8"/>
      <c r="J5" s="8"/>
      <c r="K5" s="8"/>
      <c r="L5" s="8"/>
      <c r="M5" s="8"/>
      <c r="N5" s="8"/>
    </row>
    <row r="6" spans="1:30" ht="151.5" customHeight="1" x14ac:dyDescent="0.2">
      <c r="B6" s="116" t="s">
        <v>2</v>
      </c>
      <c r="C6" s="115"/>
      <c r="D6" s="115"/>
      <c r="E6" s="115"/>
      <c r="F6" s="115"/>
      <c r="G6" s="8"/>
      <c r="H6" s="8"/>
      <c r="I6" s="8"/>
      <c r="J6" s="8"/>
      <c r="K6" s="8"/>
      <c r="L6" s="8"/>
      <c r="M6" s="8"/>
      <c r="N6" s="8"/>
    </row>
    <row r="7" spans="1:30" ht="84.75" customHeight="1" x14ac:dyDescent="0.2"/>
    <row r="10" spans="1:30" ht="19" x14ac:dyDescent="0.25">
      <c r="B10" s="9" t="s">
        <v>3</v>
      </c>
      <c r="D10" s="9" t="s">
        <v>4</v>
      </c>
    </row>
    <row r="11" spans="1:30" ht="19" x14ac:dyDescent="0.25">
      <c r="B11" s="10" t="s">
        <v>5</v>
      </c>
      <c r="D11" s="10" t="s">
        <v>6</v>
      </c>
    </row>
    <row r="16" spans="1:30" ht="19" x14ac:dyDescent="0.25">
      <c r="F16" s="10"/>
      <c r="G16" s="10"/>
      <c r="I16" s="9" t="s">
        <v>4</v>
      </c>
      <c r="M16" s="11" t="s">
        <v>7</v>
      </c>
    </row>
    <row r="17" spans="2:13" ht="19" x14ac:dyDescent="0.25">
      <c r="F17" s="10"/>
      <c r="G17" s="10"/>
      <c r="I17" s="10" t="s">
        <v>6</v>
      </c>
      <c r="M17" s="12" t="s">
        <v>8</v>
      </c>
    </row>
    <row r="20" spans="2:13" ht="15.75" customHeight="1" x14ac:dyDescent="0.25">
      <c r="B20" s="13" t="s">
        <v>9</v>
      </c>
      <c r="C20" s="10"/>
      <c r="D20" s="11" t="s">
        <v>7</v>
      </c>
      <c r="E20" s="10"/>
    </row>
    <row r="21" spans="2:13" ht="15.75" customHeight="1" x14ac:dyDescent="0.25">
      <c r="B21" s="14" t="s">
        <v>10</v>
      </c>
      <c r="C21" s="10"/>
      <c r="D21" s="12" t="s">
        <v>8</v>
      </c>
      <c r="E21" s="10"/>
      <c r="H21" s="13" t="s">
        <v>9</v>
      </c>
      <c r="I21" s="10"/>
      <c r="J21" s="10"/>
      <c r="K21" s="11" t="s">
        <v>7</v>
      </c>
    </row>
    <row r="22" spans="2:13" ht="15.75" customHeight="1" x14ac:dyDescent="0.25">
      <c r="H22" s="14" t="s">
        <v>10</v>
      </c>
      <c r="I22" s="10"/>
      <c r="J22" s="10"/>
      <c r="K22" s="12" t="s">
        <v>8</v>
      </c>
    </row>
    <row r="23" spans="2:13" ht="15.75" customHeight="1" x14ac:dyDescent="0.2"/>
    <row r="24" spans="2:13" ht="15.75" customHeight="1" x14ac:dyDescent="0.2"/>
    <row r="25" spans="2:13" ht="15.75" customHeight="1" x14ac:dyDescent="0.2"/>
    <row r="26" spans="2:13" ht="15.75" customHeight="1" x14ac:dyDescent="0.2"/>
    <row r="27" spans="2:13" ht="15.75" customHeight="1" x14ac:dyDescent="0.2"/>
    <row r="28" spans="2:13" ht="15.75" customHeight="1" x14ac:dyDescent="0.2"/>
    <row r="29" spans="2:13" ht="15.75" customHeight="1" x14ac:dyDescent="0.2"/>
    <row r="30" spans="2:13" ht="15.75" customHeight="1" x14ac:dyDescent="0.2"/>
    <row r="31" spans="2:13" ht="15.75" customHeight="1" x14ac:dyDescent="0.2"/>
    <row r="32" spans="2:1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2">
    <mergeCell ref="B4:N4"/>
    <mergeCell ref="B6:F6"/>
  </mergeCells>
  <pageMargins left="0.7" right="0.7"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4CDF1"/>
    <pageSetUpPr fitToPage="1"/>
  </sheetPr>
  <dimension ref="A1:Z1013"/>
  <sheetViews>
    <sheetView showGridLines="0" topLeftCell="A139" workbookViewId="0">
      <selection activeCell="AD117" sqref="AD117"/>
    </sheetView>
  </sheetViews>
  <sheetFormatPr baseColWidth="10" defaultColWidth="14.5" defaultRowHeight="15" customHeight="1" x14ac:dyDescent="0.2"/>
  <cols>
    <col min="1" max="1" width="2.6640625" style="78" customWidth="1"/>
    <col min="2" max="2" width="25.5" style="78" customWidth="1"/>
    <col min="3" max="3" width="10.83203125" style="78" customWidth="1"/>
    <col min="4" max="4" width="16.1640625" style="78" customWidth="1"/>
    <col min="5" max="5" width="42.5" style="78" customWidth="1"/>
    <col min="6" max="6" width="7.5" style="78" customWidth="1"/>
    <col min="7" max="7" width="15.1640625" style="78" customWidth="1"/>
    <col min="8" max="8" width="13.83203125" style="78" customWidth="1"/>
    <col min="9" max="9" width="12" style="78" customWidth="1"/>
    <col min="10" max="10" width="13.83203125" style="78" customWidth="1"/>
    <col min="11" max="11" width="5.5" style="78" customWidth="1"/>
    <col min="12" max="12" width="7.6640625" style="78" customWidth="1"/>
    <col min="13" max="15" width="13.83203125" style="78" hidden="1" customWidth="1"/>
    <col min="16" max="26" width="10.6640625" style="78" hidden="1" customWidth="1"/>
    <col min="27" max="16384" width="14.5" style="78"/>
  </cols>
  <sheetData>
    <row r="1" spans="1:26" x14ac:dyDescent="0.2">
      <c r="A1" s="15"/>
      <c r="B1"/>
      <c r="C1"/>
      <c r="D1"/>
      <c r="E1"/>
      <c r="F1"/>
      <c r="G1"/>
      <c r="H1"/>
      <c r="I1"/>
      <c r="J1"/>
      <c r="K1"/>
      <c r="L1"/>
      <c r="M1"/>
      <c r="N1"/>
      <c r="O1"/>
      <c r="P1"/>
      <c r="Q1"/>
      <c r="R1"/>
      <c r="S1"/>
      <c r="T1"/>
      <c r="U1"/>
      <c r="V1"/>
      <c r="W1"/>
      <c r="X1"/>
      <c r="Y1"/>
      <c r="Z1"/>
    </row>
    <row r="2" spans="1:26" ht="61.5" customHeight="1" x14ac:dyDescent="0.2">
      <c r="A2" s="1"/>
      <c r="B2" s="117" t="s">
        <v>11</v>
      </c>
      <c r="C2" s="118"/>
      <c r="D2" s="118"/>
      <c r="E2" s="119"/>
      <c r="F2" s="1"/>
      <c r="G2" s="1"/>
      <c r="H2" s="1"/>
      <c r="I2" s="1"/>
      <c r="J2" s="1"/>
      <c r="K2" s="1"/>
      <c r="L2" s="1"/>
      <c r="M2" s="1"/>
      <c r="N2" s="1"/>
      <c r="O2" s="1"/>
      <c r="P2" s="5"/>
      <c r="Q2" s="5"/>
      <c r="R2" s="5"/>
      <c r="S2" s="5"/>
      <c r="T2" s="5"/>
      <c r="U2" s="5"/>
      <c r="V2" s="5"/>
      <c r="W2" s="5"/>
      <c r="X2" s="5"/>
      <c r="Y2" s="5"/>
      <c r="Z2" s="5"/>
    </row>
    <row r="3" spans="1:26" x14ac:dyDescent="0.2">
      <c r="A3"/>
      <c r="B3"/>
      <c r="C3"/>
      <c r="D3"/>
      <c r="E3"/>
      <c r="F3" s="16"/>
      <c r="G3" s="16"/>
      <c r="H3" s="16"/>
      <c r="I3" s="16"/>
      <c r="J3" s="16"/>
      <c r="K3" s="16"/>
      <c r="L3" s="16"/>
      <c r="M3" s="16"/>
      <c r="N3"/>
      <c r="O3"/>
      <c r="P3"/>
      <c r="Q3"/>
      <c r="R3"/>
      <c r="S3"/>
      <c r="T3"/>
      <c r="U3"/>
      <c r="V3"/>
      <c r="W3"/>
      <c r="X3"/>
      <c r="Y3"/>
      <c r="Z3"/>
    </row>
    <row r="4" spans="1:26" ht="15" customHeight="1" x14ac:dyDescent="0.2">
      <c r="A4"/>
      <c r="B4"/>
      <c r="C4"/>
      <c r="D4"/>
      <c r="E4"/>
      <c r="F4"/>
      <c r="G4"/>
      <c r="H4"/>
      <c r="I4"/>
      <c r="J4"/>
      <c r="K4"/>
      <c r="L4"/>
      <c r="M4"/>
      <c r="N4"/>
      <c r="O4"/>
      <c r="P4"/>
      <c r="Q4"/>
      <c r="R4"/>
      <c r="S4"/>
      <c r="T4"/>
      <c r="U4"/>
      <c r="V4"/>
      <c r="W4"/>
      <c r="X4"/>
      <c r="Y4"/>
      <c r="Z4"/>
    </row>
    <row r="5" spans="1:26" ht="15" customHeight="1" x14ac:dyDescent="0.2">
      <c r="A5"/>
      <c r="B5"/>
      <c r="C5"/>
      <c r="D5"/>
      <c r="E5"/>
      <c r="F5"/>
      <c r="G5"/>
      <c r="H5"/>
      <c r="I5"/>
      <c r="J5"/>
      <c r="K5"/>
      <c r="L5"/>
      <c r="M5"/>
      <c r="N5"/>
      <c r="O5"/>
      <c r="P5"/>
      <c r="Q5"/>
      <c r="R5"/>
      <c r="S5"/>
      <c r="T5"/>
      <c r="U5"/>
      <c r="V5"/>
      <c r="W5"/>
      <c r="X5"/>
      <c r="Y5"/>
      <c r="Z5"/>
    </row>
    <row r="6" spans="1:26" ht="15" customHeight="1" x14ac:dyDescent="0.2">
      <c r="A6"/>
      <c r="B6"/>
      <c r="C6"/>
      <c r="D6"/>
      <c r="E6"/>
      <c r="F6"/>
      <c r="G6"/>
      <c r="H6"/>
      <c r="I6"/>
      <c r="J6"/>
      <c r="K6"/>
      <c r="L6"/>
      <c r="M6"/>
      <c r="N6"/>
      <c r="O6"/>
      <c r="P6"/>
      <c r="Q6"/>
      <c r="R6"/>
      <c r="S6"/>
      <c r="T6"/>
      <c r="U6"/>
      <c r="V6"/>
      <c r="W6"/>
      <c r="X6"/>
      <c r="Y6"/>
      <c r="Z6"/>
    </row>
    <row r="7" spans="1:26" ht="15" customHeight="1" x14ac:dyDescent="0.2">
      <c r="A7"/>
      <c r="B7"/>
      <c r="C7"/>
      <c r="D7"/>
      <c r="E7"/>
      <c r="F7"/>
      <c r="G7"/>
      <c r="H7"/>
      <c r="I7"/>
      <c r="J7"/>
      <c r="K7"/>
      <c r="L7"/>
      <c r="M7"/>
      <c r="N7"/>
      <c r="O7"/>
      <c r="P7"/>
      <c r="Q7"/>
      <c r="R7"/>
      <c r="S7"/>
      <c r="T7"/>
      <c r="U7"/>
      <c r="V7"/>
      <c r="W7"/>
      <c r="X7"/>
      <c r="Y7"/>
      <c r="Z7"/>
    </row>
    <row r="8" spans="1:26" ht="15" customHeight="1" x14ac:dyDescent="0.2">
      <c r="A8"/>
      <c r="B8"/>
      <c r="C8"/>
      <c r="D8"/>
      <c r="E8"/>
      <c r="F8"/>
      <c r="G8"/>
      <c r="H8"/>
      <c r="I8"/>
      <c r="J8"/>
      <c r="K8"/>
      <c r="L8"/>
      <c r="M8"/>
      <c r="N8"/>
      <c r="O8"/>
      <c r="P8"/>
      <c r="Q8"/>
      <c r="R8"/>
      <c r="S8"/>
      <c r="T8"/>
      <c r="U8"/>
      <c r="V8"/>
      <c r="W8"/>
      <c r="X8"/>
      <c r="Y8"/>
      <c r="Z8"/>
    </row>
    <row r="9" spans="1:26" ht="15" customHeight="1" x14ac:dyDescent="0.2">
      <c r="A9"/>
      <c r="B9"/>
      <c r="C9"/>
      <c r="D9"/>
      <c r="E9"/>
      <c r="F9"/>
      <c r="G9"/>
      <c r="H9"/>
      <c r="I9"/>
      <c r="J9"/>
      <c r="K9"/>
      <c r="L9"/>
      <c r="M9"/>
      <c r="N9"/>
      <c r="O9"/>
      <c r="P9"/>
      <c r="Q9"/>
      <c r="R9"/>
      <c r="S9"/>
      <c r="T9"/>
      <c r="U9"/>
      <c r="V9"/>
      <c r="W9"/>
      <c r="X9"/>
      <c r="Y9"/>
      <c r="Z9"/>
    </row>
    <row r="10" spans="1:26" ht="15" customHeight="1" x14ac:dyDescent="0.2">
      <c r="A10"/>
      <c r="B10"/>
      <c r="C10"/>
      <c r="D10"/>
      <c r="E10"/>
      <c r="F10"/>
      <c r="G10"/>
      <c r="H10"/>
      <c r="I10"/>
      <c r="J10"/>
      <c r="K10"/>
      <c r="L10"/>
      <c r="M10"/>
      <c r="N10"/>
      <c r="O10"/>
      <c r="P10"/>
      <c r="Q10"/>
      <c r="R10"/>
      <c r="S10"/>
      <c r="T10"/>
      <c r="U10"/>
      <c r="V10"/>
      <c r="W10"/>
      <c r="X10"/>
      <c r="Y10"/>
      <c r="Z10"/>
    </row>
    <row r="11" spans="1:26" ht="15" customHeight="1" x14ac:dyDescent="0.2">
      <c r="A11"/>
      <c r="B11"/>
      <c r="C11"/>
      <c r="D11"/>
      <c r="E11"/>
      <c r="F11"/>
      <c r="G11"/>
      <c r="H11"/>
      <c r="I11"/>
      <c r="J11"/>
      <c r="K11"/>
      <c r="L11"/>
      <c r="M11"/>
      <c r="N11"/>
      <c r="O11"/>
      <c r="P11"/>
      <c r="Q11"/>
      <c r="R11"/>
      <c r="S11"/>
      <c r="T11"/>
      <c r="U11"/>
      <c r="V11"/>
      <c r="W11"/>
      <c r="X11"/>
      <c r="Y11"/>
      <c r="Z11"/>
    </row>
    <row r="12" spans="1:26" ht="15" customHeight="1" x14ac:dyDescent="0.2">
      <c r="A12"/>
      <c r="B12"/>
      <c r="C12"/>
      <c r="D12"/>
      <c r="E12"/>
      <c r="F12"/>
      <c r="G12"/>
      <c r="H12"/>
      <c r="I12"/>
      <c r="J12"/>
      <c r="K12"/>
      <c r="L12"/>
      <c r="M12"/>
      <c r="N12"/>
      <c r="O12"/>
      <c r="P12"/>
      <c r="Q12"/>
      <c r="R12"/>
      <c r="S12"/>
      <c r="T12"/>
      <c r="U12"/>
      <c r="V12"/>
      <c r="W12"/>
      <c r="X12"/>
      <c r="Y12"/>
      <c r="Z12"/>
    </row>
    <row r="13" spans="1:26" ht="19" x14ac:dyDescent="0.25">
      <c r="A13"/>
      <c r="B13" s="9" t="s">
        <v>3</v>
      </c>
      <c r="C13"/>
      <c r="D13"/>
      <c r="E13" s="9" t="s">
        <v>4</v>
      </c>
      <c r="F13" s="13" t="s">
        <v>9</v>
      </c>
      <c r="G13" s="10"/>
      <c r="H13" s="10"/>
      <c r="I13" s="11" t="s">
        <v>7</v>
      </c>
      <c r="J13"/>
      <c r="K13"/>
      <c r="L13"/>
      <c r="M13"/>
      <c r="N13"/>
      <c r="O13"/>
      <c r="P13"/>
      <c r="Q13"/>
      <c r="R13"/>
      <c r="S13"/>
      <c r="T13"/>
      <c r="U13"/>
      <c r="V13"/>
      <c r="W13"/>
      <c r="X13"/>
      <c r="Y13"/>
      <c r="Z13"/>
    </row>
    <row r="14" spans="1:26" ht="19" x14ac:dyDescent="0.25">
      <c r="A14"/>
      <c r="B14" s="10" t="s">
        <v>5</v>
      </c>
      <c r="C14"/>
      <c r="D14"/>
      <c r="E14" s="10" t="s">
        <v>6</v>
      </c>
      <c r="F14" s="14" t="s">
        <v>10</v>
      </c>
      <c r="G14" s="10"/>
      <c r="H14" s="10"/>
      <c r="I14" s="12" t="s">
        <v>8</v>
      </c>
      <c r="J14"/>
      <c r="K14"/>
      <c r="L14"/>
      <c r="M14"/>
      <c r="N14"/>
      <c r="O14"/>
      <c r="P14"/>
      <c r="Q14"/>
      <c r="R14"/>
      <c r="S14"/>
      <c r="T14"/>
      <c r="U14"/>
      <c r="V14"/>
      <c r="W14"/>
      <c r="X14"/>
      <c r="Y14"/>
      <c r="Z14"/>
    </row>
    <row r="15" spans="1:26" ht="15" customHeight="1" x14ac:dyDescent="0.2">
      <c r="A15"/>
      <c r="B15"/>
      <c r="C15"/>
      <c r="D15"/>
      <c r="E15"/>
      <c r="F15"/>
      <c r="G15"/>
      <c r="H15"/>
      <c r="I15"/>
      <c r="J15"/>
      <c r="K15"/>
      <c r="L15"/>
      <c r="M15"/>
      <c r="N15"/>
      <c r="O15"/>
      <c r="P15"/>
      <c r="Q15"/>
      <c r="R15"/>
      <c r="S15"/>
      <c r="T15"/>
      <c r="U15"/>
      <c r="V15"/>
      <c r="W15"/>
      <c r="X15"/>
      <c r="Y15"/>
      <c r="Z15"/>
    </row>
    <row r="16" spans="1:26" ht="15" customHeight="1" x14ac:dyDescent="0.2">
      <c r="A16"/>
      <c r="B16"/>
      <c r="C16"/>
      <c r="D16"/>
      <c r="E16"/>
      <c r="F16"/>
      <c r="G16"/>
      <c r="H16"/>
      <c r="I16"/>
      <c r="J16"/>
      <c r="K16"/>
      <c r="L16"/>
      <c r="M16"/>
      <c r="N16"/>
      <c r="O16"/>
      <c r="P16"/>
      <c r="Q16"/>
      <c r="R16"/>
      <c r="S16"/>
      <c r="T16"/>
      <c r="U16"/>
      <c r="V16"/>
      <c r="W16"/>
      <c r="X16"/>
      <c r="Y16"/>
      <c r="Z16"/>
    </row>
    <row r="17" spans="1:26" ht="19" x14ac:dyDescent="0.25">
      <c r="A17" s="17"/>
      <c r="B17" s="120" t="s">
        <v>12</v>
      </c>
      <c r="C17" s="118"/>
      <c r="D17" s="118"/>
      <c r="E17" s="119"/>
      <c r="F17" s="17"/>
      <c r="G17" s="17"/>
      <c r="H17" s="17"/>
      <c r="I17" s="17"/>
      <c r="J17" s="17"/>
      <c r="K17" s="17"/>
      <c r="L17" s="18"/>
      <c r="M17" s="18"/>
      <c r="N17" s="18"/>
      <c r="O17" s="18"/>
      <c r="P17" s="18"/>
      <c r="Q17" s="18"/>
      <c r="R17" s="18"/>
      <c r="S17" s="18"/>
      <c r="T17" s="18"/>
      <c r="U17" s="18"/>
      <c r="V17" s="18"/>
      <c r="W17" s="18"/>
      <c r="X17" s="18"/>
      <c r="Y17" s="18"/>
      <c r="Z17" s="18"/>
    </row>
    <row r="18" spans="1:26" ht="15" customHeight="1" x14ac:dyDescent="0.2">
      <c r="A18"/>
      <c r="B18"/>
      <c r="C18"/>
      <c r="D18"/>
      <c r="E18"/>
      <c r="F18"/>
      <c r="G18"/>
      <c r="H18"/>
      <c r="I18"/>
      <c r="J18"/>
      <c r="K18"/>
      <c r="L18"/>
      <c r="M18"/>
      <c r="N18"/>
      <c r="O18"/>
      <c r="P18"/>
      <c r="Q18"/>
      <c r="R18"/>
      <c r="S18"/>
      <c r="T18"/>
      <c r="U18"/>
      <c r="V18"/>
      <c r="W18"/>
      <c r="X18"/>
      <c r="Y18"/>
      <c r="Z18"/>
    </row>
    <row r="19" spans="1:26" ht="15" customHeight="1" x14ac:dyDescent="0.2">
      <c r="A19"/>
      <c r="B19"/>
      <c r="C19"/>
      <c r="D19"/>
      <c r="E19"/>
      <c r="F19"/>
      <c r="G19"/>
      <c r="H19"/>
      <c r="I19"/>
      <c r="J19"/>
      <c r="K19"/>
      <c r="L19"/>
      <c r="M19"/>
      <c r="N19"/>
      <c r="O19"/>
      <c r="P19"/>
      <c r="Q19"/>
      <c r="R19"/>
      <c r="S19"/>
      <c r="T19"/>
      <c r="U19"/>
      <c r="V19"/>
      <c r="W19"/>
      <c r="X19"/>
      <c r="Y19"/>
      <c r="Z19"/>
    </row>
    <row r="20" spans="1:26" ht="19" x14ac:dyDescent="0.25">
      <c r="A20"/>
      <c r="B20" s="121" t="s">
        <v>13</v>
      </c>
      <c r="C20" s="122"/>
      <c r="D20" s="122"/>
      <c r="E20" s="123"/>
      <c r="F20"/>
      <c r="G20" s="19" t="s">
        <v>14</v>
      </c>
      <c r="H20" s="20"/>
      <c r="I20" s="20"/>
      <c r="J20" s="20"/>
      <c r="K20"/>
      <c r="L20"/>
      <c r="M20"/>
      <c r="N20"/>
      <c r="O20"/>
      <c r="P20"/>
      <c r="Q20"/>
      <c r="R20"/>
      <c r="S20"/>
      <c r="T20"/>
      <c r="U20"/>
      <c r="V20"/>
      <c r="W20"/>
      <c r="X20"/>
      <c r="Y20"/>
      <c r="Z20"/>
    </row>
    <row r="21" spans="1:26" ht="13.5" customHeight="1" x14ac:dyDescent="0.2">
      <c r="A21"/>
      <c r="B21" s="126" t="s">
        <v>124</v>
      </c>
      <c r="C21" s="127"/>
      <c r="D21" s="127"/>
      <c r="E21" s="128"/>
      <c r="F21"/>
      <c r="G21" s="124" t="s">
        <v>15</v>
      </c>
      <c r="H21" s="115"/>
      <c r="I21" s="115"/>
      <c r="J21" s="20"/>
      <c r="K21"/>
      <c r="L21"/>
      <c r="M21"/>
      <c r="N21"/>
      <c r="O21"/>
      <c r="P21"/>
      <c r="Q21"/>
      <c r="R21"/>
      <c r="S21"/>
      <c r="T21"/>
      <c r="U21"/>
      <c r="V21"/>
      <c r="W21"/>
      <c r="X21"/>
      <c r="Y21"/>
      <c r="Z21"/>
    </row>
    <row r="22" spans="1:26" ht="15" customHeight="1" x14ac:dyDescent="0.2">
      <c r="A22"/>
      <c r="B22" s="129"/>
      <c r="C22" s="130"/>
      <c r="D22" s="130"/>
      <c r="E22" s="131"/>
      <c r="F22" s="16"/>
      <c r="G22" s="115"/>
      <c r="H22" s="115"/>
      <c r="I22" s="115"/>
      <c r="J22" s="20"/>
      <c r="K22" s="16"/>
      <c r="L22" s="16"/>
      <c r="M22" s="16"/>
      <c r="N22" s="16"/>
      <c r="O22"/>
      <c r="P22"/>
      <c r="Q22"/>
      <c r="R22"/>
      <c r="S22"/>
      <c r="T22"/>
      <c r="U22"/>
      <c r="V22"/>
      <c r="W22"/>
      <c r="X22"/>
      <c r="Y22"/>
      <c r="Z22"/>
    </row>
    <row r="23" spans="1:26" ht="15" customHeight="1" x14ac:dyDescent="0.2">
      <c r="A23"/>
      <c r="B23" s="129"/>
      <c r="C23" s="130"/>
      <c r="D23" s="130"/>
      <c r="E23" s="131"/>
      <c r="F23"/>
      <c r="G23" s="115"/>
      <c r="H23" s="115"/>
      <c r="I23" s="115"/>
      <c r="J23" s="20"/>
      <c r="K23" s="16"/>
      <c r="L23" s="16"/>
      <c r="M23" s="16"/>
      <c r="N23" s="16"/>
      <c r="O23"/>
      <c r="P23"/>
      <c r="Q23"/>
      <c r="R23"/>
      <c r="S23"/>
      <c r="T23"/>
      <c r="U23"/>
      <c r="V23"/>
      <c r="W23"/>
      <c r="X23"/>
      <c r="Y23"/>
      <c r="Z23"/>
    </row>
    <row r="24" spans="1:26" ht="15" customHeight="1" x14ac:dyDescent="0.2">
      <c r="A24"/>
      <c r="B24" s="129"/>
      <c r="C24" s="130"/>
      <c r="D24" s="130"/>
      <c r="E24" s="131"/>
      <c r="F24"/>
      <c r="G24" s="115"/>
      <c r="H24" s="115"/>
      <c r="I24" s="115"/>
      <c r="J24" s="20"/>
      <c r="K24" s="16"/>
      <c r="L24" s="16"/>
      <c r="M24" s="16"/>
      <c r="N24" s="16"/>
      <c r="O24"/>
      <c r="P24"/>
      <c r="Q24"/>
      <c r="R24"/>
      <c r="S24"/>
      <c r="T24"/>
      <c r="U24"/>
      <c r="V24"/>
      <c r="W24"/>
      <c r="X24"/>
      <c r="Y24"/>
      <c r="Z24"/>
    </row>
    <row r="25" spans="1:26" ht="23.25" customHeight="1" x14ac:dyDescent="0.2">
      <c r="A25"/>
      <c r="B25" s="129"/>
      <c r="C25" s="130"/>
      <c r="D25" s="130"/>
      <c r="E25" s="131"/>
      <c r="F25"/>
      <c r="G25" s="115"/>
      <c r="H25" s="115"/>
      <c r="I25" s="115"/>
      <c r="J25" s="20"/>
      <c r="K25" s="16"/>
      <c r="L25" s="16"/>
      <c r="M25" s="16"/>
      <c r="N25" s="16"/>
      <c r="O25"/>
      <c r="P25"/>
      <c r="Q25"/>
      <c r="R25"/>
      <c r="S25"/>
      <c r="T25"/>
      <c r="U25"/>
      <c r="V25"/>
      <c r="W25"/>
      <c r="X25"/>
      <c r="Y25"/>
      <c r="Z25"/>
    </row>
    <row r="26" spans="1:26" ht="14.25" customHeight="1" x14ac:dyDescent="0.2">
      <c r="A26"/>
      <c r="B26" s="129"/>
      <c r="C26" s="130"/>
      <c r="D26" s="130"/>
      <c r="E26" s="131"/>
      <c r="F26"/>
      <c r="G26"/>
      <c r="H26"/>
      <c r="I26"/>
      <c r="J26" s="16"/>
      <c r="K26" s="16"/>
      <c r="L26" s="16"/>
      <c r="M26" s="16"/>
      <c r="N26" s="16"/>
      <c r="O26"/>
      <c r="P26"/>
      <c r="Q26"/>
      <c r="R26"/>
      <c r="S26"/>
      <c r="T26"/>
      <c r="U26"/>
      <c r="V26"/>
      <c r="W26"/>
      <c r="X26"/>
      <c r="Y26"/>
      <c r="Z26"/>
    </row>
    <row r="27" spans="1:26" ht="17.25" customHeight="1" x14ac:dyDescent="0.25">
      <c r="A27"/>
      <c r="B27" s="129"/>
      <c r="C27" s="130"/>
      <c r="D27" s="130"/>
      <c r="E27" s="131"/>
      <c r="F27"/>
      <c r="G27" s="21" t="s">
        <v>16</v>
      </c>
      <c r="H27" s="22"/>
      <c r="I27" s="22"/>
      <c r="J27" s="22"/>
      <c r="K27" s="16"/>
      <c r="L27"/>
      <c r="M27" s="10"/>
      <c r="N27" s="10"/>
      <c r="O27"/>
      <c r="P27" s="12"/>
      <c r="Q27" s="12"/>
      <c r="R27"/>
      <c r="S27"/>
      <c r="T27"/>
      <c r="U27"/>
      <c r="V27"/>
      <c r="W27"/>
      <c r="X27"/>
      <c r="Y27"/>
      <c r="Z27"/>
    </row>
    <row r="28" spans="1:26" ht="17.25" customHeight="1" x14ac:dyDescent="0.25">
      <c r="A28"/>
      <c r="B28" s="129"/>
      <c r="C28" s="130"/>
      <c r="D28" s="130"/>
      <c r="E28" s="131"/>
      <c r="F28"/>
      <c r="G28" s="125" t="s">
        <v>17</v>
      </c>
      <c r="H28" s="115"/>
      <c r="I28" s="115"/>
      <c r="J28" s="23"/>
      <c r="K28" s="16"/>
      <c r="L28"/>
      <c r="M28" s="10"/>
      <c r="N28" s="10"/>
      <c r="O28"/>
      <c r="P28" s="12"/>
      <c r="Q28" s="12"/>
      <c r="R28"/>
      <c r="S28"/>
      <c r="T28"/>
      <c r="U28"/>
      <c r="V28"/>
      <c r="W28"/>
      <c r="X28"/>
      <c r="Y28"/>
      <c r="Z28"/>
    </row>
    <row r="29" spans="1:26" ht="15" customHeight="1" x14ac:dyDescent="0.2">
      <c r="A29"/>
      <c r="B29" s="129"/>
      <c r="C29" s="130"/>
      <c r="D29" s="130"/>
      <c r="E29" s="131"/>
      <c r="F29"/>
      <c r="G29" s="115"/>
      <c r="H29" s="115"/>
      <c r="I29" s="115"/>
      <c r="J29" s="22"/>
      <c r="K29" s="16"/>
      <c r="L29" s="16"/>
      <c r="M29" s="16"/>
      <c r="N29" s="16"/>
      <c r="O29"/>
      <c r="P29"/>
      <c r="Q29"/>
      <c r="R29"/>
      <c r="S29"/>
      <c r="T29"/>
      <c r="U29"/>
      <c r="V29"/>
      <c r="W29"/>
      <c r="X29"/>
      <c r="Y29"/>
      <c r="Z29"/>
    </row>
    <row r="30" spans="1:26" ht="15" customHeight="1" x14ac:dyDescent="0.2">
      <c r="A30"/>
      <c r="B30" s="129"/>
      <c r="C30" s="130"/>
      <c r="D30" s="130"/>
      <c r="E30" s="131"/>
      <c r="F30"/>
      <c r="G30" s="115"/>
      <c r="H30" s="115"/>
      <c r="I30" s="115"/>
      <c r="J30" s="22"/>
      <c r="K30" s="16"/>
      <c r="L30"/>
      <c r="M30" s="16"/>
      <c r="N30" s="16"/>
      <c r="O30"/>
      <c r="P30"/>
      <c r="Q30"/>
      <c r="R30"/>
      <c r="S30"/>
      <c r="T30"/>
      <c r="U30"/>
      <c r="V30"/>
      <c r="W30"/>
      <c r="X30"/>
      <c r="Y30"/>
      <c r="Z30"/>
    </row>
    <row r="31" spans="1:26" ht="15" customHeight="1" x14ac:dyDescent="0.2">
      <c r="A31"/>
      <c r="B31" s="129"/>
      <c r="C31" s="130"/>
      <c r="D31" s="130"/>
      <c r="E31" s="131"/>
      <c r="F31"/>
      <c r="G31" s="115"/>
      <c r="H31" s="115"/>
      <c r="I31" s="115"/>
      <c r="J31" s="22"/>
      <c r="K31" s="16"/>
      <c r="L31"/>
      <c r="M31"/>
      <c r="N31"/>
      <c r="O31"/>
      <c r="P31"/>
      <c r="Q31"/>
      <c r="R31"/>
      <c r="S31"/>
      <c r="T31"/>
      <c r="U31"/>
      <c r="V31"/>
      <c r="W31"/>
      <c r="X31"/>
      <c r="Y31"/>
      <c r="Z31"/>
    </row>
    <row r="32" spans="1:26" ht="15" customHeight="1" x14ac:dyDescent="0.2">
      <c r="A32"/>
      <c r="B32" s="129"/>
      <c r="C32" s="130"/>
      <c r="D32" s="130"/>
      <c r="E32" s="131"/>
      <c r="F32"/>
      <c r="G32" s="115"/>
      <c r="H32" s="115"/>
      <c r="I32" s="115"/>
      <c r="J32" s="22"/>
      <c r="K32" s="16"/>
      <c r="L32"/>
      <c r="M32"/>
      <c r="N32"/>
      <c r="O32"/>
      <c r="P32"/>
      <c r="Q32"/>
      <c r="R32"/>
      <c r="S32"/>
      <c r="T32"/>
      <c r="U32"/>
      <c r="V32"/>
      <c r="W32"/>
      <c r="X32"/>
      <c r="Y32"/>
      <c r="Z32"/>
    </row>
    <row r="33" spans="1:26" ht="15" customHeight="1" x14ac:dyDescent="0.2">
      <c r="A33"/>
      <c r="B33" s="129"/>
      <c r="C33" s="130"/>
      <c r="D33" s="130"/>
      <c r="E33" s="131"/>
      <c r="F33"/>
      <c r="G33" s="115"/>
      <c r="H33" s="115"/>
      <c r="I33" s="115"/>
      <c r="J33" s="22"/>
      <c r="K33" s="16"/>
      <c r="L33" s="16"/>
      <c r="M33" s="16"/>
      <c r="N33" s="16"/>
      <c r="O33"/>
      <c r="P33"/>
      <c r="Q33"/>
      <c r="R33"/>
      <c r="S33"/>
      <c r="T33"/>
      <c r="U33"/>
      <c r="V33"/>
      <c r="W33"/>
      <c r="X33"/>
      <c r="Y33"/>
      <c r="Z33"/>
    </row>
    <row r="34" spans="1:26" ht="36" customHeight="1" x14ac:dyDescent="0.2">
      <c r="A34"/>
      <c r="B34" s="132"/>
      <c r="C34" s="133"/>
      <c r="D34" s="133"/>
      <c r="E34" s="134"/>
      <c r="F34"/>
      <c r="G34" s="115"/>
      <c r="H34" s="115"/>
      <c r="I34" s="115"/>
      <c r="J34" s="22"/>
      <c r="K34" s="16"/>
      <c r="L34" s="16"/>
      <c r="M34" s="16"/>
      <c r="N34" s="16"/>
      <c r="O34"/>
      <c r="P34"/>
      <c r="Q34"/>
      <c r="R34"/>
      <c r="S34"/>
      <c r="T34"/>
      <c r="U34"/>
      <c r="V34"/>
      <c r="W34"/>
      <c r="X34"/>
      <c r="Y34"/>
      <c r="Z34"/>
    </row>
    <row r="35" spans="1:26" ht="18" customHeight="1" x14ac:dyDescent="0.2">
      <c r="A35" s="16"/>
      <c r="B35" s="24"/>
      <c r="C35" s="24"/>
      <c r="D35" s="24"/>
      <c r="E35" s="24"/>
      <c r="F35" s="16"/>
      <c r="G35" s="25"/>
      <c r="H35" s="25"/>
      <c r="I35" s="25"/>
      <c r="J35" s="26"/>
      <c r="K35" s="16"/>
      <c r="L35"/>
      <c r="M35"/>
      <c r="N35"/>
      <c r="O35"/>
      <c r="P35"/>
      <c r="Q35" s="16"/>
      <c r="R35" s="16"/>
      <c r="S35" s="16"/>
      <c r="T35"/>
      <c r="U35"/>
      <c r="V35" s="16"/>
      <c r="W35" s="16"/>
      <c r="X35" s="16"/>
      <c r="Y35" s="16"/>
      <c r="Z35" s="16"/>
    </row>
    <row r="36" spans="1:26" ht="17.25" customHeight="1" x14ac:dyDescent="0.2">
      <c r="A36"/>
      <c r="B36" s="24"/>
      <c r="C36" s="24"/>
      <c r="D36" s="24"/>
      <c r="E36" s="24"/>
      <c r="F36" s="16"/>
      <c r="G36" s="25"/>
      <c r="H36" s="25"/>
      <c r="I36" s="25"/>
      <c r="J36" s="26"/>
      <c r="K36" s="16"/>
      <c r="L36"/>
      <c r="M36"/>
      <c r="N36"/>
      <c r="O36"/>
      <c r="P36"/>
      <c r="Q36"/>
      <c r="R36"/>
      <c r="S36"/>
      <c r="T36"/>
      <c r="U36"/>
      <c r="V36"/>
      <c r="W36"/>
      <c r="X36"/>
      <c r="Y36"/>
      <c r="Z36"/>
    </row>
    <row r="37" spans="1:26" ht="15.75" customHeight="1" x14ac:dyDescent="0.25">
      <c r="A37"/>
      <c r="B37" s="121" t="s">
        <v>18</v>
      </c>
      <c r="C37" s="122"/>
      <c r="D37" s="123"/>
      <c r="E37"/>
      <c r="F37"/>
      <c r="G37" s="135" t="s">
        <v>19</v>
      </c>
      <c r="H37" s="136"/>
      <c r="I37" s="136"/>
      <c r="J37" s="137"/>
      <c r="K37"/>
      <c r="L37" s="12"/>
      <c r="M37" s="12"/>
      <c r="N37" s="12"/>
      <c r="O37" s="12"/>
      <c r="P37"/>
      <c r="Q37"/>
      <c r="R37"/>
      <c r="S37"/>
      <c r="T37"/>
      <c r="U37"/>
      <c r="V37"/>
      <c r="W37"/>
      <c r="X37"/>
      <c r="Y37"/>
      <c r="Z37"/>
    </row>
    <row r="38" spans="1:26" ht="15.75" customHeight="1" x14ac:dyDescent="0.2">
      <c r="A38"/>
      <c r="B38" s="27" t="s">
        <v>20</v>
      </c>
      <c r="C38" s="28">
        <v>50</v>
      </c>
      <c r="D38" s="29" t="s">
        <v>21</v>
      </c>
      <c r="E38" s="30" t="s">
        <v>22</v>
      </c>
      <c r="F38"/>
      <c r="G38" s="31" t="s">
        <v>23</v>
      </c>
      <c r="H38" s="31" t="s">
        <v>24</v>
      </c>
      <c r="I38" s="31" t="s">
        <v>25</v>
      </c>
      <c r="J38" s="31" t="s">
        <v>26</v>
      </c>
      <c r="K38" s="16"/>
      <c r="L38" s="16"/>
      <c r="M38" s="16"/>
      <c r="N38" s="16"/>
      <c r="O38"/>
      <c r="P38"/>
      <c r="Q38"/>
      <c r="R38"/>
      <c r="S38"/>
      <c r="T38"/>
      <c r="U38"/>
      <c r="V38"/>
      <c r="W38"/>
      <c r="X38"/>
      <c r="Y38"/>
      <c r="Z38"/>
    </row>
    <row r="39" spans="1:26" ht="14.25" customHeight="1" x14ac:dyDescent="0.2">
      <c r="A39"/>
      <c r="B39" s="27" t="s">
        <v>27</v>
      </c>
      <c r="C39" s="28">
        <v>0.5</v>
      </c>
      <c r="D39" s="29" t="s">
        <v>28</v>
      </c>
      <c r="E39" s="32" t="s">
        <v>29</v>
      </c>
      <c r="F39"/>
      <c r="G39" s="31" t="s">
        <v>30</v>
      </c>
      <c r="H39" s="33"/>
      <c r="I39" s="33"/>
      <c r="J39" s="33"/>
      <c r="K39" s="16"/>
      <c r="L39" s="16"/>
      <c r="M39" s="16"/>
      <c r="N39" s="16"/>
      <c r="O39"/>
      <c r="P39"/>
      <c r="Q39"/>
      <c r="R39"/>
      <c r="S39"/>
      <c r="T39"/>
      <c r="U39"/>
      <c r="V39"/>
      <c r="W39"/>
      <c r="X39"/>
      <c r="Y39"/>
      <c r="Z39"/>
    </row>
    <row r="40" spans="1:26" ht="14.25" customHeight="1" x14ac:dyDescent="0.2">
      <c r="A40"/>
      <c r="B40" s="34" t="s">
        <v>31</v>
      </c>
      <c r="C40" s="35">
        <f>IFERROR(INT((C38/3.6)^2/(2*9.81*C39)),"")</f>
        <v>19</v>
      </c>
      <c r="D40" s="36" t="s">
        <v>32</v>
      </c>
      <c r="E40" s="24"/>
      <c r="F40"/>
      <c r="G40" s="31" t="s">
        <v>33</v>
      </c>
      <c r="H40" s="33"/>
      <c r="I40" s="33"/>
      <c r="J40" s="33"/>
      <c r="K40" s="16"/>
      <c r="L40"/>
      <c r="M40" s="16"/>
      <c r="N40" s="16"/>
      <c r="O40"/>
      <c r="P40"/>
      <c r="Q40"/>
      <c r="R40"/>
      <c r="S40"/>
      <c r="T40"/>
      <c r="U40"/>
      <c r="V40"/>
      <c r="W40"/>
      <c r="X40"/>
      <c r="Y40"/>
      <c r="Z40"/>
    </row>
    <row r="41" spans="1:26" ht="14.25" customHeight="1" x14ac:dyDescent="0.2">
      <c r="A41"/>
      <c r="B41"/>
      <c r="C41"/>
      <c r="D41"/>
      <c r="E41"/>
      <c r="F41"/>
      <c r="G41" s="31" t="s">
        <v>34</v>
      </c>
      <c r="H41" s="33"/>
      <c r="I41" s="33"/>
      <c r="J41" s="33"/>
      <c r="K41" s="16"/>
      <c r="L41"/>
      <c r="M41" s="16"/>
      <c r="N41" s="16"/>
      <c r="O41"/>
      <c r="P41"/>
      <c r="Q41"/>
      <c r="R41"/>
      <c r="S41"/>
      <c r="T41"/>
      <c r="U41"/>
      <c r="V41"/>
      <c r="W41"/>
      <c r="X41"/>
      <c r="Y41"/>
      <c r="Z41"/>
    </row>
    <row r="42" spans="1:26" ht="14.25" customHeight="1" x14ac:dyDescent="0.2">
      <c r="A42"/>
      <c r="B42"/>
      <c r="C42"/>
      <c r="D42"/>
      <c r="E42"/>
      <c r="F42"/>
      <c r="G42" s="31" t="s">
        <v>35</v>
      </c>
      <c r="H42" s="33"/>
      <c r="I42" s="33"/>
      <c r="J42" s="33"/>
      <c r="K42" s="16"/>
      <c r="L42" s="16"/>
      <c r="M42" s="16"/>
      <c r="N42" s="16"/>
      <c r="O42"/>
      <c r="P42"/>
      <c r="Q42"/>
      <c r="R42"/>
      <c r="S42"/>
      <c r="T42"/>
      <c r="U42"/>
      <c r="V42"/>
      <c r="W42"/>
      <c r="X42"/>
      <c r="Y42"/>
      <c r="Z42"/>
    </row>
    <row r="43" spans="1:26" ht="14.25" customHeight="1" x14ac:dyDescent="0.2">
      <c r="A43"/>
      <c r="B43" s="144" t="s">
        <v>36</v>
      </c>
      <c r="C43" s="118"/>
      <c r="D43" s="118"/>
      <c r="E43" s="119"/>
      <c r="F43"/>
      <c r="G43"/>
      <c r="H43"/>
      <c r="I43"/>
      <c r="J43"/>
      <c r="K43" s="16"/>
      <c r="L43" s="16"/>
      <c r="M43" s="16"/>
      <c r="N43" s="16"/>
      <c r="O43"/>
      <c r="P43"/>
      <c r="Q43"/>
      <c r="R43"/>
      <c r="S43"/>
      <c r="T43"/>
      <c r="U43"/>
      <c r="V43"/>
      <c r="W43"/>
      <c r="X43"/>
      <c r="Y43"/>
      <c r="Z43"/>
    </row>
    <row r="44" spans="1:26" ht="14.25" customHeight="1" x14ac:dyDescent="0.2">
      <c r="A44"/>
      <c r="B44" s="145" t="s">
        <v>37</v>
      </c>
      <c r="C44" s="146"/>
      <c r="D44" s="146"/>
      <c r="E44" s="146"/>
      <c r="F44" s="146"/>
      <c r="G44" s="146"/>
      <c r="H44" s="146"/>
      <c r="I44" s="146"/>
      <c r="J44" s="147"/>
      <c r="K44" s="16"/>
      <c r="L44" s="16"/>
      <c r="M44" s="16"/>
      <c r="N44" s="16"/>
      <c r="O44"/>
      <c r="P44"/>
      <c r="Q44"/>
      <c r="R44"/>
      <c r="S44"/>
      <c r="T44"/>
      <c r="U44"/>
      <c r="V44"/>
      <c r="W44"/>
      <c r="X44"/>
      <c r="Y44"/>
      <c r="Z44"/>
    </row>
    <row r="45" spans="1:26" ht="81.75" customHeight="1" x14ac:dyDescent="0.2">
      <c r="A45"/>
      <c r="B45" s="148"/>
      <c r="C45" s="149"/>
      <c r="D45" s="149"/>
      <c r="E45" s="149"/>
      <c r="F45" s="149"/>
      <c r="G45" s="149"/>
      <c r="H45" s="149"/>
      <c r="I45" s="149"/>
      <c r="J45" s="150"/>
      <c r="K45" s="16"/>
      <c r="L45" s="16"/>
      <c r="M45" s="16"/>
      <c r="N45" s="16"/>
      <c r="O45"/>
      <c r="P45"/>
      <c r="Q45"/>
      <c r="R45"/>
      <c r="S45"/>
      <c r="T45"/>
      <c r="U45"/>
      <c r="V45"/>
      <c r="W45"/>
      <c r="X45"/>
      <c r="Y45"/>
      <c r="Z45"/>
    </row>
    <row r="46" spans="1:26" ht="14.25" customHeight="1" x14ac:dyDescent="0.2">
      <c r="A46"/>
      <c r="B46" s="37"/>
      <c r="C46" s="37"/>
      <c r="D46" s="37"/>
      <c r="E46" s="37"/>
      <c r="F46"/>
      <c r="G46" s="37"/>
      <c r="H46" s="37"/>
      <c r="I46" s="37"/>
      <c r="J46" s="16"/>
      <c r="K46" s="16"/>
      <c r="L46" s="16"/>
      <c r="M46" s="16"/>
      <c r="N46" s="16"/>
      <c r="O46"/>
      <c r="P46"/>
      <c r="Q46"/>
      <c r="R46"/>
      <c r="S46"/>
      <c r="T46"/>
      <c r="U46"/>
      <c r="V46"/>
      <c r="W46"/>
      <c r="X46"/>
      <c r="Y46"/>
      <c r="Z46"/>
    </row>
    <row r="47" spans="1:26" ht="14.25" customHeight="1" x14ac:dyDescent="0.2">
      <c r="A47"/>
      <c r="B47" s="37"/>
      <c r="C47" s="37"/>
      <c r="D47" s="37"/>
      <c r="E47" s="37"/>
      <c r="F47"/>
      <c r="G47" s="37"/>
      <c r="H47" s="37"/>
      <c r="I47" s="37"/>
      <c r="J47" s="16"/>
      <c r="K47" s="16"/>
      <c r="L47" s="16"/>
      <c r="M47" s="16"/>
      <c r="N47" s="16"/>
      <c r="O47"/>
      <c r="P47"/>
      <c r="Q47"/>
      <c r="R47"/>
      <c r="S47"/>
      <c r="T47"/>
      <c r="U47"/>
      <c r="V47"/>
      <c r="W47"/>
      <c r="X47"/>
      <c r="Y47"/>
      <c r="Z47"/>
    </row>
    <row r="48" spans="1:26" ht="15.75" customHeight="1" x14ac:dyDescent="0.25">
      <c r="A48" s="17"/>
      <c r="B48" s="120" t="s">
        <v>38</v>
      </c>
      <c r="C48" s="118"/>
      <c r="D48" s="118"/>
      <c r="E48" s="119"/>
      <c r="F48" s="17"/>
      <c r="G48" s="17"/>
      <c r="H48" s="17"/>
      <c r="I48" s="17"/>
      <c r="J48" s="17"/>
      <c r="K48" s="17"/>
      <c r="L48" s="18"/>
      <c r="M48" s="18"/>
      <c r="N48" s="18"/>
      <c r="O48" s="18"/>
      <c r="P48" s="18"/>
      <c r="Q48" s="18"/>
      <c r="R48" s="18"/>
      <c r="S48" s="18"/>
      <c r="T48" s="18"/>
      <c r="U48" s="18"/>
      <c r="V48" s="18"/>
      <c r="W48" s="18"/>
      <c r="X48" s="18"/>
      <c r="Y48" s="18"/>
      <c r="Z48" s="18"/>
    </row>
    <row r="49" spans="1:26" ht="15.75" customHeight="1" x14ac:dyDescent="0.2">
      <c r="A49"/>
      <c r="B49"/>
      <c r="C49"/>
      <c r="D49"/>
      <c r="E49"/>
      <c r="F49"/>
      <c r="G49"/>
      <c r="H49"/>
      <c r="I49"/>
      <c r="J49"/>
      <c r="K49"/>
      <c r="L49"/>
      <c r="M49"/>
      <c r="N49"/>
      <c r="O49"/>
      <c r="P49"/>
      <c r="Q49"/>
      <c r="R49"/>
      <c r="S49"/>
      <c r="T49"/>
      <c r="U49"/>
      <c r="V49"/>
      <c r="W49"/>
      <c r="X49"/>
      <c r="Y49"/>
      <c r="Z49"/>
    </row>
    <row r="50" spans="1:26" ht="15.75" customHeight="1" x14ac:dyDescent="0.25">
      <c r="A50"/>
      <c r="B50" s="121" t="s">
        <v>39</v>
      </c>
      <c r="C50" s="122"/>
      <c r="D50" s="122"/>
      <c r="E50" s="123"/>
      <c r="F50"/>
      <c r="G50" s="19" t="s">
        <v>14</v>
      </c>
      <c r="H50" s="20"/>
      <c r="I50" s="20"/>
      <c r="J50" s="20"/>
      <c r="K50"/>
      <c r="L50"/>
      <c r="M50"/>
      <c r="N50"/>
      <c r="O50"/>
      <c r="P50"/>
      <c r="Q50"/>
      <c r="R50"/>
      <c r="S50"/>
      <c r="T50"/>
      <c r="U50"/>
      <c r="V50"/>
      <c r="W50"/>
      <c r="X50"/>
      <c r="Y50"/>
      <c r="Z50"/>
    </row>
    <row r="51" spans="1:26" ht="13.5" customHeight="1" x14ac:dyDescent="0.2">
      <c r="A51"/>
      <c r="B51" s="151" t="s">
        <v>40</v>
      </c>
      <c r="C51" s="152"/>
      <c r="D51" s="152"/>
      <c r="E51" s="153"/>
      <c r="F51"/>
      <c r="G51" s="124" t="s">
        <v>130</v>
      </c>
      <c r="H51" s="115"/>
      <c r="I51" s="115"/>
      <c r="J51" s="20"/>
      <c r="K51"/>
      <c r="L51"/>
      <c r="M51"/>
      <c r="N51"/>
      <c r="O51"/>
      <c r="P51"/>
      <c r="Q51"/>
      <c r="R51"/>
      <c r="S51"/>
      <c r="T51"/>
      <c r="U51"/>
      <c r="V51"/>
      <c r="W51"/>
      <c r="X51"/>
      <c r="Y51"/>
      <c r="Z51"/>
    </row>
    <row r="52" spans="1:26" ht="15.75" customHeight="1" x14ac:dyDescent="0.2">
      <c r="A52"/>
      <c r="B52" s="154"/>
      <c r="C52" s="115"/>
      <c r="D52" s="115"/>
      <c r="E52" s="155"/>
      <c r="F52" s="16"/>
      <c r="G52" s="115"/>
      <c r="H52" s="115"/>
      <c r="I52" s="115"/>
      <c r="J52" s="20"/>
      <c r="K52" s="16"/>
      <c r="L52" s="16"/>
      <c r="M52" s="16"/>
      <c r="N52" s="16"/>
      <c r="O52"/>
      <c r="P52"/>
      <c r="Q52"/>
      <c r="R52"/>
      <c r="S52"/>
      <c r="T52"/>
      <c r="U52"/>
      <c r="V52"/>
      <c r="W52"/>
      <c r="X52"/>
      <c r="Y52"/>
      <c r="Z52"/>
    </row>
    <row r="53" spans="1:26" ht="15.75" customHeight="1" x14ac:dyDescent="0.2">
      <c r="A53"/>
      <c r="B53" s="154"/>
      <c r="C53" s="115"/>
      <c r="D53" s="115"/>
      <c r="E53" s="155"/>
      <c r="F53"/>
      <c r="G53" s="115"/>
      <c r="H53" s="115"/>
      <c r="I53" s="115"/>
      <c r="J53" s="20"/>
      <c r="K53" s="16"/>
      <c r="L53" s="16"/>
      <c r="M53" s="16"/>
      <c r="N53" s="16"/>
      <c r="O53"/>
      <c r="P53"/>
      <c r="Q53"/>
      <c r="R53"/>
      <c r="S53"/>
      <c r="T53"/>
      <c r="U53"/>
      <c r="V53"/>
      <c r="W53"/>
      <c r="X53"/>
      <c r="Y53"/>
      <c r="Z53"/>
    </row>
    <row r="54" spans="1:26" ht="15.75" customHeight="1" x14ac:dyDescent="0.2">
      <c r="A54"/>
      <c r="B54" s="154"/>
      <c r="C54" s="115"/>
      <c r="D54" s="115"/>
      <c r="E54" s="155"/>
      <c r="F54"/>
      <c r="G54" s="115"/>
      <c r="H54" s="115"/>
      <c r="I54" s="115"/>
      <c r="J54" s="20"/>
      <c r="K54" s="16"/>
      <c r="L54" s="16"/>
      <c r="M54" s="16"/>
      <c r="N54" s="16"/>
      <c r="O54"/>
      <c r="P54"/>
      <c r="Q54"/>
      <c r="R54"/>
      <c r="S54"/>
      <c r="T54"/>
      <c r="U54"/>
      <c r="V54"/>
      <c r="W54"/>
      <c r="X54"/>
      <c r="Y54"/>
      <c r="Z54"/>
    </row>
    <row r="55" spans="1:26" ht="21" customHeight="1" x14ac:dyDescent="0.2">
      <c r="A55"/>
      <c r="B55" s="154"/>
      <c r="C55" s="115"/>
      <c r="D55" s="115"/>
      <c r="E55" s="155"/>
      <c r="F55"/>
      <c r="G55" s="115"/>
      <c r="H55" s="115"/>
      <c r="I55" s="115"/>
      <c r="J55" s="20"/>
      <c r="K55" s="16"/>
      <c r="L55" s="16"/>
      <c r="M55" s="16"/>
      <c r="N55" s="16"/>
      <c r="O55"/>
      <c r="P55"/>
      <c r="Q55"/>
      <c r="R55"/>
      <c r="S55"/>
      <c r="T55"/>
      <c r="U55"/>
      <c r="V55"/>
      <c r="W55"/>
      <c r="X55"/>
      <c r="Y55"/>
      <c r="Z55"/>
    </row>
    <row r="56" spans="1:26" ht="14.25" customHeight="1" x14ac:dyDescent="0.2">
      <c r="A56"/>
      <c r="B56" s="154"/>
      <c r="C56" s="115"/>
      <c r="D56" s="115"/>
      <c r="E56" s="155"/>
      <c r="F56"/>
      <c r="G56"/>
      <c r="H56"/>
      <c r="I56"/>
      <c r="J56" s="16"/>
      <c r="K56" s="16"/>
      <c r="L56" s="16"/>
      <c r="M56" s="16"/>
      <c r="N56" s="16"/>
      <c r="O56"/>
      <c r="P56"/>
      <c r="Q56"/>
      <c r="R56"/>
      <c r="S56"/>
      <c r="T56"/>
      <c r="U56"/>
      <c r="V56"/>
      <c r="W56"/>
      <c r="X56"/>
      <c r="Y56"/>
      <c r="Z56"/>
    </row>
    <row r="57" spans="1:26" ht="17.25" customHeight="1" x14ac:dyDescent="0.2">
      <c r="A57"/>
      <c r="B57" s="154"/>
      <c r="C57" s="115"/>
      <c r="D57" s="115"/>
      <c r="E57" s="155"/>
      <c r="F57"/>
      <c r="G57" s="21" t="s">
        <v>16</v>
      </c>
      <c r="H57" s="22"/>
      <c r="I57" s="22"/>
      <c r="J57" s="22"/>
      <c r="K57" s="16"/>
      <c r="L57" s="16"/>
      <c r="M57" s="16"/>
      <c r="N57" s="16"/>
      <c r="O57"/>
      <c r="P57"/>
      <c r="Q57"/>
      <c r="R57"/>
      <c r="S57"/>
      <c r="T57"/>
      <c r="U57"/>
      <c r="V57"/>
      <c r="W57"/>
      <c r="X57"/>
      <c r="Y57"/>
      <c r="Z57"/>
    </row>
    <row r="58" spans="1:26" ht="14.25" customHeight="1" x14ac:dyDescent="0.2">
      <c r="A58"/>
      <c r="B58" s="154"/>
      <c r="C58" s="115"/>
      <c r="D58" s="115"/>
      <c r="E58" s="155"/>
      <c r="F58"/>
      <c r="G58" s="125" t="s">
        <v>41</v>
      </c>
      <c r="H58" s="115"/>
      <c r="I58" s="115"/>
      <c r="J58" s="23"/>
      <c r="K58" s="16"/>
      <c r="L58" s="16"/>
      <c r="M58" s="16"/>
      <c r="N58" s="16"/>
      <c r="O58"/>
      <c r="P58"/>
      <c r="Q58"/>
      <c r="R58"/>
      <c r="S58"/>
      <c r="T58"/>
      <c r="U58"/>
      <c r="V58"/>
      <c r="W58"/>
      <c r="X58"/>
      <c r="Y58"/>
      <c r="Z58"/>
    </row>
    <row r="59" spans="1:26" ht="15.75" customHeight="1" x14ac:dyDescent="0.2">
      <c r="A59"/>
      <c r="B59" s="154"/>
      <c r="C59" s="115"/>
      <c r="D59" s="115"/>
      <c r="E59" s="155"/>
      <c r="F59"/>
      <c r="G59" s="115"/>
      <c r="H59" s="115"/>
      <c r="I59" s="115"/>
      <c r="J59" s="22"/>
      <c r="K59" s="16"/>
      <c r="L59" s="16"/>
      <c r="M59" s="16"/>
      <c r="N59" s="16"/>
      <c r="O59"/>
      <c r="P59"/>
      <c r="Q59"/>
      <c r="R59"/>
      <c r="S59"/>
      <c r="T59"/>
      <c r="U59"/>
      <c r="V59"/>
      <c r="W59"/>
      <c r="X59"/>
      <c r="Y59"/>
      <c r="Z59"/>
    </row>
    <row r="60" spans="1:26" ht="15.75" customHeight="1" x14ac:dyDescent="0.2">
      <c r="A60"/>
      <c r="B60" s="154"/>
      <c r="C60" s="115"/>
      <c r="D60" s="115"/>
      <c r="E60" s="155"/>
      <c r="F60"/>
      <c r="G60" s="115"/>
      <c r="H60" s="115"/>
      <c r="I60" s="115"/>
      <c r="J60" s="22"/>
      <c r="K60" s="16"/>
      <c r="L60" s="16"/>
      <c r="M60" s="16"/>
      <c r="N60" s="16"/>
      <c r="O60"/>
      <c r="P60"/>
      <c r="Q60"/>
      <c r="R60"/>
      <c r="S60"/>
      <c r="T60"/>
      <c r="U60"/>
      <c r="V60"/>
      <c r="W60"/>
      <c r="X60"/>
      <c r="Y60"/>
      <c r="Z60"/>
    </row>
    <row r="61" spans="1:26" ht="15.75" customHeight="1" x14ac:dyDescent="0.2">
      <c r="A61"/>
      <c r="B61" s="154"/>
      <c r="C61" s="115"/>
      <c r="D61" s="115"/>
      <c r="E61" s="155"/>
      <c r="F61"/>
      <c r="G61" s="115"/>
      <c r="H61" s="115"/>
      <c r="I61" s="115"/>
      <c r="J61" s="22"/>
      <c r="K61" s="16"/>
      <c r="L61" s="16"/>
      <c r="M61" s="16"/>
      <c r="N61" s="16"/>
      <c r="O61"/>
      <c r="P61"/>
      <c r="Q61"/>
      <c r="R61"/>
      <c r="S61"/>
      <c r="T61"/>
      <c r="U61"/>
      <c r="V61"/>
      <c r="W61"/>
      <c r="X61"/>
      <c r="Y61"/>
      <c r="Z61"/>
    </row>
    <row r="62" spans="1:26" ht="15.75" customHeight="1" x14ac:dyDescent="0.2">
      <c r="A62"/>
      <c r="B62" s="154"/>
      <c r="C62" s="115"/>
      <c r="D62" s="115"/>
      <c r="E62" s="155"/>
      <c r="F62"/>
      <c r="G62" s="115"/>
      <c r="H62" s="115"/>
      <c r="I62" s="115"/>
      <c r="J62" s="22"/>
      <c r="K62" s="16"/>
      <c r="L62" s="16"/>
      <c r="M62" s="16"/>
      <c r="N62" s="16"/>
      <c r="O62"/>
      <c r="P62"/>
      <c r="Q62"/>
      <c r="R62"/>
      <c r="S62"/>
      <c r="T62"/>
      <c r="U62"/>
      <c r="V62"/>
      <c r="W62"/>
      <c r="X62"/>
      <c r="Y62"/>
      <c r="Z62"/>
    </row>
    <row r="63" spans="1:26" ht="15.75" customHeight="1" x14ac:dyDescent="0.2">
      <c r="A63"/>
      <c r="B63" s="154"/>
      <c r="C63" s="115"/>
      <c r="D63" s="115"/>
      <c r="E63" s="155"/>
      <c r="F63"/>
      <c r="G63" s="115"/>
      <c r="H63" s="115"/>
      <c r="I63" s="115"/>
      <c r="J63" s="22"/>
      <c r="K63" s="16"/>
      <c r="L63" s="16"/>
      <c r="M63" s="16"/>
      <c r="N63" s="16"/>
      <c r="O63"/>
      <c r="P63"/>
      <c r="Q63"/>
      <c r="R63"/>
      <c r="S63"/>
      <c r="T63"/>
      <c r="U63"/>
      <c r="V63"/>
      <c r="W63"/>
      <c r="X63"/>
      <c r="Y63"/>
      <c r="Z63"/>
    </row>
    <row r="64" spans="1:26" ht="15.75" customHeight="1" x14ac:dyDescent="0.2">
      <c r="A64"/>
      <c r="B64" s="139"/>
      <c r="C64" s="140"/>
      <c r="D64" s="140"/>
      <c r="E64" s="141"/>
      <c r="F64"/>
      <c r="G64" s="115"/>
      <c r="H64" s="115"/>
      <c r="I64" s="115"/>
      <c r="J64" s="22"/>
      <c r="K64" s="16"/>
      <c r="L64" s="16"/>
      <c r="M64" s="16"/>
      <c r="N64" s="16"/>
      <c r="O64"/>
      <c r="P64"/>
      <c r="Q64"/>
      <c r="R64"/>
      <c r="S64"/>
      <c r="T64"/>
      <c r="U64"/>
      <c r="V64"/>
      <c r="W64"/>
      <c r="X64"/>
      <c r="Y64"/>
      <c r="Z64"/>
    </row>
    <row r="65" spans="1:26" ht="14.25" customHeight="1" x14ac:dyDescent="0.2">
      <c r="A65"/>
      <c r="B65" s="24"/>
      <c r="C65" s="24"/>
      <c r="D65" s="24"/>
      <c r="E65" s="24"/>
      <c r="F65"/>
      <c r="G65" s="25"/>
      <c r="H65" s="25"/>
      <c r="I65" s="25"/>
      <c r="J65" s="26"/>
      <c r="K65" s="16"/>
      <c r="L65" s="16"/>
      <c r="M65" s="16"/>
      <c r="N65" s="16"/>
      <c r="O65"/>
      <c r="P65"/>
      <c r="Q65"/>
      <c r="R65"/>
      <c r="S65"/>
      <c r="T65"/>
      <c r="U65"/>
      <c r="V65"/>
      <c r="W65"/>
      <c r="X65"/>
      <c r="Y65"/>
      <c r="Z65"/>
    </row>
    <row r="66" spans="1:26" ht="14.25" customHeight="1" x14ac:dyDescent="0.2">
      <c r="A66"/>
      <c r="B66" s="24"/>
      <c r="C66" s="24"/>
      <c r="D66" s="24"/>
      <c r="E66" s="24"/>
      <c r="F66"/>
      <c r="G66" s="25"/>
      <c r="H66" s="25"/>
      <c r="I66" s="25"/>
      <c r="J66" s="26"/>
      <c r="K66" s="16"/>
      <c r="L66" s="16"/>
      <c r="M66" s="16"/>
      <c r="N66" s="16"/>
      <c r="O66"/>
      <c r="P66"/>
      <c r="Q66"/>
      <c r="R66"/>
      <c r="S66"/>
      <c r="T66"/>
      <c r="U66"/>
      <c r="V66"/>
      <c r="W66"/>
      <c r="X66"/>
      <c r="Y66"/>
      <c r="Z66"/>
    </row>
    <row r="67" spans="1:26" ht="15.75" customHeight="1" x14ac:dyDescent="0.25">
      <c r="A67"/>
      <c r="B67" s="156" t="s">
        <v>42</v>
      </c>
      <c r="C67" s="136"/>
      <c r="D67" s="137"/>
      <c r="E67"/>
      <c r="F67"/>
      <c r="G67" s="135" t="s">
        <v>43</v>
      </c>
      <c r="H67" s="136"/>
      <c r="I67" s="136"/>
      <c r="J67" s="137"/>
      <c r="K67"/>
      <c r="L67"/>
      <c r="M67"/>
      <c r="N67"/>
      <c r="O67"/>
      <c r="P67"/>
      <c r="Q67"/>
      <c r="R67"/>
      <c r="S67"/>
      <c r="T67"/>
      <c r="U67"/>
      <c r="V67"/>
      <c r="W67"/>
      <c r="X67"/>
      <c r="Y67"/>
      <c r="Z67"/>
    </row>
    <row r="68" spans="1:26" ht="15.75" customHeight="1" x14ac:dyDescent="0.2">
      <c r="A68"/>
      <c r="B68" s="38" t="s">
        <v>44</v>
      </c>
      <c r="C68" s="28">
        <v>0</v>
      </c>
      <c r="D68" s="39" t="s">
        <v>21</v>
      </c>
      <c r="E68" s="40" t="s">
        <v>45</v>
      </c>
      <c r="F68"/>
      <c r="G68" s="41" t="s">
        <v>46</v>
      </c>
      <c r="H68" s="41" t="s">
        <v>47</v>
      </c>
      <c r="I68" s="41" t="s">
        <v>48</v>
      </c>
      <c r="J68" s="41" t="s">
        <v>49</v>
      </c>
      <c r="K68" s="16"/>
      <c r="L68" s="16"/>
      <c r="M68" s="16"/>
      <c r="N68" s="16"/>
      <c r="O68"/>
      <c r="P68"/>
      <c r="Q68"/>
      <c r="R68"/>
      <c r="S68"/>
      <c r="T68"/>
      <c r="U68"/>
      <c r="V68"/>
      <c r="W68"/>
      <c r="X68"/>
      <c r="Y68"/>
      <c r="Z68"/>
    </row>
    <row r="69" spans="1:26" ht="14.25" customHeight="1" x14ac:dyDescent="0.2">
      <c r="A69"/>
      <c r="B69" s="31" t="s">
        <v>50</v>
      </c>
      <c r="C69" s="42">
        <v>0</v>
      </c>
      <c r="D69" s="43" t="s">
        <v>28</v>
      </c>
      <c r="E69" s="44" t="s">
        <v>51</v>
      </c>
      <c r="F69"/>
      <c r="G69" s="41" t="s">
        <v>52</v>
      </c>
      <c r="H69" s="45"/>
      <c r="I69" s="45"/>
      <c r="J69" s="45"/>
      <c r="K69" s="16"/>
      <c r="L69" s="16"/>
      <c r="M69" s="16"/>
      <c r="N69" s="16"/>
      <c r="O69"/>
      <c r="P69"/>
      <c r="Q69"/>
      <c r="R69"/>
      <c r="S69"/>
      <c r="T69"/>
      <c r="U69"/>
      <c r="V69"/>
      <c r="W69"/>
      <c r="X69"/>
      <c r="Y69"/>
      <c r="Z69"/>
    </row>
    <row r="70" spans="1:26" ht="14.25" customHeight="1" x14ac:dyDescent="0.2">
      <c r="A70"/>
      <c r="B70" s="31" t="s">
        <v>53</v>
      </c>
      <c r="C70" s="28">
        <v>0</v>
      </c>
      <c r="D70" s="39" t="s">
        <v>54</v>
      </c>
      <c r="E70" s="44" t="s">
        <v>55</v>
      </c>
      <c r="F70"/>
      <c r="G70" s="41" t="s">
        <v>56</v>
      </c>
      <c r="H70" s="45"/>
      <c r="I70" s="45"/>
      <c r="J70" s="45"/>
      <c r="K70" s="16"/>
      <c r="L70" s="16"/>
      <c r="M70" s="16"/>
      <c r="N70" s="16"/>
      <c r="O70"/>
      <c r="P70"/>
      <c r="Q70"/>
      <c r="R70"/>
      <c r="S70"/>
      <c r="T70"/>
      <c r="U70"/>
      <c r="V70"/>
      <c r="W70"/>
      <c r="X70"/>
      <c r="Y70"/>
      <c r="Z70"/>
    </row>
    <row r="71" spans="1:26" ht="14.25" customHeight="1" x14ac:dyDescent="0.2">
      <c r="A71"/>
      <c r="B71" s="46" t="s">
        <v>57</v>
      </c>
      <c r="C71" s="35" t="str">
        <f>IFERROR(INT((C68/3.6)^2/(2*9.81*C69)),"")</f>
        <v/>
      </c>
      <c r="D71" s="47" t="s">
        <v>32</v>
      </c>
      <c r="E71" s="48"/>
      <c r="F71"/>
      <c r="G71" s="41" t="s">
        <v>58</v>
      </c>
      <c r="H71" s="45"/>
      <c r="I71" s="45"/>
      <c r="J71" s="45"/>
      <c r="K71" s="16"/>
      <c r="L71" s="16"/>
      <c r="M71" s="16"/>
      <c r="N71" s="16"/>
      <c r="O71"/>
      <c r="P71"/>
      <c r="Q71"/>
      <c r="R71"/>
      <c r="S71"/>
      <c r="T71"/>
      <c r="U71"/>
      <c r="V71"/>
      <c r="W71"/>
      <c r="X71"/>
      <c r="Y71"/>
      <c r="Z71"/>
    </row>
    <row r="72" spans="1:26" ht="14.25" customHeight="1" x14ac:dyDescent="0.2">
      <c r="A72"/>
      <c r="B72" s="46" t="s">
        <v>59</v>
      </c>
      <c r="C72" s="35" t="str">
        <f>IFERROR(INT((C68/3.6)*C70+C71),"")</f>
        <v/>
      </c>
      <c r="D72" s="47" t="s">
        <v>32</v>
      </c>
      <c r="E72" s="48"/>
      <c r="F72"/>
      <c r="G72"/>
      <c r="H72"/>
      <c r="I72"/>
      <c r="J72"/>
      <c r="K72" s="16"/>
      <c r="L72" s="16"/>
      <c r="M72" s="16"/>
      <c r="N72" s="16"/>
      <c r="O72"/>
      <c r="P72"/>
      <c r="Q72"/>
      <c r="R72"/>
      <c r="S72"/>
      <c r="T72"/>
      <c r="U72"/>
      <c r="V72"/>
      <c r="W72"/>
      <c r="X72"/>
      <c r="Y72"/>
      <c r="Z72"/>
    </row>
    <row r="73" spans="1:26" ht="18" customHeight="1" x14ac:dyDescent="0.25">
      <c r="A73"/>
      <c r="B73"/>
      <c r="C73"/>
      <c r="D73"/>
      <c r="E73" s="24"/>
      <c r="F73"/>
      <c r="G73" s="135" t="s">
        <v>60</v>
      </c>
      <c r="H73" s="136"/>
      <c r="I73" s="136"/>
      <c r="J73" s="137"/>
      <c r="K73" s="16"/>
      <c r="L73" s="16"/>
      <c r="M73" s="16"/>
      <c r="N73" s="16"/>
      <c r="O73"/>
      <c r="P73"/>
      <c r="Q73"/>
      <c r="R73"/>
      <c r="S73"/>
      <c r="T73"/>
      <c r="U73"/>
      <c r="V73"/>
      <c r="W73"/>
      <c r="X73"/>
      <c r="Y73"/>
      <c r="Z73"/>
    </row>
    <row r="74" spans="1:26" ht="14.25" customHeight="1" x14ac:dyDescent="0.2">
      <c r="A74"/>
      <c r="B74"/>
      <c r="C74"/>
      <c r="D74"/>
      <c r="E74" s="24"/>
      <c r="F74"/>
      <c r="G74" s="41" t="s">
        <v>46</v>
      </c>
      <c r="H74" s="41" t="s">
        <v>47</v>
      </c>
      <c r="I74" s="41" t="s">
        <v>48</v>
      </c>
      <c r="J74" s="41" t="s">
        <v>49</v>
      </c>
      <c r="K74" s="49"/>
      <c r="L74" s="16"/>
      <c r="M74" s="16"/>
      <c r="N74" s="16"/>
      <c r="O74"/>
      <c r="P74"/>
      <c r="Q74"/>
      <c r="R74"/>
      <c r="S74"/>
      <c r="T74"/>
      <c r="U74"/>
      <c r="V74"/>
      <c r="W74"/>
      <c r="X74"/>
      <c r="Y74"/>
      <c r="Z74"/>
    </row>
    <row r="75" spans="1:26" ht="14.25" customHeight="1" x14ac:dyDescent="0.2">
      <c r="A75"/>
      <c r="B75"/>
      <c r="C75"/>
      <c r="D75"/>
      <c r="E75" s="24"/>
      <c r="F75"/>
      <c r="G75" s="41" t="s">
        <v>52</v>
      </c>
      <c r="H75" s="28"/>
      <c r="I75" s="28"/>
      <c r="J75" s="42"/>
      <c r="K75" s="16"/>
      <c r="L75" s="16"/>
      <c r="M75" s="16"/>
      <c r="N75" s="16"/>
      <c r="O75"/>
      <c r="P75"/>
      <c r="Q75"/>
      <c r="R75"/>
      <c r="S75"/>
      <c r="T75"/>
      <c r="U75"/>
      <c r="V75"/>
      <c r="W75"/>
      <c r="X75"/>
      <c r="Y75"/>
      <c r="Z75"/>
    </row>
    <row r="76" spans="1:26" ht="14.25" customHeight="1" x14ac:dyDescent="0.2">
      <c r="A76"/>
      <c r="B76"/>
      <c r="C76"/>
      <c r="D76"/>
      <c r="E76" s="24"/>
      <c r="F76"/>
      <c r="G76" s="41" t="s">
        <v>56</v>
      </c>
      <c r="H76" s="28"/>
      <c r="I76" s="28"/>
      <c r="J76" s="28"/>
      <c r="K76" s="16"/>
      <c r="L76" s="16"/>
      <c r="M76" s="16"/>
      <c r="N76" s="16"/>
      <c r="O76"/>
      <c r="P76"/>
      <c r="Q76"/>
      <c r="R76"/>
      <c r="S76"/>
      <c r="T76"/>
      <c r="U76"/>
      <c r="V76"/>
      <c r="W76"/>
      <c r="X76"/>
      <c r="Y76"/>
      <c r="Z76"/>
    </row>
    <row r="77" spans="1:26" ht="14.25" customHeight="1" x14ac:dyDescent="0.2">
      <c r="A77"/>
      <c r="B77"/>
      <c r="C77"/>
      <c r="D77"/>
      <c r="E77" s="24"/>
      <c r="F77"/>
      <c r="G77" s="41" t="s">
        <v>58</v>
      </c>
      <c r="H77" s="28"/>
      <c r="I77" s="28"/>
      <c r="J77" s="28"/>
      <c r="K77" s="16"/>
      <c r="L77" s="16"/>
      <c r="M77" s="16"/>
      <c r="N77" s="16"/>
      <c r="O77"/>
      <c r="P77"/>
      <c r="Q77"/>
      <c r="R77"/>
      <c r="S77"/>
      <c r="T77"/>
      <c r="U77"/>
      <c r="V77"/>
      <c r="W77"/>
      <c r="X77"/>
      <c r="Y77"/>
      <c r="Z77"/>
    </row>
    <row r="78" spans="1:26" ht="14.25" customHeight="1" x14ac:dyDescent="0.2">
      <c r="A78"/>
      <c r="B78" s="144" t="s">
        <v>36</v>
      </c>
      <c r="C78" s="118"/>
      <c r="D78" s="118"/>
      <c r="E78" s="119"/>
      <c r="F78"/>
      <c r="G78"/>
      <c r="H78"/>
      <c r="I78"/>
      <c r="J78"/>
      <c r="K78" s="16"/>
      <c r="L78" s="16"/>
      <c r="M78" s="16"/>
      <c r="N78" s="16"/>
      <c r="O78"/>
      <c r="P78"/>
      <c r="Q78"/>
      <c r="R78"/>
      <c r="S78"/>
      <c r="T78"/>
      <c r="U78"/>
      <c r="V78"/>
      <c r="W78"/>
      <c r="X78"/>
      <c r="Y78"/>
      <c r="Z78"/>
    </row>
    <row r="79" spans="1:26" ht="14.25" customHeight="1" x14ac:dyDescent="0.2">
      <c r="A79"/>
      <c r="B79" s="138" t="s">
        <v>37</v>
      </c>
      <c r="C79" s="136"/>
      <c r="D79" s="136"/>
      <c r="E79" s="136"/>
      <c r="F79" s="136"/>
      <c r="G79" s="136"/>
      <c r="H79" s="136"/>
      <c r="I79" s="136"/>
      <c r="J79" s="137"/>
      <c r="K79" s="16"/>
      <c r="L79" s="16"/>
      <c r="M79" s="16"/>
      <c r="N79" s="16"/>
      <c r="O79"/>
      <c r="P79"/>
      <c r="Q79"/>
      <c r="R79"/>
      <c r="S79"/>
      <c r="T79"/>
      <c r="U79"/>
      <c r="V79"/>
      <c r="W79"/>
      <c r="X79"/>
      <c r="Y79"/>
      <c r="Z79"/>
    </row>
    <row r="80" spans="1:26" ht="81.75" customHeight="1" x14ac:dyDescent="0.2">
      <c r="A80"/>
      <c r="B80" s="139"/>
      <c r="C80" s="140"/>
      <c r="D80" s="140"/>
      <c r="E80" s="140"/>
      <c r="F80" s="140"/>
      <c r="G80" s="140"/>
      <c r="H80" s="140"/>
      <c r="I80" s="140"/>
      <c r="J80" s="141"/>
      <c r="K80" s="16"/>
      <c r="L80" s="16"/>
      <c r="M80" s="16"/>
      <c r="N80" s="16"/>
      <c r="O80"/>
      <c r="P80"/>
      <c r="Q80"/>
      <c r="R80"/>
      <c r="S80"/>
      <c r="T80"/>
      <c r="U80"/>
      <c r="V80"/>
      <c r="W80"/>
      <c r="X80"/>
      <c r="Y80"/>
      <c r="Z80"/>
    </row>
    <row r="81" spans="1:26" ht="14.25" customHeight="1" x14ac:dyDescent="0.2">
      <c r="A81"/>
      <c r="B81" s="37"/>
      <c r="C81" s="37"/>
      <c r="D81" s="37"/>
      <c r="E81" s="37"/>
      <c r="F81"/>
      <c r="G81" s="37"/>
      <c r="H81" s="37"/>
      <c r="I81" s="37"/>
      <c r="J81" s="16"/>
      <c r="K81" s="16"/>
      <c r="L81" s="16"/>
      <c r="M81" s="16"/>
      <c r="N81" s="16"/>
      <c r="O81"/>
      <c r="P81"/>
      <c r="Q81"/>
      <c r="R81"/>
      <c r="S81"/>
      <c r="T81"/>
      <c r="U81"/>
      <c r="V81"/>
      <c r="W81"/>
      <c r="X81"/>
      <c r="Y81"/>
      <c r="Z81"/>
    </row>
    <row r="82" spans="1:26" ht="15.75" customHeight="1" x14ac:dyDescent="0.2">
      <c r="A82"/>
      <c r="B82"/>
      <c r="C82"/>
      <c r="D82"/>
      <c r="E82"/>
      <c r="F82"/>
      <c r="G82"/>
      <c r="H82"/>
      <c r="I82"/>
      <c r="J82"/>
      <c r="K82"/>
      <c r="L82"/>
      <c r="M82"/>
      <c r="N82"/>
      <c r="O82"/>
      <c r="P82"/>
      <c r="Q82"/>
      <c r="R82"/>
      <c r="S82"/>
      <c r="T82"/>
      <c r="U82"/>
      <c r="V82"/>
      <c r="W82"/>
      <c r="X82"/>
      <c r="Y82"/>
      <c r="Z82"/>
    </row>
    <row r="83" spans="1:26" ht="15.75" customHeight="1" x14ac:dyDescent="0.25">
      <c r="A83" s="17"/>
      <c r="B83" s="120" t="s">
        <v>61</v>
      </c>
      <c r="C83" s="118"/>
      <c r="D83" s="118"/>
      <c r="E83" s="119"/>
      <c r="F83" s="17"/>
      <c r="G83" s="17"/>
      <c r="H83" s="17"/>
      <c r="I83" s="17"/>
      <c r="J83" s="17"/>
      <c r="K83" s="17"/>
      <c r="L83" s="18"/>
      <c r="M83" s="18"/>
      <c r="N83" s="18"/>
      <c r="O83" s="18"/>
      <c r="P83" s="18"/>
      <c r="Q83" s="18"/>
      <c r="R83" s="18"/>
      <c r="S83" s="18"/>
      <c r="T83" s="18"/>
      <c r="U83" s="18"/>
      <c r="V83" s="18"/>
      <c r="W83" s="18"/>
      <c r="X83" s="18"/>
      <c r="Y83" s="18"/>
      <c r="Z83" s="18"/>
    </row>
    <row r="84" spans="1:26" ht="15.75" customHeight="1" x14ac:dyDescent="0.2">
      <c r="A84"/>
      <c r="B84"/>
      <c r="C84"/>
      <c r="D84"/>
      <c r="E84"/>
      <c r="F84"/>
      <c r="G84"/>
      <c r="H84"/>
      <c r="I84"/>
      <c r="J84"/>
      <c r="K84"/>
      <c r="L84"/>
      <c r="M84"/>
      <c r="N84"/>
      <c r="O84"/>
      <c r="P84"/>
      <c r="Q84"/>
      <c r="R84"/>
      <c r="S84"/>
      <c r="T84"/>
      <c r="U84"/>
      <c r="V84"/>
      <c r="W84"/>
      <c r="X84"/>
      <c r="Y84"/>
      <c r="Z84"/>
    </row>
    <row r="85" spans="1:26" ht="15.75" customHeight="1" x14ac:dyDescent="0.25">
      <c r="A85"/>
      <c r="B85" s="121" t="s">
        <v>62</v>
      </c>
      <c r="C85" s="122"/>
      <c r="D85" s="122"/>
      <c r="E85" s="123"/>
      <c r="F85"/>
      <c r="G85" s="142" t="s">
        <v>63</v>
      </c>
      <c r="H85" s="136"/>
      <c r="I85" s="136"/>
      <c r="J85" s="137"/>
      <c r="K85"/>
      <c r="L85"/>
      <c r="M85"/>
      <c r="N85"/>
      <c r="O85"/>
      <c r="P85"/>
      <c r="Q85"/>
      <c r="R85"/>
      <c r="S85"/>
      <c r="T85"/>
      <c r="U85"/>
      <c r="V85"/>
      <c r="W85"/>
      <c r="X85"/>
      <c r="Y85"/>
      <c r="Z85"/>
    </row>
    <row r="86" spans="1:26" ht="15.75" customHeight="1" x14ac:dyDescent="0.2">
      <c r="A86"/>
      <c r="B86" s="157" t="s">
        <v>64</v>
      </c>
      <c r="C86" s="115"/>
      <c r="D86" s="115"/>
      <c r="E86" s="155"/>
      <c r="F86"/>
      <c r="G86" s="41" t="s">
        <v>46</v>
      </c>
      <c r="H86" s="50" t="s">
        <v>47</v>
      </c>
      <c r="I86" s="50" t="s">
        <v>48</v>
      </c>
      <c r="J86" s="50" t="s">
        <v>49</v>
      </c>
      <c r="K86"/>
      <c r="L86"/>
      <c r="M86"/>
      <c r="N86"/>
      <c r="O86"/>
      <c r="P86"/>
      <c r="Q86"/>
      <c r="R86"/>
      <c r="S86"/>
      <c r="T86"/>
      <c r="U86"/>
      <c r="V86"/>
      <c r="W86"/>
      <c r="X86"/>
      <c r="Y86"/>
      <c r="Z86"/>
    </row>
    <row r="87" spans="1:26" ht="15.75" customHeight="1" x14ac:dyDescent="0.2">
      <c r="A87"/>
      <c r="B87" s="154"/>
      <c r="C87" s="115"/>
      <c r="D87" s="115"/>
      <c r="E87" s="155"/>
      <c r="F87"/>
      <c r="G87" s="41" t="s">
        <v>52</v>
      </c>
      <c r="H87" s="51" t="str">
        <f t="shared" ref="H87:J87" si="0">IF(H69-H$39&lt;=0,"",H69-H$39)</f>
        <v/>
      </c>
      <c r="I87" s="51" t="str">
        <f t="shared" si="0"/>
        <v/>
      </c>
      <c r="J87" s="51" t="str">
        <f t="shared" si="0"/>
        <v/>
      </c>
      <c r="K87"/>
      <c r="L87"/>
      <c r="M87"/>
      <c r="N87"/>
      <c r="O87"/>
      <c r="P87"/>
      <c r="Q87"/>
      <c r="R87"/>
      <c r="S87"/>
      <c r="T87"/>
      <c r="U87"/>
      <c r="V87"/>
      <c r="W87"/>
      <c r="X87"/>
      <c r="Y87"/>
      <c r="Z87"/>
    </row>
    <row r="88" spans="1:26" ht="15.75" customHeight="1" x14ac:dyDescent="0.2">
      <c r="A88"/>
      <c r="B88" s="154"/>
      <c r="C88" s="115"/>
      <c r="D88" s="115"/>
      <c r="E88" s="155"/>
      <c r="F88"/>
      <c r="G88" s="41" t="s">
        <v>56</v>
      </c>
      <c r="H88" s="51" t="str">
        <f t="shared" ref="H88:J88" si="1">IF(H70-H$39&lt;=0,"",H70-H$39)</f>
        <v/>
      </c>
      <c r="I88" s="51" t="str">
        <f t="shared" si="1"/>
        <v/>
      </c>
      <c r="J88" s="51" t="str">
        <f t="shared" si="1"/>
        <v/>
      </c>
      <c r="K88"/>
      <c r="L88"/>
      <c r="M88"/>
      <c r="N88"/>
      <c r="O88"/>
      <c r="P88"/>
      <c r="Q88"/>
      <c r="R88"/>
      <c r="S88"/>
      <c r="T88"/>
      <c r="U88"/>
      <c r="V88"/>
      <c r="W88"/>
      <c r="X88"/>
      <c r="Y88"/>
      <c r="Z88"/>
    </row>
    <row r="89" spans="1:26" ht="15.75" customHeight="1" x14ac:dyDescent="0.2">
      <c r="A89"/>
      <c r="B89" s="154"/>
      <c r="C89" s="115"/>
      <c r="D89" s="115"/>
      <c r="E89" s="155"/>
      <c r="F89"/>
      <c r="G89" s="41" t="s">
        <v>58</v>
      </c>
      <c r="H89" s="51" t="str">
        <f t="shared" ref="H89:J89" si="2">IF(H71-H$39&lt;=0,"",H71-H$39)</f>
        <v/>
      </c>
      <c r="I89" s="51" t="str">
        <f t="shared" si="2"/>
        <v/>
      </c>
      <c r="J89" s="51" t="str">
        <f t="shared" si="2"/>
        <v/>
      </c>
      <c r="K89"/>
      <c r="L89"/>
      <c r="M89"/>
      <c r="N89"/>
      <c r="O89"/>
      <c r="P89"/>
      <c r="Q89"/>
      <c r="R89"/>
      <c r="S89"/>
      <c r="T89"/>
      <c r="U89"/>
      <c r="V89"/>
      <c r="W89"/>
      <c r="X89"/>
      <c r="Y89"/>
      <c r="Z89"/>
    </row>
    <row r="90" spans="1:26" ht="15.75" customHeight="1" x14ac:dyDescent="0.2">
      <c r="A90"/>
      <c r="B90" s="154"/>
      <c r="C90" s="115"/>
      <c r="D90" s="115"/>
      <c r="E90" s="155"/>
      <c r="F90"/>
      <c r="G90"/>
      <c r="H90"/>
      <c r="I90"/>
      <c r="J90"/>
      <c r="K90"/>
      <c r="L90"/>
      <c r="M90"/>
      <c r="N90"/>
      <c r="O90"/>
      <c r="P90"/>
      <c r="Q90"/>
      <c r="R90"/>
      <c r="S90"/>
      <c r="T90"/>
      <c r="U90"/>
      <c r="V90"/>
      <c r="W90"/>
      <c r="X90"/>
      <c r="Y90"/>
      <c r="Z90"/>
    </row>
    <row r="91" spans="1:26" ht="15.75" customHeight="1" x14ac:dyDescent="0.2">
      <c r="A91"/>
      <c r="B91" s="154"/>
      <c r="C91" s="115"/>
      <c r="D91" s="115"/>
      <c r="E91" s="155"/>
      <c r="F91"/>
      <c r="G91" s="142" t="s">
        <v>65</v>
      </c>
      <c r="H91" s="136"/>
      <c r="I91" s="136"/>
      <c r="J91" s="137"/>
      <c r="K91"/>
      <c r="L91"/>
      <c r="M91"/>
      <c r="N91"/>
      <c r="O91"/>
      <c r="P91"/>
      <c r="Q91"/>
      <c r="R91"/>
      <c r="S91"/>
      <c r="T91"/>
      <c r="U91"/>
      <c r="V91"/>
      <c r="W91"/>
      <c r="X91"/>
      <c r="Y91"/>
      <c r="Z91"/>
    </row>
    <row r="92" spans="1:26" ht="15.75" customHeight="1" x14ac:dyDescent="0.2">
      <c r="A92"/>
      <c r="B92" s="154"/>
      <c r="C92" s="115"/>
      <c r="D92" s="115"/>
      <c r="E92" s="155"/>
      <c r="F92"/>
      <c r="G92" s="41" t="s">
        <v>46</v>
      </c>
      <c r="H92" s="41" t="s">
        <v>47</v>
      </c>
      <c r="I92" s="41" t="s">
        <v>48</v>
      </c>
      <c r="J92" s="41" t="s">
        <v>49</v>
      </c>
      <c r="K92"/>
      <c r="L92"/>
      <c r="M92"/>
      <c r="N92"/>
      <c r="O92"/>
      <c r="P92"/>
      <c r="Q92"/>
      <c r="R92"/>
      <c r="S92"/>
      <c r="T92"/>
      <c r="U92"/>
      <c r="V92"/>
      <c r="W92"/>
      <c r="X92"/>
      <c r="Y92"/>
      <c r="Z92"/>
    </row>
    <row r="93" spans="1:26" ht="15.75" customHeight="1" x14ac:dyDescent="0.2">
      <c r="A93"/>
      <c r="B93" s="154"/>
      <c r="C93" s="115"/>
      <c r="D93" s="115"/>
      <c r="E93" s="155"/>
      <c r="F93"/>
      <c r="G93" s="41" t="s">
        <v>52</v>
      </c>
      <c r="H93" s="51" t="str">
        <f t="shared" ref="H93:J93" si="3">IF(H75-H$41&lt;=0,"",H75-H$41)</f>
        <v/>
      </c>
      <c r="I93" s="51" t="str">
        <f t="shared" si="3"/>
        <v/>
      </c>
      <c r="J93" s="51" t="str">
        <f t="shared" si="3"/>
        <v/>
      </c>
      <c r="K93"/>
      <c r="L93"/>
      <c r="M93"/>
      <c r="N93"/>
      <c r="O93"/>
      <c r="P93"/>
      <c r="Q93"/>
      <c r="R93"/>
      <c r="S93"/>
      <c r="T93"/>
      <c r="U93"/>
      <c r="V93"/>
      <c r="W93"/>
      <c r="X93"/>
      <c r="Y93"/>
      <c r="Z93"/>
    </row>
    <row r="94" spans="1:26" ht="15.75" customHeight="1" x14ac:dyDescent="0.2">
      <c r="A94"/>
      <c r="B94" s="154"/>
      <c r="C94" s="115"/>
      <c r="D94" s="115"/>
      <c r="E94" s="155"/>
      <c r="F94"/>
      <c r="G94" s="41" t="s">
        <v>56</v>
      </c>
      <c r="H94" s="51" t="str">
        <f t="shared" ref="H94:J94" si="4">IF(H76-H$41&lt;=0,"",H76-H$41)</f>
        <v/>
      </c>
      <c r="I94" s="51" t="str">
        <f t="shared" si="4"/>
        <v/>
      </c>
      <c r="J94" s="51" t="str">
        <f t="shared" si="4"/>
        <v/>
      </c>
      <c r="K94"/>
      <c r="L94"/>
      <c r="M94"/>
      <c r="N94"/>
      <c r="O94"/>
      <c r="P94"/>
      <c r="Q94"/>
      <c r="R94"/>
      <c r="S94"/>
      <c r="T94"/>
      <c r="U94"/>
      <c r="V94"/>
      <c r="W94"/>
      <c r="X94"/>
      <c r="Y94"/>
      <c r="Z94"/>
    </row>
    <row r="95" spans="1:26" ht="15.75" customHeight="1" x14ac:dyDescent="0.2">
      <c r="A95"/>
      <c r="B95" s="139"/>
      <c r="C95" s="140"/>
      <c r="D95" s="140"/>
      <c r="E95" s="141"/>
      <c r="F95"/>
      <c r="G95" s="41" t="s">
        <v>58</v>
      </c>
      <c r="H95" s="51" t="str">
        <f t="shared" ref="H95:J95" si="5">IF(H77-H$41&lt;=0,"",H77-H$41)</f>
        <v/>
      </c>
      <c r="I95" s="51" t="str">
        <f t="shared" si="5"/>
        <v/>
      </c>
      <c r="J95" s="51" t="str">
        <f t="shared" si="5"/>
        <v/>
      </c>
      <c r="K95"/>
      <c r="L95"/>
      <c r="M95"/>
      <c r="N95"/>
      <c r="O95"/>
      <c r="P95"/>
      <c r="Q95"/>
      <c r="R95"/>
      <c r="S95"/>
      <c r="T95"/>
      <c r="U95"/>
      <c r="V95"/>
      <c r="W95"/>
      <c r="X95"/>
      <c r="Y95"/>
      <c r="Z95"/>
    </row>
    <row r="96" spans="1:26" ht="15.75" customHeight="1" x14ac:dyDescent="0.2">
      <c r="A96"/>
      <c r="B96"/>
      <c r="C96"/>
      <c r="D96"/>
      <c r="E96"/>
      <c r="F96"/>
      <c r="G96"/>
      <c r="H96" s="52"/>
      <c r="I96" s="52"/>
      <c r="J96" s="52"/>
      <c r="K96"/>
      <c r="L96"/>
      <c r="M96"/>
      <c r="N96"/>
      <c r="O96"/>
      <c r="P96"/>
      <c r="Q96"/>
      <c r="R96"/>
      <c r="S96"/>
      <c r="T96"/>
      <c r="U96"/>
      <c r="V96"/>
      <c r="W96"/>
      <c r="X96"/>
      <c r="Y96"/>
      <c r="Z96"/>
    </row>
    <row r="97" spans="1:26" ht="14.25" customHeight="1" x14ac:dyDescent="0.2">
      <c r="A97"/>
      <c r="B97" s="144" t="s">
        <v>36</v>
      </c>
      <c r="C97" s="118"/>
      <c r="D97" s="118"/>
      <c r="E97" s="119"/>
      <c r="F97"/>
      <c r="G97"/>
      <c r="H97"/>
      <c r="I97"/>
      <c r="J97"/>
      <c r="K97" s="16"/>
      <c r="L97" s="16"/>
      <c r="M97" s="16"/>
      <c r="N97" s="16"/>
      <c r="O97"/>
      <c r="P97"/>
      <c r="Q97"/>
      <c r="R97"/>
      <c r="S97"/>
      <c r="T97"/>
      <c r="U97"/>
      <c r="V97"/>
      <c r="W97"/>
      <c r="X97"/>
      <c r="Y97"/>
      <c r="Z97"/>
    </row>
    <row r="98" spans="1:26" ht="14.25" customHeight="1" x14ac:dyDescent="0.2">
      <c r="A98"/>
      <c r="B98" s="143" t="s">
        <v>37</v>
      </c>
      <c r="C98" s="136"/>
      <c r="D98" s="136"/>
      <c r="E98" s="136"/>
      <c r="F98" s="136"/>
      <c r="G98" s="136"/>
      <c r="H98" s="136"/>
      <c r="I98" s="136"/>
      <c r="J98" s="137"/>
      <c r="K98" s="16"/>
      <c r="L98" s="16"/>
      <c r="M98" s="16"/>
      <c r="N98" s="16"/>
      <c r="O98"/>
      <c r="P98"/>
      <c r="Q98"/>
      <c r="R98"/>
      <c r="S98"/>
      <c r="T98"/>
      <c r="U98"/>
      <c r="V98"/>
      <c r="W98"/>
      <c r="X98"/>
      <c r="Y98"/>
      <c r="Z98"/>
    </row>
    <row r="99" spans="1:26" ht="81.75" customHeight="1" x14ac:dyDescent="0.2">
      <c r="A99"/>
      <c r="B99" s="139"/>
      <c r="C99" s="140"/>
      <c r="D99" s="140"/>
      <c r="E99" s="140"/>
      <c r="F99" s="140"/>
      <c r="G99" s="140"/>
      <c r="H99" s="140"/>
      <c r="I99" s="140"/>
      <c r="J99" s="141"/>
      <c r="K99" s="53"/>
      <c r="L99" s="16"/>
      <c r="M99" s="16"/>
      <c r="N99" s="16"/>
      <c r="O99"/>
      <c r="P99"/>
      <c r="Q99"/>
      <c r="R99"/>
      <c r="S99"/>
      <c r="T99"/>
      <c r="U99"/>
      <c r="V99"/>
      <c r="W99"/>
      <c r="X99"/>
      <c r="Y99"/>
      <c r="Z99"/>
    </row>
    <row r="100" spans="1:26" ht="15.75" customHeight="1" x14ac:dyDescent="0.2">
      <c r="A100"/>
      <c r="B100"/>
      <c r="C100"/>
      <c r="D100"/>
      <c r="E100"/>
      <c r="F100"/>
      <c r="G100"/>
      <c r="H100"/>
      <c r="I100"/>
      <c r="J100"/>
      <c r="K100"/>
      <c r="L100"/>
      <c r="M100"/>
      <c r="N100"/>
      <c r="O100"/>
      <c r="P100"/>
      <c r="Q100"/>
      <c r="R100"/>
      <c r="S100"/>
      <c r="T100"/>
      <c r="U100"/>
      <c r="V100"/>
      <c r="W100"/>
      <c r="X100"/>
      <c r="Y100"/>
      <c r="Z100"/>
    </row>
    <row r="101" spans="1:26" ht="15.75" customHeight="1" x14ac:dyDescent="0.2">
      <c r="A101"/>
      <c r="B101"/>
      <c r="C101"/>
      <c r="D101"/>
      <c r="E101"/>
      <c r="F101"/>
      <c r="G101"/>
      <c r="H101"/>
      <c r="I101"/>
      <c r="J101"/>
      <c r="K101"/>
      <c r="L101"/>
      <c r="M101"/>
      <c r="N101"/>
      <c r="O101"/>
      <c r="P101"/>
      <c r="Q101"/>
      <c r="R101"/>
      <c r="S101"/>
      <c r="T101"/>
      <c r="U101"/>
      <c r="V101"/>
      <c r="W101"/>
      <c r="X101"/>
      <c r="Y101"/>
      <c r="Z101"/>
    </row>
    <row r="102" spans="1:26" ht="15.75" customHeight="1" x14ac:dyDescent="0.25">
      <c r="A102" s="17"/>
      <c r="B102" s="120" t="s">
        <v>66</v>
      </c>
      <c r="C102" s="118"/>
      <c r="D102" s="118"/>
      <c r="E102" s="119"/>
      <c r="F102" s="17"/>
      <c r="G102" s="17"/>
      <c r="H102" s="17"/>
      <c r="I102" s="17"/>
      <c r="J102" s="17"/>
      <c r="K102" s="17"/>
      <c r="L102" s="18"/>
      <c r="M102" s="18"/>
      <c r="N102" s="18"/>
      <c r="O102" s="18"/>
      <c r="P102" s="18"/>
      <c r="Q102" s="18"/>
      <c r="R102" s="18"/>
      <c r="S102" s="18"/>
      <c r="T102" s="18"/>
      <c r="U102" s="18"/>
      <c r="V102" s="18"/>
      <c r="W102" s="18"/>
      <c r="X102" s="18"/>
      <c r="Y102" s="18"/>
      <c r="Z102" s="18"/>
    </row>
    <row r="103" spans="1:26" ht="15.75" customHeight="1" x14ac:dyDescent="0.2">
      <c r="A103"/>
      <c r="B103"/>
      <c r="C103"/>
      <c r="D103"/>
      <c r="E103"/>
      <c r="F103"/>
      <c r="G103"/>
      <c r="H103"/>
      <c r="I103"/>
      <c r="J103"/>
      <c r="K103"/>
      <c r="L103"/>
      <c r="M103"/>
      <c r="N103"/>
      <c r="O103"/>
      <c r="P103"/>
      <c r="Q103"/>
      <c r="R103"/>
      <c r="S103"/>
      <c r="T103"/>
      <c r="U103"/>
      <c r="V103"/>
      <c r="W103"/>
      <c r="X103"/>
      <c r="Y103"/>
      <c r="Z103"/>
    </row>
    <row r="104" spans="1:26" ht="15.75" customHeight="1" x14ac:dyDescent="0.25">
      <c r="A104"/>
      <c r="B104" s="121" t="s">
        <v>67</v>
      </c>
      <c r="C104" s="122"/>
      <c r="D104" s="122"/>
      <c r="E104" s="123"/>
      <c r="F104"/>
      <c r="G104" s="54" t="s">
        <v>14</v>
      </c>
      <c r="H104" s="22"/>
      <c r="I104" s="22"/>
      <c r="J104" s="22"/>
      <c r="K104"/>
      <c r="L104"/>
      <c r="M104"/>
      <c r="N104"/>
      <c r="O104"/>
      <c r="P104"/>
      <c r="Q104"/>
      <c r="R104"/>
      <c r="S104"/>
      <c r="T104"/>
      <c r="U104"/>
      <c r="V104"/>
      <c r="W104"/>
      <c r="X104"/>
      <c r="Y104"/>
      <c r="Z104"/>
    </row>
    <row r="105" spans="1:26" ht="13.5" customHeight="1" x14ac:dyDescent="0.2">
      <c r="A105"/>
      <c r="B105" s="158" t="s">
        <v>68</v>
      </c>
      <c r="C105" s="127"/>
      <c r="D105" s="127"/>
      <c r="E105" s="128"/>
      <c r="F105"/>
      <c r="G105" s="125" t="s">
        <v>69</v>
      </c>
      <c r="H105" s="115"/>
      <c r="I105" s="115"/>
      <c r="J105" s="22"/>
      <c r="K105"/>
      <c r="L105"/>
      <c r="M105"/>
      <c r="N105"/>
      <c r="O105"/>
      <c r="P105"/>
      <c r="Q105"/>
      <c r="R105"/>
      <c r="S105"/>
      <c r="T105"/>
      <c r="U105"/>
      <c r="V105"/>
      <c r="W105"/>
      <c r="X105"/>
      <c r="Y105"/>
      <c r="Z105"/>
    </row>
    <row r="106" spans="1:26" ht="15.75" customHeight="1" x14ac:dyDescent="0.2">
      <c r="A106"/>
      <c r="B106" s="129"/>
      <c r="C106" s="130"/>
      <c r="D106" s="130"/>
      <c r="E106" s="131"/>
      <c r="F106" s="16"/>
      <c r="G106" s="115"/>
      <c r="H106" s="115"/>
      <c r="I106" s="115"/>
      <c r="J106" s="22"/>
      <c r="K106" s="16"/>
      <c r="L106" s="16"/>
      <c r="M106" s="16"/>
      <c r="N106" s="16"/>
      <c r="O106"/>
      <c r="P106"/>
      <c r="Q106"/>
      <c r="R106"/>
      <c r="S106"/>
      <c r="T106"/>
      <c r="U106"/>
      <c r="V106"/>
      <c r="W106"/>
      <c r="X106"/>
      <c r="Y106"/>
      <c r="Z106"/>
    </row>
    <row r="107" spans="1:26" ht="15.75" customHeight="1" x14ac:dyDescent="0.2">
      <c r="A107"/>
      <c r="B107" s="129"/>
      <c r="C107" s="130"/>
      <c r="D107" s="130"/>
      <c r="E107" s="131"/>
      <c r="F107"/>
      <c r="G107" s="115"/>
      <c r="H107" s="115"/>
      <c r="I107" s="115"/>
      <c r="J107" s="22"/>
      <c r="K107" s="16"/>
      <c r="L107" s="16"/>
      <c r="M107" s="16"/>
      <c r="N107" s="16"/>
      <c r="O107"/>
      <c r="P107"/>
      <c r="Q107"/>
      <c r="R107"/>
      <c r="S107"/>
      <c r="T107"/>
      <c r="U107"/>
      <c r="V107"/>
      <c r="W107"/>
      <c r="X107"/>
      <c r="Y107"/>
      <c r="Z107"/>
    </row>
    <row r="108" spans="1:26" ht="15.75" customHeight="1" x14ac:dyDescent="0.2">
      <c r="A108"/>
      <c r="B108" s="129"/>
      <c r="C108" s="130"/>
      <c r="D108" s="130"/>
      <c r="E108" s="131"/>
      <c r="F108"/>
      <c r="G108" s="115"/>
      <c r="H108" s="115"/>
      <c r="I108" s="115"/>
      <c r="J108" s="22"/>
      <c r="K108" s="16"/>
      <c r="L108" s="16"/>
      <c r="M108" s="16"/>
      <c r="N108" s="16"/>
      <c r="O108"/>
      <c r="P108"/>
      <c r="Q108"/>
      <c r="R108"/>
      <c r="S108"/>
      <c r="T108"/>
      <c r="U108"/>
      <c r="V108"/>
      <c r="W108"/>
      <c r="X108"/>
      <c r="Y108"/>
      <c r="Z108"/>
    </row>
    <row r="109" spans="1:26" ht="65" customHeight="1" x14ac:dyDescent="0.2">
      <c r="A109"/>
      <c r="B109" s="132"/>
      <c r="C109" s="133"/>
      <c r="D109" s="133"/>
      <c r="E109" s="134"/>
      <c r="F109"/>
      <c r="G109" s="115"/>
      <c r="H109" s="115"/>
      <c r="I109" s="115"/>
      <c r="J109" s="22"/>
      <c r="K109" s="16"/>
      <c r="L109" s="16"/>
      <c r="M109" s="16"/>
      <c r="N109" s="16"/>
      <c r="O109"/>
      <c r="P109"/>
      <c r="Q109"/>
      <c r="R109"/>
      <c r="S109"/>
      <c r="T109"/>
      <c r="U109"/>
      <c r="V109"/>
      <c r="W109"/>
      <c r="X109"/>
      <c r="Y109"/>
      <c r="Z109"/>
    </row>
    <row r="110" spans="1:26" ht="14.25" customHeight="1" x14ac:dyDescent="0.2">
      <c r="A110" s="16"/>
      <c r="B110" s="24"/>
      <c r="C110" s="24"/>
      <c r="D110" s="24"/>
      <c r="E110" s="24"/>
      <c r="F110" s="16"/>
      <c r="G110" s="25"/>
      <c r="H110" s="25"/>
      <c r="I110" s="25"/>
      <c r="J110" s="26"/>
      <c r="K110" s="16"/>
      <c r="L110" s="16"/>
      <c r="M110" s="16"/>
      <c r="N110" s="16"/>
      <c r="O110" s="16"/>
      <c r="P110" s="16"/>
      <c r="Q110" s="16"/>
      <c r="R110" s="16"/>
      <c r="S110" s="16"/>
      <c r="T110" s="16"/>
      <c r="U110" s="16"/>
      <c r="V110" s="16"/>
      <c r="W110" s="16"/>
      <c r="X110" s="16"/>
      <c r="Y110" s="16"/>
      <c r="Z110" s="16"/>
    </row>
    <row r="111" spans="1:26" ht="14.25" customHeight="1" x14ac:dyDescent="0.2">
      <c r="A111"/>
      <c r="B111" s="159" t="s">
        <v>70</v>
      </c>
      <c r="C111" s="122"/>
      <c r="D111" s="123"/>
      <c r="E111" s="24"/>
      <c r="F111"/>
      <c r="G111" s="25"/>
      <c r="H111" s="25"/>
      <c r="I111" s="25"/>
      <c r="J111" s="26"/>
      <c r="K111" s="16"/>
      <c r="L111" s="16"/>
      <c r="M111" s="16"/>
      <c r="N111" s="16"/>
      <c r="O111"/>
      <c r="P111"/>
      <c r="Q111"/>
      <c r="R111"/>
      <c r="S111"/>
      <c r="T111"/>
      <c r="U111"/>
      <c r="V111"/>
      <c r="W111"/>
      <c r="X111"/>
      <c r="Y111"/>
      <c r="Z111"/>
    </row>
    <row r="112" spans="1:26" ht="15.75" customHeight="1" x14ac:dyDescent="0.2">
      <c r="A112"/>
      <c r="B112" s="27" t="s">
        <v>50</v>
      </c>
      <c r="C112" s="42">
        <v>0.1</v>
      </c>
      <c r="D112" s="55" t="s">
        <v>28</v>
      </c>
      <c r="E112"/>
      <c r="F112"/>
      <c r="G112"/>
      <c r="H112"/>
      <c r="I112"/>
      <c r="J112"/>
      <c r="K112"/>
      <c r="L112"/>
      <c r="M112"/>
      <c r="N112"/>
      <c r="O112"/>
      <c r="P112"/>
      <c r="Q112"/>
      <c r="R112"/>
      <c r="S112"/>
      <c r="T112"/>
      <c r="U112"/>
      <c r="V112"/>
      <c r="W112"/>
      <c r="X112"/>
      <c r="Y112"/>
      <c r="Z112"/>
    </row>
    <row r="113" spans="1:26" ht="15.75" customHeight="1" x14ac:dyDescent="0.2">
      <c r="A113"/>
      <c r="B113" s="27" t="s">
        <v>71</v>
      </c>
      <c r="C113" s="28">
        <v>10</v>
      </c>
      <c r="D113" s="55" t="s">
        <v>32</v>
      </c>
      <c r="E113"/>
      <c r="F113"/>
      <c r="G113"/>
      <c r="H113"/>
      <c r="I113"/>
      <c r="J113"/>
      <c r="K113" s="16"/>
      <c r="L113" s="16"/>
      <c r="M113" s="16"/>
      <c r="N113" s="16"/>
      <c r="O113"/>
      <c r="P113"/>
      <c r="Q113"/>
      <c r="R113"/>
      <c r="S113"/>
      <c r="T113"/>
      <c r="U113"/>
      <c r="V113"/>
      <c r="W113"/>
      <c r="X113"/>
      <c r="Y113"/>
      <c r="Z113"/>
    </row>
    <row r="114" spans="1:26" ht="14.25" customHeight="1" x14ac:dyDescent="0.2">
      <c r="A114"/>
      <c r="B114" s="56" t="s">
        <v>72</v>
      </c>
      <c r="C114" s="28">
        <v>1</v>
      </c>
      <c r="D114" s="57" t="s">
        <v>54</v>
      </c>
      <c r="E114" s="24"/>
      <c r="F114"/>
      <c r="G114"/>
      <c r="H114"/>
      <c r="I114"/>
      <c r="J114"/>
      <c r="K114" s="16"/>
      <c r="L114" s="16"/>
      <c r="M114" s="16"/>
      <c r="N114" s="16"/>
      <c r="O114"/>
      <c r="P114"/>
      <c r="Q114"/>
      <c r="R114"/>
      <c r="S114"/>
      <c r="T114"/>
      <c r="U114"/>
      <c r="V114"/>
      <c r="W114"/>
      <c r="X114"/>
      <c r="Y114"/>
      <c r="Z114"/>
    </row>
    <row r="115" spans="1:26" ht="14.25" customHeight="1" x14ac:dyDescent="0.2">
      <c r="A115"/>
      <c r="B115"/>
      <c r="C115"/>
      <c r="D115"/>
      <c r="E115" s="24"/>
      <c r="F115"/>
      <c r="G115"/>
      <c r="H115"/>
      <c r="I115"/>
      <c r="J115"/>
      <c r="K115" s="16"/>
      <c r="L115" s="16"/>
      <c r="M115" s="16"/>
      <c r="N115" s="16"/>
      <c r="O115"/>
      <c r="P115"/>
      <c r="Q115"/>
      <c r="R115"/>
      <c r="S115"/>
      <c r="T115"/>
      <c r="U115"/>
      <c r="V115"/>
      <c r="W115"/>
      <c r="X115"/>
      <c r="Y115"/>
      <c r="Z115"/>
    </row>
    <row r="116" spans="1:26" ht="14.25" customHeight="1" x14ac:dyDescent="0.2">
      <c r="A116"/>
      <c r="B116"/>
      <c r="C116"/>
      <c r="D116"/>
      <c r="E116" s="24"/>
      <c r="F116"/>
      <c r="G116"/>
      <c r="H116"/>
      <c r="I116"/>
      <c r="J116"/>
      <c r="K116" s="16"/>
      <c r="L116" s="16"/>
      <c r="M116" s="16"/>
      <c r="N116" s="16"/>
      <c r="O116"/>
      <c r="P116"/>
      <c r="Q116"/>
      <c r="R116"/>
      <c r="S116"/>
      <c r="T116"/>
      <c r="U116"/>
      <c r="V116"/>
      <c r="W116"/>
      <c r="X116"/>
      <c r="Y116"/>
      <c r="Z116"/>
    </row>
    <row r="117" spans="1:26" ht="217.5" customHeight="1" x14ac:dyDescent="0.2">
      <c r="A117"/>
      <c r="B117" s="160" t="s">
        <v>123</v>
      </c>
      <c r="C117" s="161"/>
      <c r="D117" s="162"/>
      <c r="E117"/>
      <c r="F117"/>
      <c r="G117"/>
      <c r="H117"/>
      <c r="I117"/>
      <c r="J117"/>
      <c r="K117" s="16"/>
      <c r="L117" s="16"/>
      <c r="M117" s="16"/>
      <c r="N117" s="16"/>
      <c r="O117"/>
      <c r="P117"/>
      <c r="Q117"/>
      <c r="R117"/>
      <c r="S117"/>
      <c r="T117"/>
      <c r="U117"/>
      <c r="V117"/>
      <c r="W117"/>
      <c r="X117"/>
      <c r="Y117"/>
      <c r="Z117"/>
    </row>
    <row r="118" spans="1:26" ht="14.25" customHeight="1" x14ac:dyDescent="0.2">
      <c r="A118"/>
      <c r="B118"/>
      <c r="C118"/>
      <c r="D118"/>
      <c r="E118"/>
      <c r="F118"/>
      <c r="G118"/>
      <c r="H118"/>
      <c r="I118"/>
      <c r="J118"/>
      <c r="K118" s="16"/>
      <c r="L118" s="16"/>
      <c r="M118" s="16"/>
      <c r="N118" s="16"/>
      <c r="O118"/>
      <c r="P118"/>
      <c r="Q118"/>
      <c r="R118"/>
      <c r="S118"/>
      <c r="T118"/>
      <c r="U118"/>
      <c r="V118"/>
      <c r="W118"/>
      <c r="X118"/>
      <c r="Y118"/>
      <c r="Z118"/>
    </row>
    <row r="119" spans="1:26" ht="14.25" customHeight="1" x14ac:dyDescent="0.2">
      <c r="A119"/>
      <c r="B119" s="144" t="s">
        <v>36</v>
      </c>
      <c r="C119" s="118"/>
      <c r="D119" s="118"/>
      <c r="E119" s="119"/>
      <c r="F119"/>
      <c r="G119"/>
      <c r="H119"/>
      <c r="I119"/>
      <c r="J119"/>
      <c r="K119" s="16"/>
      <c r="L119" s="16"/>
      <c r="M119" s="16"/>
      <c r="N119" s="16"/>
      <c r="O119"/>
      <c r="P119"/>
      <c r="Q119"/>
      <c r="R119"/>
      <c r="S119"/>
      <c r="T119"/>
      <c r="U119"/>
      <c r="V119"/>
      <c r="W119"/>
      <c r="X119"/>
      <c r="Y119"/>
      <c r="Z119"/>
    </row>
    <row r="120" spans="1:26" ht="14.25" customHeight="1" x14ac:dyDescent="0.2">
      <c r="A120"/>
      <c r="B120" s="143" t="s">
        <v>37</v>
      </c>
      <c r="C120" s="136"/>
      <c r="D120" s="136"/>
      <c r="E120" s="136"/>
      <c r="F120" s="136"/>
      <c r="G120" s="136"/>
      <c r="H120" s="136"/>
      <c r="I120" s="136"/>
      <c r="J120" s="137"/>
      <c r="K120" s="16"/>
      <c r="L120" s="16"/>
      <c r="M120" s="16"/>
      <c r="N120" s="16"/>
      <c r="O120"/>
      <c r="P120"/>
      <c r="Q120"/>
      <c r="R120"/>
      <c r="S120"/>
      <c r="T120"/>
      <c r="U120"/>
      <c r="V120"/>
      <c r="W120"/>
      <c r="X120"/>
      <c r="Y120"/>
      <c r="Z120"/>
    </row>
    <row r="121" spans="1:26" ht="81.75" customHeight="1" x14ac:dyDescent="0.2">
      <c r="A121"/>
      <c r="B121" s="139"/>
      <c r="C121" s="140"/>
      <c r="D121" s="140"/>
      <c r="E121" s="140"/>
      <c r="F121" s="140"/>
      <c r="G121" s="140"/>
      <c r="H121" s="140"/>
      <c r="I121" s="140"/>
      <c r="J121" s="141"/>
      <c r="K121" s="16"/>
      <c r="L121" s="16"/>
      <c r="M121" s="16"/>
      <c r="N121" s="16"/>
      <c r="O121"/>
      <c r="P121"/>
      <c r="Q121"/>
      <c r="R121"/>
      <c r="S121"/>
      <c r="T121"/>
      <c r="U121"/>
      <c r="V121"/>
      <c r="W121"/>
      <c r="X121"/>
      <c r="Y121"/>
      <c r="Z121"/>
    </row>
    <row r="122" spans="1:26" ht="15.75" customHeight="1" x14ac:dyDescent="0.2">
      <c r="A122"/>
      <c r="B122"/>
      <c r="C122"/>
      <c r="D122"/>
      <c r="E122"/>
      <c r="F122"/>
      <c r="G122"/>
      <c r="H122"/>
      <c r="I122"/>
      <c r="J122"/>
      <c r="K122"/>
      <c r="L122"/>
      <c r="M122"/>
      <c r="N122"/>
      <c r="O122"/>
      <c r="P122"/>
      <c r="Q122"/>
      <c r="R122"/>
      <c r="S122"/>
      <c r="T122"/>
      <c r="U122"/>
      <c r="V122"/>
      <c r="W122"/>
      <c r="X122"/>
      <c r="Y122"/>
      <c r="Z122"/>
    </row>
    <row r="123" spans="1:26" ht="15.75" customHeight="1" x14ac:dyDescent="0.2">
      <c r="A123"/>
      <c r="B123"/>
      <c r="C123"/>
      <c r="D123"/>
      <c r="E123"/>
      <c r="F123"/>
      <c r="G123"/>
      <c r="H123"/>
      <c r="I123"/>
      <c r="J123"/>
      <c r="K123"/>
      <c r="L123"/>
      <c r="M123"/>
      <c r="N123"/>
      <c r="O123"/>
      <c r="P123"/>
      <c r="Q123"/>
      <c r="R123"/>
      <c r="S123"/>
      <c r="T123"/>
      <c r="U123"/>
      <c r="V123"/>
      <c r="W123"/>
      <c r="X123"/>
      <c r="Y123"/>
      <c r="Z123"/>
    </row>
    <row r="124" spans="1:26" ht="15.75" customHeight="1" x14ac:dyDescent="0.25">
      <c r="A124" s="17"/>
      <c r="B124" s="120" t="s">
        <v>73</v>
      </c>
      <c r="C124" s="118"/>
      <c r="D124" s="118"/>
      <c r="E124" s="119"/>
      <c r="F124" s="17"/>
      <c r="G124" s="17"/>
      <c r="H124" s="17"/>
      <c r="I124" s="17"/>
      <c r="J124" s="17"/>
      <c r="K124" s="17"/>
      <c r="L124" s="18"/>
      <c r="M124" s="18"/>
      <c r="N124" s="18"/>
      <c r="O124" s="18"/>
      <c r="P124" s="18"/>
      <c r="Q124" s="18"/>
      <c r="R124" s="18"/>
      <c r="S124" s="18"/>
      <c r="T124" s="18"/>
      <c r="U124" s="18"/>
      <c r="V124" s="18"/>
      <c r="W124" s="18"/>
      <c r="X124" s="18"/>
      <c r="Y124" s="18"/>
      <c r="Z124" s="18"/>
    </row>
    <row r="125" spans="1:26" ht="15.75" customHeight="1" x14ac:dyDescent="0.2">
      <c r="A125"/>
      <c r="B125"/>
      <c r="C125"/>
      <c r="D125"/>
      <c r="E125"/>
      <c r="F125"/>
      <c r="G125"/>
      <c r="H125"/>
      <c r="I125"/>
      <c r="J125"/>
      <c r="K125"/>
      <c r="L125"/>
      <c r="M125"/>
      <c r="N125"/>
      <c r="O125"/>
      <c r="P125"/>
      <c r="Q125"/>
      <c r="R125"/>
      <c r="S125"/>
      <c r="T125"/>
      <c r="U125"/>
      <c r="V125"/>
      <c r="W125"/>
      <c r="X125"/>
      <c r="Y125"/>
      <c r="Z125"/>
    </row>
    <row r="126" spans="1:26" ht="15.75" customHeight="1" x14ac:dyDescent="0.25">
      <c r="A126"/>
      <c r="B126" s="121" t="s">
        <v>74</v>
      </c>
      <c r="C126" s="122"/>
      <c r="D126" s="122"/>
      <c r="E126" s="123"/>
      <c r="F126"/>
      <c r="G126" s="54" t="s">
        <v>14</v>
      </c>
      <c r="H126" s="22"/>
      <c r="I126" s="22"/>
      <c r="J126" s="22"/>
      <c r="K126"/>
      <c r="L126"/>
      <c r="M126"/>
      <c r="N126"/>
      <c r="O126"/>
      <c r="P126"/>
      <c r="Q126"/>
      <c r="R126"/>
      <c r="S126"/>
      <c r="T126"/>
      <c r="U126"/>
      <c r="V126"/>
      <c r="W126"/>
      <c r="X126"/>
      <c r="Y126"/>
      <c r="Z126"/>
    </row>
    <row r="127" spans="1:26" ht="13.5" customHeight="1" x14ac:dyDescent="0.2">
      <c r="A127"/>
      <c r="B127" s="126" t="s">
        <v>75</v>
      </c>
      <c r="C127" s="127"/>
      <c r="D127" s="127"/>
      <c r="E127" s="128"/>
      <c r="F127"/>
      <c r="G127" s="125" t="s">
        <v>76</v>
      </c>
      <c r="H127" s="115"/>
      <c r="I127" s="115"/>
      <c r="J127" s="22"/>
      <c r="K127"/>
      <c r="L127"/>
      <c r="M127"/>
      <c r="N127"/>
      <c r="O127"/>
      <c r="P127"/>
      <c r="Q127"/>
      <c r="R127"/>
      <c r="S127"/>
      <c r="T127"/>
      <c r="U127"/>
      <c r="V127"/>
      <c r="W127"/>
      <c r="X127"/>
      <c r="Y127"/>
      <c r="Z127"/>
    </row>
    <row r="128" spans="1:26" ht="15.75" customHeight="1" x14ac:dyDescent="0.2">
      <c r="A128"/>
      <c r="B128" s="129"/>
      <c r="C128" s="130"/>
      <c r="D128" s="130"/>
      <c r="E128" s="131"/>
      <c r="F128" s="16"/>
      <c r="G128" s="115"/>
      <c r="H128" s="115"/>
      <c r="I128" s="115"/>
      <c r="J128" s="22"/>
      <c r="K128" s="16"/>
      <c r="L128" s="16"/>
      <c r="M128" s="16"/>
      <c r="N128" s="16"/>
      <c r="O128"/>
      <c r="P128"/>
      <c r="Q128"/>
      <c r="R128"/>
      <c r="S128"/>
      <c r="T128"/>
      <c r="U128"/>
      <c r="V128"/>
      <c r="W128"/>
      <c r="X128"/>
      <c r="Y128"/>
      <c r="Z128"/>
    </row>
    <row r="129" spans="1:26" ht="15.75" customHeight="1" x14ac:dyDescent="0.2">
      <c r="A129"/>
      <c r="B129" s="129"/>
      <c r="C129" s="130"/>
      <c r="D129" s="130"/>
      <c r="E129" s="131"/>
      <c r="F129"/>
      <c r="G129" s="115"/>
      <c r="H129" s="115"/>
      <c r="I129" s="115"/>
      <c r="J129" s="22"/>
      <c r="K129" s="16"/>
      <c r="L129" s="16"/>
      <c r="M129" s="16"/>
      <c r="N129" s="16"/>
      <c r="O129"/>
      <c r="P129"/>
      <c r="Q129"/>
      <c r="R129"/>
      <c r="S129"/>
      <c r="T129"/>
      <c r="U129"/>
      <c r="V129"/>
      <c r="W129"/>
      <c r="X129"/>
      <c r="Y129"/>
      <c r="Z129"/>
    </row>
    <row r="130" spans="1:26" ht="15.75" customHeight="1" x14ac:dyDescent="0.2">
      <c r="A130"/>
      <c r="B130" s="129"/>
      <c r="C130" s="130"/>
      <c r="D130" s="130"/>
      <c r="E130" s="131"/>
      <c r="F130"/>
      <c r="G130" s="115"/>
      <c r="H130" s="115"/>
      <c r="I130" s="115"/>
      <c r="J130" s="22"/>
      <c r="K130" s="16"/>
      <c r="L130" s="16"/>
      <c r="M130" s="16"/>
      <c r="N130" s="16"/>
      <c r="O130"/>
      <c r="P130"/>
      <c r="Q130"/>
      <c r="R130"/>
      <c r="S130"/>
      <c r="T130"/>
      <c r="U130"/>
      <c r="V130"/>
      <c r="W130"/>
      <c r="X130"/>
      <c r="Y130"/>
      <c r="Z130"/>
    </row>
    <row r="131" spans="1:26" ht="87" customHeight="1" x14ac:dyDescent="0.2">
      <c r="A131"/>
      <c r="B131" s="132"/>
      <c r="C131" s="133"/>
      <c r="D131" s="133"/>
      <c r="E131" s="134"/>
      <c r="F131"/>
      <c r="G131" s="115"/>
      <c r="H131" s="115"/>
      <c r="I131" s="115"/>
      <c r="J131" s="22"/>
      <c r="K131" s="16"/>
      <c r="L131" s="16"/>
      <c r="M131" s="16"/>
      <c r="N131" s="16"/>
      <c r="O131"/>
      <c r="P131"/>
      <c r="Q131"/>
      <c r="R131"/>
      <c r="S131"/>
      <c r="T131"/>
      <c r="U131"/>
      <c r="V131"/>
      <c r="W131"/>
      <c r="X131"/>
      <c r="Y131"/>
      <c r="Z131"/>
    </row>
    <row r="132" spans="1:26" ht="14.25" customHeight="1" x14ac:dyDescent="0.2">
      <c r="A132" s="16"/>
      <c r="B132" s="24"/>
      <c r="C132" s="24"/>
      <c r="D132" s="24"/>
      <c r="E132" s="24"/>
      <c r="F132" s="16"/>
      <c r="G132" s="25"/>
      <c r="H132" s="25"/>
      <c r="I132" s="25"/>
      <c r="J132" s="26"/>
      <c r="K132" s="16"/>
      <c r="L132" s="16"/>
      <c r="M132" s="16"/>
      <c r="N132" s="16"/>
      <c r="O132" s="16"/>
      <c r="P132" s="16"/>
      <c r="Q132" s="16"/>
      <c r="R132" s="16"/>
      <c r="S132" s="16"/>
      <c r="T132" s="16"/>
      <c r="U132" s="16"/>
      <c r="V132" s="16"/>
      <c r="W132" s="16"/>
      <c r="X132" s="16"/>
      <c r="Y132" s="16"/>
      <c r="Z132" s="16"/>
    </row>
    <row r="133" spans="1:26" ht="14.25" customHeight="1" x14ac:dyDescent="0.2">
      <c r="A133"/>
      <c r="B133" s="24"/>
      <c r="C133" s="24"/>
      <c r="D133" s="24"/>
      <c r="E133" s="24"/>
      <c r="F133"/>
      <c r="G133" s="25"/>
      <c r="H133" s="25"/>
      <c r="I133" s="25"/>
      <c r="J133" s="26"/>
      <c r="K133" s="16"/>
      <c r="L133" s="16"/>
      <c r="M133" s="16"/>
      <c r="N133" s="16"/>
      <c r="O133"/>
      <c r="P133"/>
      <c r="Q133"/>
      <c r="R133"/>
      <c r="S133"/>
      <c r="T133"/>
      <c r="U133"/>
      <c r="V133"/>
      <c r="W133"/>
      <c r="X133"/>
      <c r="Y133"/>
      <c r="Z133"/>
    </row>
    <row r="134" spans="1:26" ht="15.75" customHeight="1" x14ac:dyDescent="0.25">
      <c r="A134"/>
      <c r="B134" s="121" t="s">
        <v>77</v>
      </c>
      <c r="C134" s="122"/>
      <c r="D134" s="123"/>
      <c r="E134"/>
      <c r="F134"/>
      <c r="G134"/>
      <c r="H134"/>
      <c r="I134"/>
      <c r="J134"/>
      <c r="K134"/>
      <c r="L134"/>
      <c r="M134"/>
      <c r="N134"/>
      <c r="O134"/>
      <c r="P134"/>
      <c r="Q134"/>
      <c r="R134"/>
      <c r="S134"/>
      <c r="T134"/>
      <c r="U134"/>
      <c r="V134"/>
      <c r="W134"/>
      <c r="X134"/>
      <c r="Y134"/>
      <c r="Z134"/>
    </row>
    <row r="135" spans="1:26" ht="15" customHeight="1" x14ac:dyDescent="0.2">
      <c r="A135"/>
      <c r="B135" s="27" t="s">
        <v>78</v>
      </c>
      <c r="C135" s="28">
        <v>0.1</v>
      </c>
      <c r="D135" s="55" t="s">
        <v>28</v>
      </c>
      <c r="E135"/>
      <c r="F135"/>
      <c r="G135"/>
      <c r="H135"/>
      <c r="I135"/>
      <c r="J135"/>
      <c r="K135" s="16"/>
      <c r="L135" s="16"/>
      <c r="M135" s="16"/>
      <c r="N135" s="16"/>
      <c r="O135"/>
      <c r="P135"/>
      <c r="Q135"/>
      <c r="R135"/>
      <c r="S135"/>
      <c r="T135"/>
      <c r="U135"/>
      <c r="V135"/>
      <c r="W135"/>
      <c r="X135"/>
      <c r="Y135"/>
      <c r="Z135"/>
    </row>
    <row r="136" spans="1:26" ht="14.25" customHeight="1" x14ac:dyDescent="0.2">
      <c r="A136"/>
      <c r="B136" s="27" t="s">
        <v>71</v>
      </c>
      <c r="C136" s="28">
        <v>10</v>
      </c>
      <c r="D136" s="55" t="s">
        <v>32</v>
      </c>
      <c r="E136" s="110"/>
      <c r="F136"/>
      <c r="G136"/>
      <c r="H136"/>
      <c r="I136"/>
      <c r="J136"/>
      <c r="K136" s="16"/>
      <c r="L136" s="16"/>
      <c r="M136" s="16"/>
      <c r="N136" s="16"/>
      <c r="O136"/>
      <c r="P136"/>
      <c r="Q136"/>
      <c r="R136"/>
      <c r="S136"/>
      <c r="T136"/>
      <c r="U136"/>
      <c r="V136"/>
      <c r="W136"/>
      <c r="X136"/>
      <c r="Y136"/>
      <c r="Z136"/>
    </row>
    <row r="137" spans="1:26" ht="14.25" customHeight="1" x14ac:dyDescent="0.2">
      <c r="A137"/>
      <c r="B137" s="56" t="s">
        <v>72</v>
      </c>
      <c r="C137" s="28">
        <v>5</v>
      </c>
      <c r="D137" s="57" t="s">
        <v>54</v>
      </c>
      <c r="E137" s="24"/>
      <c r="F137"/>
      <c r="G137"/>
      <c r="H137"/>
      <c r="I137"/>
      <c r="J137"/>
      <c r="K137" s="16"/>
      <c r="L137" s="16"/>
      <c r="M137" s="16"/>
      <c r="N137" s="16"/>
      <c r="O137"/>
      <c r="P137"/>
      <c r="Q137"/>
      <c r="R137"/>
      <c r="S137"/>
      <c r="T137"/>
      <c r="U137"/>
      <c r="V137"/>
      <c r="W137"/>
      <c r="X137"/>
      <c r="Y137"/>
      <c r="Z137"/>
    </row>
    <row r="138" spans="1:26" ht="14.25" customHeight="1" x14ac:dyDescent="0.2">
      <c r="A138"/>
      <c r="B138"/>
      <c r="C138"/>
      <c r="D138"/>
      <c r="E138" s="24"/>
      <c r="F138"/>
      <c r="G138"/>
      <c r="H138"/>
      <c r="I138"/>
      <c r="J138"/>
      <c r="K138" s="16"/>
      <c r="L138" s="16"/>
      <c r="M138" s="16"/>
      <c r="N138" s="16"/>
      <c r="O138"/>
      <c r="P138"/>
      <c r="Q138"/>
      <c r="R138"/>
      <c r="S138"/>
      <c r="T138"/>
      <c r="U138"/>
      <c r="V138"/>
      <c r="W138"/>
      <c r="X138"/>
      <c r="Y138"/>
      <c r="Z138"/>
    </row>
    <row r="139" spans="1:26" ht="217.5" customHeight="1" x14ac:dyDescent="0.2">
      <c r="A139"/>
      <c r="B139" s="160" t="s">
        <v>122</v>
      </c>
      <c r="C139" s="161"/>
      <c r="D139" s="162"/>
      <c r="E139"/>
      <c r="F139"/>
      <c r="G139"/>
      <c r="H139"/>
      <c r="I139"/>
      <c r="J139"/>
      <c r="K139" s="16"/>
      <c r="L139" s="16"/>
      <c r="M139" s="16"/>
      <c r="N139" s="16"/>
      <c r="O139"/>
      <c r="P139"/>
      <c r="Q139"/>
      <c r="R139"/>
      <c r="S139"/>
      <c r="T139"/>
      <c r="U139"/>
      <c r="V139"/>
      <c r="W139"/>
      <c r="X139"/>
      <c r="Y139"/>
      <c r="Z139"/>
    </row>
    <row r="140" spans="1:26" ht="14.25" customHeight="1" x14ac:dyDescent="0.2">
      <c r="A140"/>
      <c r="B140"/>
      <c r="C140"/>
      <c r="D140"/>
      <c r="E140"/>
      <c r="F140"/>
      <c r="G140"/>
      <c r="H140"/>
      <c r="I140"/>
      <c r="J140"/>
      <c r="K140" s="16"/>
      <c r="L140" s="16"/>
      <c r="M140" s="16"/>
      <c r="N140" s="16"/>
      <c r="O140"/>
      <c r="P140"/>
      <c r="Q140"/>
      <c r="R140"/>
      <c r="S140"/>
      <c r="T140"/>
      <c r="U140"/>
      <c r="V140"/>
      <c r="W140"/>
      <c r="X140"/>
      <c r="Y140"/>
      <c r="Z140"/>
    </row>
    <row r="141" spans="1:26" ht="14.25" customHeight="1" x14ac:dyDescent="0.2">
      <c r="A141"/>
      <c r="B141" s="144" t="s">
        <v>36</v>
      </c>
      <c r="C141" s="118"/>
      <c r="D141" s="118"/>
      <c r="E141" s="119"/>
      <c r="F141"/>
      <c r="G141"/>
      <c r="H141"/>
      <c r="I141"/>
      <c r="J141"/>
      <c r="K141" s="16"/>
      <c r="L141" s="16"/>
      <c r="M141" s="16"/>
      <c r="N141" s="16"/>
      <c r="O141"/>
      <c r="P141"/>
      <c r="Q141"/>
      <c r="R141"/>
      <c r="S141"/>
      <c r="T141"/>
      <c r="U141"/>
      <c r="V141"/>
      <c r="W141"/>
      <c r="X141"/>
      <c r="Y141"/>
      <c r="Z141"/>
    </row>
    <row r="142" spans="1:26" ht="14.25" customHeight="1" x14ac:dyDescent="0.2">
      <c r="A142"/>
      <c r="B142" s="143" t="s">
        <v>37</v>
      </c>
      <c r="C142" s="136"/>
      <c r="D142" s="136"/>
      <c r="E142" s="136"/>
      <c r="F142" s="136"/>
      <c r="G142" s="136"/>
      <c r="H142" s="136"/>
      <c r="I142" s="136"/>
      <c r="J142" s="137"/>
      <c r="K142" s="16"/>
      <c r="L142" s="16"/>
      <c r="M142" s="16"/>
      <c r="N142" s="16"/>
      <c r="O142"/>
      <c r="P142"/>
      <c r="Q142"/>
      <c r="R142"/>
      <c r="S142"/>
      <c r="T142"/>
      <c r="U142"/>
      <c r="V142"/>
      <c r="W142"/>
      <c r="X142"/>
      <c r="Y142"/>
      <c r="Z142"/>
    </row>
    <row r="143" spans="1:26" ht="81.75" customHeight="1" x14ac:dyDescent="0.2">
      <c r="A143"/>
      <c r="B143" s="139"/>
      <c r="C143" s="140"/>
      <c r="D143" s="140"/>
      <c r="E143" s="140"/>
      <c r="F143" s="140"/>
      <c r="G143" s="140"/>
      <c r="H143" s="140"/>
      <c r="I143" s="140"/>
      <c r="J143" s="141"/>
      <c r="K143" s="16"/>
      <c r="L143" s="16"/>
      <c r="M143" s="16"/>
      <c r="N143" s="16"/>
      <c r="O143"/>
      <c r="P143"/>
      <c r="Q143"/>
      <c r="R143"/>
      <c r="S143"/>
      <c r="T143"/>
      <c r="U143"/>
      <c r="V143"/>
      <c r="W143"/>
      <c r="X143"/>
      <c r="Y143"/>
      <c r="Z143"/>
    </row>
    <row r="144" spans="1:26" x14ac:dyDescent="0.2">
      <c r="A144"/>
      <c r="B144" s="76"/>
      <c r="C144" s="76"/>
      <c r="D144" s="76"/>
      <c r="E144" s="76"/>
      <c r="F144" s="76"/>
      <c r="G144" s="76"/>
      <c r="H144" s="76"/>
      <c r="I144" s="76"/>
      <c r="J144" s="76"/>
      <c r="K144" s="16"/>
      <c r="L144" s="16"/>
      <c r="M144" s="16"/>
      <c r="N144" s="16"/>
      <c r="O144"/>
      <c r="P144"/>
      <c r="Q144"/>
      <c r="R144"/>
      <c r="S144"/>
      <c r="T144"/>
      <c r="U144"/>
      <c r="V144"/>
      <c r="W144"/>
      <c r="X144"/>
      <c r="Y144"/>
      <c r="Z144"/>
    </row>
    <row r="145" spans="1:26" ht="15.75" customHeight="1" x14ac:dyDescent="0.2">
      <c r="A145"/>
      <c r="B145"/>
      <c r="C145"/>
      <c r="D145"/>
      <c r="E145"/>
      <c r="F145"/>
      <c r="G145"/>
      <c r="H145"/>
      <c r="I145"/>
      <c r="J145"/>
      <c r="K145"/>
      <c r="L145"/>
      <c r="M145"/>
      <c r="N145"/>
      <c r="O145"/>
      <c r="P145"/>
      <c r="Q145"/>
      <c r="R145"/>
      <c r="S145"/>
      <c r="T145"/>
      <c r="U145"/>
      <c r="V145"/>
      <c r="W145"/>
      <c r="X145"/>
      <c r="Y145"/>
      <c r="Z145"/>
    </row>
    <row r="146" spans="1:26" ht="15.75" customHeight="1" x14ac:dyDescent="0.2"/>
    <row r="147" spans="1:26" ht="15.75" customHeight="1" x14ac:dyDescent="0.2"/>
    <row r="148" spans="1:26" ht="15.75" customHeight="1" x14ac:dyDescent="0.2"/>
    <row r="149" spans="1:26" ht="15.75" customHeight="1" x14ac:dyDescent="0.2"/>
    <row r="150" spans="1:26" ht="15.75" customHeight="1" x14ac:dyDescent="0.2"/>
    <row r="151" spans="1:26" ht="15.75" customHeight="1" x14ac:dyDescent="0.2"/>
    <row r="152" spans="1:26" ht="15.75" customHeight="1" x14ac:dyDescent="0.2"/>
    <row r="153" spans="1:26" ht="15.75" customHeight="1" x14ac:dyDescent="0.2"/>
    <row r="154" spans="1:26" ht="15.75" customHeight="1" x14ac:dyDescent="0.2"/>
    <row r="155" spans="1:26" ht="15.75" customHeight="1" x14ac:dyDescent="0.2"/>
    <row r="156" spans="1:26" ht="15.75" customHeight="1" x14ac:dyDescent="0.2"/>
    <row r="157" spans="1:26" ht="15.75" customHeight="1" x14ac:dyDescent="0.2"/>
    <row r="158" spans="1:26" ht="15.75" customHeight="1" x14ac:dyDescent="0.2"/>
    <row r="159" spans="1:26" ht="15.75" customHeight="1" x14ac:dyDescent="0.2"/>
    <row r="160" spans="1:26"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sheetData>
  <mergeCells count="43">
    <mergeCell ref="B117:D117"/>
    <mergeCell ref="B120:J121"/>
    <mergeCell ref="B141:E141"/>
    <mergeCell ref="B142:J143"/>
    <mergeCell ref="B119:E119"/>
    <mergeCell ref="B124:E124"/>
    <mergeCell ref="B126:E126"/>
    <mergeCell ref="B127:E131"/>
    <mergeCell ref="G127:I131"/>
    <mergeCell ref="B134:D134"/>
    <mergeCell ref="B139:D139"/>
    <mergeCell ref="B102:E102"/>
    <mergeCell ref="B104:E104"/>
    <mergeCell ref="B105:E109"/>
    <mergeCell ref="G105:I109"/>
    <mergeCell ref="B111:D111"/>
    <mergeCell ref="G91:J91"/>
    <mergeCell ref="B98:J99"/>
    <mergeCell ref="B37:D37"/>
    <mergeCell ref="B43:E43"/>
    <mergeCell ref="B44:J45"/>
    <mergeCell ref="B48:E48"/>
    <mergeCell ref="B50:E50"/>
    <mergeCell ref="G51:I55"/>
    <mergeCell ref="G58:I64"/>
    <mergeCell ref="B51:E64"/>
    <mergeCell ref="B67:D67"/>
    <mergeCell ref="B78:E78"/>
    <mergeCell ref="B83:E83"/>
    <mergeCell ref="B85:E85"/>
    <mergeCell ref="B86:E95"/>
    <mergeCell ref="B97:E97"/>
    <mergeCell ref="G37:J37"/>
    <mergeCell ref="G67:J67"/>
    <mergeCell ref="G73:J73"/>
    <mergeCell ref="B79:J80"/>
    <mergeCell ref="G85:J85"/>
    <mergeCell ref="B2:E2"/>
    <mergeCell ref="B17:E17"/>
    <mergeCell ref="B20:E20"/>
    <mergeCell ref="G21:I25"/>
    <mergeCell ref="G28:I34"/>
    <mergeCell ref="B21:E34"/>
  </mergeCells>
  <pageMargins left="0.7" right="0.7" top="0.75" bottom="0.75" header="0" footer="0"/>
  <pageSetup paperSize="9" orientation="landscape"/>
  <drawing r:id="rId1"/>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'2.1 nedtrekkslister + graf'!$A$17:$A$25</xm:f>
          </x14:formula1>
          <xm:sqref>C113 C136</xm:sqref>
        </x14:dataValidation>
        <x14:dataValidation type="list" allowBlank="1" showErrorMessage="1" xr:uid="{00000000-0002-0000-0100-000001000000}">
          <x14:formula1>
            <xm:f>'2.1 nedtrekkslister + graf'!$D$2:$D$13</xm:f>
          </x14:formula1>
          <xm:sqref>C114 C137</xm:sqref>
        </x14:dataValidation>
        <x14:dataValidation type="list" allowBlank="1" showErrorMessage="1" xr:uid="{00000000-0002-0000-0100-000002000000}">
          <x14:formula1>
            <xm:f>'2.1 nedtrekkslister + graf'!$B$2:$B$11</xm:f>
          </x14:formula1>
          <xm:sqref>C112 C135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4CDF1"/>
  </sheetPr>
  <dimension ref="A1:AA1001"/>
  <sheetViews>
    <sheetView showGridLines="0" topLeftCell="A4" workbookViewId="0">
      <selection activeCell="C10" sqref="C10"/>
    </sheetView>
  </sheetViews>
  <sheetFormatPr baseColWidth="10" defaultColWidth="14.5" defaultRowHeight="15" customHeight="1" x14ac:dyDescent="0.2"/>
  <cols>
    <col min="1" max="1" width="4.83203125" customWidth="1"/>
    <col min="2" max="2" width="113" customWidth="1"/>
    <col min="3" max="3" width="68.1640625" customWidth="1"/>
    <col min="4" max="15" width="10.33203125" hidden="1" customWidth="1"/>
    <col min="16" max="27" width="13.83203125" hidden="1" customWidth="1"/>
  </cols>
  <sheetData>
    <row r="1" spans="1:27" ht="31" x14ac:dyDescent="0.35">
      <c r="A1" s="58"/>
      <c r="B1" s="58"/>
      <c r="C1" s="16"/>
      <c r="D1" s="16"/>
      <c r="E1" s="16"/>
      <c r="F1" s="16"/>
      <c r="G1" s="16"/>
      <c r="H1" s="16"/>
      <c r="I1" s="16"/>
      <c r="J1" s="16"/>
      <c r="K1" s="16"/>
      <c r="L1" s="16"/>
      <c r="M1" s="16"/>
      <c r="N1" s="16"/>
      <c r="O1" s="16"/>
      <c r="P1" s="16"/>
      <c r="Q1" s="16"/>
      <c r="R1" s="16"/>
      <c r="S1" s="16"/>
      <c r="T1" s="16"/>
      <c r="U1" s="16"/>
      <c r="V1" s="16"/>
      <c r="W1" s="16"/>
      <c r="X1" s="16"/>
      <c r="Y1" s="16"/>
      <c r="Z1" s="16"/>
      <c r="AA1" s="16"/>
    </row>
    <row r="2" spans="1:27" ht="31" x14ac:dyDescent="0.35">
      <c r="A2" s="59"/>
      <c r="B2" s="59" t="s">
        <v>79</v>
      </c>
      <c r="C2" s="6"/>
      <c r="D2" s="6"/>
      <c r="E2" s="6"/>
      <c r="F2" s="6"/>
      <c r="G2" s="6"/>
      <c r="H2" s="6"/>
      <c r="I2" s="6"/>
      <c r="J2" s="6"/>
      <c r="K2" s="6"/>
      <c r="L2" s="6"/>
      <c r="M2" s="6"/>
      <c r="N2" s="6"/>
      <c r="O2" s="6"/>
      <c r="P2" s="6"/>
      <c r="Q2" s="6"/>
      <c r="R2" s="6"/>
      <c r="S2" s="6"/>
      <c r="T2" s="6"/>
      <c r="U2" s="6"/>
      <c r="V2" s="6"/>
      <c r="W2" s="6"/>
      <c r="X2" s="6"/>
      <c r="Y2" s="6"/>
      <c r="Z2" s="6"/>
      <c r="AA2" s="6"/>
    </row>
    <row r="3" spans="1:27" s="12" customFormat="1" ht="19" x14ac:dyDescent="0.25"/>
    <row r="4" spans="1:27" s="12" customFormat="1" ht="160" x14ac:dyDescent="0.25">
      <c r="A4" s="111"/>
      <c r="B4" s="111" t="s">
        <v>80</v>
      </c>
      <c r="C4" s="112"/>
    </row>
    <row r="5" spans="1:27" s="79" customFormat="1" ht="16" x14ac:dyDescent="0.2">
      <c r="A5" s="80"/>
      <c r="B5" s="80"/>
    </row>
    <row r="6" spans="1:27" ht="24" x14ac:dyDescent="0.3">
      <c r="A6" s="60"/>
      <c r="B6" s="60" t="s">
        <v>81</v>
      </c>
      <c r="C6" s="61"/>
      <c r="D6" s="61"/>
      <c r="E6" s="61"/>
      <c r="F6" s="61"/>
      <c r="G6" s="61"/>
      <c r="H6" s="61"/>
      <c r="I6" s="61"/>
      <c r="J6" s="61"/>
      <c r="K6" s="61"/>
      <c r="L6" s="61"/>
      <c r="M6" s="61"/>
      <c r="N6" s="61"/>
      <c r="O6" s="61"/>
      <c r="P6" s="62"/>
      <c r="Q6" s="62"/>
      <c r="R6" s="62"/>
      <c r="S6" s="62"/>
      <c r="T6" s="62"/>
      <c r="U6" s="62"/>
      <c r="V6" s="62"/>
      <c r="W6" s="62"/>
      <c r="X6" s="62"/>
      <c r="Y6" s="62"/>
      <c r="Z6" s="62"/>
      <c r="AA6" s="62"/>
    </row>
    <row r="7" spans="1:27" ht="16" x14ac:dyDescent="0.2">
      <c r="A7" s="63"/>
      <c r="B7" s="63"/>
      <c r="C7" s="64"/>
      <c r="D7" s="64"/>
      <c r="E7" s="64"/>
      <c r="F7" s="64"/>
      <c r="G7" s="64"/>
      <c r="H7" s="64"/>
      <c r="I7" s="64"/>
      <c r="J7" s="64"/>
      <c r="K7" s="64"/>
      <c r="L7" s="64"/>
      <c r="M7" s="64"/>
      <c r="N7" s="64"/>
      <c r="O7" s="64"/>
      <c r="P7" s="16"/>
      <c r="Q7" s="16"/>
      <c r="R7" s="16"/>
      <c r="S7" s="16"/>
      <c r="T7" s="16"/>
      <c r="U7" s="16"/>
      <c r="V7" s="16"/>
      <c r="W7" s="16"/>
      <c r="X7" s="16"/>
      <c r="Y7" s="16"/>
      <c r="Z7" s="16"/>
      <c r="AA7" s="16"/>
    </row>
    <row r="8" spans="1:27" s="79" customFormat="1" ht="40" x14ac:dyDescent="0.25">
      <c r="A8" s="81"/>
      <c r="B8" s="113" t="s">
        <v>147</v>
      </c>
    </row>
    <row r="9" spans="1:27" s="79" customFormat="1" ht="19" x14ac:dyDescent="0.25">
      <c r="A9" s="81"/>
      <c r="B9" s="113"/>
    </row>
    <row r="10" spans="1:27" s="79" customFormat="1" ht="20" x14ac:dyDescent="0.25">
      <c r="A10" s="81"/>
      <c r="B10" s="113" t="s">
        <v>148</v>
      </c>
    </row>
    <row r="11" spans="1:27" s="79" customFormat="1" ht="19" x14ac:dyDescent="0.25">
      <c r="A11" s="81"/>
      <c r="B11" s="113"/>
    </row>
    <row r="12" spans="1:27" s="79" customFormat="1" ht="60" x14ac:dyDescent="0.25">
      <c r="A12" s="81"/>
      <c r="B12" s="113" t="s">
        <v>82</v>
      </c>
    </row>
    <row r="13" spans="1:27" s="79" customFormat="1" ht="19" x14ac:dyDescent="0.25">
      <c r="B13" s="12"/>
    </row>
    <row r="14" spans="1:27" s="79" customFormat="1" ht="19" x14ac:dyDescent="0.25">
      <c r="B14" s="12" t="s">
        <v>83</v>
      </c>
    </row>
    <row r="15" spans="1:27" x14ac:dyDescent="0.2">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row>
    <row r="16" spans="1:27" x14ac:dyDescent="0.2">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row>
    <row r="17" spans="1:27" ht="15" customHeight="1" x14ac:dyDescent="0.25">
      <c r="A17" s="16"/>
      <c r="B17" s="16"/>
      <c r="C17" s="16"/>
      <c r="D17" s="16"/>
      <c r="E17" s="16"/>
      <c r="F17" s="16"/>
      <c r="G17" s="16"/>
      <c r="H17" s="16"/>
      <c r="I17" s="16"/>
      <c r="J17" s="16"/>
      <c r="K17" s="16"/>
      <c r="L17" s="16"/>
      <c r="M17" s="16"/>
      <c r="N17" s="16"/>
      <c r="O17" s="10"/>
      <c r="P17" s="16"/>
      <c r="Q17" s="16"/>
      <c r="R17" s="16"/>
      <c r="S17" s="16"/>
      <c r="T17" s="16"/>
      <c r="U17" s="16"/>
      <c r="V17" s="16"/>
      <c r="W17" s="16"/>
      <c r="X17" s="16"/>
      <c r="Y17" s="16"/>
      <c r="Z17" s="16"/>
      <c r="AA17" s="16"/>
    </row>
    <row r="18" spans="1:27" x14ac:dyDescent="0.2">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row>
    <row r="19" spans="1:27" x14ac:dyDescent="0.2">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row>
    <row r="20" spans="1:27" x14ac:dyDescent="0.2">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row>
    <row r="21" spans="1:27" x14ac:dyDescent="0.2">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27" ht="15.75" customHeight="1" x14ac:dyDescent="0.2">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row>
    <row r="23" spans="1:27" ht="15.75" customHeight="1" x14ac:dyDescent="0.2">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row>
    <row r="24" spans="1:27" ht="15.75" customHeight="1" x14ac:dyDescent="0.2">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row>
    <row r="25" spans="1:27" ht="15.75" customHeight="1" x14ac:dyDescent="0.2">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row>
    <row r="26" spans="1:27" ht="15.75" customHeight="1" x14ac:dyDescent="0.2">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row>
    <row r="27" spans="1:27" ht="15.75" customHeight="1" x14ac:dyDescent="0.2">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row>
    <row r="28" spans="1:27" ht="15.75" customHeight="1" x14ac:dyDescent="0.2">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row>
    <row r="29" spans="1:27" ht="15.75" customHeight="1" x14ac:dyDescent="0.2">
      <c r="C29" s="16"/>
      <c r="D29" s="16"/>
      <c r="E29" s="16"/>
      <c r="F29" s="16"/>
      <c r="G29" s="16"/>
      <c r="H29" s="16"/>
      <c r="I29" s="16"/>
      <c r="J29" s="16"/>
      <c r="K29" s="16"/>
      <c r="L29" s="16"/>
      <c r="M29" s="16"/>
      <c r="N29" s="16"/>
      <c r="O29" s="16"/>
      <c r="P29" s="16"/>
      <c r="Q29" s="16"/>
      <c r="R29" s="16"/>
      <c r="S29" s="16"/>
      <c r="T29" s="16"/>
      <c r="U29" s="16"/>
      <c r="V29" s="16"/>
      <c r="W29" s="16"/>
      <c r="X29" s="16"/>
      <c r="Y29" s="16"/>
      <c r="Z29" s="16"/>
      <c r="AA29" s="16"/>
    </row>
    <row r="30" spans="1:27" ht="15.75" customHeight="1" x14ac:dyDescent="0.2">
      <c r="A30" s="16"/>
      <c r="B30" s="16"/>
      <c r="C30" s="64"/>
      <c r="D30" s="64"/>
      <c r="E30" s="64"/>
      <c r="F30" s="64"/>
      <c r="G30" s="64"/>
      <c r="H30" s="64"/>
      <c r="I30" s="64"/>
      <c r="J30" s="64"/>
      <c r="K30" s="64"/>
      <c r="L30" s="64"/>
      <c r="M30" s="64"/>
      <c r="N30" s="64"/>
      <c r="O30" s="64"/>
      <c r="P30" s="16"/>
      <c r="Q30" s="16"/>
      <c r="R30" s="16"/>
      <c r="S30" s="16"/>
      <c r="T30" s="16"/>
      <c r="U30" s="16"/>
      <c r="V30" s="16"/>
      <c r="W30" s="16"/>
      <c r="X30" s="16"/>
      <c r="Y30" s="16"/>
      <c r="Z30" s="16"/>
      <c r="AA30" s="16"/>
    </row>
    <row r="31" spans="1:27" ht="15.75" customHeight="1" x14ac:dyDescent="0.2">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row>
    <row r="32" spans="1:27" ht="15.75" customHeight="1" x14ac:dyDescent="0.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row>
    <row r="33" spans="1:27" ht="15.75" customHeight="1" x14ac:dyDescent="0.2">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row>
    <row r="34" spans="1:27" ht="15.75" customHeight="1" x14ac:dyDescent="0.2">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row>
    <row r="35" spans="1:27" ht="15.75" customHeight="1" x14ac:dyDescent="0.2">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row>
    <row r="36" spans="1:27" ht="15.75" customHeight="1" x14ac:dyDescent="0.2">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row>
    <row r="37" spans="1:27" ht="15.75" customHeight="1"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row>
    <row r="38" spans="1:27" ht="15.75" customHeight="1" x14ac:dyDescent="0.2">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row>
    <row r="39" spans="1:27" ht="15.75" customHeight="1" x14ac:dyDescent="0.2">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row>
    <row r="40" spans="1:27" ht="15.75" customHeight="1" x14ac:dyDescent="0.2">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row>
    <row r="41" spans="1:27" ht="15.75"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ht="15.75" customHeight="1" x14ac:dyDescent="0.2">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row>
    <row r="43" spans="1:27" ht="15.75" customHeight="1" x14ac:dyDescent="0.2">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row>
    <row r="44" spans="1:27" ht="15.75" customHeight="1" x14ac:dyDescent="0.2">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row>
    <row r="45" spans="1:27" ht="15.75" customHeight="1" x14ac:dyDescent="0.2">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row>
    <row r="46" spans="1:27" ht="15.75" customHeight="1" x14ac:dyDescent="0.2">
      <c r="C46" s="16"/>
      <c r="D46" s="16"/>
      <c r="E46" s="16"/>
      <c r="F46" s="16"/>
      <c r="G46" s="16"/>
      <c r="H46" s="16"/>
      <c r="I46" s="16"/>
      <c r="J46" s="16"/>
      <c r="K46" s="16"/>
      <c r="L46" s="16"/>
      <c r="M46" s="16"/>
      <c r="N46" s="16"/>
      <c r="O46" s="16"/>
      <c r="P46" s="16"/>
      <c r="Q46" s="16"/>
      <c r="R46" s="16"/>
      <c r="S46" s="16"/>
      <c r="T46" s="16"/>
      <c r="U46" s="16"/>
      <c r="V46" s="16"/>
      <c r="W46" s="16"/>
      <c r="X46" s="16"/>
      <c r="Y46" s="16"/>
      <c r="Z46" s="16"/>
      <c r="AA46" s="16"/>
    </row>
    <row r="47" spans="1:27" ht="39.75" customHeight="1" x14ac:dyDescent="0.2">
      <c r="A47" s="64"/>
      <c r="B47" s="65" t="s">
        <v>84</v>
      </c>
      <c r="C47" s="64"/>
      <c r="D47" s="64"/>
      <c r="E47" s="64"/>
      <c r="F47" s="64"/>
      <c r="G47" s="64"/>
      <c r="H47" s="64"/>
      <c r="I47" s="64"/>
      <c r="J47" s="64"/>
      <c r="K47" s="64"/>
      <c r="L47" s="64"/>
      <c r="M47" s="64"/>
      <c r="N47" s="64"/>
      <c r="O47" s="64"/>
      <c r="P47" s="16"/>
      <c r="Q47" s="16"/>
      <c r="R47" s="16"/>
      <c r="S47" s="16"/>
      <c r="T47" s="16"/>
      <c r="U47" s="16"/>
      <c r="V47" s="16"/>
      <c r="W47" s="16"/>
      <c r="X47" s="16"/>
      <c r="Y47" s="16"/>
      <c r="Z47" s="16"/>
      <c r="AA47" s="16"/>
    </row>
    <row r="48" spans="1:27" ht="15.75" customHeight="1" x14ac:dyDescent="0.2">
      <c r="A48" s="16"/>
      <c r="B48" s="16"/>
      <c r="C48" s="64"/>
      <c r="D48" s="64"/>
      <c r="E48" s="64"/>
      <c r="F48" s="64"/>
      <c r="G48" s="64"/>
      <c r="H48" s="64"/>
      <c r="I48" s="64"/>
      <c r="J48" s="64"/>
      <c r="K48" s="64"/>
      <c r="L48" s="64"/>
      <c r="M48" s="64"/>
      <c r="N48" s="64"/>
      <c r="O48" s="64"/>
      <c r="P48" s="16"/>
      <c r="Q48" s="16"/>
      <c r="R48" s="16"/>
      <c r="S48" s="16"/>
      <c r="T48" s="16"/>
      <c r="U48" s="16"/>
      <c r="V48" s="16"/>
      <c r="W48" s="16"/>
      <c r="X48" s="16"/>
      <c r="Y48" s="16"/>
      <c r="Z48" s="16"/>
      <c r="AA48" s="16"/>
    </row>
    <row r="49" spans="1:27" ht="15.75" customHeight="1" x14ac:dyDescent="0.2">
      <c r="A49" s="16"/>
      <c r="B49" s="16"/>
      <c r="C49" s="16"/>
      <c r="D49" s="16"/>
      <c r="E49" s="16"/>
      <c r="F49" s="16"/>
      <c r="G49" s="16"/>
      <c r="H49" s="16"/>
      <c r="I49" s="16"/>
      <c r="J49" s="16"/>
      <c r="K49" s="16"/>
      <c r="L49" s="16"/>
      <c r="M49" s="16"/>
      <c r="N49" s="64"/>
      <c r="O49" s="64"/>
      <c r="P49" s="16"/>
      <c r="Q49" s="16"/>
      <c r="R49" s="16"/>
      <c r="S49" s="16"/>
      <c r="T49" s="16"/>
      <c r="U49" s="16"/>
      <c r="V49" s="16"/>
      <c r="W49" s="16"/>
      <c r="X49" s="16"/>
      <c r="Y49" s="16"/>
      <c r="Z49" s="16"/>
      <c r="AA49" s="16"/>
    </row>
    <row r="50" spans="1:27" ht="15.75" customHeight="1" x14ac:dyDescent="0.2">
      <c r="A50" s="16"/>
      <c r="B50" s="16"/>
      <c r="C50" s="16"/>
      <c r="D50" s="16"/>
      <c r="E50" s="16"/>
      <c r="F50" s="16"/>
      <c r="G50" s="16"/>
      <c r="H50" s="16"/>
      <c r="I50" s="16"/>
      <c r="J50" s="16"/>
      <c r="K50" s="16"/>
      <c r="L50" s="16"/>
      <c r="M50" s="16"/>
      <c r="N50" s="64"/>
      <c r="O50" s="64"/>
      <c r="P50" s="16"/>
      <c r="Q50" s="16"/>
      <c r="R50" s="16"/>
      <c r="S50" s="16"/>
      <c r="T50" s="16"/>
      <c r="U50" s="16"/>
      <c r="V50" s="16"/>
      <c r="W50" s="16"/>
      <c r="X50" s="16"/>
      <c r="Y50" s="16"/>
      <c r="Z50" s="16"/>
      <c r="AA50" s="16"/>
    </row>
    <row r="51" spans="1:27" ht="15.75" customHeight="1" x14ac:dyDescent="0.2">
      <c r="A51" s="16"/>
      <c r="B51" s="16"/>
      <c r="C51" s="16"/>
      <c r="D51" s="16"/>
      <c r="E51" s="16"/>
      <c r="F51" s="16"/>
      <c r="G51" s="16"/>
      <c r="H51" s="16"/>
      <c r="I51" s="16"/>
      <c r="J51" s="16"/>
      <c r="K51" s="16"/>
      <c r="L51" s="16"/>
      <c r="M51" s="16"/>
      <c r="N51" s="64"/>
      <c r="O51" s="64"/>
      <c r="P51" s="16"/>
      <c r="Q51" s="16"/>
      <c r="R51" s="16"/>
      <c r="S51" s="16"/>
      <c r="T51" s="16"/>
      <c r="U51" s="16"/>
      <c r="V51" s="16"/>
      <c r="W51" s="16"/>
      <c r="X51" s="16"/>
      <c r="Y51" s="16"/>
      <c r="Z51" s="16"/>
      <c r="AA51" s="16"/>
    </row>
    <row r="52" spans="1:27" ht="15.75" customHeight="1" x14ac:dyDescent="0.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row>
    <row r="53" spans="1:27" ht="15.75" customHeight="1" x14ac:dyDescent="0.2">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row>
    <row r="54" spans="1:27" ht="15.75" customHeight="1" x14ac:dyDescent="0.2">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row>
    <row r="55" spans="1:27" ht="15.75" customHeight="1"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row>
    <row r="56" spans="1:27" ht="15.75" customHeight="1" x14ac:dyDescent="0.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row>
    <row r="57" spans="1:27" ht="15.75" customHeight="1"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row>
    <row r="58" spans="1:27" ht="15.75" customHeight="1" x14ac:dyDescent="0.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row>
    <row r="59" spans="1:27" ht="15.75" customHeight="1" x14ac:dyDescent="0.2">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row>
    <row r="60" spans="1:27" ht="15.75" customHeight="1"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row>
    <row r="61" spans="1:27" ht="15.75" customHeight="1" x14ac:dyDescent="0.2">
      <c r="C61" s="64"/>
      <c r="D61" s="64"/>
      <c r="E61" s="64"/>
      <c r="F61" s="64"/>
      <c r="G61" s="64"/>
      <c r="H61" s="64"/>
      <c r="I61" s="64"/>
      <c r="J61" s="64"/>
      <c r="K61" s="64"/>
      <c r="L61" s="64"/>
      <c r="M61" s="64"/>
      <c r="N61" s="16"/>
      <c r="O61" s="16"/>
      <c r="P61" s="16"/>
      <c r="Q61" s="16"/>
      <c r="R61" s="16"/>
      <c r="S61" s="16"/>
      <c r="T61" s="16"/>
      <c r="U61" s="16"/>
      <c r="V61" s="16"/>
      <c r="W61" s="16"/>
      <c r="X61" s="16"/>
      <c r="Y61" s="16"/>
      <c r="Z61" s="16"/>
      <c r="AA61" s="16"/>
    </row>
    <row r="62" spans="1:27" ht="15.75" customHeight="1"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row>
    <row r="63" spans="1:27" ht="15.75" customHeight="1" x14ac:dyDescent="0.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row>
    <row r="64" spans="1:27" ht="15.75" customHeight="1" x14ac:dyDescent="0.2">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row>
    <row r="65" spans="1:27" ht="15.75" customHeight="1" x14ac:dyDescent="0.2">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row>
    <row r="66" spans="1:27" ht="15.75" customHeight="1" x14ac:dyDescent="0.2">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row>
    <row r="67" spans="1:27" ht="15.75" customHeight="1" x14ac:dyDescent="0.2">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row>
    <row r="68" spans="1:27" ht="15.75" customHeight="1" x14ac:dyDescent="0.2">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row>
    <row r="69" spans="1:27" ht="15.75" customHeight="1" x14ac:dyDescent="0.2">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row>
    <row r="70" spans="1:27" ht="15.75" customHeight="1" x14ac:dyDescent="0.2">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row>
    <row r="71" spans="1:27" ht="15.75" customHeight="1" x14ac:dyDescent="0.2">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row>
    <row r="72" spans="1:27" ht="15.75" customHeight="1" x14ac:dyDescent="0.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row>
    <row r="73" spans="1:27" ht="15.75" customHeight="1" x14ac:dyDescent="0.2">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row>
    <row r="74" spans="1:27" ht="15.75" customHeight="1" x14ac:dyDescent="0.2">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row>
    <row r="75" spans="1:27" ht="15.75" customHeight="1" x14ac:dyDescent="0.2">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row>
    <row r="76" spans="1:27" ht="15.75" customHeight="1" x14ac:dyDescent="0.2">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row>
    <row r="77" spans="1:27" ht="15.75" customHeight="1" x14ac:dyDescent="0.2">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row>
    <row r="78" spans="1:27" ht="15.75" customHeight="1" x14ac:dyDescent="0.2">
      <c r="A78" s="64"/>
      <c r="B78" s="64" t="s">
        <v>85</v>
      </c>
      <c r="C78" s="64"/>
      <c r="D78" s="64"/>
      <c r="E78" s="64"/>
      <c r="F78" s="64"/>
      <c r="G78" s="64"/>
      <c r="H78" s="64"/>
      <c r="I78" s="64"/>
      <c r="J78" s="64"/>
      <c r="K78" s="64"/>
      <c r="L78" s="64"/>
      <c r="M78" s="64"/>
      <c r="N78" s="16"/>
      <c r="O78" s="16"/>
      <c r="P78" s="16"/>
      <c r="Q78" s="16"/>
      <c r="R78" s="16"/>
      <c r="S78" s="16"/>
      <c r="T78" s="16"/>
      <c r="U78" s="16"/>
      <c r="V78" s="16"/>
      <c r="W78" s="16"/>
      <c r="X78" s="16"/>
      <c r="Y78" s="16"/>
      <c r="Z78" s="16"/>
      <c r="AA78" s="16"/>
    </row>
    <row r="79" spans="1:27" ht="15.75" customHeight="1" x14ac:dyDescent="0.2">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row>
    <row r="80" spans="1:27" ht="15.75" customHeight="1" x14ac:dyDescent="0.25">
      <c r="A80" s="16"/>
      <c r="B80" s="16"/>
      <c r="C80" s="163" t="s">
        <v>86</v>
      </c>
      <c r="D80" s="122"/>
      <c r="E80" s="123"/>
      <c r="F80" s="16"/>
      <c r="G80" s="16"/>
      <c r="H80" s="16"/>
      <c r="I80" s="16"/>
      <c r="J80" s="16"/>
      <c r="K80" s="16"/>
      <c r="L80" s="16"/>
      <c r="M80" s="16"/>
      <c r="N80" s="16"/>
      <c r="O80" s="16"/>
      <c r="P80" s="16"/>
      <c r="Q80" s="16"/>
      <c r="R80" s="16"/>
      <c r="S80" s="16"/>
      <c r="T80" s="16"/>
      <c r="U80" s="16"/>
      <c r="V80" s="16"/>
      <c r="W80" s="16"/>
      <c r="X80" s="16"/>
      <c r="Y80" s="16"/>
      <c r="Z80" s="16"/>
      <c r="AA80" s="16"/>
    </row>
    <row r="81" spans="1:27" ht="15.75" customHeight="1" x14ac:dyDescent="0.2">
      <c r="A81" s="16"/>
      <c r="B81" s="16"/>
      <c r="C81" s="66"/>
      <c r="D81" s="67"/>
      <c r="E81" s="68"/>
      <c r="F81" s="16"/>
      <c r="G81" s="16"/>
      <c r="H81" s="16"/>
      <c r="I81" s="16"/>
      <c r="J81" s="16"/>
      <c r="K81" s="16"/>
      <c r="L81" s="16"/>
      <c r="M81" s="16"/>
      <c r="N81" s="16"/>
      <c r="O81" s="16"/>
      <c r="P81" s="16"/>
      <c r="Q81" s="16"/>
      <c r="R81" s="16"/>
      <c r="S81" s="16"/>
      <c r="T81" s="16"/>
      <c r="U81" s="16"/>
      <c r="V81" s="16"/>
      <c r="W81" s="16"/>
      <c r="X81" s="16"/>
      <c r="Y81" s="16"/>
      <c r="Z81" s="16"/>
      <c r="AA81" s="16"/>
    </row>
    <row r="82" spans="1:27" ht="15.75" customHeight="1" x14ac:dyDescent="0.2">
      <c r="A82" s="16"/>
      <c r="B82" s="16"/>
      <c r="C82" s="69" t="s">
        <v>87</v>
      </c>
      <c r="D82" s="70">
        <v>90</v>
      </c>
      <c r="E82" s="71" t="s">
        <v>21</v>
      </c>
      <c r="F82" s="16"/>
      <c r="G82" s="16"/>
      <c r="H82" s="16"/>
      <c r="I82" s="16"/>
      <c r="J82" s="16"/>
      <c r="K82" s="16"/>
      <c r="L82" s="16"/>
      <c r="M82" s="16"/>
      <c r="N82" s="16"/>
      <c r="O82" s="16"/>
      <c r="P82" s="16"/>
      <c r="Q82" s="16"/>
      <c r="R82" s="16"/>
      <c r="S82" s="16"/>
      <c r="T82" s="16"/>
      <c r="U82" s="16"/>
      <c r="V82" s="16"/>
      <c r="W82" s="16"/>
      <c r="X82" s="16"/>
      <c r="Y82" s="16"/>
      <c r="Z82" s="16"/>
      <c r="AA82" s="16"/>
    </row>
    <row r="83" spans="1:27" ht="15.75" customHeight="1" x14ac:dyDescent="0.2">
      <c r="A83" s="16"/>
      <c r="B83" s="16"/>
      <c r="C83" s="69" t="s">
        <v>50</v>
      </c>
      <c r="D83" s="70">
        <v>0.3</v>
      </c>
      <c r="E83" s="71" t="s">
        <v>28</v>
      </c>
      <c r="F83" s="16"/>
      <c r="G83" s="16"/>
      <c r="H83" s="16"/>
      <c r="I83" s="16"/>
      <c r="J83" s="16"/>
      <c r="K83" s="16"/>
      <c r="L83" s="16"/>
      <c r="M83" s="16"/>
      <c r="N83" s="16"/>
      <c r="O83" s="16"/>
      <c r="P83" s="16"/>
      <c r="Q83" s="16"/>
      <c r="R83" s="16"/>
      <c r="S83" s="16"/>
      <c r="T83" s="16"/>
      <c r="U83" s="16"/>
      <c r="V83" s="16"/>
      <c r="W83" s="16"/>
      <c r="X83" s="16"/>
      <c r="Y83" s="16"/>
      <c r="Z83" s="16"/>
      <c r="AA83" s="16"/>
    </row>
    <row r="84" spans="1:27" ht="15.75" customHeight="1" x14ac:dyDescent="0.2">
      <c r="A84" s="16"/>
      <c r="B84" s="16"/>
      <c r="C84" s="69" t="s">
        <v>88</v>
      </c>
      <c r="D84" s="70">
        <v>1</v>
      </c>
      <c r="E84" s="71" t="s">
        <v>54</v>
      </c>
      <c r="F84" s="16"/>
      <c r="G84" s="16"/>
      <c r="H84" s="16"/>
      <c r="I84" s="16"/>
      <c r="J84" s="16"/>
      <c r="K84" s="16"/>
      <c r="L84" s="16"/>
      <c r="M84" s="16"/>
      <c r="N84" s="16"/>
      <c r="O84" s="16"/>
      <c r="P84" s="16"/>
      <c r="Q84" s="16"/>
      <c r="R84" s="16"/>
      <c r="S84" s="16"/>
      <c r="T84" s="16"/>
      <c r="U84" s="16"/>
      <c r="V84" s="16"/>
      <c r="W84" s="16"/>
      <c r="X84" s="16"/>
      <c r="Y84" s="16"/>
      <c r="Z84" s="16"/>
      <c r="AA84" s="16"/>
    </row>
    <row r="85" spans="1:27" ht="15.75" customHeight="1" x14ac:dyDescent="0.2">
      <c r="A85" s="16"/>
      <c r="B85" s="16"/>
      <c r="C85" s="69" t="s">
        <v>89</v>
      </c>
      <c r="D85" s="51">
        <f>IFERROR(INT((D82/3.6)^2/(2*9.81*D83)),"")</f>
        <v>106</v>
      </c>
      <c r="E85" s="71" t="s">
        <v>32</v>
      </c>
      <c r="F85" s="16"/>
      <c r="G85" s="16"/>
      <c r="H85" s="16"/>
      <c r="I85" s="16"/>
      <c r="J85" s="16"/>
      <c r="K85" s="16"/>
      <c r="L85" s="16"/>
      <c r="M85" s="16"/>
      <c r="N85" s="16"/>
      <c r="O85" s="16"/>
      <c r="P85" s="16"/>
      <c r="Q85" s="16"/>
      <c r="R85" s="16"/>
      <c r="S85" s="16"/>
      <c r="T85" s="16"/>
      <c r="U85" s="16"/>
      <c r="V85" s="16"/>
      <c r="W85" s="16"/>
      <c r="X85" s="16"/>
      <c r="Y85" s="16"/>
      <c r="Z85" s="16"/>
      <c r="AA85" s="16"/>
    </row>
    <row r="86" spans="1:27" ht="15.75" customHeight="1" x14ac:dyDescent="0.2">
      <c r="A86" s="16"/>
      <c r="B86" s="16"/>
      <c r="C86" s="72" t="s">
        <v>90</v>
      </c>
      <c r="D86" s="73">
        <f>IFERROR(INT((D82/3.6)*D84+D85),"")</f>
        <v>131</v>
      </c>
      <c r="E86" s="74" t="s">
        <v>32</v>
      </c>
      <c r="F86" s="16"/>
      <c r="G86" s="16"/>
      <c r="H86" s="16"/>
      <c r="I86" s="16"/>
      <c r="J86" s="16"/>
      <c r="K86" s="16"/>
      <c r="L86" s="16"/>
      <c r="M86" s="16"/>
      <c r="N86" s="16"/>
      <c r="O86" s="16"/>
      <c r="P86" s="16"/>
      <c r="Q86" s="16"/>
      <c r="R86" s="16"/>
      <c r="S86" s="16"/>
      <c r="T86" s="16"/>
      <c r="U86" s="16"/>
      <c r="V86" s="16"/>
      <c r="W86" s="16"/>
      <c r="X86" s="16"/>
      <c r="Y86" s="16"/>
      <c r="Z86" s="16"/>
      <c r="AA86" s="16"/>
    </row>
    <row r="87" spans="1:27" ht="15.75" customHeight="1" x14ac:dyDescent="0.2">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row>
    <row r="88" spans="1:27" ht="15.75" customHeight="1" x14ac:dyDescent="0.2">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row>
    <row r="89" spans="1:27" ht="15.75" customHeight="1" x14ac:dyDescent="0.2">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row>
    <row r="90" spans="1:27" ht="15.75" customHeight="1" x14ac:dyDescent="0.2">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row>
    <row r="91" spans="1:27" ht="15.75" customHeight="1" x14ac:dyDescent="0.2">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row>
    <row r="92" spans="1:27" ht="15.75" customHeight="1" x14ac:dyDescent="0.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row>
    <row r="93" spans="1:27" ht="15.75" customHeight="1" x14ac:dyDescent="0.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row>
    <row r="94" spans="1:27" ht="15.75" customHeight="1" x14ac:dyDescent="0.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row>
    <row r="95" spans="1:27" ht="15.75" customHeight="1" x14ac:dyDescent="0.2">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row>
    <row r="96" spans="1:27" ht="15.75" customHeight="1" x14ac:dyDescent="0.2">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row>
    <row r="97" spans="1:27" ht="15.75" customHeight="1" x14ac:dyDescent="0.2">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row>
    <row r="98" spans="1:27" ht="15.75" customHeight="1" x14ac:dyDescent="0.2">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row>
    <row r="99" spans="1:27" ht="15.75" customHeight="1" x14ac:dyDescent="0.2">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row>
    <row r="100" spans="1:27" ht="15.75" customHeight="1"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row>
    <row r="101" spans="1:27" ht="15.75" customHeight="1" x14ac:dyDescent="0.2">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row>
    <row r="102" spans="1:27" ht="15.75" customHeight="1" x14ac:dyDescent="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row>
    <row r="103" spans="1:27" ht="15.75" customHeight="1" x14ac:dyDescent="0.2">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row>
    <row r="104" spans="1:27" ht="15.75" customHeight="1" x14ac:dyDescent="0.2">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row>
    <row r="105" spans="1:27" ht="15.75" customHeight="1" x14ac:dyDescent="0.2">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row>
    <row r="106" spans="1:27" ht="15.75" customHeight="1" x14ac:dyDescent="0.2">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row>
    <row r="107" spans="1:27" ht="15.75" customHeight="1" x14ac:dyDescent="0.2">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row>
    <row r="108" spans="1:27" ht="15.75" customHeight="1" x14ac:dyDescent="0.2">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row>
    <row r="109" spans="1:27" ht="15.75" customHeight="1"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row>
    <row r="110" spans="1:27" ht="15.75" customHeight="1" x14ac:dyDescent="0.2">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row>
    <row r="111" spans="1:27" ht="15.75" customHeight="1" x14ac:dyDescent="0.2">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row>
    <row r="112" spans="1:27" ht="15.75" customHeight="1" x14ac:dyDescent="0.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row>
    <row r="113" spans="1:27" ht="15.75" customHeight="1" x14ac:dyDescent="0.2">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row>
    <row r="114" spans="1:27" ht="15.75" customHeight="1" x14ac:dyDescent="0.2">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row>
    <row r="115" spans="1:27" ht="15.75" customHeight="1" x14ac:dyDescent="0.2">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row>
    <row r="116" spans="1:27" ht="15.75" customHeight="1" x14ac:dyDescent="0.2">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row>
    <row r="117" spans="1:27" ht="15.75" customHeight="1" x14ac:dyDescent="0.2">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row>
    <row r="118" spans="1:27" ht="15.75" customHeight="1" x14ac:dyDescent="0.2">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row>
    <row r="119" spans="1:27" ht="15.75" customHeight="1" x14ac:dyDescent="0.2">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row>
    <row r="120" spans="1:27" ht="15.75" customHeight="1" x14ac:dyDescent="0.2">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row>
    <row r="121" spans="1:27" ht="15.75" customHeight="1" x14ac:dyDescent="0.2">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row>
    <row r="122" spans="1:27" ht="15.75" customHeight="1" x14ac:dyDescent="0.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row>
    <row r="123" spans="1:27" ht="15.75" customHeight="1" x14ac:dyDescent="0.2">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row>
    <row r="124" spans="1:27" ht="15.75" customHeight="1" x14ac:dyDescent="0.2">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row>
    <row r="125" spans="1:27" ht="15.75" customHeight="1" x14ac:dyDescent="0.2">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row>
    <row r="126" spans="1:27" ht="15.75" customHeight="1" x14ac:dyDescent="0.2">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row>
    <row r="127" spans="1:27" ht="15.75" customHeight="1" x14ac:dyDescent="0.2">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row>
    <row r="128" spans="1:27" ht="15.75" customHeight="1" x14ac:dyDescent="0.2">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row>
    <row r="129" spans="1:27" ht="15.75" customHeight="1" x14ac:dyDescent="0.2">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row>
    <row r="130" spans="1:27" ht="15.75" customHeight="1" x14ac:dyDescent="0.2">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row>
    <row r="131" spans="1:27" ht="15.75" customHeight="1" x14ac:dyDescent="0.2">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row>
    <row r="132" spans="1:27" ht="15.75" customHeight="1" x14ac:dyDescent="0.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row>
    <row r="133" spans="1:27" ht="15.75" customHeight="1" x14ac:dyDescent="0.2">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row>
    <row r="134" spans="1:27" ht="15.75" customHeight="1" x14ac:dyDescent="0.2">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row>
    <row r="135" spans="1:27" ht="15.75" customHeight="1" x14ac:dyDescent="0.2">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row>
    <row r="136" spans="1:27" ht="15.75" customHeight="1" x14ac:dyDescent="0.2">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row>
    <row r="137" spans="1:27" ht="15.75" customHeight="1" x14ac:dyDescent="0.2">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row>
    <row r="138" spans="1:27" ht="15.75" customHeight="1" x14ac:dyDescent="0.2">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row>
    <row r="139" spans="1:27" ht="15.75" customHeight="1" x14ac:dyDescent="0.2">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row>
    <row r="140" spans="1:27" ht="15.75" customHeight="1" x14ac:dyDescent="0.2">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row>
    <row r="141" spans="1:27" ht="15.75" customHeight="1" x14ac:dyDescent="0.2">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row>
    <row r="142" spans="1:27" ht="15.75" customHeight="1" x14ac:dyDescent="0.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row>
    <row r="143" spans="1:27" ht="15.75" customHeight="1" x14ac:dyDescent="0.2">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row>
    <row r="144" spans="1:27" ht="15.75" customHeight="1" x14ac:dyDescent="0.2">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row>
    <row r="145" spans="1:27" ht="15.75" customHeight="1" x14ac:dyDescent="0.2">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row>
    <row r="146" spans="1:27" ht="15.75" customHeight="1" x14ac:dyDescent="0.2">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row>
    <row r="147" spans="1:27" ht="15.75" customHeight="1" x14ac:dyDescent="0.2">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row>
    <row r="148" spans="1:27" ht="15.75" customHeight="1" x14ac:dyDescent="0.2">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row>
    <row r="149" spans="1:27" ht="15.75" customHeight="1" x14ac:dyDescent="0.2">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row>
    <row r="150" spans="1:27" ht="15.75" customHeight="1" x14ac:dyDescent="0.2">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row>
    <row r="151" spans="1:27" ht="15.75" customHeight="1" x14ac:dyDescent="0.2">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row>
    <row r="152" spans="1:27" ht="15.75" customHeight="1" x14ac:dyDescent="0.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row>
    <row r="153" spans="1:27" ht="15.75" customHeight="1" x14ac:dyDescent="0.2">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row>
    <row r="154" spans="1:27" ht="15.75" customHeight="1" x14ac:dyDescent="0.2">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row>
    <row r="155" spans="1:27" ht="15.75" customHeight="1" x14ac:dyDescent="0.2">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row>
    <row r="156" spans="1:27" ht="15.75" customHeight="1" x14ac:dyDescent="0.2">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row>
    <row r="157" spans="1:27" ht="15.75" customHeight="1" x14ac:dyDescent="0.2">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row>
    <row r="158" spans="1:27" ht="15.75" customHeight="1" x14ac:dyDescent="0.2">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row>
    <row r="159" spans="1:27" ht="15.75" customHeight="1" x14ac:dyDescent="0.2">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row>
    <row r="160" spans="1:27" ht="15.75" customHeight="1" x14ac:dyDescent="0.2">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row>
    <row r="161" spans="1:27" ht="15.75" customHeight="1" x14ac:dyDescent="0.2">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row>
    <row r="162" spans="1:27" ht="15.75" customHeight="1" x14ac:dyDescent="0.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row>
    <row r="163" spans="1:27" ht="15.75" customHeight="1" x14ac:dyDescent="0.2">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row>
    <row r="164" spans="1:27" ht="15.75" customHeight="1" x14ac:dyDescent="0.2">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row>
    <row r="165" spans="1:27" ht="15.75" customHeight="1" x14ac:dyDescent="0.2">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row>
    <row r="166" spans="1:27" ht="15.75" customHeight="1" x14ac:dyDescent="0.2">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row>
    <row r="167" spans="1:27" ht="15.75" customHeight="1" x14ac:dyDescent="0.2">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row>
    <row r="168" spans="1:27" ht="15.75" customHeight="1" x14ac:dyDescent="0.2">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row>
    <row r="169" spans="1:27" ht="15.75" customHeight="1" x14ac:dyDescent="0.2">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row>
    <row r="170" spans="1:27" ht="15.75" customHeight="1" x14ac:dyDescent="0.2">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row>
    <row r="171" spans="1:27" ht="15.75" customHeight="1" x14ac:dyDescent="0.2">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row>
    <row r="172" spans="1:27" ht="15.75" customHeight="1" x14ac:dyDescent="0.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row>
    <row r="173" spans="1:27" ht="15.75" customHeight="1" x14ac:dyDescent="0.2">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row>
    <row r="174" spans="1:27" ht="15.75" customHeight="1" x14ac:dyDescent="0.2">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row>
    <row r="175" spans="1:27" ht="15.75" customHeight="1" x14ac:dyDescent="0.2">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row>
    <row r="176" spans="1:27" ht="15.75" customHeight="1" x14ac:dyDescent="0.2">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row>
    <row r="177" spans="1:27" ht="15.75" customHeight="1" x14ac:dyDescent="0.2">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row>
    <row r="178" spans="1:27" ht="15.75" customHeight="1" x14ac:dyDescent="0.2">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row>
    <row r="179" spans="1:27" ht="15.75" customHeight="1" x14ac:dyDescent="0.2">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row>
    <row r="180" spans="1:27" ht="15.75" customHeight="1" x14ac:dyDescent="0.2">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row>
    <row r="181" spans="1:27" ht="15.75" customHeight="1" x14ac:dyDescent="0.2">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row>
    <row r="182" spans="1:27" ht="15.75" customHeight="1" x14ac:dyDescent="0.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row>
    <row r="183" spans="1:27" ht="15.75" customHeight="1" x14ac:dyDescent="0.2">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row>
    <row r="184" spans="1:27" ht="15.75" customHeight="1" x14ac:dyDescent="0.2">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row>
    <row r="185" spans="1:27" ht="15.75" customHeight="1" x14ac:dyDescent="0.2">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row>
    <row r="186" spans="1:27" ht="15.75" customHeight="1" x14ac:dyDescent="0.2">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row>
    <row r="187" spans="1:27" ht="15.75" customHeight="1" x14ac:dyDescent="0.2">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row>
    <row r="188" spans="1:27" ht="15.75" customHeight="1" x14ac:dyDescent="0.2">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row>
    <row r="189" spans="1:27" ht="15.75" customHeight="1" x14ac:dyDescent="0.2">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row>
    <row r="190" spans="1:27" ht="15.75" customHeight="1" x14ac:dyDescent="0.2">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row>
    <row r="191" spans="1:27" ht="15.75" customHeight="1" x14ac:dyDescent="0.2">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row>
    <row r="192" spans="1:27" ht="15.75" customHeight="1" x14ac:dyDescent="0.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row>
    <row r="193" spans="1:27" ht="15.75" customHeight="1" x14ac:dyDescent="0.2">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row>
    <row r="194" spans="1:27" ht="15.75" customHeight="1" x14ac:dyDescent="0.2">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row>
    <row r="195" spans="1:27" ht="15.75" customHeight="1" x14ac:dyDescent="0.2">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row>
    <row r="196" spans="1:27" ht="15.75" customHeight="1" x14ac:dyDescent="0.2">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row>
    <row r="197" spans="1:27" ht="15.75" customHeight="1" x14ac:dyDescent="0.2">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row>
    <row r="198" spans="1:27" ht="15.75" customHeight="1" x14ac:dyDescent="0.2">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row>
    <row r="199" spans="1:27" ht="15.75" customHeight="1" x14ac:dyDescent="0.2">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row>
    <row r="200" spans="1:27" ht="15.75" customHeight="1" x14ac:dyDescent="0.2">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row>
    <row r="201" spans="1:27" ht="15.75" customHeight="1" x14ac:dyDescent="0.2">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row>
    <row r="202" spans="1:27" ht="15.75" customHeight="1" x14ac:dyDescent="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row>
    <row r="203" spans="1:27" ht="15.75" customHeight="1" x14ac:dyDescent="0.2">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row>
    <row r="204" spans="1:27" ht="15.75" customHeight="1" x14ac:dyDescent="0.2">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row>
    <row r="205" spans="1:27" ht="15.75" customHeight="1" x14ac:dyDescent="0.2">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row>
    <row r="206" spans="1:27" ht="15.75" customHeight="1" x14ac:dyDescent="0.2">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row>
    <row r="207" spans="1:27" ht="15.75" customHeight="1" x14ac:dyDescent="0.2">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row>
    <row r="208" spans="1:27" ht="15.75" customHeight="1" x14ac:dyDescent="0.2">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row>
    <row r="209" spans="1:27" ht="15.75" customHeight="1" x14ac:dyDescent="0.2">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row>
    <row r="210" spans="1:27" ht="15.75" customHeight="1" x14ac:dyDescent="0.2">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row>
    <row r="211" spans="1:27" ht="15.75" customHeight="1" x14ac:dyDescent="0.2">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row>
    <row r="212" spans="1:27" ht="15.75" customHeight="1" x14ac:dyDescent="0.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row>
    <row r="213" spans="1:27" ht="15.75" customHeight="1" x14ac:dyDescent="0.2">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row>
    <row r="214" spans="1:27" ht="15.75" customHeight="1" x14ac:dyDescent="0.2">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row>
    <row r="215" spans="1:27" ht="15.75" customHeight="1" x14ac:dyDescent="0.2">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row>
    <row r="216" spans="1:27" ht="15.75" customHeight="1" x14ac:dyDescent="0.2">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row>
    <row r="217" spans="1:27" ht="15.75" customHeight="1" x14ac:dyDescent="0.2">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row>
    <row r="218" spans="1:27" ht="15.75" customHeight="1" x14ac:dyDescent="0.2">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row>
    <row r="219" spans="1:27" ht="15.75" customHeight="1" x14ac:dyDescent="0.2">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row>
    <row r="220" spans="1:27" ht="15.75" customHeight="1" x14ac:dyDescent="0.2">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row>
    <row r="221" spans="1:27" ht="15.75" customHeight="1" x14ac:dyDescent="0.2">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row>
    <row r="222" spans="1:27" ht="15.75" customHeight="1" x14ac:dyDescent="0.2">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row>
    <row r="223" spans="1:27" ht="15.75" customHeight="1" x14ac:dyDescent="0.2">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row>
    <row r="224" spans="1:27" ht="15.75" customHeight="1" x14ac:dyDescent="0.2">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row>
    <row r="225" spans="1:27" ht="15.75" customHeight="1" x14ac:dyDescent="0.2">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row>
    <row r="226" spans="1:27" ht="15.75" customHeight="1" x14ac:dyDescent="0.2">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row>
    <row r="227" spans="1:27" ht="15.75" customHeight="1" x14ac:dyDescent="0.2">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row>
    <row r="228" spans="1:27" ht="15.75" customHeight="1" x14ac:dyDescent="0.2">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row>
    <row r="229" spans="1:27" ht="15.75" customHeight="1" x14ac:dyDescent="0.2">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row>
    <row r="230" spans="1:27" ht="15.75" customHeight="1" x14ac:dyDescent="0.2">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row>
    <row r="231" spans="1:27" ht="15.75" customHeight="1" x14ac:dyDescent="0.2">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row>
    <row r="232" spans="1:27" ht="15.75" customHeight="1" x14ac:dyDescent="0.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row>
    <row r="233" spans="1:27" ht="15.75" customHeight="1" x14ac:dyDescent="0.2">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row>
    <row r="234" spans="1:27" ht="15.75" customHeight="1" x14ac:dyDescent="0.2">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row>
    <row r="235" spans="1:27" ht="15.75" customHeight="1" x14ac:dyDescent="0.2">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row>
    <row r="236" spans="1:27" ht="15.75" customHeight="1" x14ac:dyDescent="0.2">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row>
    <row r="237" spans="1:27" ht="15.75" customHeight="1" x14ac:dyDescent="0.2">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row>
    <row r="238" spans="1:27" ht="15.75" customHeight="1" x14ac:dyDescent="0.2">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row>
    <row r="239" spans="1:27" ht="15.75" customHeight="1" x14ac:dyDescent="0.2">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row>
    <row r="240" spans="1:27" ht="15.75" customHeight="1" x14ac:dyDescent="0.2">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row>
    <row r="241" spans="1:27" ht="15.75" customHeight="1" x14ac:dyDescent="0.2">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row>
    <row r="242" spans="1:27" ht="15.75" customHeight="1" x14ac:dyDescent="0.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row>
    <row r="243" spans="1:27" ht="15.75" customHeight="1" x14ac:dyDescent="0.2">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row>
    <row r="244" spans="1:27" ht="15.75" customHeight="1" x14ac:dyDescent="0.2">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row>
    <row r="245" spans="1:27" ht="15.75" customHeight="1" x14ac:dyDescent="0.2">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row>
    <row r="246" spans="1:27" ht="15.75" customHeight="1" x14ac:dyDescent="0.2">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row>
    <row r="247" spans="1:27" ht="15.75" customHeight="1" x14ac:dyDescent="0.2">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row>
    <row r="248" spans="1:27" ht="15.75" customHeight="1" x14ac:dyDescent="0.2">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row>
    <row r="249" spans="1:27" ht="15.75" customHeight="1" x14ac:dyDescent="0.2">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row>
    <row r="250" spans="1:27" ht="15.75" customHeight="1" x14ac:dyDescent="0.2">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row>
    <row r="251" spans="1:27" ht="15.75" customHeight="1" x14ac:dyDescent="0.2">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row>
    <row r="252" spans="1:27" ht="15.75" customHeight="1" x14ac:dyDescent="0.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row>
    <row r="253" spans="1:27" ht="15.75" customHeight="1" x14ac:dyDescent="0.2">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row>
    <row r="254" spans="1:27" ht="15.75" customHeight="1" x14ac:dyDescent="0.2">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row>
    <row r="255" spans="1:27" ht="15.75" customHeight="1" x14ac:dyDescent="0.2">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row>
    <row r="256" spans="1:27" ht="15.75" customHeight="1" x14ac:dyDescent="0.2">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row>
    <row r="257" spans="1:27" ht="15.75" customHeight="1" x14ac:dyDescent="0.2">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row>
    <row r="258" spans="1:27" ht="15.75" customHeight="1" x14ac:dyDescent="0.2">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row>
    <row r="259" spans="1:27" ht="15.75" customHeight="1" x14ac:dyDescent="0.2">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row>
    <row r="260" spans="1:27" ht="15.75" customHeight="1" x14ac:dyDescent="0.2">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row>
    <row r="261" spans="1:27" ht="15.75" customHeight="1" x14ac:dyDescent="0.2">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row>
    <row r="262" spans="1:27" ht="15.75" customHeight="1" x14ac:dyDescent="0.2">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row>
    <row r="263" spans="1:27" ht="15.75" customHeight="1" x14ac:dyDescent="0.2">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row>
    <row r="264" spans="1:27" ht="15.75" customHeight="1" x14ac:dyDescent="0.2">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row>
    <row r="265" spans="1:27" ht="15.75" customHeight="1" x14ac:dyDescent="0.2">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row>
    <row r="266" spans="1:27" ht="15.75" customHeight="1" x14ac:dyDescent="0.2">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row>
    <row r="267" spans="1:27" ht="15.75" customHeight="1" x14ac:dyDescent="0.2">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row>
    <row r="268" spans="1:27" ht="15.75" customHeight="1" x14ac:dyDescent="0.2">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row>
    <row r="269" spans="1:27" ht="15.75" customHeight="1" x14ac:dyDescent="0.2">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row>
    <row r="270" spans="1:27" ht="15.75" customHeight="1" x14ac:dyDescent="0.2">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row>
    <row r="271" spans="1:27" ht="15.75" customHeight="1" x14ac:dyDescent="0.2">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row>
    <row r="272" spans="1:27" ht="15.75" customHeight="1" x14ac:dyDescent="0.2">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row>
    <row r="273" spans="1:27" ht="15.75" customHeight="1" x14ac:dyDescent="0.2">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row>
    <row r="274" spans="1:27" ht="15.75" customHeight="1" x14ac:dyDescent="0.2">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row>
    <row r="275" spans="1:27" ht="15.75" customHeight="1" x14ac:dyDescent="0.2">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row>
    <row r="276" spans="1:27" ht="15.75" customHeight="1" x14ac:dyDescent="0.2">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row>
    <row r="277" spans="1:27" ht="15.75" customHeight="1" x14ac:dyDescent="0.2">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row>
    <row r="278" spans="1:27" ht="15.75" customHeight="1" x14ac:dyDescent="0.2">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row>
    <row r="279" spans="1:27" ht="15.75" customHeight="1" x14ac:dyDescent="0.2">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row>
    <row r="280" spans="1:27" ht="15.75" customHeight="1" x14ac:dyDescent="0.2">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row>
    <row r="281" spans="1:27" ht="15.75" customHeight="1" x14ac:dyDescent="0.2">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row>
    <row r="282" spans="1:27" ht="15.75" customHeight="1" x14ac:dyDescent="0.2">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row>
    <row r="283" spans="1:27" ht="15.75" customHeight="1" x14ac:dyDescent="0.2">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row>
    <row r="284" spans="1:27" ht="15.75" customHeight="1" x14ac:dyDescent="0.2">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row>
    <row r="285" spans="1:27" ht="15.75" customHeight="1" x14ac:dyDescent="0.2">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row>
    <row r="286" spans="1:27" ht="15.75" customHeight="1" x14ac:dyDescent="0.2">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row>
    <row r="287" spans="1:27" ht="15.75" customHeight="1" x14ac:dyDescent="0.2">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row>
    <row r="288" spans="1:27" ht="15.75" customHeight="1" x14ac:dyDescent="0.2">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row>
    <row r="289" spans="1:27" ht="15.75" customHeight="1" x14ac:dyDescent="0.2">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row>
    <row r="290" spans="1:27" ht="15.75" customHeight="1" x14ac:dyDescent="0.2">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row>
    <row r="291" spans="1:27" ht="15.75" customHeight="1" x14ac:dyDescent="0.2">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row>
    <row r="292" spans="1:27" ht="15.75" customHeight="1" x14ac:dyDescent="0.2">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row>
    <row r="293" spans="1:27" ht="15.75" customHeight="1" x14ac:dyDescent="0.2">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row>
    <row r="294" spans="1:27" ht="15.75" customHeight="1" x14ac:dyDescent="0.2">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row>
    <row r="295" spans="1:27" ht="15.75" customHeight="1" x14ac:dyDescent="0.2">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row>
    <row r="296" spans="1:27" ht="15.75" customHeight="1" x14ac:dyDescent="0.2">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row>
    <row r="297" spans="1:27" ht="15.75" customHeight="1" x14ac:dyDescent="0.2">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row>
    <row r="298" spans="1:27" ht="15.75" customHeight="1" x14ac:dyDescent="0.2">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row>
    <row r="299" spans="1:27" ht="15.75" customHeight="1" x14ac:dyDescent="0.2">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row>
    <row r="300" spans="1:27" ht="15.75" customHeight="1" x14ac:dyDescent="0.2">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row>
    <row r="301" spans="1:27" ht="15.75" customHeight="1" x14ac:dyDescent="0.2">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row>
    <row r="302" spans="1:27" ht="15.75" customHeight="1" x14ac:dyDescent="0.2">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row>
    <row r="303" spans="1:27" ht="15.75" customHeight="1" x14ac:dyDescent="0.2">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row>
    <row r="304" spans="1:27" ht="15.75" customHeight="1" x14ac:dyDescent="0.2">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row>
    <row r="305" spans="1:27" ht="15.75" customHeight="1" x14ac:dyDescent="0.2">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row>
    <row r="306" spans="1:27" ht="15.75" customHeight="1" x14ac:dyDescent="0.2">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row>
    <row r="307" spans="1:27" ht="15.75" customHeight="1" x14ac:dyDescent="0.2">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row>
    <row r="308" spans="1:27" ht="15.75" customHeight="1" x14ac:dyDescent="0.2">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row>
    <row r="309" spans="1:27" ht="15.75" customHeight="1" x14ac:dyDescent="0.2">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row>
    <row r="310" spans="1:27" ht="15.75" customHeight="1" x14ac:dyDescent="0.2">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row>
    <row r="311" spans="1:27" ht="15.75" customHeight="1" x14ac:dyDescent="0.2">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row>
    <row r="312" spans="1:27" ht="15.75" customHeight="1" x14ac:dyDescent="0.2">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row>
    <row r="313" spans="1:27" ht="15.75" customHeight="1" x14ac:dyDescent="0.2">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row>
    <row r="314" spans="1:27" ht="15.75" customHeight="1" x14ac:dyDescent="0.2">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row>
    <row r="315" spans="1:27" ht="15.75" customHeight="1" x14ac:dyDescent="0.2">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row>
    <row r="316" spans="1:27" ht="15.75" customHeight="1" x14ac:dyDescent="0.2">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row>
    <row r="317" spans="1:27" ht="15.75" customHeight="1" x14ac:dyDescent="0.2">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row>
    <row r="318" spans="1:27" ht="15.75" customHeight="1" x14ac:dyDescent="0.2">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row>
    <row r="319" spans="1:27" ht="15.75" customHeight="1" x14ac:dyDescent="0.2">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row>
    <row r="320" spans="1:27" ht="15.75" customHeight="1" x14ac:dyDescent="0.2">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row>
    <row r="321" spans="1:27" ht="15.75" customHeight="1" x14ac:dyDescent="0.2">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row>
    <row r="322" spans="1:27" ht="15.75" customHeight="1" x14ac:dyDescent="0.2">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row>
    <row r="323" spans="1:27" ht="15.75" customHeight="1" x14ac:dyDescent="0.2">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row>
    <row r="324" spans="1:27" ht="15.75" customHeight="1" x14ac:dyDescent="0.2">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row>
    <row r="325" spans="1:27" ht="15.75" customHeight="1" x14ac:dyDescent="0.2">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row>
    <row r="326" spans="1:27" ht="15.75" customHeight="1" x14ac:dyDescent="0.2">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row>
    <row r="327" spans="1:27" ht="15.75" customHeight="1" x14ac:dyDescent="0.2">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row>
    <row r="328" spans="1:27" ht="15.75" customHeight="1" x14ac:dyDescent="0.2">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row>
    <row r="329" spans="1:27" ht="15.75" customHeight="1" x14ac:dyDescent="0.2">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row>
    <row r="330" spans="1:27" ht="15.75" customHeight="1" x14ac:dyDescent="0.2">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row>
    <row r="331" spans="1:27" ht="15.75" customHeight="1" x14ac:dyDescent="0.2">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row>
    <row r="332" spans="1:27" ht="15.75" customHeight="1" x14ac:dyDescent="0.2">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row>
    <row r="333" spans="1:27" ht="15.75" customHeight="1" x14ac:dyDescent="0.2">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row>
    <row r="334" spans="1:27" ht="15.75" customHeight="1" x14ac:dyDescent="0.2">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row>
    <row r="335" spans="1:27" ht="15.75" customHeight="1" x14ac:dyDescent="0.2">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row>
    <row r="336" spans="1:27" ht="15.75" customHeight="1" x14ac:dyDescent="0.2">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row>
    <row r="337" spans="1:27" ht="15.75" customHeight="1" x14ac:dyDescent="0.2">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row>
    <row r="338" spans="1:27" ht="15.75" customHeight="1" x14ac:dyDescent="0.2">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row>
    <row r="339" spans="1:27" ht="15.75" customHeight="1" x14ac:dyDescent="0.2">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row>
    <row r="340" spans="1:27" ht="15.75" customHeight="1" x14ac:dyDescent="0.2">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row>
    <row r="341" spans="1:27" ht="15.75" customHeight="1" x14ac:dyDescent="0.2">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row>
    <row r="342" spans="1:27" ht="15.75" customHeight="1" x14ac:dyDescent="0.2">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row>
    <row r="343" spans="1:27" ht="15.75" customHeight="1" x14ac:dyDescent="0.2">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row>
    <row r="344" spans="1:27" ht="15.75" customHeight="1" x14ac:dyDescent="0.2">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row>
    <row r="345" spans="1:27" ht="15.75" customHeight="1" x14ac:dyDescent="0.2">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row>
    <row r="346" spans="1:27" ht="15.75" customHeight="1" x14ac:dyDescent="0.2">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row>
    <row r="347" spans="1:27" ht="15.75" customHeight="1" x14ac:dyDescent="0.2">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row>
    <row r="348" spans="1:27" ht="15.75" customHeight="1" x14ac:dyDescent="0.2">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row>
    <row r="349" spans="1:27" ht="15.75" customHeight="1" x14ac:dyDescent="0.2">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row>
    <row r="350" spans="1:27" ht="15.75" customHeight="1" x14ac:dyDescent="0.2">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row>
    <row r="351" spans="1:27" ht="15.75" customHeight="1" x14ac:dyDescent="0.2">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row>
    <row r="352" spans="1:27" ht="15.75" customHeight="1" x14ac:dyDescent="0.2">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row>
    <row r="353" spans="1:27" ht="15.75" customHeight="1" x14ac:dyDescent="0.2">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row>
    <row r="354" spans="1:27" ht="15.75" customHeight="1" x14ac:dyDescent="0.2">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row>
    <row r="355" spans="1:27" ht="15.75" customHeight="1" x14ac:dyDescent="0.2">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row>
    <row r="356" spans="1:27" ht="15.75" customHeight="1" x14ac:dyDescent="0.2">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row>
    <row r="357" spans="1:27" ht="15.75" customHeight="1" x14ac:dyDescent="0.2">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row>
    <row r="358" spans="1:27" ht="15.75" customHeight="1" x14ac:dyDescent="0.2">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row>
    <row r="359" spans="1:27" ht="15.75" customHeight="1" x14ac:dyDescent="0.2">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row>
    <row r="360" spans="1:27" ht="15.75" customHeight="1" x14ac:dyDescent="0.2">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row>
    <row r="361" spans="1:27" ht="15.75" customHeight="1" x14ac:dyDescent="0.2">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row>
    <row r="362" spans="1:27" ht="15.75" customHeight="1" x14ac:dyDescent="0.2">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row>
    <row r="363" spans="1:27" ht="15.75" customHeight="1" x14ac:dyDescent="0.2">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row>
    <row r="364" spans="1:27" ht="15.75" customHeight="1" x14ac:dyDescent="0.2">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row>
    <row r="365" spans="1:27" ht="15.75" customHeight="1" x14ac:dyDescent="0.2">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row>
    <row r="366" spans="1:27" ht="15.75" customHeight="1" x14ac:dyDescent="0.2">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row>
    <row r="367" spans="1:27" ht="15.75" customHeight="1" x14ac:dyDescent="0.2">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row>
    <row r="368" spans="1:27" ht="15.75" customHeight="1" x14ac:dyDescent="0.2">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row>
    <row r="369" spans="1:27" ht="15.75" customHeight="1" x14ac:dyDescent="0.2">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row>
    <row r="370" spans="1:27" ht="15.75" customHeight="1" x14ac:dyDescent="0.2">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row>
    <row r="371" spans="1:27" ht="15.75" customHeight="1" x14ac:dyDescent="0.2">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row>
    <row r="372" spans="1:27" ht="15.75" customHeight="1" x14ac:dyDescent="0.2">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row>
    <row r="373" spans="1:27" ht="15.75" customHeight="1" x14ac:dyDescent="0.2">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row>
    <row r="374" spans="1:27" ht="15.75" customHeight="1" x14ac:dyDescent="0.2">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row>
    <row r="375" spans="1:27" ht="15.75" customHeight="1" x14ac:dyDescent="0.2">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row>
    <row r="376" spans="1:27" ht="15.75" customHeight="1" x14ac:dyDescent="0.2">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row>
    <row r="377" spans="1:27" ht="15.75" customHeight="1" x14ac:dyDescent="0.2">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row>
    <row r="378" spans="1:27" ht="15.75" customHeight="1" x14ac:dyDescent="0.2">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row>
    <row r="379" spans="1:27" ht="15.75" customHeight="1" x14ac:dyDescent="0.2">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row>
    <row r="380" spans="1:27" ht="15.75" customHeight="1" x14ac:dyDescent="0.2">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row>
    <row r="381" spans="1:27" ht="15.75" customHeight="1" x14ac:dyDescent="0.2">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row>
    <row r="382" spans="1:27" ht="15.75" customHeight="1" x14ac:dyDescent="0.2">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row>
    <row r="383" spans="1:27" ht="15.75" customHeight="1" x14ac:dyDescent="0.2">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row>
    <row r="384" spans="1:27" ht="15.75" customHeight="1" x14ac:dyDescent="0.2">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row>
    <row r="385" spans="1:27" ht="15.75" customHeight="1" x14ac:dyDescent="0.2">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row>
    <row r="386" spans="1:27" ht="15.75" customHeight="1" x14ac:dyDescent="0.2">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row>
    <row r="387" spans="1:27" ht="15.75" customHeight="1" x14ac:dyDescent="0.2">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row>
    <row r="388" spans="1:27" ht="15.75" customHeight="1" x14ac:dyDescent="0.2">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row>
    <row r="389" spans="1:27" ht="15.75" customHeight="1" x14ac:dyDescent="0.2">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row>
    <row r="390" spans="1:27" ht="15.75" customHeight="1" x14ac:dyDescent="0.2">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row>
    <row r="391" spans="1:27" ht="15.75" customHeight="1" x14ac:dyDescent="0.2">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row>
    <row r="392" spans="1:27" ht="15.75" customHeight="1" x14ac:dyDescent="0.2">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row>
    <row r="393" spans="1:27" ht="15.75" customHeight="1" x14ac:dyDescent="0.2">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row>
    <row r="394" spans="1:27" ht="15.75" customHeight="1" x14ac:dyDescent="0.2">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row>
    <row r="395" spans="1:27" ht="15.75" customHeight="1" x14ac:dyDescent="0.2">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row>
    <row r="396" spans="1:27" ht="15.75" customHeight="1" x14ac:dyDescent="0.2">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row>
    <row r="397" spans="1:27" ht="15.75" customHeight="1" x14ac:dyDescent="0.2">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row>
    <row r="398" spans="1:27" ht="15.75" customHeight="1" x14ac:dyDescent="0.2">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row>
    <row r="399" spans="1:27" ht="15.75" customHeight="1" x14ac:dyDescent="0.2">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row>
    <row r="400" spans="1:27" ht="15.75" customHeight="1" x14ac:dyDescent="0.2">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row>
    <row r="401" spans="1:27" ht="15.75" customHeight="1" x14ac:dyDescent="0.2">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row>
    <row r="402" spans="1:27" ht="15.75" customHeight="1" x14ac:dyDescent="0.2">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row>
    <row r="403" spans="1:27" ht="15.75" customHeight="1" x14ac:dyDescent="0.2">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row>
    <row r="404" spans="1:27" ht="15.75" customHeight="1" x14ac:dyDescent="0.2">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row>
    <row r="405" spans="1:27" ht="15.75" customHeight="1" x14ac:dyDescent="0.2">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row>
    <row r="406" spans="1:27" ht="15.75" customHeight="1" x14ac:dyDescent="0.2">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row>
    <row r="407" spans="1:27" ht="15.75" customHeight="1" x14ac:dyDescent="0.2">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row>
    <row r="408" spans="1:27" ht="15.75" customHeight="1" x14ac:dyDescent="0.2">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row>
    <row r="409" spans="1:27" ht="15.75" customHeight="1" x14ac:dyDescent="0.2">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row>
    <row r="410" spans="1:27" ht="15.75" customHeight="1" x14ac:dyDescent="0.2">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row>
    <row r="411" spans="1:27" ht="15.75" customHeight="1" x14ac:dyDescent="0.2">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row>
    <row r="412" spans="1:27" ht="15.75" customHeight="1" x14ac:dyDescent="0.2">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row>
    <row r="413" spans="1:27" ht="15.75" customHeight="1" x14ac:dyDescent="0.2">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row>
    <row r="414" spans="1:27" ht="15.75" customHeight="1" x14ac:dyDescent="0.2">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row>
    <row r="415" spans="1:27" ht="15.75" customHeight="1" x14ac:dyDescent="0.2">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row>
    <row r="416" spans="1:27" ht="15.75" customHeight="1" x14ac:dyDescent="0.2">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row>
    <row r="417" spans="1:27" ht="15.75" customHeight="1" x14ac:dyDescent="0.2">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row>
    <row r="418" spans="1:27" ht="15.75" customHeight="1" x14ac:dyDescent="0.2">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row>
    <row r="419" spans="1:27" ht="15.75" customHeight="1" x14ac:dyDescent="0.2">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row>
    <row r="420" spans="1:27" ht="15.75" customHeight="1" x14ac:dyDescent="0.2">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row>
    <row r="421" spans="1:27" ht="15.75" customHeight="1" x14ac:dyDescent="0.2">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row>
    <row r="422" spans="1:27" ht="15.75" customHeight="1" x14ac:dyDescent="0.2">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row>
    <row r="423" spans="1:27" ht="15.75" customHeight="1" x14ac:dyDescent="0.2">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row>
    <row r="424" spans="1:27" ht="15.75" customHeight="1" x14ac:dyDescent="0.2">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row>
    <row r="425" spans="1:27" ht="15.75" customHeight="1" x14ac:dyDescent="0.2">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row>
    <row r="426" spans="1:27" ht="15.75" customHeight="1" x14ac:dyDescent="0.2">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row>
    <row r="427" spans="1:27" ht="15.75" customHeight="1" x14ac:dyDescent="0.2">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row>
    <row r="428" spans="1:27" ht="15.75" customHeight="1" x14ac:dyDescent="0.2">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row>
    <row r="429" spans="1:27" ht="15.75" customHeight="1" x14ac:dyDescent="0.2">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row>
    <row r="430" spans="1:27" ht="15.75" customHeight="1" x14ac:dyDescent="0.2">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row>
    <row r="431" spans="1:27" ht="15.75" customHeight="1" x14ac:dyDescent="0.2">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row>
    <row r="432" spans="1:27" ht="15.75" customHeight="1" x14ac:dyDescent="0.2">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row>
    <row r="433" spans="1:27" ht="15.75" customHeight="1" x14ac:dyDescent="0.2">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row>
    <row r="434" spans="1:27" ht="15.75" customHeight="1" x14ac:dyDescent="0.2">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row>
    <row r="435" spans="1:27" ht="15.75" customHeight="1" x14ac:dyDescent="0.2">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row>
    <row r="436" spans="1:27" ht="15.75" customHeight="1" x14ac:dyDescent="0.2">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row>
    <row r="437" spans="1:27" ht="15.75" customHeight="1" x14ac:dyDescent="0.2">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row>
    <row r="438" spans="1:27" ht="15.75" customHeight="1" x14ac:dyDescent="0.2">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row>
    <row r="439" spans="1:27" ht="15.75" customHeight="1" x14ac:dyDescent="0.2">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row>
    <row r="440" spans="1:27" ht="15.75" customHeight="1" x14ac:dyDescent="0.2">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row>
    <row r="441" spans="1:27" ht="15.75" customHeight="1" x14ac:dyDescent="0.2">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row>
    <row r="442" spans="1:27" ht="15.75" customHeight="1" x14ac:dyDescent="0.2">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row>
    <row r="443" spans="1:27" ht="15.75" customHeight="1" x14ac:dyDescent="0.2">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row>
    <row r="444" spans="1:27" ht="15.75" customHeight="1" x14ac:dyDescent="0.2">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row>
    <row r="445" spans="1:27" ht="15.75" customHeight="1" x14ac:dyDescent="0.2">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row>
    <row r="446" spans="1:27" ht="15.75" customHeight="1" x14ac:dyDescent="0.2">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row>
    <row r="447" spans="1:27" ht="15.75" customHeight="1" x14ac:dyDescent="0.2">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row>
    <row r="448" spans="1:27" ht="15.75" customHeight="1" x14ac:dyDescent="0.2">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row>
    <row r="449" spans="1:27" ht="15.75" customHeight="1" x14ac:dyDescent="0.2">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row>
    <row r="450" spans="1:27" ht="15.75" customHeight="1" x14ac:dyDescent="0.2">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row>
    <row r="451" spans="1:27" ht="15.75" customHeight="1" x14ac:dyDescent="0.2">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row>
    <row r="452" spans="1:27" ht="15.75" customHeight="1" x14ac:dyDescent="0.2">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row>
    <row r="453" spans="1:27" ht="15.75" customHeight="1" x14ac:dyDescent="0.2">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row>
    <row r="454" spans="1:27" ht="15.75" customHeight="1" x14ac:dyDescent="0.2">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row>
    <row r="455" spans="1:27" ht="15.75" customHeight="1" x14ac:dyDescent="0.2">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row>
    <row r="456" spans="1:27" ht="15.75" customHeight="1" x14ac:dyDescent="0.2">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row>
    <row r="457" spans="1:27" ht="15.75" customHeight="1" x14ac:dyDescent="0.2">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row>
    <row r="458" spans="1:27" ht="15.75" customHeight="1" x14ac:dyDescent="0.2">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row>
    <row r="459" spans="1:27" ht="15.75" customHeight="1" x14ac:dyDescent="0.2">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row>
    <row r="460" spans="1:27" ht="15.75" customHeight="1" x14ac:dyDescent="0.2">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row>
    <row r="461" spans="1:27" ht="15.75" customHeight="1" x14ac:dyDescent="0.2">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row>
    <row r="462" spans="1:27" ht="15.75" customHeight="1" x14ac:dyDescent="0.2">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row>
    <row r="463" spans="1:27" ht="15.75" customHeight="1" x14ac:dyDescent="0.2">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row>
    <row r="464" spans="1:27" ht="15.75" customHeight="1" x14ac:dyDescent="0.2">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row>
    <row r="465" spans="1:27" ht="15.75" customHeight="1" x14ac:dyDescent="0.2">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row>
    <row r="466" spans="1:27" ht="15.75" customHeight="1" x14ac:dyDescent="0.2">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row>
    <row r="467" spans="1:27" ht="15.75" customHeight="1" x14ac:dyDescent="0.2">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row>
    <row r="468" spans="1:27" ht="15.75" customHeight="1" x14ac:dyDescent="0.2">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row>
    <row r="469" spans="1:27" ht="15.75" customHeight="1" x14ac:dyDescent="0.2">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row>
    <row r="470" spans="1:27" ht="15.75" customHeight="1" x14ac:dyDescent="0.2">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row>
    <row r="471" spans="1:27" ht="15.75" customHeight="1" x14ac:dyDescent="0.2">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row>
    <row r="472" spans="1:27" ht="15.75" customHeight="1" x14ac:dyDescent="0.2">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row>
    <row r="473" spans="1:27" ht="15.75" customHeight="1" x14ac:dyDescent="0.2">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row>
    <row r="474" spans="1:27" ht="15.75" customHeight="1" x14ac:dyDescent="0.2">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row>
    <row r="475" spans="1:27" ht="15.75" customHeight="1" x14ac:dyDescent="0.2">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row>
    <row r="476" spans="1:27" ht="15.75" customHeight="1" x14ac:dyDescent="0.2">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row>
    <row r="477" spans="1:27" ht="15.75" customHeight="1" x14ac:dyDescent="0.2">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row>
    <row r="478" spans="1:27" ht="15.75" customHeight="1" x14ac:dyDescent="0.2">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row>
    <row r="479" spans="1:27" ht="15.75" customHeight="1" x14ac:dyDescent="0.2">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row>
    <row r="480" spans="1:27" ht="15.75" customHeight="1" x14ac:dyDescent="0.2">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row>
    <row r="481" spans="1:27" ht="15.75" customHeight="1" x14ac:dyDescent="0.2">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row>
    <row r="482" spans="1:27" ht="15.75" customHeight="1" x14ac:dyDescent="0.2">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row>
    <row r="483" spans="1:27" ht="15.75" customHeight="1" x14ac:dyDescent="0.2">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row>
    <row r="484" spans="1:27" ht="15.75" customHeight="1" x14ac:dyDescent="0.2">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row>
    <row r="485" spans="1:27" ht="15.75" customHeight="1" x14ac:dyDescent="0.2">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row>
    <row r="486" spans="1:27" ht="15.75" customHeight="1" x14ac:dyDescent="0.2">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row>
    <row r="487" spans="1:27" ht="15.75" customHeight="1" x14ac:dyDescent="0.2">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row>
    <row r="488" spans="1:27" ht="15.75" customHeight="1" x14ac:dyDescent="0.2">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row>
    <row r="489" spans="1:27" ht="15.75" customHeight="1" x14ac:dyDescent="0.2">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row>
    <row r="490" spans="1:27" ht="15.75" customHeight="1" x14ac:dyDescent="0.2">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row>
    <row r="491" spans="1:27" ht="15.75" customHeight="1" x14ac:dyDescent="0.2">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row>
    <row r="492" spans="1:27" ht="15.75" customHeight="1" x14ac:dyDescent="0.2">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row>
    <row r="493" spans="1:27" ht="15.75" customHeight="1" x14ac:dyDescent="0.2">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row>
    <row r="494" spans="1:27" ht="15.75" customHeight="1" x14ac:dyDescent="0.2">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row>
    <row r="495" spans="1:27" ht="15.75" customHeight="1" x14ac:dyDescent="0.2">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row>
    <row r="496" spans="1:27" ht="15.75" customHeight="1" x14ac:dyDescent="0.2">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row>
    <row r="497" spans="1:27" ht="15.75" customHeight="1" x14ac:dyDescent="0.2">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row>
    <row r="498" spans="1:27" ht="15.75" customHeight="1" x14ac:dyDescent="0.2">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row>
    <row r="499" spans="1:27" ht="15.75" customHeight="1" x14ac:dyDescent="0.2">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row>
    <row r="500" spans="1:27" ht="15.75" customHeight="1" x14ac:dyDescent="0.2">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row>
    <row r="501" spans="1:27" ht="15.75" customHeight="1" x14ac:dyDescent="0.2">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row>
    <row r="502" spans="1:27" ht="15.75" customHeight="1" x14ac:dyDescent="0.2">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row>
    <row r="503" spans="1:27" ht="15.75" customHeight="1" x14ac:dyDescent="0.2">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row>
    <row r="504" spans="1:27" ht="15.75" customHeight="1" x14ac:dyDescent="0.2">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row>
    <row r="505" spans="1:27" ht="15.75" customHeight="1" x14ac:dyDescent="0.2">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row>
    <row r="506" spans="1:27" ht="15.75" customHeight="1" x14ac:dyDescent="0.2">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row>
    <row r="507" spans="1:27" ht="15.75" customHeight="1" x14ac:dyDescent="0.2">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row>
    <row r="508" spans="1:27" ht="15.75" customHeight="1" x14ac:dyDescent="0.2">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row>
    <row r="509" spans="1:27" ht="15.75" customHeight="1" x14ac:dyDescent="0.2">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row>
    <row r="510" spans="1:27" ht="15.75" customHeight="1" x14ac:dyDescent="0.2">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row>
    <row r="511" spans="1:27" ht="15.75" customHeight="1" x14ac:dyDescent="0.2">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row>
    <row r="512" spans="1:27" ht="15.75" customHeight="1" x14ac:dyDescent="0.2">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row>
    <row r="513" spans="1:27" ht="15.75" customHeight="1" x14ac:dyDescent="0.2">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row>
    <row r="514" spans="1:27" ht="15.75" customHeight="1" x14ac:dyDescent="0.2">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row>
    <row r="515" spans="1:27" ht="15.75" customHeight="1" x14ac:dyDescent="0.2">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row>
    <row r="516" spans="1:27" ht="15.75" customHeight="1" x14ac:dyDescent="0.2">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row>
    <row r="517" spans="1:27" ht="15.75" customHeight="1" x14ac:dyDescent="0.2">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row>
    <row r="518" spans="1:27" ht="15.75" customHeight="1" x14ac:dyDescent="0.2">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row>
    <row r="519" spans="1:27" ht="15.75" customHeight="1" x14ac:dyDescent="0.2">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row>
    <row r="520" spans="1:27" ht="15.75" customHeight="1" x14ac:dyDescent="0.2">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row>
    <row r="521" spans="1:27" ht="15.75" customHeight="1" x14ac:dyDescent="0.2">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row>
    <row r="522" spans="1:27" ht="15.75" customHeight="1" x14ac:dyDescent="0.2">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row>
    <row r="523" spans="1:27" ht="15.75" customHeight="1" x14ac:dyDescent="0.2">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row>
    <row r="524" spans="1:27" ht="15.75" customHeight="1" x14ac:dyDescent="0.2">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row>
    <row r="525" spans="1:27" ht="15.75" customHeight="1" x14ac:dyDescent="0.2">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row>
    <row r="526" spans="1:27" ht="15.75" customHeight="1" x14ac:dyDescent="0.2">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row>
    <row r="527" spans="1:27" ht="15.75" customHeight="1" x14ac:dyDescent="0.2">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row>
    <row r="528" spans="1:27" ht="15.75" customHeight="1" x14ac:dyDescent="0.2">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row>
    <row r="529" spans="1:27" ht="15.75" customHeight="1" x14ac:dyDescent="0.2">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row>
    <row r="530" spans="1:27" ht="15.75" customHeight="1" x14ac:dyDescent="0.2">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row>
    <row r="531" spans="1:27" ht="15.75" customHeight="1" x14ac:dyDescent="0.2">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row>
    <row r="532" spans="1:27" ht="15.75" customHeight="1" x14ac:dyDescent="0.2">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row>
    <row r="533" spans="1:27" ht="15.75" customHeight="1" x14ac:dyDescent="0.2">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row>
    <row r="534" spans="1:27" ht="15.75" customHeight="1" x14ac:dyDescent="0.2">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row>
    <row r="535" spans="1:27" ht="15.75" customHeight="1" x14ac:dyDescent="0.2">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row>
    <row r="536" spans="1:27" ht="15.75" customHeight="1" x14ac:dyDescent="0.2">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row>
    <row r="537" spans="1:27" ht="15.75" customHeight="1" x14ac:dyDescent="0.2">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row>
    <row r="538" spans="1:27" ht="15.75" customHeight="1" x14ac:dyDescent="0.2">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row>
    <row r="539" spans="1:27" ht="15.75" customHeight="1" x14ac:dyDescent="0.2">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row>
    <row r="540" spans="1:27" ht="15.75" customHeight="1" x14ac:dyDescent="0.2">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row>
    <row r="541" spans="1:27" ht="15.75" customHeight="1" x14ac:dyDescent="0.2">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row>
    <row r="542" spans="1:27" ht="15.75" customHeight="1" x14ac:dyDescent="0.2">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row>
    <row r="543" spans="1:27" ht="15.75" customHeight="1" x14ac:dyDescent="0.2">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row>
    <row r="544" spans="1:27" ht="15.75" customHeight="1" x14ac:dyDescent="0.2">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row>
    <row r="545" spans="1:27" ht="15.75" customHeight="1" x14ac:dyDescent="0.2">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row>
    <row r="546" spans="1:27" ht="15.75" customHeight="1" x14ac:dyDescent="0.2">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row>
    <row r="547" spans="1:27" ht="15.75" customHeight="1" x14ac:dyDescent="0.2">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row>
    <row r="548" spans="1:27" ht="15.75" customHeight="1" x14ac:dyDescent="0.2">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row>
    <row r="549" spans="1:27" ht="15.75" customHeight="1" x14ac:dyDescent="0.2">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row>
    <row r="550" spans="1:27" ht="15.75" customHeight="1" x14ac:dyDescent="0.2">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row>
    <row r="551" spans="1:27" ht="15.75" customHeight="1" x14ac:dyDescent="0.2">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row>
    <row r="552" spans="1:27" ht="15.75" customHeight="1" x14ac:dyDescent="0.2">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row>
    <row r="553" spans="1:27" ht="15.75" customHeight="1" x14ac:dyDescent="0.2">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row>
    <row r="554" spans="1:27" ht="15.75" customHeight="1" x14ac:dyDescent="0.2">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row>
    <row r="555" spans="1:27" ht="15.75" customHeight="1" x14ac:dyDescent="0.2">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row>
    <row r="556" spans="1:27" ht="15.75" customHeight="1" x14ac:dyDescent="0.2">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row>
    <row r="557" spans="1:27" ht="15.75" customHeight="1" x14ac:dyDescent="0.2">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row>
    <row r="558" spans="1:27" ht="15.75" customHeight="1" x14ac:dyDescent="0.2">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row>
    <row r="559" spans="1:27" ht="15.75" customHeight="1" x14ac:dyDescent="0.2">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row>
    <row r="560" spans="1:27" ht="15.75" customHeight="1" x14ac:dyDescent="0.2">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row>
    <row r="561" spans="1:27" ht="15.75" customHeight="1" x14ac:dyDescent="0.2">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row>
    <row r="562" spans="1:27" ht="15.75" customHeight="1" x14ac:dyDescent="0.2">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row>
    <row r="563" spans="1:27" ht="15.75" customHeight="1" x14ac:dyDescent="0.2">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row>
    <row r="564" spans="1:27" ht="15.75" customHeight="1" x14ac:dyDescent="0.2">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row>
    <row r="565" spans="1:27" ht="15.75" customHeight="1" x14ac:dyDescent="0.2">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row>
    <row r="566" spans="1:27" ht="15.75" customHeight="1" x14ac:dyDescent="0.2">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row>
    <row r="567" spans="1:27" ht="15.75" customHeight="1" x14ac:dyDescent="0.2">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row>
    <row r="568" spans="1:27" ht="15.75" customHeight="1" x14ac:dyDescent="0.2">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row>
    <row r="569" spans="1:27" ht="15.75" customHeight="1" x14ac:dyDescent="0.2">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row>
    <row r="570" spans="1:27" ht="15.75" customHeight="1" x14ac:dyDescent="0.2">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row>
    <row r="571" spans="1:27" ht="15.75" customHeight="1" x14ac:dyDescent="0.2">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row>
    <row r="572" spans="1:27" ht="15.75" customHeight="1" x14ac:dyDescent="0.2">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row>
    <row r="573" spans="1:27" ht="15.75" customHeight="1" x14ac:dyDescent="0.2">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row>
    <row r="574" spans="1:27" ht="15.75" customHeight="1" x14ac:dyDescent="0.2">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row>
    <row r="575" spans="1:27" ht="15.75" customHeight="1" x14ac:dyDescent="0.2">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row>
    <row r="576" spans="1:27" ht="15.75" customHeight="1" x14ac:dyDescent="0.2">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row>
    <row r="577" spans="1:27" ht="15.75" customHeight="1" x14ac:dyDescent="0.2">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row>
    <row r="578" spans="1:27" ht="15.75" customHeight="1" x14ac:dyDescent="0.2">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row>
    <row r="579" spans="1:27" ht="15.75" customHeight="1" x14ac:dyDescent="0.2">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row>
    <row r="580" spans="1:27" ht="15.75" customHeight="1" x14ac:dyDescent="0.2">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row>
    <row r="581" spans="1:27" ht="15.75" customHeight="1" x14ac:dyDescent="0.2">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row>
    <row r="582" spans="1:27" ht="15.75" customHeight="1" x14ac:dyDescent="0.2">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row>
    <row r="583" spans="1:27" ht="15.75" customHeight="1" x14ac:dyDescent="0.2">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row>
    <row r="584" spans="1:27" ht="15.75" customHeight="1" x14ac:dyDescent="0.2">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row>
    <row r="585" spans="1:27" ht="15.75" customHeight="1" x14ac:dyDescent="0.2">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row>
    <row r="586" spans="1:27" ht="15.75" customHeight="1" x14ac:dyDescent="0.2">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row>
    <row r="587" spans="1:27" ht="15.75" customHeight="1" x14ac:dyDescent="0.2">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row>
    <row r="588" spans="1:27" ht="15.75" customHeight="1" x14ac:dyDescent="0.2">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row>
    <row r="589" spans="1:27" ht="15.75" customHeight="1" x14ac:dyDescent="0.2">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row>
    <row r="590" spans="1:27" ht="15.75" customHeight="1" x14ac:dyDescent="0.2">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row>
    <row r="591" spans="1:27" ht="15.75" customHeight="1" x14ac:dyDescent="0.2">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row>
    <row r="592" spans="1:27" ht="15.75" customHeight="1" x14ac:dyDescent="0.2">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row>
    <row r="593" spans="1:27" ht="15.75" customHeight="1" x14ac:dyDescent="0.2">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row>
    <row r="594" spans="1:27" ht="15.75" customHeight="1" x14ac:dyDescent="0.2">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row>
    <row r="595" spans="1:27" ht="15.75" customHeight="1" x14ac:dyDescent="0.2">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row>
    <row r="596" spans="1:27" ht="15.75" customHeight="1" x14ac:dyDescent="0.2">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row>
    <row r="597" spans="1:27" ht="15.75" customHeight="1" x14ac:dyDescent="0.2">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row>
    <row r="598" spans="1:27" ht="15.75" customHeight="1" x14ac:dyDescent="0.2">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row>
    <row r="599" spans="1:27" ht="15.75" customHeight="1" x14ac:dyDescent="0.2">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row>
    <row r="600" spans="1:27" ht="15.75" customHeight="1" x14ac:dyDescent="0.2">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row>
    <row r="601" spans="1:27" ht="15.75" customHeight="1" x14ac:dyDescent="0.2">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row>
    <row r="602" spans="1:27" ht="15.75" customHeight="1" x14ac:dyDescent="0.2">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row>
    <row r="603" spans="1:27" ht="15.75" customHeight="1" x14ac:dyDescent="0.2">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row>
    <row r="604" spans="1:27" ht="15.75" customHeight="1" x14ac:dyDescent="0.2">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row>
    <row r="605" spans="1:27" ht="15.75" customHeight="1" x14ac:dyDescent="0.2">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row>
    <row r="606" spans="1:27" ht="15.75" customHeight="1" x14ac:dyDescent="0.2">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row>
    <row r="607" spans="1:27" ht="15.75" customHeight="1" x14ac:dyDescent="0.2">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row>
    <row r="608" spans="1:27" ht="15.75" customHeight="1" x14ac:dyDescent="0.2">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row>
    <row r="609" spans="1:27" ht="15.75" customHeight="1" x14ac:dyDescent="0.2">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row>
    <row r="610" spans="1:27" ht="15.75" customHeight="1" x14ac:dyDescent="0.2">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row>
    <row r="611" spans="1:27" ht="15.75" customHeight="1" x14ac:dyDescent="0.2">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row>
    <row r="612" spans="1:27" ht="15.75" customHeight="1" x14ac:dyDescent="0.2">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row>
    <row r="613" spans="1:27" ht="15.75" customHeight="1" x14ac:dyDescent="0.2">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row>
    <row r="614" spans="1:27" ht="15.75" customHeight="1" x14ac:dyDescent="0.2">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row>
    <row r="615" spans="1:27" ht="15.75" customHeight="1" x14ac:dyDescent="0.2">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row>
    <row r="616" spans="1:27" ht="15.75" customHeight="1" x14ac:dyDescent="0.2">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row>
    <row r="617" spans="1:27" ht="15.75" customHeight="1" x14ac:dyDescent="0.2">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row>
    <row r="618" spans="1:27" ht="15.75" customHeight="1" x14ac:dyDescent="0.2">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row>
    <row r="619" spans="1:27" ht="15.75" customHeight="1" x14ac:dyDescent="0.2">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row>
    <row r="620" spans="1:27" ht="15.75" customHeight="1" x14ac:dyDescent="0.2">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row>
    <row r="621" spans="1:27" ht="15.75" customHeight="1" x14ac:dyDescent="0.2">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row>
    <row r="622" spans="1:27" ht="15.75" customHeight="1" x14ac:dyDescent="0.2">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row>
    <row r="623" spans="1:27" ht="15.75" customHeight="1" x14ac:dyDescent="0.2">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row>
    <row r="624" spans="1:27" ht="15.75" customHeight="1" x14ac:dyDescent="0.2">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row>
    <row r="625" spans="1:27" ht="15.75" customHeight="1" x14ac:dyDescent="0.2">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row>
    <row r="626" spans="1:27" ht="15.75" customHeight="1" x14ac:dyDescent="0.2">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row>
    <row r="627" spans="1:27" ht="15.75" customHeight="1" x14ac:dyDescent="0.2">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row>
    <row r="628" spans="1:27" ht="15.75" customHeight="1" x14ac:dyDescent="0.2">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row>
    <row r="629" spans="1:27" ht="15.75" customHeight="1" x14ac:dyDescent="0.2">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row>
    <row r="630" spans="1:27" ht="15.75" customHeight="1" x14ac:dyDescent="0.2">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row>
    <row r="631" spans="1:27" ht="15.75" customHeight="1" x14ac:dyDescent="0.2">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row>
    <row r="632" spans="1:27" ht="15.75" customHeight="1" x14ac:dyDescent="0.2">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row>
    <row r="633" spans="1:27" ht="15.75" customHeight="1" x14ac:dyDescent="0.2">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row>
    <row r="634" spans="1:27" ht="15.75" customHeight="1" x14ac:dyDescent="0.2">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row>
    <row r="635" spans="1:27" ht="15.75" customHeight="1" x14ac:dyDescent="0.2">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row>
    <row r="636" spans="1:27" ht="15.75" customHeight="1" x14ac:dyDescent="0.2">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row>
    <row r="637" spans="1:27" ht="15.75" customHeight="1" x14ac:dyDescent="0.2">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row>
    <row r="638" spans="1:27" ht="15.75" customHeight="1" x14ac:dyDescent="0.2">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row>
    <row r="639" spans="1:27" ht="15.75" customHeight="1" x14ac:dyDescent="0.2">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row>
    <row r="640" spans="1:27" ht="15.75" customHeight="1" x14ac:dyDescent="0.2">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row>
    <row r="641" spans="1:27" ht="15.75" customHeight="1" x14ac:dyDescent="0.2">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row>
    <row r="642" spans="1:27" ht="15.75" customHeight="1" x14ac:dyDescent="0.2">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row>
    <row r="643" spans="1:27" ht="15.75" customHeight="1" x14ac:dyDescent="0.2">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row>
    <row r="644" spans="1:27" ht="15.75" customHeight="1" x14ac:dyDescent="0.2">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row>
    <row r="645" spans="1:27" ht="15.75" customHeight="1" x14ac:dyDescent="0.2">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row>
    <row r="646" spans="1:27" ht="15.75" customHeight="1" x14ac:dyDescent="0.2">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row>
    <row r="647" spans="1:27" ht="15.75" customHeight="1" x14ac:dyDescent="0.2">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row>
    <row r="648" spans="1:27" ht="15.75" customHeight="1" x14ac:dyDescent="0.2">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row>
    <row r="649" spans="1:27" ht="15.75" customHeight="1" x14ac:dyDescent="0.2">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row>
    <row r="650" spans="1:27" ht="15.75" customHeight="1" x14ac:dyDescent="0.2">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row>
    <row r="651" spans="1:27" ht="15.75" customHeight="1" x14ac:dyDescent="0.2">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row>
    <row r="652" spans="1:27" ht="15.75" customHeight="1" x14ac:dyDescent="0.2">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row>
    <row r="653" spans="1:27" ht="15.75" customHeight="1" x14ac:dyDescent="0.2">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row>
    <row r="654" spans="1:27" ht="15.75" customHeight="1" x14ac:dyDescent="0.2">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row>
    <row r="655" spans="1:27" ht="15.75" customHeight="1" x14ac:dyDescent="0.2">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row>
    <row r="656" spans="1:27" ht="15.75" customHeight="1" x14ac:dyDescent="0.2">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row>
    <row r="657" spans="1:27" ht="15.75" customHeight="1" x14ac:dyDescent="0.2">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row>
    <row r="658" spans="1:27" ht="15.75" customHeight="1" x14ac:dyDescent="0.2">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row>
    <row r="659" spans="1:27" ht="15.75" customHeight="1" x14ac:dyDescent="0.2">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row>
    <row r="660" spans="1:27" ht="15.75" customHeight="1" x14ac:dyDescent="0.2">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row>
    <row r="661" spans="1:27" ht="15.75" customHeight="1" x14ac:dyDescent="0.2">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row>
    <row r="662" spans="1:27" ht="15.75" customHeight="1" x14ac:dyDescent="0.2">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row>
    <row r="663" spans="1:27" ht="15.75" customHeight="1" x14ac:dyDescent="0.2">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row>
    <row r="664" spans="1:27" ht="15.75" customHeight="1" x14ac:dyDescent="0.2">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row>
    <row r="665" spans="1:27" ht="15.75" customHeight="1" x14ac:dyDescent="0.2">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row>
    <row r="666" spans="1:27" ht="15.75" customHeight="1" x14ac:dyDescent="0.2">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row>
    <row r="667" spans="1:27" ht="15.75" customHeight="1" x14ac:dyDescent="0.2">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row>
    <row r="668" spans="1:27" ht="15.75" customHeight="1" x14ac:dyDescent="0.2">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row>
    <row r="669" spans="1:27" ht="15.75" customHeight="1" x14ac:dyDescent="0.2">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row>
    <row r="670" spans="1:27" ht="15.75" customHeight="1" x14ac:dyDescent="0.2">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row>
    <row r="671" spans="1:27" ht="15.75" customHeight="1" x14ac:dyDescent="0.2">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row>
    <row r="672" spans="1:27" ht="15.75" customHeight="1" x14ac:dyDescent="0.2">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row>
    <row r="673" spans="1:27" ht="15.75" customHeight="1" x14ac:dyDescent="0.2">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row>
    <row r="674" spans="1:27" ht="15.75" customHeight="1" x14ac:dyDescent="0.2">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row>
    <row r="675" spans="1:27" ht="15.75" customHeight="1" x14ac:dyDescent="0.2">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row>
    <row r="676" spans="1:27" ht="15.75" customHeight="1" x14ac:dyDescent="0.2">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row>
    <row r="677" spans="1:27" ht="15.75" customHeight="1" x14ac:dyDescent="0.2">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row>
    <row r="678" spans="1:27" ht="15.75" customHeight="1" x14ac:dyDescent="0.2">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row>
    <row r="679" spans="1:27" ht="15.75" customHeight="1" x14ac:dyDescent="0.2">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row>
    <row r="680" spans="1:27" ht="15.75" customHeight="1" x14ac:dyDescent="0.2">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row>
    <row r="681" spans="1:27" ht="15.75" customHeight="1" x14ac:dyDescent="0.2">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row>
    <row r="682" spans="1:27" ht="15.75" customHeight="1" x14ac:dyDescent="0.2">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row>
    <row r="683" spans="1:27" ht="15.75" customHeight="1" x14ac:dyDescent="0.2">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row>
    <row r="684" spans="1:27" ht="15.75" customHeight="1" x14ac:dyDescent="0.2">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row>
    <row r="685" spans="1:27" ht="15.75" customHeight="1" x14ac:dyDescent="0.2">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row>
    <row r="686" spans="1:27" ht="15.75" customHeight="1" x14ac:dyDescent="0.2">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row>
    <row r="687" spans="1:27" ht="15.75" customHeight="1" x14ac:dyDescent="0.2">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row>
    <row r="688" spans="1:27" ht="15.75" customHeight="1" x14ac:dyDescent="0.2">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row>
    <row r="689" spans="1:27" ht="15.75" customHeight="1" x14ac:dyDescent="0.2">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row>
    <row r="690" spans="1:27" ht="15.75" customHeight="1" x14ac:dyDescent="0.2">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row>
    <row r="691" spans="1:27" ht="15.75" customHeight="1" x14ac:dyDescent="0.2">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row>
    <row r="692" spans="1:27" ht="15.75" customHeight="1" x14ac:dyDescent="0.2">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row>
    <row r="693" spans="1:27" ht="15.75" customHeight="1" x14ac:dyDescent="0.2">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row>
    <row r="694" spans="1:27" ht="15.75" customHeight="1" x14ac:dyDescent="0.2">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row>
    <row r="695" spans="1:27" ht="15.75" customHeight="1" x14ac:dyDescent="0.2">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row>
    <row r="696" spans="1:27" ht="15.75" customHeight="1" x14ac:dyDescent="0.2">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row>
    <row r="697" spans="1:27" ht="15.75" customHeight="1" x14ac:dyDescent="0.2">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row>
    <row r="698" spans="1:27" ht="15.75" customHeight="1" x14ac:dyDescent="0.2">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row>
    <row r="699" spans="1:27" ht="15.75" customHeight="1" x14ac:dyDescent="0.2">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row>
    <row r="700" spans="1:27" ht="15.75" customHeight="1" x14ac:dyDescent="0.2">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row>
    <row r="701" spans="1:27" ht="15.75" customHeight="1" x14ac:dyDescent="0.2">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row>
    <row r="702" spans="1:27" ht="15.75" customHeight="1" x14ac:dyDescent="0.2">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row>
    <row r="703" spans="1:27" ht="15.75" customHeight="1" x14ac:dyDescent="0.2">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row>
    <row r="704" spans="1:27" ht="15.75" customHeight="1" x14ac:dyDescent="0.2">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row>
    <row r="705" spans="1:27" ht="15.75" customHeight="1" x14ac:dyDescent="0.2">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row>
    <row r="706" spans="1:27" ht="15.75" customHeight="1" x14ac:dyDescent="0.2">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row>
    <row r="707" spans="1:27" ht="15.75" customHeight="1" x14ac:dyDescent="0.2">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row>
    <row r="708" spans="1:27" ht="15.75" customHeight="1" x14ac:dyDescent="0.2">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row>
    <row r="709" spans="1:27" ht="15.75" customHeight="1" x14ac:dyDescent="0.2">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row>
    <row r="710" spans="1:27" ht="15.75" customHeight="1" x14ac:dyDescent="0.2">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row>
    <row r="711" spans="1:27" ht="15.75" customHeight="1" x14ac:dyDescent="0.2">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row>
    <row r="712" spans="1:27" ht="15.75" customHeight="1" x14ac:dyDescent="0.2">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row>
    <row r="713" spans="1:27" ht="15.75" customHeight="1" x14ac:dyDescent="0.2">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row>
    <row r="714" spans="1:27" ht="15.75" customHeight="1" x14ac:dyDescent="0.2">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row>
    <row r="715" spans="1:27" ht="15.75" customHeight="1" x14ac:dyDescent="0.2">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row>
    <row r="716" spans="1:27" ht="15.75" customHeight="1" x14ac:dyDescent="0.2">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row>
    <row r="717" spans="1:27" ht="15.75" customHeight="1" x14ac:dyDescent="0.2">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row>
    <row r="718" spans="1:27" ht="15.75" customHeight="1" x14ac:dyDescent="0.2">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row>
    <row r="719" spans="1:27" ht="15.75" customHeight="1" x14ac:dyDescent="0.2">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row>
    <row r="720" spans="1:27" ht="15.75" customHeight="1" x14ac:dyDescent="0.2">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row>
    <row r="721" spans="1:27" ht="15.75" customHeight="1" x14ac:dyDescent="0.2">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row>
    <row r="722" spans="1:27" ht="15.75" customHeight="1" x14ac:dyDescent="0.2">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row>
    <row r="723" spans="1:27" ht="15.75" customHeight="1" x14ac:dyDescent="0.2">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row>
    <row r="724" spans="1:27" ht="15.75" customHeight="1" x14ac:dyDescent="0.2">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row>
    <row r="725" spans="1:27" ht="15.75" customHeight="1" x14ac:dyDescent="0.2">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row>
    <row r="726" spans="1:27" ht="15.75" customHeight="1" x14ac:dyDescent="0.2">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row>
    <row r="727" spans="1:27" ht="15.75" customHeight="1" x14ac:dyDescent="0.2">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row>
    <row r="728" spans="1:27" ht="15.75" customHeight="1" x14ac:dyDescent="0.2">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row>
    <row r="729" spans="1:27" ht="15.75" customHeight="1" x14ac:dyDescent="0.2">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row>
    <row r="730" spans="1:27" ht="15.75" customHeight="1" x14ac:dyDescent="0.2">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row>
    <row r="731" spans="1:27" ht="15.75" customHeight="1" x14ac:dyDescent="0.2">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row>
    <row r="732" spans="1:27" ht="15.75" customHeight="1" x14ac:dyDescent="0.2">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row>
    <row r="733" spans="1:27" ht="15.75" customHeight="1" x14ac:dyDescent="0.2">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row>
    <row r="734" spans="1:27" ht="15.75" customHeight="1" x14ac:dyDescent="0.2">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row>
    <row r="735" spans="1:27" ht="15.75" customHeight="1" x14ac:dyDescent="0.2">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row>
    <row r="736" spans="1:27" ht="15.75" customHeight="1" x14ac:dyDescent="0.2">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row>
    <row r="737" spans="1:27" ht="15.75" customHeight="1" x14ac:dyDescent="0.2">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row>
    <row r="738" spans="1:27" ht="15.75" customHeight="1" x14ac:dyDescent="0.2">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row>
    <row r="739" spans="1:27" ht="15.75" customHeight="1" x14ac:dyDescent="0.2">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row>
    <row r="740" spans="1:27" ht="15.75" customHeight="1" x14ac:dyDescent="0.2">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row>
    <row r="741" spans="1:27" ht="15.75" customHeight="1" x14ac:dyDescent="0.2">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row>
    <row r="742" spans="1:27" ht="15.75" customHeight="1" x14ac:dyDescent="0.2">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row>
    <row r="743" spans="1:27" ht="15.75" customHeight="1" x14ac:dyDescent="0.2">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row>
    <row r="744" spans="1:27" ht="15.75" customHeight="1" x14ac:dyDescent="0.2">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row>
    <row r="745" spans="1:27" ht="15.75" customHeight="1" x14ac:dyDescent="0.2">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row>
    <row r="746" spans="1:27" ht="15.75" customHeight="1" x14ac:dyDescent="0.2">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row>
    <row r="747" spans="1:27" ht="15.75" customHeight="1" x14ac:dyDescent="0.2">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row>
    <row r="748" spans="1:27" ht="15.75" customHeight="1" x14ac:dyDescent="0.2">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row>
    <row r="749" spans="1:27" ht="15.75" customHeight="1" x14ac:dyDescent="0.2">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row>
    <row r="750" spans="1:27" ht="15.75" customHeight="1" x14ac:dyDescent="0.2">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row>
    <row r="751" spans="1:27" ht="15.75" customHeight="1" x14ac:dyDescent="0.2">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row>
    <row r="752" spans="1:27" ht="15.75" customHeight="1" x14ac:dyDescent="0.2">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row>
    <row r="753" spans="1:27" ht="15.75" customHeight="1" x14ac:dyDescent="0.2">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row>
    <row r="754" spans="1:27" ht="15.75" customHeight="1" x14ac:dyDescent="0.2">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row>
    <row r="755" spans="1:27" ht="15.75" customHeight="1" x14ac:dyDescent="0.2">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row>
    <row r="756" spans="1:27" ht="15.75" customHeight="1" x14ac:dyDescent="0.2">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row>
    <row r="757" spans="1:27" ht="15.75" customHeight="1" x14ac:dyDescent="0.2">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row>
    <row r="758" spans="1:27" ht="15.75" customHeight="1" x14ac:dyDescent="0.2">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row>
    <row r="759" spans="1:27" ht="15.75" customHeight="1" x14ac:dyDescent="0.2">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row>
    <row r="760" spans="1:27" ht="15.75" customHeight="1" x14ac:dyDescent="0.2">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row>
    <row r="761" spans="1:27" ht="15.75" customHeight="1" x14ac:dyDescent="0.2">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row>
    <row r="762" spans="1:27" ht="15.75" customHeight="1" x14ac:dyDescent="0.2">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row>
    <row r="763" spans="1:27" ht="15.75" customHeight="1" x14ac:dyDescent="0.2">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row>
    <row r="764" spans="1:27" ht="15.75" customHeight="1" x14ac:dyDescent="0.2">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row>
    <row r="765" spans="1:27" ht="15.75" customHeight="1" x14ac:dyDescent="0.2">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row>
    <row r="766" spans="1:27" ht="15.75" customHeight="1" x14ac:dyDescent="0.2">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row>
    <row r="767" spans="1:27" ht="15.75" customHeight="1" x14ac:dyDescent="0.2">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row>
    <row r="768" spans="1:27" ht="15.75" customHeight="1" x14ac:dyDescent="0.2">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row>
    <row r="769" spans="1:27" ht="15.75" customHeight="1" x14ac:dyDescent="0.2">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row>
    <row r="770" spans="1:27" ht="15.75" customHeight="1" x14ac:dyDescent="0.2">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row>
    <row r="771" spans="1:27" ht="15.75" customHeight="1" x14ac:dyDescent="0.2">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row>
    <row r="772" spans="1:27" ht="15.75" customHeight="1" x14ac:dyDescent="0.2">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row>
    <row r="773" spans="1:27" ht="15.75" customHeight="1" x14ac:dyDescent="0.2">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row>
    <row r="774" spans="1:27" ht="15.75" customHeight="1" x14ac:dyDescent="0.2">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row>
    <row r="775" spans="1:27" ht="15.75" customHeight="1" x14ac:dyDescent="0.2">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row>
    <row r="776" spans="1:27" ht="15.75" customHeight="1" x14ac:dyDescent="0.2">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row>
    <row r="777" spans="1:27" ht="15.75" customHeight="1" x14ac:dyDescent="0.2">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row>
    <row r="778" spans="1:27" ht="15.75" customHeight="1" x14ac:dyDescent="0.2">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row>
    <row r="779" spans="1:27" ht="15.75" customHeight="1" x14ac:dyDescent="0.2">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row>
    <row r="780" spans="1:27" ht="15.75" customHeight="1" x14ac:dyDescent="0.2">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row>
    <row r="781" spans="1:27" ht="15.75" customHeight="1" x14ac:dyDescent="0.2">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row>
    <row r="782" spans="1:27" ht="15.75" customHeight="1" x14ac:dyDescent="0.2">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row>
    <row r="783" spans="1:27" ht="15.75" customHeight="1" x14ac:dyDescent="0.2">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row>
    <row r="784" spans="1:27" ht="15.75" customHeight="1" x14ac:dyDescent="0.2">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row>
    <row r="785" spans="1:27" ht="15.75" customHeight="1" x14ac:dyDescent="0.2">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row>
    <row r="786" spans="1:27" ht="15.75" customHeight="1" x14ac:dyDescent="0.2">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row>
    <row r="787" spans="1:27" ht="15.75" customHeight="1" x14ac:dyDescent="0.2">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row>
    <row r="788" spans="1:27" ht="15.75" customHeight="1" x14ac:dyDescent="0.2">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row>
    <row r="789" spans="1:27" ht="15.75" customHeight="1" x14ac:dyDescent="0.2">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row>
    <row r="790" spans="1:27" ht="15.75" customHeight="1" x14ac:dyDescent="0.2">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row>
    <row r="791" spans="1:27" ht="15.75" customHeight="1" x14ac:dyDescent="0.2">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row>
    <row r="792" spans="1:27" ht="15.75" customHeight="1" x14ac:dyDescent="0.2">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row>
    <row r="793" spans="1:27" ht="15.75" customHeight="1" x14ac:dyDescent="0.2">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row>
    <row r="794" spans="1:27" ht="15.75" customHeight="1" x14ac:dyDescent="0.2">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row>
    <row r="795" spans="1:27" ht="15.75" customHeight="1" x14ac:dyDescent="0.2">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row>
    <row r="796" spans="1:27" ht="15.75" customHeight="1" x14ac:dyDescent="0.2">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row>
    <row r="797" spans="1:27" ht="15.75" customHeight="1" x14ac:dyDescent="0.2">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row>
    <row r="798" spans="1:27" ht="15.75" customHeight="1" x14ac:dyDescent="0.2">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row>
    <row r="799" spans="1:27" ht="15.75" customHeight="1" x14ac:dyDescent="0.2">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row>
    <row r="800" spans="1:27" ht="15.75" customHeight="1" x14ac:dyDescent="0.2">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row>
    <row r="801" spans="1:27" ht="15.75" customHeight="1" x14ac:dyDescent="0.2">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row>
    <row r="802" spans="1:27" ht="15.75" customHeight="1" x14ac:dyDescent="0.2">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row>
    <row r="803" spans="1:27" ht="15.75" customHeight="1" x14ac:dyDescent="0.2">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row>
    <row r="804" spans="1:27" ht="15.75" customHeight="1" x14ac:dyDescent="0.2">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row>
    <row r="805" spans="1:27" ht="15.75" customHeight="1" x14ac:dyDescent="0.2">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row>
    <row r="806" spans="1:27" ht="15.75" customHeight="1" x14ac:dyDescent="0.2">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row>
    <row r="807" spans="1:27" ht="15.75" customHeight="1" x14ac:dyDescent="0.2">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row>
    <row r="808" spans="1:27" ht="15.75" customHeight="1" x14ac:dyDescent="0.2">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row>
    <row r="809" spans="1:27" ht="15.75" customHeight="1" x14ac:dyDescent="0.2">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row>
    <row r="810" spans="1:27" ht="15.75" customHeight="1" x14ac:dyDescent="0.2">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row>
    <row r="811" spans="1:27" ht="15.75" customHeight="1" x14ac:dyDescent="0.2">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row>
    <row r="812" spans="1:27" ht="15.75" customHeight="1" x14ac:dyDescent="0.2">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row>
    <row r="813" spans="1:27" ht="15.75" customHeight="1" x14ac:dyDescent="0.2">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row>
    <row r="814" spans="1:27" ht="15.75" customHeight="1" x14ac:dyDescent="0.2">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row>
    <row r="815" spans="1:27" ht="15.75" customHeight="1" x14ac:dyDescent="0.2">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row>
    <row r="816" spans="1:27" ht="15.75" customHeight="1" x14ac:dyDescent="0.2">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row>
    <row r="817" spans="1:27" ht="15.75" customHeight="1" x14ac:dyDescent="0.2">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row>
    <row r="818" spans="1:27" ht="15.75" customHeight="1" x14ac:dyDescent="0.2">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row>
    <row r="819" spans="1:27" ht="15.75" customHeight="1" x14ac:dyDescent="0.2">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row>
    <row r="820" spans="1:27" ht="15.75" customHeight="1" x14ac:dyDescent="0.2">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row>
    <row r="821" spans="1:27" ht="15.75" customHeight="1" x14ac:dyDescent="0.2">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row>
    <row r="822" spans="1:27" ht="15.75" customHeight="1" x14ac:dyDescent="0.2">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row>
    <row r="823" spans="1:27" ht="15.75" customHeight="1" x14ac:dyDescent="0.2">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row>
    <row r="824" spans="1:27" ht="15.75" customHeight="1" x14ac:dyDescent="0.2">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row>
    <row r="825" spans="1:27" ht="15.75" customHeight="1" x14ac:dyDescent="0.2">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row>
    <row r="826" spans="1:27" ht="15.75" customHeight="1" x14ac:dyDescent="0.2">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row>
    <row r="827" spans="1:27" ht="15.75" customHeight="1" x14ac:dyDescent="0.2">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row>
    <row r="828" spans="1:27" ht="15.75" customHeight="1" x14ac:dyDescent="0.2">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row>
    <row r="829" spans="1:27" ht="15.75" customHeight="1" x14ac:dyDescent="0.2">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row>
    <row r="830" spans="1:27" ht="15.75" customHeight="1" x14ac:dyDescent="0.2">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row>
    <row r="831" spans="1:27" ht="15.75" customHeight="1" x14ac:dyDescent="0.2">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row>
    <row r="832" spans="1:27" ht="15.75" customHeight="1" x14ac:dyDescent="0.2">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row>
    <row r="833" spans="1:27" ht="15.75" customHeight="1" x14ac:dyDescent="0.2">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row>
    <row r="834" spans="1:27" ht="15.75" customHeight="1" x14ac:dyDescent="0.2">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row>
    <row r="835" spans="1:27" ht="15.75" customHeight="1" x14ac:dyDescent="0.2">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row>
    <row r="836" spans="1:27" ht="15.75" customHeight="1" x14ac:dyDescent="0.2">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row>
    <row r="837" spans="1:27" ht="15.75" customHeight="1" x14ac:dyDescent="0.2">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row>
    <row r="838" spans="1:27" ht="15.75" customHeight="1" x14ac:dyDescent="0.2">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row>
    <row r="839" spans="1:27" ht="15.75" customHeight="1" x14ac:dyDescent="0.2">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row>
    <row r="840" spans="1:27" ht="15.75" customHeight="1" x14ac:dyDescent="0.2">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row>
    <row r="841" spans="1:27" ht="15.75" customHeight="1" x14ac:dyDescent="0.2">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row>
    <row r="842" spans="1:27" ht="15.75" customHeight="1" x14ac:dyDescent="0.2">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row>
    <row r="843" spans="1:27" ht="15.75" customHeight="1" x14ac:dyDescent="0.2">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row>
    <row r="844" spans="1:27" ht="15.75" customHeight="1" x14ac:dyDescent="0.2">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row>
    <row r="845" spans="1:27" ht="15.75" customHeight="1" x14ac:dyDescent="0.2">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row>
    <row r="846" spans="1:27" ht="15.75" customHeight="1" x14ac:dyDescent="0.2">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row>
    <row r="847" spans="1:27" ht="15.75" customHeight="1" x14ac:dyDescent="0.2">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row>
    <row r="848" spans="1:27" ht="15.75" customHeight="1" x14ac:dyDescent="0.2">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row>
    <row r="849" spans="1:27" ht="15.75" customHeight="1" x14ac:dyDescent="0.2">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row>
    <row r="850" spans="1:27" ht="15.75" customHeight="1" x14ac:dyDescent="0.2">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row>
    <row r="851" spans="1:27" ht="15.75" customHeight="1" x14ac:dyDescent="0.2">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row>
    <row r="852" spans="1:27" ht="15.75" customHeight="1" x14ac:dyDescent="0.2">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row>
    <row r="853" spans="1:27" ht="15.75" customHeight="1" x14ac:dyDescent="0.2">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row>
    <row r="854" spans="1:27" ht="15.75" customHeight="1" x14ac:dyDescent="0.2">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row>
    <row r="855" spans="1:27" ht="15.75" customHeight="1" x14ac:dyDescent="0.2">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row>
    <row r="856" spans="1:27" ht="15.75" customHeight="1" x14ac:dyDescent="0.2">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row>
    <row r="857" spans="1:27" ht="15.75" customHeight="1" x14ac:dyDescent="0.2">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row>
    <row r="858" spans="1:27" ht="15.75" customHeight="1" x14ac:dyDescent="0.2">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row>
    <row r="859" spans="1:27" ht="15.75" customHeight="1" x14ac:dyDescent="0.2">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row>
    <row r="860" spans="1:27" ht="15.75" customHeight="1" x14ac:dyDescent="0.2">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row>
    <row r="861" spans="1:27" ht="15.75" customHeight="1" x14ac:dyDescent="0.2">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row>
    <row r="862" spans="1:27" ht="15.75" customHeight="1" x14ac:dyDescent="0.2">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row>
    <row r="863" spans="1:27" ht="15.75" customHeight="1" x14ac:dyDescent="0.2">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row>
    <row r="864" spans="1:27" ht="15.75" customHeight="1" x14ac:dyDescent="0.2">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row>
    <row r="865" spans="1:27" ht="15.75" customHeight="1" x14ac:dyDescent="0.2">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row>
    <row r="866" spans="1:27" ht="15.75" customHeight="1" x14ac:dyDescent="0.2">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row>
    <row r="867" spans="1:27" ht="15.75" customHeight="1" x14ac:dyDescent="0.2">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row>
    <row r="868" spans="1:27" ht="15.75" customHeight="1" x14ac:dyDescent="0.2">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row>
    <row r="869" spans="1:27" ht="15.75" customHeight="1" x14ac:dyDescent="0.2">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row>
    <row r="870" spans="1:27" ht="15.75" customHeight="1" x14ac:dyDescent="0.2">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row>
    <row r="871" spans="1:27" ht="15.75" customHeight="1" x14ac:dyDescent="0.2">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row>
    <row r="872" spans="1:27" ht="15.75" customHeight="1" x14ac:dyDescent="0.2">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row>
    <row r="873" spans="1:27" ht="15.75" customHeight="1" x14ac:dyDescent="0.2">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row>
    <row r="874" spans="1:27" ht="15.75" customHeight="1" x14ac:dyDescent="0.2">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row>
    <row r="875" spans="1:27" ht="15.75" customHeight="1" x14ac:dyDescent="0.2">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row>
    <row r="876" spans="1:27" ht="15.75" customHeight="1" x14ac:dyDescent="0.2">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row>
    <row r="877" spans="1:27" ht="15.75" customHeight="1" x14ac:dyDescent="0.2">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row>
    <row r="878" spans="1:27" ht="15.75" customHeight="1" x14ac:dyDescent="0.2">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row>
    <row r="879" spans="1:27" ht="15.75" customHeight="1" x14ac:dyDescent="0.2">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row>
    <row r="880" spans="1:27" ht="15.75" customHeight="1" x14ac:dyDescent="0.2">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row>
    <row r="881" spans="1:27" ht="15.75" customHeight="1" x14ac:dyDescent="0.2">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row>
    <row r="882" spans="1:27" ht="15.75" customHeight="1" x14ac:dyDescent="0.2">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row>
    <row r="883" spans="1:27" ht="15.75" customHeight="1" x14ac:dyDescent="0.2">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row>
    <row r="884" spans="1:27" ht="15.75" customHeight="1" x14ac:dyDescent="0.2">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row>
    <row r="885" spans="1:27" ht="15.75" customHeight="1" x14ac:dyDescent="0.2">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row>
    <row r="886" spans="1:27" ht="15.75" customHeight="1" x14ac:dyDescent="0.2">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row>
    <row r="887" spans="1:27" ht="15.75" customHeight="1" x14ac:dyDescent="0.2">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row>
    <row r="888" spans="1:27" ht="15.75" customHeight="1" x14ac:dyDescent="0.2">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row>
    <row r="889" spans="1:27" ht="15.75" customHeight="1" x14ac:dyDescent="0.2">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row>
    <row r="890" spans="1:27" ht="15.75" customHeight="1" x14ac:dyDescent="0.2">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row>
    <row r="891" spans="1:27" ht="15.75" customHeight="1" x14ac:dyDescent="0.2">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row>
    <row r="892" spans="1:27" ht="15.75" customHeight="1" x14ac:dyDescent="0.2">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row>
    <row r="893" spans="1:27" ht="15.75" customHeight="1" x14ac:dyDescent="0.2">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row>
    <row r="894" spans="1:27" ht="15.75" customHeight="1" x14ac:dyDescent="0.2">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row>
    <row r="895" spans="1:27" ht="15.75" customHeight="1" x14ac:dyDescent="0.2">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row>
    <row r="896" spans="1:27" ht="15.75" customHeight="1" x14ac:dyDescent="0.2">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row>
    <row r="897" spans="1:27" ht="15.75" customHeight="1" x14ac:dyDescent="0.2">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row>
    <row r="898" spans="1:27" ht="15.75" customHeight="1" x14ac:dyDescent="0.2">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row>
    <row r="899" spans="1:27" ht="15.75" customHeight="1" x14ac:dyDescent="0.2">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row>
    <row r="900" spans="1:27" ht="15.75" customHeight="1" x14ac:dyDescent="0.2">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row>
    <row r="901" spans="1:27" ht="15.75" customHeight="1" x14ac:dyDescent="0.2">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row>
    <row r="902" spans="1:27" ht="15.75" customHeight="1" x14ac:dyDescent="0.2">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row>
    <row r="903" spans="1:27" ht="15.75" customHeight="1" x14ac:dyDescent="0.2">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row>
    <row r="904" spans="1:27" ht="15.75" customHeight="1" x14ac:dyDescent="0.2">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row>
    <row r="905" spans="1:27" ht="15.75" customHeight="1" x14ac:dyDescent="0.2">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row>
    <row r="906" spans="1:27" ht="15.75" customHeight="1" x14ac:dyDescent="0.2">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row>
    <row r="907" spans="1:27" ht="15.75" customHeight="1" x14ac:dyDescent="0.2">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row>
    <row r="908" spans="1:27" ht="15.75" customHeight="1" x14ac:dyDescent="0.2">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row>
    <row r="909" spans="1:27" ht="15.75" customHeight="1" x14ac:dyDescent="0.2">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row>
    <row r="910" spans="1:27" ht="15.75" customHeight="1" x14ac:dyDescent="0.2">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row>
    <row r="911" spans="1:27" ht="15.75" customHeight="1" x14ac:dyDescent="0.2">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row>
    <row r="912" spans="1:27" ht="15.75" customHeight="1" x14ac:dyDescent="0.2">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row>
    <row r="913" spans="1:27" ht="15.75" customHeight="1" x14ac:dyDescent="0.2">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row>
    <row r="914" spans="1:27" ht="15.75" customHeight="1" x14ac:dyDescent="0.2">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row>
    <row r="915" spans="1:27" ht="15.75" customHeight="1" x14ac:dyDescent="0.2">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row>
    <row r="916" spans="1:27" ht="15.75" customHeight="1" x14ac:dyDescent="0.2">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row>
    <row r="917" spans="1:27" ht="15.75" customHeight="1" x14ac:dyDescent="0.2">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row>
    <row r="918" spans="1:27" ht="15.75" customHeight="1" x14ac:dyDescent="0.2">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row>
    <row r="919" spans="1:27" ht="15.75" customHeight="1" x14ac:dyDescent="0.2">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row>
    <row r="920" spans="1:27" ht="15.75" customHeight="1" x14ac:dyDescent="0.2">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row>
    <row r="921" spans="1:27" ht="15.75" customHeight="1" x14ac:dyDescent="0.2">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row>
    <row r="922" spans="1:27" ht="15.75" customHeight="1" x14ac:dyDescent="0.2">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row>
    <row r="923" spans="1:27" ht="15.75" customHeight="1" x14ac:dyDescent="0.2">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row>
    <row r="924" spans="1:27" ht="15.75" customHeight="1" x14ac:dyDescent="0.2">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row>
    <row r="925" spans="1:27" ht="15.75" customHeight="1" x14ac:dyDescent="0.2">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row>
    <row r="926" spans="1:27" ht="15.75" customHeight="1" x14ac:dyDescent="0.2">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row>
    <row r="927" spans="1:27" ht="15.75" customHeight="1" x14ac:dyDescent="0.2">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row>
    <row r="928" spans="1:27" ht="15.75" customHeight="1" x14ac:dyDescent="0.2">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row>
    <row r="929" spans="1:27" ht="15.75" customHeight="1" x14ac:dyDescent="0.2">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row>
    <row r="930" spans="1:27" ht="15.75" customHeight="1" x14ac:dyDescent="0.2">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row>
    <row r="931" spans="1:27" ht="15.75" customHeight="1" x14ac:dyDescent="0.2">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row>
    <row r="932" spans="1:27" ht="15.75" customHeight="1" x14ac:dyDescent="0.2">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row>
    <row r="933" spans="1:27" ht="15.75" customHeight="1" x14ac:dyDescent="0.2">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row>
    <row r="934" spans="1:27" ht="15.75" customHeight="1" x14ac:dyDescent="0.2">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row>
    <row r="935" spans="1:27" ht="15.75" customHeight="1" x14ac:dyDescent="0.2">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row>
    <row r="936" spans="1:27" ht="15.75" customHeight="1" x14ac:dyDescent="0.2">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row>
    <row r="937" spans="1:27" ht="15.75" customHeight="1" x14ac:dyDescent="0.2">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row>
    <row r="938" spans="1:27" ht="15.75" customHeight="1" x14ac:dyDescent="0.2">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row>
    <row r="939" spans="1:27" ht="15.75" customHeight="1" x14ac:dyDescent="0.2">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row>
    <row r="940" spans="1:27" ht="15.75" customHeight="1" x14ac:dyDescent="0.2">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row>
    <row r="941" spans="1:27" ht="15.75" customHeight="1" x14ac:dyDescent="0.2">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row>
    <row r="942" spans="1:27" ht="15.75" customHeight="1" x14ac:dyDescent="0.2">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row>
    <row r="943" spans="1:27" ht="15.75" customHeight="1" x14ac:dyDescent="0.2">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row>
    <row r="944" spans="1:27" ht="15.75" customHeight="1" x14ac:dyDescent="0.2">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row>
    <row r="945" spans="1:27" ht="15.75" customHeight="1" x14ac:dyDescent="0.2">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row>
    <row r="946" spans="1:27" ht="15.75" customHeight="1" x14ac:dyDescent="0.2">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row>
    <row r="947" spans="1:27" ht="15.75" customHeight="1" x14ac:dyDescent="0.2">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row>
    <row r="948" spans="1:27" ht="15.75" customHeight="1" x14ac:dyDescent="0.2">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row>
    <row r="949" spans="1:27" ht="15.75" customHeight="1" x14ac:dyDescent="0.2">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row>
    <row r="950" spans="1:27" ht="15.75" customHeight="1" x14ac:dyDescent="0.2">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row>
    <row r="951" spans="1:27" ht="15.75" customHeight="1" x14ac:dyDescent="0.2">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row>
    <row r="952" spans="1:27" ht="15.75" customHeight="1" x14ac:dyDescent="0.2">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row>
    <row r="953" spans="1:27" ht="15.75" customHeight="1" x14ac:dyDescent="0.2">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row>
    <row r="954" spans="1:27" ht="15.75" customHeight="1" x14ac:dyDescent="0.2">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row>
    <row r="955" spans="1:27" ht="15.75" customHeight="1" x14ac:dyDescent="0.2">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row>
    <row r="956" spans="1:27" ht="15.75" customHeight="1" x14ac:dyDescent="0.2">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row>
    <row r="957" spans="1:27" ht="15.75" customHeight="1" x14ac:dyDescent="0.2">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row>
    <row r="958" spans="1:27" ht="15.75" customHeight="1" x14ac:dyDescent="0.2">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row>
    <row r="959" spans="1:27" ht="15.75" customHeight="1" x14ac:dyDescent="0.2">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row>
    <row r="960" spans="1:27" ht="15.75" customHeight="1" x14ac:dyDescent="0.2">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row>
    <row r="961" spans="1:27" ht="15.75" customHeight="1" x14ac:dyDescent="0.2">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row>
    <row r="962" spans="1:27" ht="15.75" customHeight="1" x14ac:dyDescent="0.2">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row>
    <row r="963" spans="1:27" ht="15.75" customHeight="1" x14ac:dyDescent="0.2">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row>
    <row r="964" spans="1:27" ht="15.75" customHeight="1" x14ac:dyDescent="0.2">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row>
    <row r="965" spans="1:27" ht="15.75" customHeight="1" x14ac:dyDescent="0.2">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row>
    <row r="966" spans="1:27" ht="15.75" customHeight="1" x14ac:dyDescent="0.2">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row>
    <row r="967" spans="1:27" ht="15.75" customHeight="1" x14ac:dyDescent="0.2">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row>
    <row r="968" spans="1:27" ht="15.75" customHeight="1" x14ac:dyDescent="0.2">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row>
    <row r="969" spans="1:27" ht="15.75" customHeight="1" x14ac:dyDescent="0.2">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row>
    <row r="970" spans="1:27" ht="15.75" customHeight="1" x14ac:dyDescent="0.2">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row>
    <row r="971" spans="1:27" ht="15.75" customHeight="1" x14ac:dyDescent="0.2">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row>
    <row r="972" spans="1:27" ht="15.75" customHeight="1" x14ac:dyDescent="0.2">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row>
    <row r="973" spans="1:27" ht="15.75" customHeight="1" x14ac:dyDescent="0.2">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row>
    <row r="974" spans="1:27" ht="15.75" customHeight="1" x14ac:dyDescent="0.2">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c r="AA974" s="16"/>
    </row>
    <row r="975" spans="1:27" ht="15.75" customHeight="1" x14ac:dyDescent="0.2">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row>
    <row r="976" spans="1:27" ht="15.75" customHeight="1" x14ac:dyDescent="0.2">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c r="AA976" s="16"/>
    </row>
    <row r="977" spans="1:27" ht="15.75" customHeight="1" x14ac:dyDescent="0.2">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c r="AA977" s="16"/>
    </row>
    <row r="978" spans="1:27" ht="15.75" customHeight="1" x14ac:dyDescent="0.2">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c r="AA978" s="16"/>
    </row>
    <row r="979" spans="1:27" ht="15.75" customHeight="1" x14ac:dyDescent="0.2">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c r="AA979" s="16"/>
    </row>
    <row r="980" spans="1:27" ht="15.75" customHeight="1" x14ac:dyDescent="0.2">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c r="AA980" s="16"/>
    </row>
    <row r="981" spans="1:27" ht="15.75" customHeight="1" x14ac:dyDescent="0.2">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c r="AA981" s="16"/>
    </row>
    <row r="982" spans="1:27" ht="15.75" customHeight="1" x14ac:dyDescent="0.2">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c r="AA982" s="16"/>
    </row>
    <row r="983" spans="1:27" ht="15.75" customHeight="1" x14ac:dyDescent="0.2">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c r="AA983" s="16"/>
    </row>
    <row r="984" spans="1:27" ht="15.75" customHeight="1" x14ac:dyDescent="0.2">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c r="AA984" s="16"/>
    </row>
    <row r="985" spans="1:27" ht="15.75" customHeight="1" x14ac:dyDescent="0.2">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c r="AA985" s="16"/>
    </row>
    <row r="986" spans="1:27" ht="15.75" customHeight="1" x14ac:dyDescent="0.2">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c r="AA986" s="16"/>
    </row>
    <row r="987" spans="1:27" ht="15.75" customHeight="1" x14ac:dyDescent="0.2">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c r="AA987" s="16"/>
    </row>
    <row r="988" spans="1:27" ht="15.75" customHeight="1" x14ac:dyDescent="0.2">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c r="AA988" s="16"/>
    </row>
    <row r="989" spans="1:27" ht="15.75" customHeight="1" x14ac:dyDescent="0.2">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c r="AA989" s="16"/>
    </row>
    <row r="990" spans="1:27" ht="15.75" customHeight="1" x14ac:dyDescent="0.2">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c r="AA990" s="16"/>
    </row>
    <row r="991" spans="1:27" ht="15.75" customHeight="1" x14ac:dyDescent="0.2">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c r="AA991" s="16"/>
    </row>
    <row r="992" spans="1:27" ht="15.75" customHeight="1" x14ac:dyDescent="0.2">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c r="AA992" s="16"/>
    </row>
    <row r="993" spans="1:27" ht="15.75" customHeight="1" x14ac:dyDescent="0.2">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c r="AA993" s="16"/>
    </row>
    <row r="994" spans="1:27" ht="15.75" customHeight="1" x14ac:dyDescent="0.2">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c r="AA994" s="16"/>
    </row>
    <row r="995" spans="1:27" ht="15.75" customHeight="1" x14ac:dyDescent="0.2">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c r="AA995" s="16"/>
    </row>
    <row r="996" spans="1:27" ht="15.75" customHeight="1" x14ac:dyDescent="0.2">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c r="AA996" s="16"/>
    </row>
    <row r="997" spans="1:27" ht="15.75" customHeight="1" x14ac:dyDescent="0.2">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c r="AA997" s="16"/>
    </row>
    <row r="998" spans="1:27" ht="15.75" customHeight="1" x14ac:dyDescent="0.2">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c r="AA998" s="16"/>
    </row>
    <row r="999" spans="1:27" ht="15.75" customHeight="1" x14ac:dyDescent="0.2">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c r="AA999" s="16"/>
    </row>
    <row r="1000" spans="1:27" ht="15.75" customHeight="1" x14ac:dyDescent="0.2">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c r="AA1000" s="16"/>
    </row>
    <row r="1001" spans="1:27" ht="15.75" customHeight="1" x14ac:dyDescent="0.2">
      <c r="A1001" s="16"/>
      <c r="B1001" s="16"/>
      <c r="C1001" s="16"/>
      <c r="D1001" s="16"/>
      <c r="E1001" s="16"/>
      <c r="F1001" s="16"/>
      <c r="G1001" s="16"/>
      <c r="H1001" s="16"/>
      <c r="I1001" s="16"/>
      <c r="J1001" s="16"/>
      <c r="K1001" s="16"/>
      <c r="L1001" s="16"/>
      <c r="M1001" s="16"/>
      <c r="N1001" s="16"/>
      <c r="O1001" s="16"/>
      <c r="P1001" s="16"/>
      <c r="Q1001" s="16"/>
      <c r="R1001" s="16"/>
      <c r="S1001" s="16"/>
      <c r="T1001" s="16"/>
      <c r="U1001" s="16"/>
      <c r="V1001" s="16"/>
      <c r="W1001" s="16"/>
      <c r="X1001" s="16"/>
      <c r="Y1001" s="16"/>
      <c r="Z1001" s="16"/>
      <c r="AA1001" s="16"/>
    </row>
  </sheetData>
  <mergeCells count="1">
    <mergeCell ref="C80:E80"/>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4CDF1"/>
    <pageSetUpPr fitToPage="1"/>
  </sheetPr>
  <dimension ref="A2:Z1000"/>
  <sheetViews>
    <sheetView showGridLines="0" workbookViewId="0">
      <selection activeCell="AC19" sqref="AC19"/>
    </sheetView>
  </sheetViews>
  <sheetFormatPr baseColWidth="10" defaultColWidth="14.5" defaultRowHeight="15" customHeight="1" x14ac:dyDescent="0.2"/>
  <cols>
    <col min="1" max="1" width="2.6640625" customWidth="1"/>
    <col min="2" max="2" width="3.5" customWidth="1"/>
    <col min="3" max="3" width="119.1640625" customWidth="1"/>
    <col min="4" max="4" width="2.6640625" customWidth="1"/>
    <col min="5" max="8" width="13.83203125" hidden="1" customWidth="1"/>
    <col min="9" max="26" width="10.6640625" hidden="1" customWidth="1"/>
  </cols>
  <sheetData>
    <row r="2" spans="1:26" ht="61.5" customHeight="1" x14ac:dyDescent="0.2">
      <c r="A2" s="1"/>
      <c r="B2" s="117" t="s">
        <v>91</v>
      </c>
      <c r="C2" s="119"/>
      <c r="D2" s="1"/>
      <c r="E2" s="1"/>
      <c r="F2" s="1"/>
      <c r="G2" s="1"/>
      <c r="H2" s="1"/>
      <c r="I2" s="5"/>
      <c r="J2" s="5"/>
      <c r="K2" s="5"/>
      <c r="L2" s="5"/>
      <c r="M2" s="5"/>
      <c r="N2" s="5"/>
      <c r="O2" s="5"/>
      <c r="P2" s="5"/>
      <c r="Q2" s="5"/>
      <c r="R2" s="5"/>
      <c r="S2" s="5"/>
      <c r="T2" s="5"/>
      <c r="U2" s="5"/>
      <c r="V2" s="5"/>
      <c r="W2" s="5"/>
      <c r="X2" s="5"/>
      <c r="Y2" s="5"/>
      <c r="Z2" s="5"/>
    </row>
    <row r="3" spans="1:26" s="84" customFormat="1" ht="19" x14ac:dyDescent="0.25"/>
    <row r="4" spans="1:26" s="84" customFormat="1" ht="19" x14ac:dyDescent="0.25">
      <c r="A4" s="82"/>
      <c r="B4" s="164" t="s">
        <v>92</v>
      </c>
      <c r="C4" s="165"/>
      <c r="D4" s="82"/>
      <c r="E4" s="83"/>
      <c r="F4" s="83"/>
      <c r="G4" s="83"/>
      <c r="H4" s="83"/>
      <c r="I4" s="83"/>
      <c r="J4" s="83"/>
      <c r="K4" s="83"/>
      <c r="L4" s="83"/>
      <c r="M4" s="83"/>
      <c r="N4" s="83"/>
      <c r="O4" s="83"/>
      <c r="P4" s="83"/>
      <c r="Q4" s="83"/>
      <c r="R4" s="83"/>
      <c r="S4" s="83"/>
      <c r="T4" s="83"/>
      <c r="U4" s="83"/>
      <c r="V4" s="83"/>
      <c r="W4" s="83"/>
      <c r="X4" s="83"/>
      <c r="Y4" s="83"/>
      <c r="Z4" s="83"/>
    </row>
    <row r="5" spans="1:26" s="84" customFormat="1" ht="15" customHeight="1" x14ac:dyDescent="0.25"/>
    <row r="6" spans="1:26" s="84" customFormat="1" ht="19" x14ac:dyDescent="0.25">
      <c r="B6" s="166" t="s">
        <v>93</v>
      </c>
      <c r="C6" s="167"/>
    </row>
    <row r="7" spans="1:26" s="84" customFormat="1" ht="19" customHeight="1" x14ac:dyDescent="0.25">
      <c r="C7" s="108" t="s">
        <v>136</v>
      </c>
    </row>
    <row r="8" spans="1:26" s="84" customFormat="1" ht="40" x14ac:dyDescent="0.25">
      <c r="C8" s="108" t="s">
        <v>137</v>
      </c>
    </row>
    <row r="9" spans="1:26" s="84" customFormat="1" ht="20" x14ac:dyDescent="0.25">
      <c r="C9" s="108" t="s">
        <v>138</v>
      </c>
    </row>
    <row r="10" spans="1:26" s="84" customFormat="1" ht="20" x14ac:dyDescent="0.25">
      <c r="C10" s="108" t="s">
        <v>139</v>
      </c>
    </row>
    <row r="11" spans="1:26" s="84" customFormat="1" ht="19" x14ac:dyDescent="0.25">
      <c r="C11" s="92"/>
    </row>
    <row r="12" spans="1:26" s="84" customFormat="1" ht="15" customHeight="1" x14ac:dyDescent="0.25"/>
    <row r="13" spans="1:26" s="84" customFormat="1" ht="19" x14ac:dyDescent="0.25">
      <c r="A13" s="82"/>
      <c r="B13" s="164" t="s">
        <v>94</v>
      </c>
      <c r="C13" s="165"/>
      <c r="D13" s="82"/>
      <c r="E13" s="83"/>
      <c r="F13" s="83"/>
      <c r="G13" s="83"/>
      <c r="H13" s="83"/>
      <c r="I13" s="83"/>
      <c r="J13" s="83"/>
      <c r="K13" s="83"/>
      <c r="L13" s="83"/>
      <c r="M13" s="83"/>
      <c r="N13" s="83"/>
      <c r="O13" s="83"/>
      <c r="P13" s="83"/>
      <c r="Q13" s="83"/>
      <c r="R13" s="83"/>
      <c r="S13" s="83"/>
      <c r="T13" s="83"/>
      <c r="U13" s="83"/>
      <c r="V13" s="83"/>
      <c r="W13" s="83"/>
      <c r="X13" s="83"/>
      <c r="Y13" s="83"/>
      <c r="Z13" s="83"/>
    </row>
    <row r="14" spans="1:26" s="84" customFormat="1" ht="15" customHeight="1" x14ac:dyDescent="0.25"/>
    <row r="15" spans="1:26" s="84" customFormat="1" ht="19" x14ac:dyDescent="0.25">
      <c r="B15" s="166" t="s">
        <v>93</v>
      </c>
      <c r="C15" s="167"/>
    </row>
    <row r="16" spans="1:26" s="84" customFormat="1" ht="20" x14ac:dyDescent="0.25">
      <c r="C16" s="108" t="s">
        <v>140</v>
      </c>
    </row>
    <row r="17" spans="1:26" s="84" customFormat="1" ht="20" x14ac:dyDescent="0.25">
      <c r="C17" s="108" t="s">
        <v>141</v>
      </c>
    </row>
    <row r="18" spans="1:26" s="84" customFormat="1" ht="19" customHeight="1" x14ac:dyDescent="0.25">
      <c r="C18" s="108" t="s">
        <v>142</v>
      </c>
    </row>
    <row r="19" spans="1:26" s="84" customFormat="1" ht="20" x14ac:dyDescent="0.25">
      <c r="C19" s="108" t="s">
        <v>143</v>
      </c>
    </row>
    <row r="20" spans="1:26" s="84" customFormat="1" ht="20" x14ac:dyDescent="0.25">
      <c r="C20" s="108" t="s">
        <v>144</v>
      </c>
    </row>
    <row r="21" spans="1:26" s="84" customFormat="1" ht="20" x14ac:dyDescent="0.25">
      <c r="C21" s="108" t="s">
        <v>145</v>
      </c>
    </row>
    <row r="22" spans="1:26" s="84" customFormat="1" ht="20" x14ac:dyDescent="0.25">
      <c r="C22" s="108" t="s">
        <v>146</v>
      </c>
    </row>
    <row r="23" spans="1:26" s="84" customFormat="1" ht="19" x14ac:dyDescent="0.25"/>
    <row r="24" spans="1:26" s="84" customFormat="1" ht="15.75" customHeight="1" x14ac:dyDescent="0.25">
      <c r="A24" s="82"/>
      <c r="B24" s="164" t="s">
        <v>95</v>
      </c>
      <c r="C24" s="165"/>
      <c r="D24" s="82"/>
      <c r="E24" s="83"/>
      <c r="F24" s="83"/>
      <c r="G24" s="83"/>
      <c r="H24" s="83"/>
      <c r="I24" s="83"/>
      <c r="J24" s="83"/>
      <c r="K24" s="83"/>
      <c r="L24" s="83"/>
      <c r="M24" s="83"/>
      <c r="N24" s="83"/>
      <c r="O24" s="83"/>
      <c r="P24" s="83"/>
      <c r="Q24" s="83"/>
      <c r="R24" s="83"/>
      <c r="S24" s="83"/>
      <c r="T24" s="83"/>
      <c r="U24" s="83"/>
      <c r="V24" s="83"/>
      <c r="W24" s="83"/>
      <c r="X24" s="83"/>
      <c r="Y24" s="83"/>
      <c r="Z24" s="83"/>
    </row>
    <row r="25" spans="1:26" s="84" customFormat="1" ht="15.75" customHeight="1" x14ac:dyDescent="0.25"/>
    <row r="26" spans="1:26" s="84" customFormat="1" ht="15.75" customHeight="1" x14ac:dyDescent="0.25">
      <c r="B26" s="166" t="s">
        <v>93</v>
      </c>
      <c r="C26" s="167"/>
    </row>
    <row r="27" spans="1:26" s="84" customFormat="1" ht="15.75" customHeight="1" x14ac:dyDescent="0.25">
      <c r="C27" s="108" t="s">
        <v>96</v>
      </c>
    </row>
    <row r="28" spans="1:26" s="84" customFormat="1" ht="15.75" customHeight="1" x14ac:dyDescent="0.25">
      <c r="C28" s="108" t="s">
        <v>97</v>
      </c>
    </row>
    <row r="29" spans="1:26" s="84" customFormat="1" ht="15.75" customHeight="1" x14ac:dyDescent="0.25">
      <c r="C29" s="92"/>
    </row>
    <row r="30" spans="1:26" s="84" customFormat="1" ht="15.75" customHeight="1" x14ac:dyDescent="0.25">
      <c r="B30" s="105" t="s">
        <v>98</v>
      </c>
    </row>
    <row r="31" spans="1:26" s="84" customFormat="1" ht="15.75" customHeight="1" x14ac:dyDescent="0.25">
      <c r="C31" s="109" t="s">
        <v>99</v>
      </c>
    </row>
    <row r="32" spans="1:26" s="84" customFormat="1" ht="15.75" customHeight="1" x14ac:dyDescent="0.25"/>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
    <mergeCell ref="B24:C24"/>
    <mergeCell ref="B26:C26"/>
    <mergeCell ref="B2:C2"/>
    <mergeCell ref="B4:C4"/>
    <mergeCell ref="B6:C6"/>
    <mergeCell ref="B13:C13"/>
    <mergeCell ref="B15:C15"/>
  </mergeCells>
  <pageMargins left="0.7" right="0.7" top="0.75" bottom="0.75" header="0" footer="0"/>
  <pageSetup paperSize="9"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4CDF1"/>
  </sheetPr>
  <dimension ref="A2:Z995"/>
  <sheetViews>
    <sheetView showGridLines="0" workbookViewId="0">
      <selection activeCell="C6" sqref="C6"/>
    </sheetView>
  </sheetViews>
  <sheetFormatPr baseColWidth="10" defaultColWidth="14.5" defaultRowHeight="15" customHeight="1" x14ac:dyDescent="0.2"/>
  <cols>
    <col min="1" max="1" width="2.6640625" customWidth="1"/>
    <col min="2" max="2" width="3.5" customWidth="1"/>
    <col min="3" max="3" width="119.1640625" customWidth="1"/>
    <col min="4" max="4" width="2.6640625" customWidth="1"/>
    <col min="5" max="8" width="13.83203125" hidden="1" customWidth="1"/>
    <col min="9" max="26" width="10.6640625" hidden="1" customWidth="1"/>
  </cols>
  <sheetData>
    <row r="2" spans="1:26" ht="61.5" customHeight="1" x14ac:dyDescent="0.2">
      <c r="A2" s="1"/>
      <c r="B2" s="117" t="s">
        <v>100</v>
      </c>
      <c r="C2" s="119"/>
      <c r="D2" s="1"/>
      <c r="E2" s="1"/>
      <c r="F2" s="1"/>
      <c r="G2" s="1"/>
      <c r="H2" s="1"/>
      <c r="I2" s="5"/>
      <c r="J2" s="5"/>
      <c r="K2" s="5"/>
      <c r="L2" s="5"/>
      <c r="M2" s="5"/>
      <c r="N2" s="5"/>
      <c r="O2" s="5"/>
      <c r="P2" s="5"/>
      <c r="Q2" s="5"/>
      <c r="R2" s="5"/>
      <c r="S2" s="5"/>
      <c r="T2" s="5"/>
      <c r="U2" s="5"/>
      <c r="V2" s="5"/>
      <c r="W2" s="5"/>
      <c r="X2" s="5"/>
      <c r="Y2" s="5"/>
      <c r="Z2" s="5"/>
    </row>
    <row r="3" spans="1:26" s="12" customFormat="1" ht="19" x14ac:dyDescent="0.25">
      <c r="D3" s="10"/>
      <c r="E3" s="10"/>
      <c r="F3" s="10"/>
    </row>
    <row r="4" spans="1:26" s="12" customFormat="1" ht="19" x14ac:dyDescent="0.25">
      <c r="A4" s="95"/>
      <c r="B4" s="114" t="s">
        <v>101</v>
      </c>
      <c r="C4" s="172"/>
      <c r="D4" s="96"/>
      <c r="E4" s="97"/>
      <c r="F4" s="97"/>
      <c r="G4" s="97"/>
      <c r="H4" s="97"/>
      <c r="I4" s="97"/>
      <c r="J4" s="97"/>
      <c r="K4" s="97"/>
      <c r="L4" s="97"/>
      <c r="M4" s="97"/>
      <c r="N4" s="97"/>
      <c r="O4" s="97"/>
      <c r="P4" s="97"/>
      <c r="Q4" s="97"/>
      <c r="R4" s="97"/>
      <c r="S4" s="97"/>
      <c r="T4" s="97"/>
      <c r="U4" s="97"/>
      <c r="V4" s="97"/>
      <c r="W4" s="97"/>
      <c r="X4" s="97"/>
      <c r="Y4" s="97"/>
      <c r="Z4" s="97"/>
    </row>
    <row r="5" spans="1:26" s="12" customFormat="1" ht="33" customHeight="1" x14ac:dyDescent="0.25">
      <c r="B5" s="173" t="s">
        <v>128</v>
      </c>
      <c r="C5" s="171"/>
    </row>
    <row r="6" spans="1:26" s="12" customFormat="1" ht="60" x14ac:dyDescent="0.25">
      <c r="A6" s="98"/>
      <c r="B6" s="75"/>
      <c r="C6" s="107" t="s">
        <v>127</v>
      </c>
      <c r="D6" s="98"/>
      <c r="E6" s="99"/>
      <c r="F6" s="99"/>
      <c r="G6" s="99"/>
      <c r="H6" s="99"/>
      <c r="I6" s="99"/>
      <c r="J6" s="99"/>
      <c r="K6" s="99"/>
      <c r="L6" s="99"/>
      <c r="M6" s="99"/>
      <c r="N6" s="99"/>
      <c r="O6" s="99"/>
      <c r="P6" s="99"/>
      <c r="Q6" s="99"/>
      <c r="R6" s="99"/>
      <c r="S6" s="99"/>
      <c r="T6" s="99"/>
      <c r="U6" s="99"/>
      <c r="V6" s="99"/>
      <c r="W6" s="99"/>
      <c r="X6" s="99"/>
      <c r="Y6" s="99"/>
      <c r="Z6" s="99"/>
    </row>
    <row r="7" spans="1:26" s="12" customFormat="1" ht="19" x14ac:dyDescent="0.25">
      <c r="A7" s="100"/>
      <c r="B7" s="174" t="s">
        <v>102</v>
      </c>
      <c r="C7" s="175"/>
      <c r="D7" s="100"/>
      <c r="E7" s="101"/>
      <c r="F7" s="101"/>
      <c r="G7" s="101"/>
      <c r="H7" s="101"/>
      <c r="I7" s="101"/>
      <c r="J7" s="101"/>
      <c r="K7" s="101"/>
      <c r="L7" s="101"/>
      <c r="M7" s="101"/>
      <c r="N7" s="101"/>
      <c r="O7" s="101"/>
      <c r="P7" s="101"/>
      <c r="Q7" s="101"/>
      <c r="R7" s="101"/>
      <c r="S7" s="101"/>
      <c r="T7" s="101"/>
      <c r="U7" s="101"/>
      <c r="V7" s="101"/>
      <c r="W7" s="101"/>
      <c r="X7" s="101"/>
      <c r="Y7" s="101"/>
      <c r="Z7" s="101"/>
    </row>
    <row r="8" spans="1:26" s="12" customFormat="1" ht="19" x14ac:dyDescent="0.25"/>
    <row r="9" spans="1:26" s="12" customFormat="1" ht="19" x14ac:dyDescent="0.25">
      <c r="B9" s="170" t="s">
        <v>93</v>
      </c>
      <c r="C9" s="171"/>
    </row>
    <row r="10" spans="1:26" s="12" customFormat="1" ht="20" x14ac:dyDescent="0.25">
      <c r="C10" s="102" t="s">
        <v>135</v>
      </c>
    </row>
    <row r="11" spans="1:26" s="12" customFormat="1" ht="20" x14ac:dyDescent="0.25">
      <c r="C11" s="102" t="s">
        <v>134</v>
      </c>
    </row>
    <row r="12" spans="1:26" s="12" customFormat="1" ht="20" x14ac:dyDescent="0.25">
      <c r="C12" s="102" t="s">
        <v>133</v>
      </c>
    </row>
    <row r="13" spans="1:26" s="12" customFormat="1" ht="20" x14ac:dyDescent="0.25">
      <c r="C13" s="102" t="s">
        <v>132</v>
      </c>
    </row>
    <row r="14" spans="1:26" s="12" customFormat="1" ht="19" x14ac:dyDescent="0.25"/>
    <row r="15" spans="1:26" s="12" customFormat="1" ht="19" x14ac:dyDescent="0.25">
      <c r="A15" s="103"/>
      <c r="B15" s="168" t="s">
        <v>103</v>
      </c>
      <c r="C15" s="169"/>
      <c r="D15" s="103"/>
      <c r="E15" s="101"/>
      <c r="F15" s="101"/>
      <c r="G15" s="101"/>
      <c r="H15" s="101"/>
      <c r="I15" s="101"/>
      <c r="J15" s="101"/>
      <c r="K15" s="101"/>
      <c r="L15" s="101"/>
      <c r="M15" s="101"/>
      <c r="N15" s="101"/>
      <c r="O15" s="101"/>
      <c r="P15" s="101"/>
      <c r="Q15" s="101"/>
      <c r="R15" s="101"/>
      <c r="S15" s="101"/>
      <c r="T15" s="101"/>
      <c r="U15" s="101"/>
      <c r="V15" s="101"/>
      <c r="W15" s="101"/>
      <c r="X15" s="101"/>
      <c r="Y15" s="101"/>
      <c r="Z15" s="101"/>
    </row>
    <row r="16" spans="1:26" s="12" customFormat="1" ht="19" x14ac:dyDescent="0.25"/>
    <row r="17" spans="2:3" s="12" customFormat="1" ht="19" x14ac:dyDescent="0.25">
      <c r="B17" s="170" t="s">
        <v>93</v>
      </c>
      <c r="C17" s="171"/>
    </row>
    <row r="18" spans="2:3" s="12" customFormat="1" ht="40" x14ac:dyDescent="0.25">
      <c r="C18" s="102" t="s">
        <v>129</v>
      </c>
    </row>
    <row r="19" spans="2:3" s="12" customFormat="1" ht="20" x14ac:dyDescent="0.25">
      <c r="C19" s="102" t="s">
        <v>131</v>
      </c>
    </row>
    <row r="20" spans="2:3" s="12" customFormat="1" ht="19" x14ac:dyDescent="0.25">
      <c r="C20" s="104"/>
    </row>
    <row r="21" spans="2:3" s="12" customFormat="1" ht="19" x14ac:dyDescent="0.25">
      <c r="B21" s="105" t="s">
        <v>98</v>
      </c>
      <c r="C21" s="11"/>
    </row>
    <row r="22" spans="2:3" s="12" customFormat="1" ht="19" x14ac:dyDescent="0.25">
      <c r="C22" s="106" t="s">
        <v>99</v>
      </c>
    </row>
    <row r="23" spans="2:3" s="12" customFormat="1" ht="19" x14ac:dyDescent="0.25"/>
    <row r="24" spans="2:3" x14ac:dyDescent="0.2"/>
    <row r="25" spans="2:3" x14ac:dyDescent="0.2"/>
    <row r="26" spans="2:3" x14ac:dyDescent="0.2"/>
    <row r="27" spans="2:3" x14ac:dyDescent="0.2"/>
    <row r="28" spans="2:3" x14ac:dyDescent="0.2"/>
    <row r="29" spans="2:3" ht="15.75" customHeight="1" x14ac:dyDescent="0.2"/>
    <row r="30" spans="2:3" ht="15.75" customHeight="1" x14ac:dyDescent="0.2"/>
    <row r="31" spans="2:3" ht="15.75" customHeight="1" x14ac:dyDescent="0.2"/>
    <row r="32" spans="2: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sheetData>
  <mergeCells count="7">
    <mergeCell ref="B15:C15"/>
    <mergeCell ref="B17:C17"/>
    <mergeCell ref="B2:C2"/>
    <mergeCell ref="B4:C4"/>
    <mergeCell ref="B5:C5"/>
    <mergeCell ref="B7:C7"/>
    <mergeCell ref="B9:C9"/>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4CDF1"/>
    <pageSetUpPr fitToPage="1"/>
  </sheetPr>
  <dimension ref="A2:Z895"/>
  <sheetViews>
    <sheetView showGridLines="0" tabSelected="1" workbookViewId="0">
      <selection activeCell="C19" sqref="C19"/>
    </sheetView>
  </sheetViews>
  <sheetFormatPr baseColWidth="10" defaultColWidth="14.5" defaultRowHeight="15" customHeight="1" x14ac:dyDescent="0.2"/>
  <cols>
    <col min="1" max="1" width="2.6640625" customWidth="1"/>
    <col min="2" max="2" width="3.5" customWidth="1"/>
    <col min="3" max="3" width="119.1640625" customWidth="1"/>
    <col min="4" max="4" width="2.6640625" customWidth="1"/>
    <col min="5" max="8" width="13.83203125" hidden="1" customWidth="1"/>
    <col min="9" max="26" width="10.6640625" hidden="1" customWidth="1"/>
  </cols>
  <sheetData>
    <row r="2" spans="1:26" ht="61.5" customHeight="1" x14ac:dyDescent="0.2">
      <c r="A2" s="1"/>
      <c r="B2" s="117" t="s">
        <v>104</v>
      </c>
      <c r="C2" s="119"/>
      <c r="D2" s="1"/>
      <c r="E2" s="1"/>
      <c r="F2" s="1"/>
      <c r="G2" s="1"/>
      <c r="H2" s="1"/>
      <c r="I2" s="5"/>
      <c r="J2" s="5"/>
      <c r="K2" s="5"/>
      <c r="L2" s="5"/>
      <c r="M2" s="5"/>
      <c r="N2" s="5"/>
      <c r="O2" s="5"/>
      <c r="P2" s="5"/>
      <c r="Q2" s="5"/>
      <c r="R2" s="5"/>
      <c r="S2" s="5"/>
      <c r="T2" s="5"/>
      <c r="U2" s="5"/>
      <c r="V2" s="5"/>
      <c r="W2" s="5"/>
      <c r="X2" s="5"/>
      <c r="Y2" s="5"/>
      <c r="Z2" s="5"/>
    </row>
    <row r="3" spans="1:26" x14ac:dyDescent="0.2">
      <c r="D3" s="16"/>
      <c r="E3" s="16"/>
      <c r="F3" s="16"/>
    </row>
    <row r="4" spans="1:26" s="84" customFormat="1" ht="19" x14ac:dyDescent="0.25">
      <c r="A4" s="82"/>
      <c r="B4" s="164" t="s">
        <v>105</v>
      </c>
      <c r="C4" s="165"/>
      <c r="D4" s="82"/>
      <c r="E4" s="83"/>
      <c r="F4" s="83"/>
      <c r="G4" s="83"/>
      <c r="H4" s="83"/>
      <c r="I4" s="83"/>
      <c r="J4" s="83"/>
      <c r="K4" s="83"/>
      <c r="L4" s="83"/>
      <c r="M4" s="83"/>
      <c r="N4" s="83"/>
      <c r="O4" s="83"/>
      <c r="P4" s="83"/>
      <c r="Q4" s="83"/>
      <c r="R4" s="83"/>
      <c r="S4" s="83"/>
      <c r="T4" s="83"/>
      <c r="U4" s="83"/>
      <c r="V4" s="83"/>
      <c r="W4" s="83"/>
      <c r="X4" s="83"/>
      <c r="Y4" s="83"/>
      <c r="Z4" s="83"/>
    </row>
    <row r="5" spans="1:26" s="84" customFormat="1" ht="15" customHeight="1" x14ac:dyDescent="0.25"/>
    <row r="6" spans="1:26" s="84" customFormat="1" ht="19" x14ac:dyDescent="0.25">
      <c r="B6" s="85" t="s">
        <v>106</v>
      </c>
    </row>
    <row r="7" spans="1:26" s="84" customFormat="1" ht="19" x14ac:dyDescent="0.25">
      <c r="B7" s="86" t="s">
        <v>107</v>
      </c>
    </row>
    <row r="8" spans="1:26" s="84" customFormat="1" ht="19" x14ac:dyDescent="0.25"/>
    <row r="9" spans="1:26" s="84" customFormat="1" ht="19" x14ac:dyDescent="0.25">
      <c r="B9" s="85" t="s">
        <v>108</v>
      </c>
    </row>
    <row r="10" spans="1:26" s="84" customFormat="1" ht="19" x14ac:dyDescent="0.25">
      <c r="B10" s="86" t="s">
        <v>109</v>
      </c>
    </row>
    <row r="11" spans="1:26" s="84" customFormat="1" ht="19" x14ac:dyDescent="0.25"/>
    <row r="12" spans="1:26" s="84" customFormat="1" ht="19" x14ac:dyDescent="0.25">
      <c r="B12" s="85" t="s">
        <v>110</v>
      </c>
    </row>
    <row r="13" spans="1:26" s="84" customFormat="1" ht="19" x14ac:dyDescent="0.25">
      <c r="B13" s="86" t="s">
        <v>111</v>
      </c>
    </row>
    <row r="14" spans="1:26" s="84" customFormat="1" ht="19" x14ac:dyDescent="0.25"/>
    <row r="15" spans="1:26" s="84" customFormat="1" ht="19" x14ac:dyDescent="0.25">
      <c r="B15" s="87"/>
      <c r="C15" s="88"/>
    </row>
    <row r="16" spans="1:26" s="84" customFormat="1" ht="19" x14ac:dyDescent="0.25">
      <c r="A16" s="82"/>
      <c r="B16" s="164" t="s">
        <v>112</v>
      </c>
      <c r="C16" s="165"/>
      <c r="D16" s="82"/>
      <c r="E16" s="83"/>
      <c r="F16" s="83"/>
      <c r="G16" s="83"/>
      <c r="H16" s="83"/>
      <c r="I16" s="83"/>
      <c r="J16" s="83"/>
      <c r="K16" s="83"/>
      <c r="L16" s="83"/>
      <c r="M16" s="83"/>
      <c r="N16" s="83"/>
      <c r="O16" s="83"/>
      <c r="P16" s="83"/>
      <c r="Q16" s="83"/>
      <c r="R16" s="83"/>
      <c r="S16" s="83"/>
      <c r="T16" s="83"/>
      <c r="U16" s="83"/>
      <c r="V16" s="83"/>
      <c r="W16" s="83"/>
      <c r="X16" s="83"/>
      <c r="Y16" s="83"/>
      <c r="Z16" s="83"/>
    </row>
    <row r="17" spans="1:26" s="84" customFormat="1" ht="19" x14ac:dyDescent="0.25">
      <c r="B17" s="87"/>
      <c r="C17" s="88"/>
    </row>
    <row r="18" spans="1:26" s="84" customFormat="1" ht="19" x14ac:dyDescent="0.25">
      <c r="B18" s="89" t="s">
        <v>113</v>
      </c>
      <c r="C18" s="88"/>
    </row>
    <row r="19" spans="1:26" s="84" customFormat="1" ht="14.25" customHeight="1" x14ac:dyDescent="0.25">
      <c r="B19" s="90" t="s">
        <v>114</v>
      </c>
      <c r="C19" s="91"/>
    </row>
    <row r="20" spans="1:26" s="84" customFormat="1" ht="14.25" customHeight="1" x14ac:dyDescent="0.25">
      <c r="C20" s="92"/>
    </row>
    <row r="21" spans="1:26" s="84" customFormat="1" ht="14.25" customHeight="1" x14ac:dyDescent="0.25">
      <c r="B21" s="85" t="s">
        <v>115</v>
      </c>
      <c r="C21" s="93"/>
    </row>
    <row r="22" spans="1:26" s="84" customFormat="1" ht="14.25" customHeight="1" x14ac:dyDescent="0.25">
      <c r="B22" s="86" t="s">
        <v>116</v>
      </c>
      <c r="C22" s="92"/>
    </row>
    <row r="23" spans="1:26" s="84" customFormat="1" ht="14.25" customHeight="1" x14ac:dyDescent="0.25">
      <c r="C23" s="92"/>
    </row>
    <row r="24" spans="1:26" s="84" customFormat="1" ht="19" x14ac:dyDescent="0.25">
      <c r="A24" s="82"/>
      <c r="B24" s="164" t="s">
        <v>117</v>
      </c>
      <c r="C24" s="165"/>
      <c r="D24" s="82"/>
      <c r="E24" s="83"/>
      <c r="F24" s="83"/>
      <c r="G24" s="83"/>
      <c r="H24" s="83"/>
      <c r="I24" s="83"/>
      <c r="J24" s="83"/>
      <c r="K24" s="83"/>
      <c r="L24" s="83"/>
      <c r="M24" s="83"/>
      <c r="N24" s="83"/>
      <c r="O24" s="83"/>
      <c r="P24" s="83"/>
      <c r="Q24" s="83"/>
      <c r="R24" s="83"/>
      <c r="S24" s="83"/>
      <c r="T24" s="83"/>
      <c r="U24" s="83"/>
      <c r="V24" s="83"/>
      <c r="W24" s="83"/>
      <c r="X24" s="83"/>
      <c r="Y24" s="83"/>
      <c r="Z24" s="83"/>
    </row>
    <row r="25" spans="1:26" s="84" customFormat="1" ht="14.25" customHeight="1" x14ac:dyDescent="0.25"/>
    <row r="26" spans="1:26" s="84" customFormat="1" ht="14.25" customHeight="1" x14ac:dyDescent="0.25">
      <c r="B26" s="84" t="s">
        <v>125</v>
      </c>
    </row>
    <row r="27" spans="1:26" s="84" customFormat="1" ht="15.75" customHeight="1" x14ac:dyDescent="0.25">
      <c r="B27" s="94" t="s">
        <v>126</v>
      </c>
    </row>
    <row r="28" spans="1:26" s="84" customFormat="1" ht="15.75" customHeight="1" x14ac:dyDescent="0.25"/>
    <row r="29" spans="1:26" s="84" customFormat="1" ht="15.75" customHeight="1" x14ac:dyDescent="0.25"/>
    <row r="30" spans="1:26" s="84" customFormat="1" ht="15.75" customHeight="1" x14ac:dyDescent="0.25">
      <c r="B30" s="176" t="s">
        <v>118</v>
      </c>
      <c r="C30" s="177"/>
    </row>
    <row r="31" spans="1:26" s="84" customFormat="1" ht="15.75" customHeight="1" x14ac:dyDescent="0.25"/>
    <row r="32" spans="1:26"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sheetData>
  <mergeCells count="5">
    <mergeCell ref="B2:C2"/>
    <mergeCell ref="B4:C4"/>
    <mergeCell ref="B16:C16"/>
    <mergeCell ref="B24:C24"/>
    <mergeCell ref="B30:C30"/>
  </mergeCells>
  <hyperlinks>
    <hyperlink ref="B7" r:id="rId1" xr:uid="{00000000-0004-0000-0500-000000000000}"/>
    <hyperlink ref="B10" r:id="rId2" xr:uid="{00000000-0004-0000-0500-000001000000}"/>
    <hyperlink ref="B13" r:id="rId3" xr:uid="{00000000-0004-0000-0500-000002000000}"/>
    <hyperlink ref="B19" r:id="rId4" xr:uid="{00000000-0004-0000-0500-000003000000}"/>
    <hyperlink ref="B22" r:id="rId5" xr:uid="{00000000-0004-0000-0500-000005000000}"/>
  </hyperlinks>
  <pageMargins left="0.7" right="0.7" top="0.75" bottom="0.75" header="0" footer="0"/>
  <pageSetup paperSize="9" orientation="landscape"/>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000"/>
  <sheetViews>
    <sheetView workbookViewId="0"/>
  </sheetViews>
  <sheetFormatPr baseColWidth="10" defaultColWidth="14.5" defaultRowHeight="15" customHeight="1" x14ac:dyDescent="0.2"/>
  <cols>
    <col min="1" max="26" width="8.83203125" customWidth="1"/>
  </cols>
  <sheetData>
    <row r="1" spans="1:7" x14ac:dyDescent="0.2">
      <c r="C1" s="15" t="s">
        <v>119</v>
      </c>
    </row>
    <row r="2" spans="1:7" x14ac:dyDescent="0.2">
      <c r="A2" s="15">
        <v>10</v>
      </c>
      <c r="B2" s="15">
        <v>0.1</v>
      </c>
      <c r="C2" s="15">
        <f>INT(((A2/3.6)^2)/(2*$G$2*Oppgavesett!$C$112))</f>
        <v>3</v>
      </c>
      <c r="D2" s="15">
        <v>0.1</v>
      </c>
      <c r="E2" s="15">
        <f>INT(((A2/3.6)*Oppgavesett!$C$114)+C2)</f>
        <v>5</v>
      </c>
      <c r="G2" s="15">
        <v>9.81</v>
      </c>
    </row>
    <row r="3" spans="1:7" x14ac:dyDescent="0.2">
      <c r="A3" s="15">
        <v>20</v>
      </c>
      <c r="B3" s="15">
        <v>0.2</v>
      </c>
      <c r="C3" s="15">
        <f>INT(((A3/3.6)^2)/(2*$G$2*Oppgavesett!$C$112))</f>
        <v>15</v>
      </c>
      <c r="D3" s="15">
        <v>0.25</v>
      </c>
      <c r="E3" s="15">
        <f>INT(((A3/3.6)*Oppgavesett!$C$114)+C3)</f>
        <v>20</v>
      </c>
    </row>
    <row r="4" spans="1:7" x14ac:dyDescent="0.2">
      <c r="A4" s="15">
        <v>30</v>
      </c>
      <c r="B4" s="15">
        <v>0.3</v>
      </c>
      <c r="C4" s="15">
        <f>INT(((A4/3.6)^2)/(2*$G$2*Oppgavesett!$C$112))</f>
        <v>35</v>
      </c>
      <c r="D4" s="15">
        <v>0.5</v>
      </c>
      <c r="E4" s="15">
        <f>INT(((A4/3.6)*Oppgavesett!$C$114)+C4)</f>
        <v>43</v>
      </c>
    </row>
    <row r="5" spans="1:7" x14ac:dyDescent="0.2">
      <c r="A5" s="15">
        <v>40</v>
      </c>
      <c r="B5" s="15">
        <v>0.4</v>
      </c>
      <c r="C5" s="15">
        <f>INT(((A5/3.6)^2)/(2*$G$2*Oppgavesett!$C$112))</f>
        <v>62</v>
      </c>
      <c r="D5" s="15">
        <v>0.75</v>
      </c>
      <c r="E5" s="15">
        <f>INT(((A5/3.6)*Oppgavesett!$C$114)+C5)</f>
        <v>73</v>
      </c>
    </row>
    <row r="6" spans="1:7" x14ac:dyDescent="0.2">
      <c r="A6" s="15">
        <v>50</v>
      </c>
      <c r="B6" s="15">
        <v>0.5</v>
      </c>
      <c r="C6" s="15">
        <f>INT(((A6/3.6)^2)/(2*$G$2*Oppgavesett!$C$112))</f>
        <v>98</v>
      </c>
      <c r="D6" s="15">
        <v>1</v>
      </c>
      <c r="E6" s="15">
        <f>INT(((A6/3.6)*Oppgavesett!$C$114)+C6)</f>
        <v>111</v>
      </c>
    </row>
    <row r="7" spans="1:7" x14ac:dyDescent="0.2">
      <c r="A7" s="15">
        <v>60</v>
      </c>
      <c r="B7" s="15">
        <v>0.6</v>
      </c>
      <c r="C7" s="15">
        <f>INT(((A7/3.6)^2)/(2*$G$2*Oppgavesett!$C$112))</f>
        <v>141</v>
      </c>
      <c r="D7" s="15">
        <v>1.5</v>
      </c>
      <c r="E7" s="15">
        <f>INT(((A7/3.6)*Oppgavesett!$C$114)+C7)</f>
        <v>157</v>
      </c>
    </row>
    <row r="8" spans="1:7" x14ac:dyDescent="0.2">
      <c r="A8" s="15">
        <v>70</v>
      </c>
      <c r="B8" s="15">
        <v>0.7</v>
      </c>
      <c r="C8" s="15">
        <f>INT(((A8/3.6)^2)/(2*$G$2*Oppgavesett!$C$112))</f>
        <v>192</v>
      </c>
      <c r="D8" s="15">
        <v>2</v>
      </c>
      <c r="E8" s="15">
        <f>INT(((A8/3.6)*Oppgavesett!$C$114)+C8)</f>
        <v>211</v>
      </c>
    </row>
    <row r="9" spans="1:7" x14ac:dyDescent="0.2">
      <c r="A9" s="15">
        <v>80</v>
      </c>
      <c r="B9" s="15">
        <v>0.8</v>
      </c>
      <c r="C9" s="15">
        <f>INT(((A9/3.6)^2)/(2*$G$2*Oppgavesett!$C$112))</f>
        <v>251</v>
      </c>
      <c r="D9" s="15">
        <v>2.5</v>
      </c>
      <c r="E9" s="15">
        <f>INT(((A9/3.6)*Oppgavesett!$C$114)+C9)</f>
        <v>273</v>
      </c>
    </row>
    <row r="10" spans="1:7" x14ac:dyDescent="0.2">
      <c r="A10" s="15">
        <v>90</v>
      </c>
      <c r="B10" s="15">
        <v>0.9</v>
      </c>
      <c r="C10" s="15">
        <f>INT(((A10/3.6)^2)/(2*$G$2*Oppgavesett!$C$112))</f>
        <v>318</v>
      </c>
      <c r="D10" s="15">
        <v>3</v>
      </c>
      <c r="E10" s="15">
        <f>INT(((A10/3.6)*Oppgavesett!$C$114)+C10)</f>
        <v>343</v>
      </c>
    </row>
    <row r="11" spans="1:7" x14ac:dyDescent="0.2">
      <c r="A11" s="15">
        <v>100</v>
      </c>
      <c r="B11" s="15">
        <v>1</v>
      </c>
      <c r="C11" s="15">
        <f>INT(((A11/3.6)^2)/(2*$G$2*Oppgavesett!$C$112))</f>
        <v>393</v>
      </c>
      <c r="D11" s="15">
        <v>3.5</v>
      </c>
      <c r="E11" s="15">
        <f>INT(((A11/3.6)*Oppgavesett!$C$114)+C11)</f>
        <v>420</v>
      </c>
    </row>
    <row r="12" spans="1:7" x14ac:dyDescent="0.2">
      <c r="A12" s="15">
        <v>110</v>
      </c>
      <c r="C12" s="15">
        <f>INT(((A12/3.6)^2)/(2*$G$2*Oppgavesett!$C$112))</f>
        <v>475</v>
      </c>
      <c r="D12" s="15">
        <v>4</v>
      </c>
      <c r="E12" s="15">
        <f>INT(((A12/3.6)*Oppgavesett!$C$114)+C12)</f>
        <v>505</v>
      </c>
    </row>
    <row r="13" spans="1:7" x14ac:dyDescent="0.2">
      <c r="A13" s="15">
        <v>120</v>
      </c>
      <c r="C13" s="15">
        <f>INT(((A13/3.6)^2)/(2*$G$2*Oppgavesett!$C$112))</f>
        <v>566</v>
      </c>
      <c r="D13" s="15">
        <v>5</v>
      </c>
      <c r="E13" s="15">
        <f>INT(((A13/3.6)*Oppgavesett!$C$114)+C13)</f>
        <v>599</v>
      </c>
    </row>
    <row r="16" spans="1:7" x14ac:dyDescent="0.2">
      <c r="A16" s="15" t="s">
        <v>120</v>
      </c>
    </row>
    <row r="17" spans="1:6" x14ac:dyDescent="0.2">
      <c r="A17" s="15">
        <v>10</v>
      </c>
    </row>
    <row r="18" spans="1:6" x14ac:dyDescent="0.2">
      <c r="A18" s="15">
        <v>15</v>
      </c>
    </row>
    <row r="19" spans="1:6" x14ac:dyDescent="0.2">
      <c r="A19" s="15">
        <v>25</v>
      </c>
      <c r="E19" s="15" t="s">
        <v>121</v>
      </c>
    </row>
    <row r="20" spans="1:6" x14ac:dyDescent="0.2">
      <c r="A20" s="15">
        <v>50</v>
      </c>
      <c r="E20" s="77">
        <f>Oppgavesett!C113</f>
        <v>10</v>
      </c>
      <c r="F20" s="77">
        <f>E20</f>
        <v>10</v>
      </c>
    </row>
    <row r="21" spans="1:6" ht="15.75" customHeight="1" x14ac:dyDescent="0.2">
      <c r="A21" s="15">
        <v>75</v>
      </c>
    </row>
    <row r="22" spans="1:6" ht="15.75" customHeight="1" x14ac:dyDescent="0.2">
      <c r="A22" s="15">
        <v>100</v>
      </c>
    </row>
    <row r="23" spans="1:6" ht="15.75" customHeight="1" x14ac:dyDescent="0.2">
      <c r="A23" s="15">
        <v>125</v>
      </c>
    </row>
    <row r="24" spans="1:6" ht="15.75" customHeight="1" x14ac:dyDescent="0.2">
      <c r="A24" s="15">
        <v>150</v>
      </c>
    </row>
    <row r="25" spans="1:6" ht="15.75" customHeight="1" x14ac:dyDescent="0.2">
      <c r="A25" s="15">
        <v>200</v>
      </c>
    </row>
    <row r="26" spans="1:6" ht="15.75" customHeight="1" x14ac:dyDescent="0.2"/>
    <row r="27" spans="1:6" ht="15.75" customHeight="1" x14ac:dyDescent="0.2"/>
    <row r="28" spans="1:6" ht="15.75" customHeight="1" x14ac:dyDescent="0.2"/>
    <row r="29" spans="1:6" ht="15.75" customHeight="1" x14ac:dyDescent="0.2"/>
    <row r="30" spans="1:6" ht="15.75" customHeight="1" x14ac:dyDescent="0.2"/>
    <row r="31" spans="1:6" ht="15.75" customHeight="1" x14ac:dyDescent="0.2"/>
    <row r="32" spans="1:6"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000"/>
  <sheetViews>
    <sheetView workbookViewId="0"/>
  </sheetViews>
  <sheetFormatPr baseColWidth="10" defaultColWidth="14.5" defaultRowHeight="15" customHeight="1" x14ac:dyDescent="0.2"/>
  <cols>
    <col min="1" max="26" width="8.83203125" customWidth="1"/>
  </cols>
  <sheetData>
    <row r="1" spans="1:7" x14ac:dyDescent="0.2">
      <c r="C1" s="15" t="s">
        <v>119</v>
      </c>
    </row>
    <row r="2" spans="1:7" x14ac:dyDescent="0.2">
      <c r="A2" s="15">
        <v>10</v>
      </c>
      <c r="B2" s="15">
        <v>0.1</v>
      </c>
      <c r="C2" s="15">
        <f>INT(((A2/3.6)^2)/(2*$G$2*Oppgavesett!$C$135))</f>
        <v>3</v>
      </c>
      <c r="D2" s="15">
        <v>0.1</v>
      </c>
      <c r="E2" s="15">
        <f>INT(((A2/3.6)*Oppgavesett!$C$137)+C2)</f>
        <v>16</v>
      </c>
      <c r="G2" s="15">
        <v>9.81</v>
      </c>
    </row>
    <row r="3" spans="1:7" x14ac:dyDescent="0.2">
      <c r="A3" s="15">
        <v>20</v>
      </c>
      <c r="B3" s="15">
        <v>0.2</v>
      </c>
      <c r="C3" s="15">
        <f>INT(((A3/3.6)^2)/(2*$G$2*Oppgavesett!$C$135))</f>
        <v>15</v>
      </c>
      <c r="D3" s="15">
        <v>0.25</v>
      </c>
      <c r="E3" s="15">
        <f>INT(((A3/3.6)*Oppgavesett!$C$137)+C3)</f>
        <v>42</v>
      </c>
    </row>
    <row r="4" spans="1:7" x14ac:dyDescent="0.2">
      <c r="A4" s="15">
        <v>30</v>
      </c>
      <c r="B4" s="15">
        <v>0.3</v>
      </c>
      <c r="C4" s="15">
        <f>INT(((A4/3.6)^2)/(2*$G$2*Oppgavesett!$C$135))</f>
        <v>35</v>
      </c>
      <c r="D4" s="15">
        <v>0.5</v>
      </c>
      <c r="E4" s="15">
        <f>INT(((A4/3.6)*Oppgavesett!$C$137)+C4)</f>
        <v>76</v>
      </c>
    </row>
    <row r="5" spans="1:7" x14ac:dyDescent="0.2">
      <c r="A5" s="15">
        <v>40</v>
      </c>
      <c r="B5" s="15">
        <v>0.4</v>
      </c>
      <c r="C5" s="15">
        <f>INT(((A5/3.6)^2)/(2*$G$2*Oppgavesett!$C$135))</f>
        <v>62</v>
      </c>
      <c r="D5" s="15">
        <v>0.75</v>
      </c>
      <c r="E5" s="15">
        <f>INT(((A5/3.6)*Oppgavesett!$C$137)+C5)</f>
        <v>117</v>
      </c>
    </row>
    <row r="6" spans="1:7" x14ac:dyDescent="0.2">
      <c r="A6" s="15">
        <v>50</v>
      </c>
      <c r="B6" s="15">
        <v>0.5</v>
      </c>
      <c r="C6" s="15">
        <f>INT(((A6/3.6)^2)/(2*$G$2*Oppgavesett!$C$135))</f>
        <v>98</v>
      </c>
      <c r="D6" s="15">
        <v>1</v>
      </c>
      <c r="E6" s="15">
        <f>INT(((A6/3.6)*Oppgavesett!$C$137)+C6)</f>
        <v>167</v>
      </c>
    </row>
    <row r="7" spans="1:7" x14ac:dyDescent="0.2">
      <c r="A7" s="15">
        <v>60</v>
      </c>
      <c r="B7" s="15">
        <v>0.6</v>
      </c>
      <c r="C7" s="15">
        <f>INT(((A7/3.6)^2)/(2*$G$2*Oppgavesett!$C$135))</f>
        <v>141</v>
      </c>
      <c r="D7" s="15">
        <v>1.5</v>
      </c>
      <c r="E7" s="15">
        <f>INT(((A7/3.6)*Oppgavesett!$C$137)+C7)</f>
        <v>224</v>
      </c>
    </row>
    <row r="8" spans="1:7" x14ac:dyDescent="0.2">
      <c r="A8" s="15">
        <v>70</v>
      </c>
      <c r="B8" s="15">
        <v>0.7</v>
      </c>
      <c r="C8" s="15">
        <f>INT(((A8/3.6)^2)/(2*$G$2*Oppgavesett!$C$135))</f>
        <v>192</v>
      </c>
      <c r="D8" s="15">
        <v>2</v>
      </c>
      <c r="E8" s="15">
        <f>INT(((A8/3.6)*Oppgavesett!$C$137)+C8)</f>
        <v>289</v>
      </c>
    </row>
    <row r="9" spans="1:7" x14ac:dyDescent="0.2">
      <c r="A9" s="15">
        <v>80</v>
      </c>
      <c r="B9" s="15">
        <v>0.8</v>
      </c>
      <c r="C9" s="15">
        <f>INT(((A9/3.6)^2)/(2*$G$2*Oppgavesett!$C$135))</f>
        <v>251</v>
      </c>
      <c r="D9" s="15">
        <v>2.5</v>
      </c>
      <c r="E9" s="15">
        <f>INT(((A9/3.6)*Oppgavesett!$C$137)+C9)</f>
        <v>362</v>
      </c>
    </row>
    <row r="10" spans="1:7" x14ac:dyDescent="0.2">
      <c r="A10" s="15">
        <v>90</v>
      </c>
      <c r="B10" s="15">
        <v>0.9</v>
      </c>
      <c r="C10" s="15">
        <f>INT(((A10/3.6)^2)/(2*$G$2*Oppgavesett!$C$135))</f>
        <v>318</v>
      </c>
      <c r="D10" s="15">
        <v>3</v>
      </c>
      <c r="E10" s="15">
        <f>INT(((A10/3.6)*Oppgavesett!$C$137)+C10)</f>
        <v>443</v>
      </c>
    </row>
    <row r="11" spans="1:7" x14ac:dyDescent="0.2">
      <c r="A11" s="15">
        <v>100</v>
      </c>
      <c r="B11" s="15">
        <v>1</v>
      </c>
      <c r="C11" s="15">
        <f>INT(((A11/3.6)^2)/(2*$G$2*Oppgavesett!$C$135))</f>
        <v>393</v>
      </c>
      <c r="D11" s="15">
        <v>3.5</v>
      </c>
      <c r="E11" s="15">
        <f>INT(((A11/3.6)*Oppgavesett!$C$137)+C11)</f>
        <v>531</v>
      </c>
    </row>
    <row r="12" spans="1:7" x14ac:dyDescent="0.2">
      <c r="A12" s="15">
        <v>110</v>
      </c>
      <c r="C12" s="15">
        <f>INT(((A12/3.6)^2)/(2*$G$2*Oppgavesett!$C$135))</f>
        <v>475</v>
      </c>
      <c r="D12" s="15">
        <v>4</v>
      </c>
      <c r="E12" s="15">
        <f>INT(((A12/3.6)*Oppgavesett!$C$137)+C12)</f>
        <v>627</v>
      </c>
    </row>
    <row r="13" spans="1:7" x14ac:dyDescent="0.2">
      <c r="A13" s="15">
        <v>120</v>
      </c>
      <c r="C13" s="15">
        <f>INT(((A13/3.6)^2)/(2*$G$2*Oppgavesett!$C$135))</f>
        <v>566</v>
      </c>
      <c r="D13" s="15">
        <v>5</v>
      </c>
      <c r="E13" s="15">
        <f>INT(((A13/3.6)*Oppgavesett!$C$137)+C13)</f>
        <v>732</v>
      </c>
    </row>
    <row r="16" spans="1:7" x14ac:dyDescent="0.2">
      <c r="A16" s="15" t="s">
        <v>120</v>
      </c>
    </row>
    <row r="17" spans="1:6" x14ac:dyDescent="0.2">
      <c r="A17" s="15">
        <v>10</v>
      </c>
    </row>
    <row r="18" spans="1:6" x14ac:dyDescent="0.2">
      <c r="A18" s="15">
        <v>15</v>
      </c>
    </row>
    <row r="19" spans="1:6" x14ac:dyDescent="0.2">
      <c r="A19" s="15">
        <v>25</v>
      </c>
      <c r="E19" s="15" t="s">
        <v>121</v>
      </c>
    </row>
    <row r="20" spans="1:6" x14ac:dyDescent="0.2">
      <c r="A20" s="15">
        <v>50</v>
      </c>
      <c r="E20" s="77">
        <f>Oppgavesett!C113</f>
        <v>10</v>
      </c>
      <c r="F20" s="77">
        <f>E20</f>
        <v>10</v>
      </c>
    </row>
    <row r="21" spans="1:6" ht="15.75" customHeight="1" x14ac:dyDescent="0.2">
      <c r="A21" s="15">
        <v>75</v>
      </c>
    </row>
    <row r="22" spans="1:6" ht="15.75" customHeight="1" x14ac:dyDescent="0.2">
      <c r="A22" s="15">
        <v>100</v>
      </c>
    </row>
    <row r="23" spans="1:6" ht="15.75" customHeight="1" x14ac:dyDescent="0.2">
      <c r="A23" s="15">
        <v>125</v>
      </c>
    </row>
    <row r="24" spans="1:6" ht="15.75" customHeight="1" x14ac:dyDescent="0.2">
      <c r="A24" s="15">
        <v>150</v>
      </c>
    </row>
    <row r="25" spans="1:6" ht="15.75" customHeight="1" x14ac:dyDescent="0.2">
      <c r="A25" s="15">
        <v>200</v>
      </c>
    </row>
    <row r="26" spans="1:6" ht="15.75" customHeight="1" x14ac:dyDescent="0.2"/>
    <row r="27" spans="1:6" ht="15.75" customHeight="1" x14ac:dyDescent="0.2"/>
    <row r="28" spans="1:6" ht="15.75" customHeight="1" x14ac:dyDescent="0.2"/>
    <row r="29" spans="1:6" ht="15.75" customHeight="1" x14ac:dyDescent="0.2"/>
    <row r="30" spans="1:6" ht="15.75" customHeight="1" x14ac:dyDescent="0.2"/>
    <row r="31" spans="1:6" ht="15.75" customHeight="1" x14ac:dyDescent="0.2"/>
    <row r="32" spans="1:6"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8</vt:i4>
      </vt:variant>
    </vt:vector>
  </HeadingPairs>
  <TitlesOfParts>
    <vt:vector size="8" baseType="lpstr">
      <vt:lpstr>Veileder</vt:lpstr>
      <vt:lpstr>Oppgavesett</vt:lpstr>
      <vt:lpstr>Teori i praksis</vt:lpstr>
      <vt:lpstr>Kompetansemål</vt:lpstr>
      <vt:lpstr>Kompetansemål VGS</vt:lpstr>
      <vt:lpstr>Kilder og videre læring</vt:lpstr>
      <vt:lpstr>2.1 nedtrekkslister + graf</vt:lpstr>
      <vt:lpstr>2.2 nedtrekkslister + graf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Monica Olufsen</cp:lastModifiedBy>
  <dcterms:created xsi:type="dcterms:W3CDTF">2023-07-05T13:52:21Z</dcterms:created>
  <dcterms:modified xsi:type="dcterms:W3CDTF">2023-08-09T09:01:21Z</dcterms:modified>
</cp:coreProperties>
</file>