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gginsk/Downloads/"/>
    </mc:Choice>
  </mc:AlternateContent>
  <xr:revisionPtr revIDLastSave="0" documentId="13_ncr:1_{2B9DBBE6-BDB4-D247-AA1E-C5B0A3A06962}" xr6:coauthVersionLast="47" xr6:coauthVersionMax="47" xr10:uidLastSave="{00000000-0000-0000-0000-000000000000}"/>
  <bookViews>
    <workbookView xWindow="0" yWindow="760" windowWidth="34560" windowHeight="19400" tabRatio="852" activeTab="2" xr2:uid="{00000000-000D-0000-FFFF-FFFF00000000}"/>
  </bookViews>
  <sheets>
    <sheet name="Project PI NAMES Y1 (MIT Part)" sheetId="18" r:id="rId1"/>
    <sheet name="Project PI NAMES Y1 (HPI Part)" sheetId="31" r:id="rId2"/>
    <sheet name="Project PI NAMES Y1 (joint)" sheetId="36" r:id="rId3"/>
    <sheet name="Project PI NAMES Y2 (MIT Part)" sheetId="32" r:id="rId4"/>
    <sheet name="Project PI NAMES Y2 (HPI Part)" sheetId="34" r:id="rId5"/>
    <sheet name="Project PI NAMES Y2 (joint) (2)" sheetId="37" r:id="rId6"/>
    <sheet name="Project PI NAMES Y3 (MIT Part)" sheetId="33" r:id="rId7"/>
    <sheet name="Project PI NAMES Y3 (HPI Part)" sheetId="35" r:id="rId8"/>
    <sheet name="Project PI NAMES Y3 (joint)" sheetId="2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29" l="1"/>
  <c r="G47" i="37"/>
  <c r="G51" i="36"/>
  <c r="G47" i="36"/>
  <c r="N33" i="29"/>
  <c r="N34" i="29"/>
  <c r="N35" i="29"/>
  <c r="N36" i="29"/>
  <c r="N37" i="29"/>
  <c r="N38" i="29"/>
  <c r="N39" i="29"/>
  <c r="N31" i="29"/>
  <c r="N23" i="29"/>
  <c r="N24" i="29"/>
  <c r="N25" i="29"/>
  <c r="N26" i="29"/>
  <c r="N22" i="29"/>
  <c r="G15" i="35"/>
  <c r="N16" i="29"/>
  <c r="N17" i="29"/>
  <c r="N15" i="29"/>
  <c r="G33" i="29"/>
  <c r="G34" i="29"/>
  <c r="G35" i="29"/>
  <c r="G36" i="29"/>
  <c r="G37" i="29"/>
  <c r="G38" i="29"/>
  <c r="G39" i="29"/>
  <c r="G31" i="29"/>
  <c r="G23" i="29"/>
  <c r="G24" i="29"/>
  <c r="G25" i="29"/>
  <c r="G26" i="29"/>
  <c r="G22" i="29"/>
  <c r="G16" i="29"/>
  <c r="G17" i="29"/>
  <c r="G15" i="29"/>
  <c r="O31" i="37"/>
  <c r="N33" i="37"/>
  <c r="N34" i="37"/>
  <c r="N35" i="37"/>
  <c r="N36" i="37"/>
  <c r="N37" i="37"/>
  <c r="N38" i="37"/>
  <c r="N39" i="37"/>
  <c r="N31" i="37"/>
  <c r="N23" i="37"/>
  <c r="N24" i="37"/>
  <c r="N25" i="37"/>
  <c r="N26" i="37"/>
  <c r="N22" i="37"/>
  <c r="N16" i="37"/>
  <c r="N17" i="37"/>
  <c r="N15" i="37"/>
  <c r="G32" i="37"/>
  <c r="G33" i="37"/>
  <c r="G34" i="37"/>
  <c r="G35" i="37"/>
  <c r="G36" i="37"/>
  <c r="G37" i="37"/>
  <c r="G38" i="37"/>
  <c r="G39" i="37"/>
  <c r="G31" i="37"/>
  <c r="G23" i="37"/>
  <c r="G24" i="37"/>
  <c r="G25" i="37"/>
  <c r="G26" i="37"/>
  <c r="G22" i="37"/>
  <c r="G16" i="37"/>
  <c r="G17" i="37"/>
  <c r="G15" i="37"/>
  <c r="G15" i="32"/>
  <c r="G19" i="32" s="1"/>
  <c r="I15" i="32"/>
  <c r="G16" i="32"/>
  <c r="I16" i="32"/>
  <c r="G17" i="32"/>
  <c r="I17" i="32" s="1"/>
  <c r="G22" i="32"/>
  <c r="G28" i="32" s="1"/>
  <c r="I22" i="32"/>
  <c r="G23" i="32"/>
  <c r="I23" i="32"/>
  <c r="G24" i="32"/>
  <c r="I24" i="32"/>
  <c r="G25" i="32"/>
  <c r="I25" i="32"/>
  <c r="G26" i="32"/>
  <c r="I26" i="32" s="1"/>
  <c r="G31" i="32"/>
  <c r="I31" i="32"/>
  <c r="G32" i="32"/>
  <c r="I32" i="32"/>
  <c r="G33" i="32"/>
  <c r="I33" i="32"/>
  <c r="G34" i="32"/>
  <c r="I34" i="32"/>
  <c r="G35" i="32"/>
  <c r="I35" i="32" s="1"/>
  <c r="I41" i="32" s="1"/>
  <c r="G36" i="32"/>
  <c r="I36" i="32"/>
  <c r="G37" i="32"/>
  <c r="I37" i="32"/>
  <c r="G38" i="32"/>
  <c r="I38" i="32"/>
  <c r="G39" i="32"/>
  <c r="I39" i="32"/>
  <c r="I19" i="32" l="1"/>
  <c r="I28" i="32"/>
  <c r="I43" i="32" s="1"/>
  <c r="G41" i="32"/>
  <c r="G43" i="32" s="1"/>
  <c r="E47" i="32" l="1"/>
  <c r="G47" i="32" s="1"/>
  <c r="I47" i="32" l="1"/>
  <c r="I49" i="32" s="1"/>
  <c r="I51" i="32" s="1"/>
  <c r="G49" i="32"/>
  <c r="G51" i="32" s="1"/>
  <c r="H15" i="31" l="1"/>
  <c r="N49" i="37"/>
  <c r="V47" i="37"/>
  <c r="O47" i="37"/>
  <c r="P47" i="37" s="1"/>
  <c r="P49" i="37" s="1"/>
  <c r="V39" i="37"/>
  <c r="S39" i="37"/>
  <c r="U39" i="37" s="1"/>
  <c r="O39" i="37"/>
  <c r="P39" i="37"/>
  <c r="I39" i="37"/>
  <c r="W39" i="37" s="1"/>
  <c r="V38" i="37"/>
  <c r="T38" i="37"/>
  <c r="S38" i="37"/>
  <c r="U38" i="37" s="1"/>
  <c r="O38" i="37"/>
  <c r="P38" i="37"/>
  <c r="I38" i="37"/>
  <c r="V37" i="37"/>
  <c r="S37" i="37"/>
  <c r="U37" i="37" s="1"/>
  <c r="O37" i="37"/>
  <c r="P37" i="37"/>
  <c r="I37" i="37"/>
  <c r="V36" i="37"/>
  <c r="S36" i="37"/>
  <c r="U36" i="37" s="1"/>
  <c r="O36" i="37"/>
  <c r="P36" i="37"/>
  <c r="I36" i="37"/>
  <c r="V35" i="37"/>
  <c r="S35" i="37"/>
  <c r="U35" i="37" s="1"/>
  <c r="O35" i="37"/>
  <c r="P35" i="37"/>
  <c r="I35" i="37"/>
  <c r="W35" i="37" s="1"/>
  <c r="V34" i="37"/>
  <c r="S34" i="37"/>
  <c r="U34" i="37" s="1"/>
  <c r="O34" i="37"/>
  <c r="P34" i="37"/>
  <c r="I34" i="37"/>
  <c r="V33" i="37"/>
  <c r="S33" i="37"/>
  <c r="U33" i="37" s="1"/>
  <c r="O33" i="37"/>
  <c r="P33" i="37"/>
  <c r="I33" i="37"/>
  <c r="V32" i="37"/>
  <c r="S32" i="37"/>
  <c r="U32" i="37" s="1"/>
  <c r="O32" i="37"/>
  <c r="I32" i="37"/>
  <c r="V31" i="37"/>
  <c r="S31" i="37"/>
  <c r="U31" i="37" s="1"/>
  <c r="V26" i="37"/>
  <c r="S26" i="37"/>
  <c r="U26" i="37" s="1"/>
  <c r="O26" i="37"/>
  <c r="P26" i="37"/>
  <c r="I26" i="37"/>
  <c r="W26" i="37" s="1"/>
  <c r="V25" i="37"/>
  <c r="S25" i="37"/>
  <c r="U25" i="37" s="1"/>
  <c r="O25" i="37"/>
  <c r="P25" i="37"/>
  <c r="I25" i="37"/>
  <c r="V24" i="37"/>
  <c r="S24" i="37"/>
  <c r="U24" i="37" s="1"/>
  <c r="O24" i="37"/>
  <c r="P24" i="37"/>
  <c r="I24" i="37"/>
  <c r="V23" i="37"/>
  <c r="S23" i="37"/>
  <c r="U23" i="37" s="1"/>
  <c r="O23" i="37"/>
  <c r="P23" i="37"/>
  <c r="I23" i="37"/>
  <c r="W23" i="37" s="1"/>
  <c r="V22" i="37"/>
  <c r="S22" i="37"/>
  <c r="U22" i="37" s="1"/>
  <c r="O22" i="37"/>
  <c r="V17" i="37"/>
  <c r="S17" i="37"/>
  <c r="U17" i="37" s="1"/>
  <c r="O17" i="37"/>
  <c r="P17" i="37"/>
  <c r="I17" i="37"/>
  <c r="V16" i="37"/>
  <c r="S16" i="37"/>
  <c r="U16" i="37" s="1"/>
  <c r="O16" i="37"/>
  <c r="P16" i="37"/>
  <c r="I16" i="37"/>
  <c r="V15" i="37"/>
  <c r="S15" i="37"/>
  <c r="U15" i="37" s="1"/>
  <c r="O15" i="37"/>
  <c r="N49" i="36"/>
  <c r="V47" i="36"/>
  <c r="O47" i="36"/>
  <c r="P47" i="36" s="1"/>
  <c r="P49" i="36" s="1"/>
  <c r="V39" i="36"/>
  <c r="S39" i="36"/>
  <c r="U39" i="36" s="1"/>
  <c r="O39" i="36"/>
  <c r="V38" i="36"/>
  <c r="T38" i="36"/>
  <c r="S38" i="36"/>
  <c r="U38" i="36" s="1"/>
  <c r="O38" i="36"/>
  <c r="V37" i="36"/>
  <c r="S37" i="36"/>
  <c r="U37" i="36" s="1"/>
  <c r="O37" i="36"/>
  <c r="V36" i="36"/>
  <c r="S36" i="36"/>
  <c r="U36" i="36" s="1"/>
  <c r="O36" i="36"/>
  <c r="V35" i="36"/>
  <c r="S35" i="36"/>
  <c r="U35" i="36" s="1"/>
  <c r="O35" i="36"/>
  <c r="V34" i="36"/>
  <c r="S34" i="36"/>
  <c r="U34" i="36" s="1"/>
  <c r="O34" i="36"/>
  <c r="V33" i="36"/>
  <c r="S33" i="36"/>
  <c r="U33" i="36" s="1"/>
  <c r="O33" i="36"/>
  <c r="V32" i="36"/>
  <c r="S32" i="36"/>
  <c r="U32" i="36" s="1"/>
  <c r="O32" i="36"/>
  <c r="V31" i="36"/>
  <c r="S31" i="36"/>
  <c r="U31" i="36" s="1"/>
  <c r="O31" i="36"/>
  <c r="V26" i="36"/>
  <c r="S26" i="36"/>
  <c r="U26" i="36" s="1"/>
  <c r="O26" i="36"/>
  <c r="V25" i="36"/>
  <c r="S25" i="36"/>
  <c r="U25" i="36" s="1"/>
  <c r="O25" i="36"/>
  <c r="V24" i="36"/>
  <c r="S24" i="36"/>
  <c r="U24" i="36" s="1"/>
  <c r="O24" i="36"/>
  <c r="V23" i="36"/>
  <c r="S23" i="36"/>
  <c r="U23" i="36" s="1"/>
  <c r="O23" i="36"/>
  <c r="V22" i="36"/>
  <c r="S22" i="36"/>
  <c r="U22" i="36" s="1"/>
  <c r="O22" i="36"/>
  <c r="V17" i="36"/>
  <c r="S17" i="36"/>
  <c r="U17" i="36" s="1"/>
  <c r="O17" i="36"/>
  <c r="V16" i="36"/>
  <c r="S16" i="36"/>
  <c r="U16" i="36" s="1"/>
  <c r="O16" i="36"/>
  <c r="V15" i="36"/>
  <c r="S15" i="36"/>
  <c r="U15" i="36" s="1"/>
  <c r="O15" i="36"/>
  <c r="H39" i="35"/>
  <c r="G39" i="35"/>
  <c r="I39" i="35" s="1"/>
  <c r="H38" i="35"/>
  <c r="G38" i="35"/>
  <c r="I38" i="35" s="1"/>
  <c r="H37" i="35"/>
  <c r="G37" i="35"/>
  <c r="I37" i="35" s="1"/>
  <c r="H36" i="35"/>
  <c r="G36" i="35"/>
  <c r="I36" i="35" s="1"/>
  <c r="H35" i="35"/>
  <c r="G35" i="35"/>
  <c r="I35" i="35" s="1"/>
  <c r="H34" i="35"/>
  <c r="G34" i="35"/>
  <c r="I34" i="35" s="1"/>
  <c r="H33" i="35"/>
  <c r="G33" i="35"/>
  <c r="I33" i="35" s="1"/>
  <c r="H32" i="35"/>
  <c r="G32" i="35"/>
  <c r="H31" i="35"/>
  <c r="G31" i="35"/>
  <c r="H26" i="35"/>
  <c r="G26" i="35"/>
  <c r="I26" i="35" s="1"/>
  <c r="H25" i="35"/>
  <c r="G25" i="35"/>
  <c r="I25" i="35" s="1"/>
  <c r="H24" i="35"/>
  <c r="G24" i="35"/>
  <c r="I24" i="35" s="1"/>
  <c r="H23" i="35"/>
  <c r="G23" i="35"/>
  <c r="I23" i="35" s="1"/>
  <c r="H22" i="35"/>
  <c r="G22" i="35"/>
  <c r="H17" i="35"/>
  <c r="G17" i="35"/>
  <c r="I17" i="35" s="1"/>
  <c r="H16" i="35"/>
  <c r="G16" i="35"/>
  <c r="I16" i="35" s="1"/>
  <c r="H15" i="35"/>
  <c r="H39" i="34"/>
  <c r="G39" i="34"/>
  <c r="I39" i="34" s="1"/>
  <c r="H38" i="34"/>
  <c r="G38" i="34"/>
  <c r="I38" i="34" s="1"/>
  <c r="H37" i="34"/>
  <c r="G37" i="34"/>
  <c r="I37" i="34" s="1"/>
  <c r="H36" i="34"/>
  <c r="G36" i="34"/>
  <c r="I36" i="34" s="1"/>
  <c r="H35" i="34"/>
  <c r="G35" i="34"/>
  <c r="I35" i="34" s="1"/>
  <c r="H34" i="34"/>
  <c r="G34" i="34"/>
  <c r="I34" i="34" s="1"/>
  <c r="H33" i="34"/>
  <c r="G33" i="34"/>
  <c r="I33" i="34" s="1"/>
  <c r="H32" i="34"/>
  <c r="G32" i="34"/>
  <c r="H31" i="34"/>
  <c r="G31" i="34"/>
  <c r="H26" i="34"/>
  <c r="G26" i="34"/>
  <c r="I26" i="34" s="1"/>
  <c r="H25" i="34"/>
  <c r="G25" i="34"/>
  <c r="I25" i="34" s="1"/>
  <c r="H24" i="34"/>
  <c r="G24" i="34"/>
  <c r="I24" i="34" s="1"/>
  <c r="H23" i="34"/>
  <c r="G23" i="34"/>
  <c r="I23" i="34" s="1"/>
  <c r="H22" i="34"/>
  <c r="G22" i="34"/>
  <c r="H17" i="34"/>
  <c r="G17" i="34"/>
  <c r="I17" i="34" s="1"/>
  <c r="H16" i="34"/>
  <c r="G16" i="34"/>
  <c r="I16" i="34" s="1"/>
  <c r="H15" i="34"/>
  <c r="G15" i="34"/>
  <c r="G39" i="33"/>
  <c r="I39" i="33" s="1"/>
  <c r="G38" i="33"/>
  <c r="I38" i="33" s="1"/>
  <c r="G37" i="33"/>
  <c r="I37" i="33" s="1"/>
  <c r="G36" i="33"/>
  <c r="I36" i="33" s="1"/>
  <c r="G35" i="33"/>
  <c r="I35" i="33" s="1"/>
  <c r="G34" i="33"/>
  <c r="I34" i="33" s="1"/>
  <c r="G33" i="33"/>
  <c r="I33" i="33" s="1"/>
  <c r="G32" i="33"/>
  <c r="G31" i="33"/>
  <c r="G26" i="33"/>
  <c r="I26" i="33" s="1"/>
  <c r="G25" i="33"/>
  <c r="I25" i="33" s="1"/>
  <c r="G24" i="33"/>
  <c r="I24" i="33" s="1"/>
  <c r="G23" i="33"/>
  <c r="I23" i="33" s="1"/>
  <c r="G22" i="33"/>
  <c r="G17" i="33"/>
  <c r="I17" i="33" s="1"/>
  <c r="G16" i="33"/>
  <c r="I16" i="33" s="1"/>
  <c r="G15" i="33"/>
  <c r="G39" i="18"/>
  <c r="G39" i="36" s="1"/>
  <c r="I39" i="36" s="1"/>
  <c r="I32" i="35" l="1"/>
  <c r="N32" i="29"/>
  <c r="I32" i="33"/>
  <c r="G32" i="29"/>
  <c r="I32" i="34"/>
  <c r="N32" i="37"/>
  <c r="P32" i="37" s="1"/>
  <c r="W32" i="37" s="1"/>
  <c r="W24" i="37"/>
  <c r="W33" i="37"/>
  <c r="W38" i="37"/>
  <c r="W34" i="37"/>
  <c r="W17" i="37"/>
  <c r="W37" i="37"/>
  <c r="W36" i="37"/>
  <c r="W25" i="37"/>
  <c r="W16" i="37"/>
  <c r="U41" i="37"/>
  <c r="U28" i="37"/>
  <c r="U19" i="37"/>
  <c r="U41" i="36"/>
  <c r="U28" i="36"/>
  <c r="U19" i="36"/>
  <c r="U43" i="36" s="1"/>
  <c r="G19" i="37"/>
  <c r="I15" i="37"/>
  <c r="N19" i="37"/>
  <c r="P15" i="37"/>
  <c r="P19" i="37" s="1"/>
  <c r="G28" i="37"/>
  <c r="I22" i="37"/>
  <c r="N28" i="37"/>
  <c r="P22" i="37"/>
  <c r="P28" i="37" s="1"/>
  <c r="G41" i="37"/>
  <c r="I31" i="37"/>
  <c r="N41" i="37"/>
  <c r="P31" i="37"/>
  <c r="P41" i="37" s="1"/>
  <c r="U43" i="37"/>
  <c r="G19" i="35"/>
  <c r="I15" i="35"/>
  <c r="I19" i="35" s="1"/>
  <c r="G28" i="35"/>
  <c r="I22" i="35"/>
  <c r="I28" i="35" s="1"/>
  <c r="G41" i="35"/>
  <c r="I31" i="35"/>
  <c r="I41" i="35" s="1"/>
  <c r="G19" i="34"/>
  <c r="I15" i="34"/>
  <c r="I19" i="34" s="1"/>
  <c r="G28" i="34"/>
  <c r="I22" i="34"/>
  <c r="I28" i="34" s="1"/>
  <c r="G41" i="34"/>
  <c r="I31" i="34"/>
  <c r="I41" i="34" s="1"/>
  <c r="G19" i="33"/>
  <c r="I15" i="33"/>
  <c r="I19" i="33" s="1"/>
  <c r="G28" i="33"/>
  <c r="I22" i="33"/>
  <c r="I28" i="33" s="1"/>
  <c r="G41" i="33"/>
  <c r="G43" i="33" s="1"/>
  <c r="I31" i="33"/>
  <c r="I41" i="33" s="1"/>
  <c r="I43" i="33" s="1"/>
  <c r="G39" i="31"/>
  <c r="N39" i="36" s="1"/>
  <c r="P39" i="36" s="1"/>
  <c r="W39" i="36" s="1"/>
  <c r="G37" i="31"/>
  <c r="N37" i="36" s="1"/>
  <c r="P37" i="36" s="1"/>
  <c r="I39" i="18"/>
  <c r="G37" i="18"/>
  <c r="G37" i="36" s="1"/>
  <c r="I37" i="36" s="1"/>
  <c r="P43" i="37" l="1"/>
  <c r="P51" i="37" s="1"/>
  <c r="N43" i="37"/>
  <c r="N51" i="37" s="1"/>
  <c r="G43" i="37"/>
  <c r="E47" i="37" s="1"/>
  <c r="W37" i="36"/>
  <c r="I41" i="37"/>
  <c r="W31" i="37"/>
  <c r="W41" i="37" s="1"/>
  <c r="I28" i="37"/>
  <c r="W22" i="37"/>
  <c r="W28" i="37" s="1"/>
  <c r="I19" i="37"/>
  <c r="W15" i="37"/>
  <c r="W19" i="37" s="1"/>
  <c r="I43" i="35"/>
  <c r="G43" i="35"/>
  <c r="I43" i="34"/>
  <c r="G43" i="34"/>
  <c r="E47" i="33"/>
  <c r="G47" i="33" s="1"/>
  <c r="G49" i="37" l="1"/>
  <c r="G51" i="37" s="1"/>
  <c r="U47" i="37"/>
  <c r="U49" i="37" s="1"/>
  <c r="U51" i="37" s="1"/>
  <c r="I47" i="37"/>
  <c r="W43" i="37"/>
  <c r="I43" i="37"/>
  <c r="G49" i="33"/>
  <c r="G51" i="33" s="1"/>
  <c r="I47" i="33"/>
  <c r="I49" i="33" s="1"/>
  <c r="I51" i="33" s="1"/>
  <c r="N49" i="29"/>
  <c r="I49" i="37" l="1"/>
  <c r="I51" i="37" s="1"/>
  <c r="W47" i="37"/>
  <c r="W49" i="37" s="1"/>
  <c r="W51" i="37" s="1"/>
  <c r="O47" i="29"/>
  <c r="P47" i="29" s="1"/>
  <c r="G36" i="31"/>
  <c r="N36" i="36" s="1"/>
  <c r="P36" i="36" s="1"/>
  <c r="G35" i="31"/>
  <c r="N35" i="36" s="1"/>
  <c r="P35" i="36" s="1"/>
  <c r="G34" i="31"/>
  <c r="N34" i="36" s="1"/>
  <c r="P34" i="36" s="1"/>
  <c r="G33" i="31"/>
  <c r="N33" i="36" s="1"/>
  <c r="P33" i="36" s="1"/>
  <c r="G32" i="31"/>
  <c r="N32" i="36" s="1"/>
  <c r="P32" i="36" s="1"/>
  <c r="G31" i="31"/>
  <c r="N31" i="36" s="1"/>
  <c r="G26" i="31"/>
  <c r="N26" i="36" s="1"/>
  <c r="P26" i="36" s="1"/>
  <c r="G25" i="31"/>
  <c r="N25" i="36" s="1"/>
  <c r="P25" i="36" s="1"/>
  <c r="G24" i="31"/>
  <c r="N24" i="36" s="1"/>
  <c r="P24" i="36" s="1"/>
  <c r="G23" i="31"/>
  <c r="N23" i="36" s="1"/>
  <c r="P23" i="36" s="1"/>
  <c r="G22" i="31"/>
  <c r="G17" i="31"/>
  <c r="N17" i="36" s="1"/>
  <c r="P17" i="36" s="1"/>
  <c r="G16" i="31"/>
  <c r="N16" i="36" s="1"/>
  <c r="P16" i="36" s="1"/>
  <c r="G15" i="31"/>
  <c r="P31" i="36" l="1"/>
  <c r="G28" i="31"/>
  <c r="N22" i="36"/>
  <c r="G19" i="31"/>
  <c r="N15" i="36"/>
  <c r="H34" i="31"/>
  <c r="G38" i="31"/>
  <c r="H26" i="31"/>
  <c r="I26" i="31" s="1"/>
  <c r="H36" i="31"/>
  <c r="I36" i="31" s="1"/>
  <c r="H37" i="31"/>
  <c r="I37" i="31" s="1"/>
  <c r="H38" i="31"/>
  <c r="H31" i="31"/>
  <c r="I31" i="31" s="1"/>
  <c r="H39" i="31"/>
  <c r="I39" i="31" s="1"/>
  <c r="H32" i="31"/>
  <c r="I32" i="31" s="1"/>
  <c r="H35" i="31"/>
  <c r="I35" i="31" s="1"/>
  <c r="H33" i="31"/>
  <c r="I33" i="31" s="1"/>
  <c r="H25" i="31"/>
  <c r="I25" i="31" s="1"/>
  <c r="I34" i="31"/>
  <c r="H16" i="31"/>
  <c r="I16" i="31" s="1"/>
  <c r="H17" i="31"/>
  <c r="I17" i="31" s="1"/>
  <c r="H22" i="31"/>
  <c r="I22" i="31" s="1"/>
  <c r="I15" i="31"/>
  <c r="H23" i="31"/>
  <c r="I23" i="31" s="1"/>
  <c r="H24" i="31"/>
  <c r="I24" i="31" s="1"/>
  <c r="V47" i="29"/>
  <c r="I33" i="29"/>
  <c r="I34" i="29"/>
  <c r="I35" i="29"/>
  <c r="I36" i="29"/>
  <c r="I37" i="29"/>
  <c r="I31" i="29"/>
  <c r="I39" i="29"/>
  <c r="V35" i="29"/>
  <c r="V36" i="29"/>
  <c r="V37" i="29"/>
  <c r="V38" i="29"/>
  <c r="V39" i="29"/>
  <c r="V34" i="29"/>
  <c r="V33" i="29"/>
  <c r="V32" i="29"/>
  <c r="V31" i="29"/>
  <c r="V26" i="29"/>
  <c r="V24" i="29"/>
  <c r="V25" i="29"/>
  <c r="V23" i="29"/>
  <c r="V22" i="29"/>
  <c r="V17" i="29"/>
  <c r="V16" i="29"/>
  <c r="V15" i="29"/>
  <c r="O39" i="29"/>
  <c r="O38" i="29"/>
  <c r="O37" i="29"/>
  <c r="O36" i="29"/>
  <c r="O35" i="29"/>
  <c r="O34" i="29"/>
  <c r="P34" i="29" s="1"/>
  <c r="O33" i="29"/>
  <c r="O32" i="29"/>
  <c r="O31" i="29"/>
  <c r="O26" i="29"/>
  <c r="O25" i="29"/>
  <c r="O24" i="29"/>
  <c r="O23" i="29"/>
  <c r="O22" i="29"/>
  <c r="O17" i="29"/>
  <c r="O16" i="29"/>
  <c r="O15" i="29"/>
  <c r="S39" i="29"/>
  <c r="U39" i="29" s="1"/>
  <c r="S38" i="29"/>
  <c r="S37" i="29"/>
  <c r="U37" i="29" s="1"/>
  <c r="S36" i="29"/>
  <c r="U36" i="29" s="1"/>
  <c r="S35" i="29"/>
  <c r="U35" i="29" s="1"/>
  <c r="S34" i="29"/>
  <c r="U34" i="29" s="1"/>
  <c r="S33" i="29"/>
  <c r="U33" i="29" s="1"/>
  <c r="S32" i="29"/>
  <c r="U32" i="29" s="1"/>
  <c r="S31" i="29"/>
  <c r="U31" i="29" s="1"/>
  <c r="S23" i="29"/>
  <c r="U23" i="29" s="1"/>
  <c r="S24" i="29"/>
  <c r="U24" i="29" s="1"/>
  <c r="S25" i="29"/>
  <c r="U25" i="29" s="1"/>
  <c r="S26" i="29"/>
  <c r="U26" i="29" s="1"/>
  <c r="S22" i="29"/>
  <c r="S15" i="29"/>
  <c r="U15" i="29"/>
  <c r="S16" i="29"/>
  <c r="U16" i="29" s="1"/>
  <c r="S17" i="29"/>
  <c r="U17" i="29" s="1"/>
  <c r="T38" i="29"/>
  <c r="I26" i="29"/>
  <c r="I25" i="29"/>
  <c r="I24" i="29"/>
  <c r="I23" i="29"/>
  <c r="I17" i="29"/>
  <c r="I16" i="29"/>
  <c r="I15" i="29"/>
  <c r="G41" i="31" l="1"/>
  <c r="G43" i="31" s="1"/>
  <c r="N38" i="36"/>
  <c r="P22" i="36"/>
  <c r="P28" i="36" s="1"/>
  <c r="N28" i="36"/>
  <c r="N19" i="36"/>
  <c r="P15" i="36"/>
  <c r="P19" i="36" s="1"/>
  <c r="P38" i="29"/>
  <c r="I19" i="31"/>
  <c r="U38" i="29"/>
  <c r="U41" i="29" s="1"/>
  <c r="P39" i="29"/>
  <c r="W39" i="29" s="1"/>
  <c r="P35" i="29"/>
  <c r="W35" i="29" s="1"/>
  <c r="I28" i="31"/>
  <c r="P31" i="29"/>
  <c r="W31" i="29" s="1"/>
  <c r="P23" i="29"/>
  <c r="W23" i="29" s="1"/>
  <c r="W34" i="29"/>
  <c r="P37" i="29"/>
  <c r="W37" i="29" s="1"/>
  <c r="P36" i="29"/>
  <c r="W36" i="29" s="1"/>
  <c r="N19" i="29"/>
  <c r="I19" i="29"/>
  <c r="I38" i="31"/>
  <c r="U22" i="29"/>
  <c r="U28" i="29" s="1"/>
  <c r="N28" i="29"/>
  <c r="P33" i="29"/>
  <c r="W33" i="29" s="1"/>
  <c r="P32" i="29"/>
  <c r="U19" i="29"/>
  <c r="G28" i="29"/>
  <c r="P15" i="29"/>
  <c r="W15" i="29" s="1"/>
  <c r="G19" i="29"/>
  <c r="N41" i="29"/>
  <c r="I38" i="29"/>
  <c r="G41" i="29"/>
  <c r="I32" i="29"/>
  <c r="P25" i="29"/>
  <c r="W25" i="29" s="1"/>
  <c r="P26" i="29"/>
  <c r="W26" i="29" s="1"/>
  <c r="P22" i="29"/>
  <c r="P24" i="29"/>
  <c r="W24" i="29" s="1"/>
  <c r="P16" i="29"/>
  <c r="W16" i="29" s="1"/>
  <c r="P17" i="29"/>
  <c r="W17" i="29" s="1"/>
  <c r="I22" i="29"/>
  <c r="W32" i="29" l="1"/>
  <c r="P38" i="36"/>
  <c r="P41" i="36" s="1"/>
  <c r="P43" i="36" s="1"/>
  <c r="P51" i="36" s="1"/>
  <c r="N41" i="36"/>
  <c r="N43" i="36" s="1"/>
  <c r="N51" i="36" s="1"/>
  <c r="W38" i="29"/>
  <c r="I41" i="31"/>
  <c r="I43" i="31" s="1"/>
  <c r="P41" i="29"/>
  <c r="N43" i="29"/>
  <c r="N51" i="29" s="1"/>
  <c r="W41" i="29"/>
  <c r="W22" i="29"/>
  <c r="W28" i="29" s="1"/>
  <c r="P28" i="29"/>
  <c r="W19" i="29"/>
  <c r="G43" i="29"/>
  <c r="E47" i="29" s="1"/>
  <c r="P19" i="29"/>
  <c r="I28" i="29"/>
  <c r="I41" i="29"/>
  <c r="P49" i="29"/>
  <c r="G32" i="18"/>
  <c r="G32" i="36" s="1"/>
  <c r="I32" i="36" l="1"/>
  <c r="W43" i="29"/>
  <c r="I43" i="29"/>
  <c r="P43" i="29"/>
  <c r="P51" i="29" s="1"/>
  <c r="W32" i="36" l="1"/>
  <c r="G31" i="18"/>
  <c r="G31" i="36" s="1"/>
  <c r="G38" i="18"/>
  <c r="I37" i="18"/>
  <c r="G23" i="18"/>
  <c r="G24" i="18"/>
  <c r="G25" i="18"/>
  <c r="G26" i="18"/>
  <c r="G22" i="18"/>
  <c r="G22" i="36" s="1"/>
  <c r="G36" i="18"/>
  <c r="G35" i="18"/>
  <c r="G34" i="18"/>
  <c r="G33" i="18"/>
  <c r="G33" i="36" s="1"/>
  <c r="I33" i="36" s="1"/>
  <c r="W33" i="36" s="1"/>
  <c r="I32" i="18"/>
  <c r="G17" i="18"/>
  <c r="G16" i="18"/>
  <c r="G15" i="18"/>
  <c r="I34" i="18" l="1"/>
  <c r="G34" i="36"/>
  <c r="I34" i="36" s="1"/>
  <c r="W34" i="36" s="1"/>
  <c r="I35" i="18"/>
  <c r="G35" i="36"/>
  <c r="I35" i="36" s="1"/>
  <c r="W35" i="36" s="1"/>
  <c r="I36" i="18"/>
  <c r="G36" i="36"/>
  <c r="I36" i="36" s="1"/>
  <c r="W36" i="36" s="1"/>
  <c r="I38" i="18"/>
  <c r="G38" i="36"/>
  <c r="I38" i="36" s="1"/>
  <c r="W38" i="36" s="1"/>
  <c r="I31" i="36"/>
  <c r="I25" i="18"/>
  <c r="G25" i="36"/>
  <c r="I25" i="36" s="1"/>
  <c r="W25" i="36" s="1"/>
  <c r="I23" i="18"/>
  <c r="G23" i="36"/>
  <c r="I23" i="36" s="1"/>
  <c r="W23" i="36" s="1"/>
  <c r="I26" i="18"/>
  <c r="G26" i="36"/>
  <c r="I26" i="36" s="1"/>
  <c r="W26" i="36" s="1"/>
  <c r="I24" i="18"/>
  <c r="G24" i="36"/>
  <c r="I24" i="36" s="1"/>
  <c r="W24" i="36" s="1"/>
  <c r="I22" i="36"/>
  <c r="I17" i="18"/>
  <c r="G17" i="36"/>
  <c r="I17" i="36" s="1"/>
  <c r="W17" i="36" s="1"/>
  <c r="I16" i="18"/>
  <c r="G16" i="36"/>
  <c r="I16" i="36" s="1"/>
  <c r="W16" i="36" s="1"/>
  <c r="I15" i="18"/>
  <c r="G15" i="36"/>
  <c r="G28" i="18"/>
  <c r="G41" i="18"/>
  <c r="G19" i="18"/>
  <c r="I33" i="18"/>
  <c r="I31" i="18"/>
  <c r="I22" i="18"/>
  <c r="G41" i="36" l="1"/>
  <c r="I28" i="18"/>
  <c r="G28" i="36"/>
  <c r="I19" i="18"/>
  <c r="W31" i="36"/>
  <c r="W41" i="36" s="1"/>
  <c r="I41" i="36"/>
  <c r="I28" i="36"/>
  <c r="W22" i="36"/>
  <c r="W28" i="36" s="1"/>
  <c r="G19" i="36"/>
  <c r="I15" i="36"/>
  <c r="I41" i="18"/>
  <c r="G43" i="18"/>
  <c r="E47" i="18" s="1"/>
  <c r="I43" i="18" l="1"/>
  <c r="G43" i="36"/>
  <c r="E47" i="36" s="1"/>
  <c r="I47" i="36" s="1"/>
  <c r="I19" i="36"/>
  <c r="I43" i="36" s="1"/>
  <c r="W15" i="36"/>
  <c r="W19" i="36" s="1"/>
  <c r="W43" i="36" s="1"/>
  <c r="G47" i="18"/>
  <c r="I47" i="18" s="1"/>
  <c r="I49" i="18" s="1"/>
  <c r="G49" i="29"/>
  <c r="U47" i="36" l="1"/>
  <c r="U49" i="36" s="1"/>
  <c r="U51" i="36" s="1"/>
  <c r="G49" i="36"/>
  <c r="I51" i="18"/>
  <c r="I49" i="36"/>
  <c r="I51" i="36" s="1"/>
  <c r="W47" i="36"/>
  <c r="W49" i="36" s="1"/>
  <c r="W51" i="36" s="1"/>
  <c r="G49" i="18"/>
  <c r="G51" i="18" s="1"/>
  <c r="G51" i="29"/>
  <c r="I47" i="29"/>
  <c r="I49" i="29" s="1"/>
  <c r="U47" i="29"/>
  <c r="U49" i="29" s="1"/>
  <c r="I51" i="29" l="1"/>
  <c r="W47" i="29"/>
  <c r="W49" i="29" s="1"/>
  <c r="W51" i="29" s="1"/>
  <c r="U43" i="29" l="1"/>
  <c r="U5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652A6076-B635-4FB9-B1B9-6B54145537C9}">
      <text>
        <r>
          <rPr>
            <b/>
            <sz val="9"/>
            <color rgb="FF000000"/>
            <rFont val="Tahoma"/>
            <family val="2"/>
          </rPr>
          <t>Melissa S. Klumpar: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Reminder: update MTDC calculation accordingly if additional Minor Equipment or Subaward lines are inserted.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B9ED76B1-E479-49E6-8849-1A8846497231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4D6B2AB6-3951-4EB8-B2A0-C313AA0C2B14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C45A90DD-E05D-477F-B7BF-EC7D3BC12591}">
      <text>
        <r>
          <rPr>
            <b/>
            <sz val="9"/>
            <color indexed="81"/>
            <rFont val="Tahoma"/>
            <family val="2"/>
          </rPr>
          <t>Melissa S. Klumpar:</t>
        </r>
        <r>
          <rPr>
            <sz val="9"/>
            <color indexed="81"/>
            <rFont val="Tahoma"/>
            <family val="2"/>
          </rPr>
          <t xml:space="preserve">
Reminder: update MTDC calculation accordingly if additional Minor Equipment or Subaward lines are inserted.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S. Klumpar</author>
  </authors>
  <commentList>
    <comment ref="E47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Melissa S. Klumpar: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Reminder: update MTDC calculation accordingly if additional Minor Equipment or Subaward lines are inserted.</t>
        </r>
      </text>
    </comment>
  </commentList>
</comments>
</file>

<file path=xl/sharedStrings.xml><?xml version="1.0" encoding="utf-8"?>
<sst xmlns="http://schemas.openxmlformats.org/spreadsheetml/2006/main" count="993" uniqueCount="110">
  <si>
    <t>Project PI Names</t>
  </si>
  <si>
    <t>Year 1</t>
  </si>
  <si>
    <t>Name activity:</t>
  </si>
  <si>
    <t>Research Project PI Names -- MIT</t>
  </si>
  <si>
    <t>Project title / PI:</t>
  </si>
  <si>
    <t>Project Title / MIT Student and PI (Faculty Advisor)</t>
  </si>
  <si>
    <t>Description:</t>
  </si>
  <si>
    <t>[The project description should be provided forth in a clear, concise, and easy-to-understand manner.]</t>
  </si>
  <si>
    <t>Exchange Rate: 1 EUR to equivalent USD</t>
  </si>
  <si>
    <t>Budget description</t>
  </si>
  <si>
    <t>unit</t>
  </si>
  <si>
    <t>number of units</t>
  </si>
  <si>
    <t>price per unit</t>
  </si>
  <si>
    <t>total amount in national currency</t>
  </si>
  <si>
    <t>exchange rate (1 EUR = n USD)</t>
  </si>
  <si>
    <t>total amount in USD</t>
  </si>
  <si>
    <t>remarks</t>
  </si>
  <si>
    <t>Project direct costs</t>
  </si>
  <si>
    <t>1.</t>
  </si>
  <si>
    <t>Salary</t>
  </si>
  <si>
    <t>inclusive of Fringe Benefits (EB and VA, as appropriate)</t>
  </si>
  <si>
    <t>1.1.</t>
  </si>
  <si>
    <t>Junior Researcher (incl. Post Doc researcher)</t>
  </si>
  <si>
    <t>Months</t>
  </si>
  <si>
    <t xml:space="preserve"> allocation labs: please include allocation rate costs in line items</t>
  </si>
  <si>
    <t>1.2.</t>
  </si>
  <si>
    <t>Senior Researcher (incl. Faculty)***</t>
  </si>
  <si>
    <t>1.3.</t>
  </si>
  <si>
    <t>Assistant / Research Assistant</t>
  </si>
  <si>
    <t>Subtotal salary</t>
  </si>
  <si>
    <t>2.</t>
  </si>
  <si>
    <t>Travel expenses</t>
  </si>
  <si>
    <t>2.1.</t>
  </si>
  <si>
    <t>Total International travel</t>
  </si>
  <si>
    <t>Flight (per trip)</t>
  </si>
  <si>
    <t>to Germany workshop</t>
  </si>
  <si>
    <t>2.2.</t>
  </si>
  <si>
    <t>Local travel</t>
  </si>
  <si>
    <t>Public transp.</t>
  </si>
  <si>
    <t>2.3.</t>
  </si>
  <si>
    <t>Accommodation</t>
  </si>
  <si>
    <t>Nights</t>
  </si>
  <si>
    <t>2.4.</t>
  </si>
  <si>
    <t>Catering and meals</t>
  </si>
  <si>
    <t>Persons</t>
  </si>
  <si>
    <t>2.5.</t>
  </si>
  <si>
    <t>Per diems</t>
  </si>
  <si>
    <t>Days</t>
  </si>
  <si>
    <t>Subtotal travel expenses</t>
  </si>
  <si>
    <t>3.</t>
  </si>
  <si>
    <t>Other costs</t>
  </si>
  <si>
    <t>3.1.</t>
  </si>
  <si>
    <t>Publications</t>
  </si>
  <si>
    <t>Each</t>
  </si>
  <si>
    <t>3.2.</t>
  </si>
  <si>
    <t>Subawards</t>
  </si>
  <si>
    <t>list each separately</t>
  </si>
  <si>
    <t>3.3.</t>
  </si>
  <si>
    <t>Materials snd Supplies (incl. office and research supplies)</t>
  </si>
  <si>
    <t>Lumpsum</t>
  </si>
  <si>
    <t>3.4.</t>
  </si>
  <si>
    <t>Minor Equipment (net cost of $1,000 - $4,999 per unit)</t>
  </si>
  <si>
    <t>3.5.</t>
  </si>
  <si>
    <t>Visibility actions</t>
  </si>
  <si>
    <t>3.6.</t>
  </si>
  <si>
    <t>Evaluation / testing costs</t>
  </si>
  <si>
    <t>3.7.</t>
  </si>
  <si>
    <t xml:space="preserve">Capital Equipment (net cost of equal to or &gt; $5,000 per unit) </t>
  </si>
  <si>
    <t>3.8.</t>
  </si>
  <si>
    <t>Tuition**</t>
  </si>
  <si>
    <t>Months at 45% AY26-27 rate</t>
  </si>
  <si>
    <t>3.9.</t>
  </si>
  <si>
    <t>Other</t>
  </si>
  <si>
    <t>[describe other costs]</t>
  </si>
  <si>
    <t>Subtotal other costs</t>
  </si>
  <si>
    <t>Total project direct costs</t>
  </si>
  <si>
    <t>Project indirect costs</t>
  </si>
  <si>
    <t>MTDC base</t>
  </si>
  <si>
    <t>F&amp;A rate</t>
  </si>
  <si>
    <t>Indirect Costs (F&amp;A -- Facilities and Adminstrative)*</t>
  </si>
  <si>
    <t>% of MTDC</t>
  </si>
  <si>
    <t>Total project indirect costs</t>
  </si>
  <si>
    <t>Total costs of the project</t>
  </si>
  <si>
    <t>*MIT's Fringe Benefits and F&amp;A rates for sponsored research are subject to change annually; the rate is determined by negotiation with US Federal government (https://ras.mit.edu/facilities-and-administrative-fa-rates). 
F&amp;A is calculated on a modified total direct costs (MTDC) base which is exclusive of tuition, capital equipment, major renovation and repair, and the amount of subcontract awards over $25K.</t>
  </si>
  <si>
    <t>**MIT subsidizes 55% of academic year tuition, leaving 45% to be charged to the project. During the summer, MIT subsidizes 100% of tuition. A 5% annual inflator is applied each year.</t>
  </si>
  <si>
    <t>***MIT fully supports the academic year salary of Professors, Associate Professors and Assistant Professors, but makes no specific commitment of academic year time or salary to this particular research project.</t>
  </si>
  <si>
    <t>Research Project PI Names -- HPI</t>
  </si>
  <si>
    <t>Project Title / HPI Student and PI (Faculty Advisor)</t>
  </si>
  <si>
    <t>Project costs</t>
  </si>
  <si>
    <t>Senior Researcher (incl. Faculty)</t>
  </si>
  <si>
    <t>to US workshop</t>
  </si>
  <si>
    <t>Minor Equipment</t>
  </si>
  <si>
    <t>list each category separately</t>
  </si>
  <si>
    <t>Capital Equipment</t>
  </si>
  <si>
    <t>Tuition</t>
  </si>
  <si>
    <t>Research Project PI Names -- Jointly funded</t>
  </si>
  <si>
    <t>Project Title / MIT Student and PI (Faculty Advisor); HPI Student and PI (Faculty Advisor)</t>
  </si>
  <si>
    <t>MIT</t>
  </si>
  <si>
    <t>HPI</t>
  </si>
  <si>
    <t>Combined</t>
  </si>
  <si>
    <t xml:space="preserve"> allocation labs: please roll in allocation rate costs in line items</t>
  </si>
  <si>
    <t>include travel to workshop at HPI</t>
  </si>
  <si>
    <t>include travel to workshop at MIT</t>
  </si>
  <si>
    <t>Months at 45% AY22-23 rate</t>
  </si>
  <si>
    <t>Year 2</t>
  </si>
  <si>
    <t>Months at 45% AY27-28 rate</t>
  </si>
  <si>
    <t>Year 3</t>
  </si>
  <si>
    <t>Months at 45% AY28-29 rate</t>
  </si>
  <si>
    <t xml:space="preserve"> allocation rate labs, please roll in allocation rates to line items</t>
  </si>
  <si>
    <r>
      <rPr>
        <b/>
        <i/>
        <sz val="10"/>
        <color rgb="FF000000"/>
        <rFont val="Verdana"/>
        <family val="2"/>
      </rPr>
      <t>Please prepare to retain receipts and records for all project expenditures</t>
    </r>
    <r>
      <rPr>
        <i/>
        <sz val="10"/>
        <color rgb="FF000000"/>
        <rFont val="Verdana"/>
        <family val="2"/>
      </rPr>
      <t>. This documentation is essential for financial reporting and audit purposes associated with the sponsor’s requirements.
MIT Equipment and Asset Purchases: If your project includes purchasing equipment or materials valued over $800 USD, please notify the MIT administrative staff.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</si>
</sst>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#,##0.00\ [$€-407]"/>
    <numFmt numFmtId="167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Garamond"/>
      <family val="1"/>
    </font>
    <font>
      <b/>
      <sz val="11"/>
      <name val="Avenir Book"/>
      <family val="2"/>
    </font>
    <font>
      <sz val="11"/>
      <color theme="1"/>
      <name val="Avenir Book"/>
      <family val="2"/>
    </font>
    <font>
      <b/>
      <sz val="11"/>
      <color theme="1"/>
      <name val="Avenir Book"/>
      <family val="2"/>
    </font>
    <font>
      <sz val="11"/>
      <name val="Avenir Book"/>
      <family val="2"/>
    </font>
    <font>
      <sz val="11"/>
      <color rgb="FFFF0000"/>
      <name val="Avenir Book"/>
      <family val="2"/>
    </font>
    <font>
      <b/>
      <sz val="11"/>
      <color indexed="8"/>
      <name val="Avenir Book"/>
      <family val="2"/>
    </font>
    <font>
      <sz val="12"/>
      <name val="Calibri"/>
      <family val="2"/>
      <scheme val="minor"/>
    </font>
    <font>
      <i/>
      <sz val="11"/>
      <name val="Avenir Book"/>
      <family val="2"/>
    </font>
    <font>
      <i/>
      <sz val="11"/>
      <color theme="1"/>
      <name val="Avenir Book"/>
      <family val="2"/>
    </font>
    <font>
      <b/>
      <sz val="11"/>
      <color rgb="FF00B050"/>
      <name val="Avenir Book"/>
      <family val="2"/>
    </font>
    <font>
      <b/>
      <sz val="11"/>
      <color rgb="FFFFC000"/>
      <name val="Avenir Book"/>
      <family val="2"/>
    </font>
    <font>
      <b/>
      <sz val="11"/>
      <color rgb="FF0070C0"/>
      <name val="Avenir Book"/>
      <family val="2"/>
    </font>
    <font>
      <b/>
      <sz val="11"/>
      <color theme="0" tint="-4.9989318521683403E-2"/>
      <name val="Avenir Book"/>
      <family val="2"/>
    </font>
    <font>
      <sz val="11"/>
      <color theme="0" tint="-4.9989318521683403E-2"/>
      <name val="Avenir Book"/>
      <family val="2"/>
    </font>
    <font>
      <b/>
      <sz val="11"/>
      <color rgb="FFF6BB00"/>
      <name val="Avenir Book"/>
      <family val="2"/>
    </font>
    <font>
      <sz val="11"/>
      <color theme="0"/>
      <name val="Avenir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000000"/>
      <name val="Verdana"/>
      <family val="2"/>
    </font>
    <font>
      <b/>
      <i/>
      <sz val="10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1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" fontId="4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wrapText="1"/>
    </xf>
    <xf numFmtId="16" fontId="4" fillId="0" borderId="0" xfId="0" quotePrefix="1" applyNumberFormat="1" applyFont="1" applyAlignment="1">
      <alignment horizontal="left" vertical="center"/>
    </xf>
    <xf numFmtId="4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right" vertical="center" wrapText="1"/>
    </xf>
    <xf numFmtId="0" fontId="4" fillId="3" borderId="0" xfId="0" applyFont="1" applyFill="1"/>
    <xf numFmtId="0" fontId="3" fillId="2" borderId="0" xfId="0" applyFont="1" applyFill="1" applyAlignment="1">
      <alignment vertical="center"/>
    </xf>
    <xf numFmtId="0" fontId="6" fillId="0" borderId="0" xfId="0" applyFont="1"/>
    <xf numFmtId="0" fontId="3" fillId="2" borderId="0" xfId="2" applyFont="1" applyFill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2" borderId="3" xfId="0" applyFont="1" applyFill="1" applyBorder="1" applyAlignment="1">
      <alignment horizontal="right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2" applyFont="1" applyAlignment="1">
      <alignment horizontal="right" vertic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5" fillId="2" borderId="1" xfId="0" applyFont="1" applyFill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10" fontId="6" fillId="0" borderId="0" xfId="0" applyNumberFormat="1" applyFont="1" applyAlignment="1">
      <alignment vertical="center"/>
    </xf>
    <xf numFmtId="0" fontId="3" fillId="3" borderId="0" xfId="2" applyFont="1" applyFill="1" applyAlignment="1">
      <alignment horizontal="right" vertical="center" wrapText="1"/>
    </xf>
    <xf numFmtId="0" fontId="3" fillId="5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vertical="center"/>
    </xf>
    <xf numFmtId="0" fontId="3" fillId="3" borderId="7" xfId="0" applyFont="1" applyFill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right" wrapText="1"/>
    </xf>
    <xf numFmtId="0" fontId="3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165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0" fontId="6" fillId="3" borderId="0" xfId="0" applyFont="1" applyFill="1"/>
    <xf numFmtId="0" fontId="5" fillId="3" borderId="7" xfId="0" applyFont="1" applyFill="1" applyBorder="1" applyAlignment="1">
      <alignment horizontal="right" vertical="center"/>
    </xf>
    <xf numFmtId="165" fontId="5" fillId="3" borderId="7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right" wrapText="1"/>
    </xf>
    <xf numFmtId="4" fontId="3" fillId="2" borderId="14" xfId="0" applyNumberFormat="1" applyFont="1" applyFill="1" applyBorder="1" applyAlignment="1">
      <alignment horizontal="right" wrapText="1"/>
    </xf>
    <xf numFmtId="0" fontId="3" fillId="2" borderId="15" xfId="0" applyFont="1" applyFill="1" applyBorder="1" applyAlignment="1">
      <alignment horizontal="right" wrapText="1"/>
    </xf>
    <xf numFmtId="0" fontId="3" fillId="5" borderId="16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right" wrapText="1"/>
    </xf>
    <xf numFmtId="4" fontId="3" fillId="5" borderId="17" xfId="0" applyNumberFormat="1" applyFont="1" applyFill="1" applyBorder="1" applyAlignment="1">
      <alignment horizontal="right" wrapText="1"/>
    </xf>
    <xf numFmtId="0" fontId="3" fillId="5" borderId="0" xfId="2" applyFont="1" applyFill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4" fontId="5" fillId="5" borderId="3" xfId="0" applyNumberFormat="1" applyFont="1" applyFill="1" applyBorder="1" applyAlignment="1">
      <alignment horizontal="right" vertical="center"/>
    </xf>
    <xf numFmtId="165" fontId="5" fillId="5" borderId="3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wrapText="1"/>
    </xf>
    <xf numFmtId="0" fontId="3" fillId="2" borderId="20" xfId="2" applyFont="1" applyFill="1" applyBorder="1" applyAlignment="1">
      <alignment horizontal="right" vertical="center" wrapText="1"/>
    </xf>
    <xf numFmtId="0" fontId="3" fillId="0" borderId="20" xfId="2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/>
    </xf>
    <xf numFmtId="4" fontId="5" fillId="3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/>
    </xf>
    <xf numFmtId="0" fontId="3" fillId="2" borderId="20" xfId="2" applyFont="1" applyFill="1" applyBorder="1" applyAlignment="1">
      <alignment horizontal="right" vertical="center"/>
    </xf>
    <xf numFmtId="4" fontId="3" fillId="0" borderId="20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wrapText="1"/>
    </xf>
    <xf numFmtId="0" fontId="3" fillId="2" borderId="23" xfId="2" applyFont="1" applyFill="1" applyBorder="1" applyAlignment="1">
      <alignment horizontal="right" vertical="center" wrapText="1"/>
    </xf>
    <xf numFmtId="0" fontId="3" fillId="0" borderId="23" xfId="2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2" fontId="6" fillId="0" borderId="0" xfId="1" applyNumberFormat="1" applyFont="1" applyFill="1" applyBorder="1" applyAlignment="1">
      <alignment horizontal="right" vertical="center"/>
    </xf>
    <xf numFmtId="0" fontId="6" fillId="0" borderId="23" xfId="0" applyFont="1" applyBorder="1"/>
    <xf numFmtId="0" fontId="5" fillId="3" borderId="24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3" fillId="2" borderId="23" xfId="2" applyFont="1" applyFill="1" applyBorder="1" applyAlignment="1">
      <alignment horizontal="right" vertical="center"/>
    </xf>
    <xf numFmtId="0" fontId="6" fillId="0" borderId="23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3" fillId="5" borderId="30" xfId="0" applyFont="1" applyFill="1" applyBorder="1" applyAlignment="1">
      <alignment horizontal="right" wrapText="1"/>
    </xf>
    <xf numFmtId="0" fontId="3" fillId="5" borderId="18" xfId="0" applyFont="1" applyFill="1" applyBorder="1" applyAlignment="1">
      <alignment horizontal="right" wrapText="1"/>
    </xf>
    <xf numFmtId="0" fontId="3" fillId="5" borderId="20" xfId="2" applyFont="1" applyFill="1" applyBorder="1" applyAlignment="1">
      <alignment horizontal="righ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0" fontId="3" fillId="5" borderId="20" xfId="2" applyFont="1" applyFill="1" applyBorder="1" applyAlignment="1">
      <alignment horizontal="right" vertical="center"/>
    </xf>
    <xf numFmtId="0" fontId="3" fillId="3" borderId="20" xfId="2" applyFont="1" applyFill="1" applyBorder="1" applyAlignment="1">
      <alignment horizontal="right" vertical="center" wrapText="1"/>
    </xf>
    <xf numFmtId="4" fontId="5" fillId="3" borderId="20" xfId="0" applyNumberFormat="1" applyFont="1" applyFill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 wrapText="1"/>
    </xf>
    <xf numFmtId="4" fontId="6" fillId="3" borderId="20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wrapText="1"/>
    </xf>
    <xf numFmtId="4" fontId="12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left" wrapText="1"/>
    </xf>
    <xf numFmtId="0" fontId="3" fillId="2" borderId="32" xfId="0" applyFont="1" applyFill="1" applyBorder="1" applyAlignment="1">
      <alignment horizontal="right" wrapText="1"/>
    </xf>
    <xf numFmtId="166" fontId="5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0" fillId="0" borderId="0" xfId="0" applyFont="1" applyAlignment="1">
      <alignment horizontal="right" vertical="top" wrapText="1"/>
    </xf>
    <xf numFmtId="2" fontId="16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4" fontId="15" fillId="3" borderId="0" xfId="0" applyNumberFormat="1" applyFont="1" applyFill="1" applyAlignment="1">
      <alignment horizontal="right" vertical="center"/>
    </xf>
    <xf numFmtId="165" fontId="15" fillId="3" borderId="0" xfId="0" applyNumberFormat="1" applyFont="1" applyFill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0" fontId="3" fillId="3" borderId="2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/>
    </xf>
    <xf numFmtId="0" fontId="9" fillId="3" borderId="9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3" fillId="5" borderId="8" xfId="2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center"/>
    </xf>
    <xf numFmtId="4" fontId="15" fillId="5" borderId="3" xfId="0" applyNumberFormat="1" applyFont="1" applyFill="1" applyBorder="1" applyAlignment="1">
      <alignment horizontal="right" vertical="center"/>
    </xf>
    <xf numFmtId="165" fontId="15" fillId="5" borderId="3" xfId="0" applyNumberFormat="1" applyFont="1" applyFill="1" applyBorder="1" applyAlignment="1">
      <alignment horizontal="right" vertical="center"/>
    </xf>
    <xf numFmtId="0" fontId="3" fillId="5" borderId="8" xfId="2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vertical="center"/>
    </xf>
    <xf numFmtId="4" fontId="5" fillId="2" borderId="21" xfId="0" applyNumberFormat="1" applyFont="1" applyFill="1" applyBorder="1" applyAlignment="1">
      <alignment vertical="center"/>
    </xf>
    <xf numFmtId="167" fontId="5" fillId="2" borderId="33" xfId="0" applyNumberFormat="1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4" fontId="6" fillId="0" borderId="0" xfId="1" applyNumberFormat="1" applyFont="1" applyFill="1" applyAlignment="1">
      <alignment horizontal="right" vertical="center"/>
    </xf>
    <xf numFmtId="4" fontId="6" fillId="3" borderId="0" xfId="1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4" fontId="5" fillId="0" borderId="0" xfId="0" quotePrefix="1" applyNumberFormat="1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4" fontId="6" fillId="3" borderId="20" xfId="0" applyNumberFormat="1" applyFont="1" applyFill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5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_Sheet1" xfId="2" xr:uid="{00000000-0005-0000-0000-000001000000}"/>
  </cellStyles>
  <dxfs count="0"/>
  <tableStyles count="0" defaultTableStyle="TableStyleMedium2" defaultPivotStyle="PivotStyleLight16"/>
  <colors>
    <mruColors>
      <color rgb="FFF6BB00"/>
      <color rgb="FFFFA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M60"/>
  <sheetViews>
    <sheetView showGridLines="0" topLeftCell="A7" zoomScaleNormal="100" workbookViewId="0">
      <selection activeCell="I47" sqref="I47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4.1640625" style="3" customWidth="1"/>
    <col min="5" max="5" width="10.5" style="3" customWidth="1"/>
    <col min="6" max="6" width="10.6640625" style="3"/>
    <col min="7" max="7" width="14.1640625" style="3" customWidth="1"/>
    <col min="8" max="8" width="12.6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</v>
      </c>
      <c r="J3" s="204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194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194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194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194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194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191" t="s">
        <v>24</v>
      </c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1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41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1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1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1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1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1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70</v>
      </c>
      <c r="E38" s="41">
        <v>0</v>
      </c>
      <c r="F38" s="41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1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 ht="17" thickBo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2" spans="2:10" ht="17" thickTop="1"/>
    <row r="53" spans="2:10" ht="30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17" t="s">
        <v>109</v>
      </c>
      <c r="C57" s="217"/>
      <c r="D57" s="217"/>
      <c r="E57" s="217"/>
      <c r="F57" s="217"/>
      <c r="G57" s="217"/>
      <c r="H57" s="217"/>
      <c r="I57" s="217"/>
      <c r="J57" s="217"/>
    </row>
    <row r="58" spans="2:10">
      <c r="B58" s="217"/>
      <c r="C58" s="217"/>
      <c r="D58" s="217"/>
      <c r="E58" s="217"/>
      <c r="F58" s="217"/>
      <c r="G58" s="217"/>
      <c r="H58" s="217"/>
      <c r="I58" s="217"/>
      <c r="J58" s="217"/>
    </row>
    <row r="59" spans="2:10">
      <c r="B59" s="217"/>
      <c r="C59" s="217"/>
      <c r="D59" s="217"/>
      <c r="E59" s="217"/>
      <c r="F59" s="217"/>
      <c r="G59" s="217"/>
      <c r="H59" s="217"/>
      <c r="I59" s="217"/>
      <c r="J59" s="217"/>
    </row>
    <row r="60" spans="2:10">
      <c r="B60" s="217"/>
      <c r="C60" s="217"/>
      <c r="D60" s="217"/>
      <c r="E60" s="217"/>
      <c r="F60" s="217"/>
      <c r="G60" s="217"/>
      <c r="H60" s="217"/>
      <c r="I60" s="217"/>
      <c r="J60" s="217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 r:id="rId1"/>
  <ignoredErrors>
    <ignoredError sqref="B14 B30 B21 B47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2:M48"/>
  <sheetViews>
    <sheetView showGridLines="0" zoomScale="80" zoomScaleNormal="80" workbookViewId="0">
      <selection activeCell="R48" sqref="R48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6" style="3" customWidth="1"/>
    <col min="5" max="6" width="10.6640625" style="3"/>
    <col min="7" max="7" width="14.1640625" style="3" customWidth="1"/>
    <col min="8" max="8" width="11.1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</v>
      </c>
      <c r="J3" s="197"/>
    </row>
    <row r="4" spans="2:13">
      <c r="C4" s="2"/>
    </row>
    <row r="5" spans="2:13">
      <c r="C5" s="2" t="s">
        <v>2</v>
      </c>
      <c r="D5" s="11" t="s">
        <v>86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87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88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100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89</v>
      </c>
      <c r="D16" s="38" t="s">
        <v>23</v>
      </c>
      <c r="E16" s="41">
        <v>0</v>
      </c>
      <c r="F16" s="194">
        <v>100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100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194">
        <v>100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90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194">
        <v>100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90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194">
        <v>100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90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194">
        <v>100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90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194">
        <v>100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90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194">
        <v>100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194">
        <v>100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194">
        <v>100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91</v>
      </c>
      <c r="D34" s="190" t="s">
        <v>92</v>
      </c>
      <c r="E34" s="41">
        <v>0</v>
      </c>
      <c r="F34" s="194">
        <v>100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194">
        <v>100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194">
        <v>100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93</v>
      </c>
      <c r="D37" s="190" t="s">
        <v>56</v>
      </c>
      <c r="E37" s="41">
        <v>0</v>
      </c>
      <c r="F37" s="194">
        <v>100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94</v>
      </c>
      <c r="D38" s="38" t="s">
        <v>59</v>
      </c>
      <c r="E38" s="41">
        <v>0</v>
      </c>
      <c r="F38" s="194">
        <v>100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194">
        <v>100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7" thickBo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4" spans="2:10" ht="17" thickTop="1"/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 r:id="rId1"/>
  <ignoredErrors>
    <ignoredError sqref="H31:H40 H15:H17" formula="1"/>
    <ignoredError sqref="B14 B30 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C883-AF9D-406E-B2D5-E3B3246B3537}">
  <sheetPr>
    <tabColor rgb="FF00B050"/>
    <pageSetUpPr fitToPage="1"/>
  </sheetPr>
  <dimension ref="B2:Y56"/>
  <sheetViews>
    <sheetView showGridLines="0" tabSelected="1" zoomScale="80" zoomScaleNormal="80" workbookViewId="0">
      <selection activeCell="C2" sqref="C2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1.5" style="3" customWidth="1"/>
    <col min="4" max="4" width="24.5" style="3" customWidth="1"/>
    <col min="5" max="5" width="11.1640625" style="3" customWidth="1"/>
    <col min="6" max="6" width="10.5" style="3" customWidth="1"/>
    <col min="7" max="7" width="13.6640625" style="3" customWidth="1"/>
    <col min="8" max="8" width="11.6640625" style="3" customWidth="1"/>
    <col min="9" max="9" width="13.6640625" style="3" customWidth="1"/>
    <col min="10" max="10" width="1.1640625" style="3" customWidth="1"/>
    <col min="11" max="11" width="25" style="3" customWidth="1"/>
    <col min="12" max="13" width="10.1640625" style="3" customWidth="1"/>
    <col min="14" max="14" width="12.1640625" style="3" customWidth="1"/>
    <col min="15" max="15" width="11.6640625" style="3" customWidth="1"/>
    <col min="16" max="16" width="13" style="3" customWidth="1"/>
    <col min="17" max="17" width="1.1640625" style="3" customWidth="1"/>
    <col min="18" max="18" width="13.1640625" style="3" hidden="1" customWidth="1"/>
    <col min="19" max="19" width="10.1640625" style="3" hidden="1" customWidth="1"/>
    <col min="20" max="20" width="9.6640625" style="3" hidden="1" customWidth="1"/>
    <col min="21" max="21" width="12.1640625" style="3" hidden="1" customWidth="1"/>
    <col min="22" max="22" width="11.6640625" style="3" hidden="1" customWidth="1"/>
    <col min="23" max="23" width="13.1640625" style="3" customWidth="1"/>
    <col min="24" max="25" width="31.1640625" style="3" customWidth="1"/>
    <col min="26" max="16384" width="10.6640625" style="3"/>
  </cols>
  <sheetData>
    <row r="2" spans="2:25">
      <c r="C2" s="2" t="s">
        <v>0</v>
      </c>
      <c r="E2" s="24"/>
      <c r="M2" s="2"/>
    </row>
    <row r="3" spans="2:25">
      <c r="C3" s="2" t="s">
        <v>1</v>
      </c>
    </row>
    <row r="4" spans="2:25">
      <c r="C4" s="2"/>
    </row>
    <row r="5" spans="2:25">
      <c r="C5" s="2" t="s">
        <v>2</v>
      </c>
      <c r="D5" s="11" t="s">
        <v>95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96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1" t="s">
        <v>97</v>
      </c>
      <c r="E9" s="211"/>
      <c r="F9" s="211"/>
      <c r="G9" s="211"/>
      <c r="H9" s="211"/>
      <c r="I9" s="211"/>
      <c r="J9" s="199"/>
      <c r="K9" s="212" t="s">
        <v>98</v>
      </c>
      <c r="L9" s="212"/>
      <c r="M9" s="212"/>
      <c r="N9" s="212"/>
      <c r="O9" s="212"/>
      <c r="P9" s="212"/>
      <c r="Q9" s="200"/>
      <c r="R9" s="213" t="s">
        <v>99</v>
      </c>
      <c r="S9" s="214"/>
      <c r="T9" s="214"/>
      <c r="U9" s="214"/>
      <c r="V9" s="214"/>
      <c r="W9" s="215"/>
      <c r="X9" s="205"/>
      <c r="Y9" s="205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06" t="s">
        <v>16</v>
      </c>
      <c r="Y10" s="207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97</v>
      </c>
      <c r="Y11" s="170" t="s">
        <v>98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4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/>
      <c r="F15" s="194"/>
      <c r="G15" s="40">
        <f>'Project PI NAMES Y1 (MIT Part)'!G15</f>
        <v>0</v>
      </c>
      <c r="H15" s="39">
        <v>1</v>
      </c>
      <c r="I15" s="40">
        <f>G15*H15</f>
        <v>0</v>
      </c>
      <c r="J15" s="40"/>
      <c r="K15" s="86" t="s">
        <v>23</v>
      </c>
      <c r="L15" s="88"/>
      <c r="M15" s="195"/>
      <c r="N15" s="78">
        <f>'Project PI NAMES Y1 (HPI Part)'!G15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X15" s="216" t="s">
        <v>100</v>
      </c>
      <c r="Y15" s="173"/>
    </row>
    <row r="16" spans="2:25">
      <c r="B16" s="3" t="s">
        <v>25</v>
      </c>
      <c r="C16" s="37" t="s">
        <v>26</v>
      </c>
      <c r="D16" s="38" t="s">
        <v>23</v>
      </c>
      <c r="E16" s="41"/>
      <c r="F16" s="194"/>
      <c r="G16" s="40">
        <f>'Project PI NAMES Y1 (MIT Part)'!G16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/>
      <c r="M16" s="195"/>
      <c r="N16" s="78">
        <f>'Project PI NAMES Y1 (HPI Part)'!G16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216"/>
      <c r="Y16" s="174"/>
    </row>
    <row r="17" spans="2:25">
      <c r="B17" s="3" t="s">
        <v>27</v>
      </c>
      <c r="C17" s="37" t="s">
        <v>28</v>
      </c>
      <c r="D17" s="38" t="s">
        <v>23</v>
      </c>
      <c r="E17" s="41"/>
      <c r="F17" s="194"/>
      <c r="G17" s="40">
        <f>'Project PI NAMES Y1 (MIT Part)'!G17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/>
      <c r="M17" s="195"/>
      <c r="N17" s="78">
        <f>'Project PI NAMES Y1 (HPI Part)'!G17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54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101</v>
      </c>
      <c r="Y20" s="192" t="s">
        <v>102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/>
      <c r="F22" s="40"/>
      <c r="G22" s="40">
        <f>'Project PI NAMES Y1 (MIT Part)'!G22</f>
        <v>0</v>
      </c>
      <c r="H22" s="39">
        <v>1</v>
      </c>
      <c r="I22" s="40">
        <f>G22*H22</f>
        <v>0</v>
      </c>
      <c r="J22" s="40"/>
      <c r="K22" s="86" t="s">
        <v>34</v>
      </c>
      <c r="L22" s="88"/>
      <c r="M22" s="78"/>
      <c r="N22" s="78">
        <f>'Project PI NAMES Y1 (HPI Part)'!G22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/>
      <c r="F23" s="40"/>
      <c r="G23" s="40">
        <f>'Project PI NAMES Y1 (MIT Part)'!G23</f>
        <v>0</v>
      </c>
      <c r="H23" s="39">
        <v>1</v>
      </c>
      <c r="I23" s="40">
        <f t="shared" ref="I23:I26" si="4">G23*H23</f>
        <v>0</v>
      </c>
      <c r="J23" s="40"/>
      <c r="K23" s="92" t="s">
        <v>38</v>
      </c>
      <c r="L23" s="88"/>
      <c r="M23" s="78"/>
      <c r="N23" s="78">
        <f>'Project PI NAMES Y1 (HPI Part)'!G23</f>
        <v>0</v>
      </c>
      <c r="O23" s="87">
        <f>D8</f>
        <v>1.1000000000000001</v>
      </c>
      <c r="P23" s="78">
        <f t="shared" ref="P23:P26" si="5">N23*O23</f>
        <v>0</v>
      </c>
      <c r="Q23" s="147"/>
      <c r="R23" s="130" t="s">
        <v>38</v>
      </c>
      <c r="S23" s="41">
        <f t="shared" ref="S23:S26" si="6">E23+L23</f>
        <v>0</v>
      </c>
      <c r="T23" s="40">
        <v>0</v>
      </c>
      <c r="U23" s="40">
        <f t="shared" ref="U23:U26" si="7">S23*T23</f>
        <v>0</v>
      </c>
      <c r="V23" s="39">
        <f>D8</f>
        <v>1.1000000000000001</v>
      </c>
      <c r="W23" s="117">
        <f t="shared" ref="W23:W26" si="8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/>
      <c r="F24" s="40"/>
      <c r="G24" s="40">
        <f>'Project PI NAMES Y1 (MIT Part)'!G24</f>
        <v>0</v>
      </c>
      <c r="H24" s="39">
        <v>1</v>
      </c>
      <c r="I24" s="40">
        <f t="shared" si="4"/>
        <v>0</v>
      </c>
      <c r="J24" s="40"/>
      <c r="K24" s="86" t="s">
        <v>41</v>
      </c>
      <c r="L24" s="88"/>
      <c r="M24" s="78"/>
      <c r="N24" s="78">
        <f>'Project PI NAMES Y1 (HPI Part)'!G24</f>
        <v>0</v>
      </c>
      <c r="O24" s="87">
        <f>D8</f>
        <v>1.1000000000000001</v>
      </c>
      <c r="P24" s="78">
        <f t="shared" si="5"/>
        <v>0</v>
      </c>
      <c r="Q24" s="147"/>
      <c r="R24" s="128" t="s">
        <v>41</v>
      </c>
      <c r="S24" s="41">
        <f t="shared" si="6"/>
        <v>0</v>
      </c>
      <c r="T24" s="40">
        <v>0</v>
      </c>
      <c r="U24" s="40">
        <f t="shared" si="7"/>
        <v>0</v>
      </c>
      <c r="V24" s="39">
        <f>D8</f>
        <v>1.1000000000000001</v>
      </c>
      <c r="W24" s="117">
        <f t="shared" si="8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/>
      <c r="F25" s="40"/>
      <c r="G25" s="40">
        <f>'Project PI NAMES Y1 (MIT Part)'!G25</f>
        <v>0</v>
      </c>
      <c r="H25" s="39">
        <v>1</v>
      </c>
      <c r="I25" s="40">
        <f t="shared" si="4"/>
        <v>0</v>
      </c>
      <c r="J25" s="40"/>
      <c r="K25" s="86" t="s">
        <v>44</v>
      </c>
      <c r="L25" s="88"/>
      <c r="M25" s="78"/>
      <c r="N25" s="78">
        <f>'Project PI NAMES Y1 (HPI Part)'!G25</f>
        <v>0</v>
      </c>
      <c r="O25" s="87">
        <f>D8</f>
        <v>1.1000000000000001</v>
      </c>
      <c r="P25" s="78">
        <f t="shared" si="5"/>
        <v>0</v>
      </c>
      <c r="Q25" s="147"/>
      <c r="R25" s="128" t="s">
        <v>44</v>
      </c>
      <c r="S25" s="41">
        <f t="shared" si="6"/>
        <v>0</v>
      </c>
      <c r="T25" s="40">
        <v>0</v>
      </c>
      <c r="U25" s="40">
        <f t="shared" si="7"/>
        <v>0</v>
      </c>
      <c r="V25" s="39">
        <f>D8</f>
        <v>1.1000000000000001</v>
      </c>
      <c r="W25" s="117">
        <f t="shared" si="8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/>
      <c r="F26" s="40"/>
      <c r="G26" s="40">
        <f>'Project PI NAMES Y1 (MIT Part)'!G26</f>
        <v>0</v>
      </c>
      <c r="H26" s="39">
        <v>1</v>
      </c>
      <c r="I26" s="40">
        <f t="shared" si="4"/>
        <v>0</v>
      </c>
      <c r="J26" s="40"/>
      <c r="K26" s="86" t="s">
        <v>47</v>
      </c>
      <c r="L26" s="88"/>
      <c r="M26" s="78"/>
      <c r="N26" s="78">
        <f>'Project PI NAMES Y1 (HPI Part)'!G26</f>
        <v>0</v>
      </c>
      <c r="O26" s="87">
        <f>D8</f>
        <v>1.1000000000000001</v>
      </c>
      <c r="P26" s="78">
        <f t="shared" si="5"/>
        <v>0</v>
      </c>
      <c r="Q26" s="147"/>
      <c r="R26" s="128" t="s">
        <v>47</v>
      </c>
      <c r="S26" s="41">
        <f t="shared" si="6"/>
        <v>0</v>
      </c>
      <c r="T26" s="40">
        <v>0</v>
      </c>
      <c r="U26" s="40">
        <f t="shared" si="7"/>
        <v>0</v>
      </c>
      <c r="V26" s="39">
        <f>D8</f>
        <v>1.1000000000000001</v>
      </c>
      <c r="W26" s="117">
        <f t="shared" si="8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/>
      <c r="F31" s="40"/>
      <c r="G31" s="40">
        <f>'Project PI NAMES Y1 (MIT Part)'!G31</f>
        <v>0</v>
      </c>
      <c r="H31" s="39">
        <v>1</v>
      </c>
      <c r="I31" s="40">
        <f t="shared" ref="I31:I36" si="9">G31*H31</f>
        <v>0</v>
      </c>
      <c r="J31" s="40"/>
      <c r="K31" s="86" t="s">
        <v>53</v>
      </c>
      <c r="L31" s="88"/>
      <c r="M31" s="78"/>
      <c r="N31" s="78">
        <f>'Project PI NAMES Y1 (HPI Part)'!G31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6" t="s">
        <v>24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/>
      <c r="F32" s="40"/>
      <c r="G32" s="40">
        <f>'Project PI NAMES Y1 (MIT Part)'!G32</f>
        <v>0</v>
      </c>
      <c r="H32" s="39">
        <v>1</v>
      </c>
      <c r="I32" s="40">
        <f t="shared" si="9"/>
        <v>0</v>
      </c>
      <c r="J32" s="40"/>
      <c r="K32" s="193" t="s">
        <v>56</v>
      </c>
      <c r="L32" s="88"/>
      <c r="M32" s="78"/>
      <c r="N32" s="78">
        <f>'Project PI NAMES Y1 (HPI Part)'!G32</f>
        <v>0</v>
      </c>
      <c r="O32" s="87">
        <f>D8</f>
        <v>1.1000000000000001</v>
      </c>
      <c r="P32" s="78">
        <f t="shared" ref="P32:P39" si="10">N32*O32</f>
        <v>0</v>
      </c>
      <c r="Q32" s="147"/>
      <c r="R32" s="128"/>
      <c r="S32" s="41">
        <f t="shared" ref="S32:S39" si="11">E32+L32</f>
        <v>0</v>
      </c>
      <c r="T32" s="40">
        <v>0</v>
      </c>
      <c r="U32" s="40">
        <f t="shared" ref="U32:U39" si="12">S32*T32</f>
        <v>0</v>
      </c>
      <c r="V32" s="39">
        <f>D8</f>
        <v>1.1000000000000001</v>
      </c>
      <c r="W32" s="117">
        <f t="shared" ref="W32:W39" si="13">I32+P32</f>
        <v>0</v>
      </c>
      <c r="X32" s="216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/>
      <c r="F33" s="40"/>
      <c r="G33" s="40">
        <f>'Project PI NAMES Y1 (MIT Part)'!G33</f>
        <v>0</v>
      </c>
      <c r="H33" s="39">
        <v>1</v>
      </c>
      <c r="I33" s="40">
        <f t="shared" si="9"/>
        <v>0</v>
      </c>
      <c r="J33" s="40"/>
      <c r="K33" s="86" t="s">
        <v>59</v>
      </c>
      <c r="L33" s="88"/>
      <c r="M33" s="78"/>
      <c r="N33" s="78">
        <f>'Project PI NAMES Y1 (HPI Part)'!G33</f>
        <v>0</v>
      </c>
      <c r="O33" s="87">
        <f>D8</f>
        <v>1.1000000000000001</v>
      </c>
      <c r="P33" s="78">
        <f t="shared" si="10"/>
        <v>0</v>
      </c>
      <c r="Q33" s="147"/>
      <c r="R33" s="128" t="s">
        <v>59</v>
      </c>
      <c r="S33" s="41">
        <f t="shared" si="11"/>
        <v>0</v>
      </c>
      <c r="T33" s="40">
        <v>1000</v>
      </c>
      <c r="U33" s="40">
        <f t="shared" si="12"/>
        <v>0</v>
      </c>
      <c r="V33" s="39">
        <f>D8</f>
        <v>1.1000000000000001</v>
      </c>
      <c r="W33" s="117">
        <f t="shared" si="13"/>
        <v>0</v>
      </c>
      <c r="X33" s="203"/>
      <c r="Y33" s="173"/>
    </row>
    <row r="34" spans="2:25" ht="15" customHeight="1">
      <c r="B34" s="3" t="s">
        <v>60</v>
      </c>
      <c r="C34" s="1" t="s">
        <v>61</v>
      </c>
      <c r="D34" s="190" t="s">
        <v>92</v>
      </c>
      <c r="E34" s="41"/>
      <c r="F34" s="40"/>
      <c r="G34" s="40">
        <f>'Project PI NAMES Y1 (MIT Part)'!G34</f>
        <v>0</v>
      </c>
      <c r="H34" s="39">
        <v>1</v>
      </c>
      <c r="I34" s="40">
        <f t="shared" si="9"/>
        <v>0</v>
      </c>
      <c r="J34" s="40"/>
      <c r="K34" s="193" t="s">
        <v>92</v>
      </c>
      <c r="L34" s="88"/>
      <c r="M34" s="78"/>
      <c r="N34" s="78">
        <f>'Project PI NAMES Y1 (HPI Part)'!G34</f>
        <v>0</v>
      </c>
      <c r="O34" s="87">
        <f>D8</f>
        <v>1.1000000000000001</v>
      </c>
      <c r="P34" s="78">
        <f t="shared" si="10"/>
        <v>0</v>
      </c>
      <c r="Q34" s="147"/>
      <c r="R34" s="128" t="s">
        <v>59</v>
      </c>
      <c r="S34" s="41">
        <f t="shared" si="11"/>
        <v>0</v>
      </c>
      <c r="T34" s="40">
        <v>0</v>
      </c>
      <c r="U34" s="40">
        <f t="shared" si="12"/>
        <v>0</v>
      </c>
      <c r="V34" s="39">
        <f>D8</f>
        <v>1.1000000000000001</v>
      </c>
      <c r="W34" s="117">
        <f t="shared" si="13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/>
      <c r="F35" s="40"/>
      <c r="G35" s="40">
        <f>'Project PI NAMES Y1 (MIT Part)'!G35</f>
        <v>0</v>
      </c>
      <c r="H35" s="39">
        <v>1</v>
      </c>
      <c r="I35" s="40">
        <f t="shared" si="9"/>
        <v>0</v>
      </c>
      <c r="J35" s="40"/>
      <c r="K35" s="86" t="s">
        <v>59</v>
      </c>
      <c r="L35" s="88"/>
      <c r="M35" s="78"/>
      <c r="N35" s="78">
        <f>'Project PI NAMES Y1 (HPI Part)'!G35</f>
        <v>0</v>
      </c>
      <c r="O35" s="87">
        <f>D8</f>
        <v>1.1000000000000001</v>
      </c>
      <c r="P35" s="78">
        <f t="shared" si="10"/>
        <v>0</v>
      </c>
      <c r="Q35" s="147"/>
      <c r="R35" s="128" t="s">
        <v>59</v>
      </c>
      <c r="S35" s="41">
        <f t="shared" si="11"/>
        <v>0</v>
      </c>
      <c r="T35" s="40">
        <v>0</v>
      </c>
      <c r="U35" s="40">
        <f t="shared" si="12"/>
        <v>0</v>
      </c>
      <c r="V35" s="39">
        <f>D8</f>
        <v>1.1000000000000001</v>
      </c>
      <c r="W35" s="117">
        <f t="shared" si="13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/>
      <c r="F36" s="40"/>
      <c r="G36" s="40">
        <f>'Project PI NAMES Y1 (MIT Part)'!G36</f>
        <v>0</v>
      </c>
      <c r="H36" s="39">
        <v>1</v>
      </c>
      <c r="I36" s="40">
        <f t="shared" si="9"/>
        <v>0</v>
      </c>
      <c r="J36" s="40"/>
      <c r="K36" s="86" t="s">
        <v>59</v>
      </c>
      <c r="L36" s="88"/>
      <c r="M36" s="78"/>
      <c r="N36" s="78">
        <f>'Project PI NAMES Y1 (HPI Part)'!G36</f>
        <v>0</v>
      </c>
      <c r="O36" s="87">
        <f>D8</f>
        <v>1.1000000000000001</v>
      </c>
      <c r="P36" s="78">
        <f t="shared" si="10"/>
        <v>0</v>
      </c>
      <c r="Q36" s="147"/>
      <c r="R36" s="128" t="s">
        <v>59</v>
      </c>
      <c r="S36" s="41">
        <f t="shared" si="11"/>
        <v>0</v>
      </c>
      <c r="T36" s="40">
        <v>0</v>
      </c>
      <c r="U36" s="40">
        <f t="shared" si="12"/>
        <v>0</v>
      </c>
      <c r="V36" s="39">
        <f>D8</f>
        <v>1.1000000000000001</v>
      </c>
      <c r="W36" s="117">
        <f t="shared" si="13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/>
      <c r="F37" s="40"/>
      <c r="G37" s="40">
        <f>'Project PI NAMES Y1 (MIT Part)'!G37</f>
        <v>0</v>
      </c>
      <c r="H37" s="39">
        <v>1</v>
      </c>
      <c r="I37" s="40">
        <f>G37*H37</f>
        <v>0</v>
      </c>
      <c r="J37" s="40"/>
      <c r="K37" s="193" t="s">
        <v>56</v>
      </c>
      <c r="L37" s="88"/>
      <c r="M37" s="78"/>
      <c r="N37" s="78">
        <f>'Project PI NAMES Y1 (HPI Part)'!G37</f>
        <v>0</v>
      </c>
      <c r="O37" s="87">
        <f>D8</f>
        <v>1.1000000000000001</v>
      </c>
      <c r="P37" s="78">
        <f t="shared" si="10"/>
        <v>0</v>
      </c>
      <c r="Q37" s="147"/>
      <c r="R37" s="128"/>
      <c r="S37" s="41">
        <f t="shared" si="11"/>
        <v>0</v>
      </c>
      <c r="T37" s="40">
        <v>0</v>
      </c>
      <c r="U37" s="40">
        <f t="shared" si="12"/>
        <v>0</v>
      </c>
      <c r="V37" s="39">
        <f>D8</f>
        <v>1.1000000000000001</v>
      </c>
      <c r="W37" s="117">
        <f t="shared" si="13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70</v>
      </c>
      <c r="E38" s="41"/>
      <c r="F38" s="40"/>
      <c r="G38" s="40">
        <f>'Project PI NAMES Y1 (MIT Part)'!G38</f>
        <v>0</v>
      </c>
      <c r="H38" s="39">
        <v>1</v>
      </c>
      <c r="I38" s="40">
        <f t="shared" ref="I38:I39" si="14">G38*H38</f>
        <v>0</v>
      </c>
      <c r="J38" s="40"/>
      <c r="K38" s="86" t="s">
        <v>59</v>
      </c>
      <c r="L38" s="88"/>
      <c r="M38" s="78"/>
      <c r="N38" s="78">
        <f>'Project PI NAMES Y1 (HPI Part)'!G38</f>
        <v>0</v>
      </c>
      <c r="O38" s="87">
        <f>D8</f>
        <v>1.1000000000000001</v>
      </c>
      <c r="P38" s="78">
        <f t="shared" si="10"/>
        <v>0</v>
      </c>
      <c r="Q38" s="147"/>
      <c r="R38" s="128" t="s">
        <v>103</v>
      </c>
      <c r="S38" s="41">
        <f t="shared" si="11"/>
        <v>0</v>
      </c>
      <c r="T38" s="40">
        <f>55150*0.45</f>
        <v>24817.5</v>
      </c>
      <c r="U38" s="40">
        <f t="shared" si="12"/>
        <v>0</v>
      </c>
      <c r="V38" s="39">
        <f>D8</f>
        <v>1.1000000000000001</v>
      </c>
      <c r="W38" s="117">
        <f t="shared" si="13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/>
      <c r="F39" s="40"/>
      <c r="G39" s="40">
        <f>'Project PI NAMES Y1 (MIT Part)'!G39</f>
        <v>0</v>
      </c>
      <c r="H39" s="39">
        <v>1</v>
      </c>
      <c r="I39" s="40">
        <f t="shared" si="14"/>
        <v>0</v>
      </c>
      <c r="J39" s="40"/>
      <c r="K39" s="86"/>
      <c r="L39" s="88"/>
      <c r="M39" s="78"/>
      <c r="N39" s="78">
        <f>'Project PI NAMES Y1 (HPI Part)'!G39</f>
        <v>0</v>
      </c>
      <c r="O39" s="87">
        <f>D8</f>
        <v>1.1000000000000001</v>
      </c>
      <c r="P39" s="78">
        <f t="shared" si="10"/>
        <v>0</v>
      </c>
      <c r="Q39" s="147"/>
      <c r="R39" s="128"/>
      <c r="S39" s="41">
        <f t="shared" si="11"/>
        <v>0</v>
      </c>
      <c r="T39" s="40">
        <v>0</v>
      </c>
      <c r="U39" s="40">
        <f t="shared" si="12"/>
        <v>0</v>
      </c>
      <c r="V39" s="39">
        <f>D8</f>
        <v>1.1000000000000001</v>
      </c>
      <c r="W39" s="117">
        <f t="shared" si="13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40">
        <f>'Project PI NAMES Y1 (MIT Part)'!G47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>
      <c r="B51" s="8"/>
      <c r="C51" s="8" t="s">
        <v>82</v>
      </c>
      <c r="D51" s="8"/>
      <c r="E51" s="8"/>
      <c r="F51" s="151" t="s">
        <v>97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98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99</v>
      </c>
      <c r="U51" s="155">
        <f>U43+U49</f>
        <v>0</v>
      </c>
      <c r="V51" s="155"/>
      <c r="W51" s="188">
        <f>W43+W49</f>
        <v>0</v>
      </c>
      <c r="X51" s="56"/>
      <c r="Y51" s="75"/>
    </row>
    <row r="53" spans="2:25" ht="46.25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9">
    <mergeCell ref="X9:Y9"/>
    <mergeCell ref="X10:Y10"/>
    <mergeCell ref="B53:N53"/>
    <mergeCell ref="D7:I7"/>
    <mergeCell ref="D9:I9"/>
    <mergeCell ref="K9:P9"/>
    <mergeCell ref="R9:W9"/>
    <mergeCell ref="X15:X16"/>
    <mergeCell ref="X31:X32"/>
  </mergeCells>
  <pageMargins left="0.7" right="0.7" top="0.75" bottom="0.75" header="0.3" footer="0.3"/>
  <pageSetup paperSize="9" scale="72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B4DB-DF40-4871-8D2C-8CAD321BA400}">
  <sheetPr>
    <tabColor rgb="FF0070C0"/>
    <pageSetUpPr fitToPage="1"/>
  </sheetPr>
  <dimension ref="B2:M60"/>
  <sheetViews>
    <sheetView showGridLines="0" zoomScale="80" zoomScaleNormal="80" workbookViewId="0">
      <selection activeCell="Q28" sqref="Q28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4.1640625" style="3" customWidth="1"/>
    <col min="5" max="5" width="10.5" style="3" customWidth="1"/>
    <col min="6" max="6" width="9" style="3"/>
    <col min="7" max="7" width="14.1640625" style="3" customWidth="1"/>
    <col min="8" max="8" width="12.6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104</v>
      </c>
      <c r="J3" s="197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191" t="s">
        <v>24</v>
      </c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40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0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105</v>
      </c>
      <c r="E38" s="41">
        <v>0</v>
      </c>
      <c r="F38" s="40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3" spans="2:10" ht="30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17" t="s">
        <v>109</v>
      </c>
      <c r="C57" s="217"/>
      <c r="D57" s="217"/>
      <c r="E57" s="217"/>
      <c r="F57" s="217"/>
      <c r="G57" s="217"/>
      <c r="H57" s="217"/>
      <c r="I57" s="217"/>
      <c r="J57" s="217"/>
    </row>
    <row r="58" spans="2:10">
      <c r="B58" s="217"/>
      <c r="C58" s="217"/>
      <c r="D58" s="217"/>
      <c r="E58" s="217"/>
      <c r="F58" s="217"/>
      <c r="G58" s="217"/>
      <c r="H58" s="217"/>
      <c r="I58" s="217"/>
      <c r="J58" s="217"/>
    </row>
    <row r="59" spans="2:10">
      <c r="B59" s="217"/>
      <c r="C59" s="217"/>
      <c r="D59" s="217"/>
      <c r="E59" s="217"/>
      <c r="F59" s="217"/>
      <c r="G59" s="217"/>
      <c r="H59" s="217"/>
      <c r="I59" s="217"/>
      <c r="J59" s="217"/>
    </row>
    <row r="60" spans="2:10">
      <c r="B60" s="217"/>
      <c r="C60" s="217"/>
      <c r="D60" s="217"/>
      <c r="E60" s="217"/>
      <c r="F60" s="217"/>
      <c r="G60" s="217"/>
      <c r="H60" s="217"/>
      <c r="I60" s="217"/>
      <c r="J60" s="217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DA2C-C4C0-4767-BA6E-09C6C53F660C}">
  <sheetPr>
    <tabColor rgb="FFFFC000"/>
    <pageSetUpPr fitToPage="1"/>
  </sheetPr>
  <dimension ref="B2:M48"/>
  <sheetViews>
    <sheetView showGridLines="0" zoomScale="80" zoomScaleNormal="80" workbookViewId="0">
      <selection activeCell="S38" sqref="S38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6" style="3" customWidth="1"/>
    <col min="5" max="6" width="9" style="3"/>
    <col min="7" max="7" width="14.1640625" style="3" customWidth="1"/>
    <col min="8" max="8" width="11.1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104</v>
      </c>
      <c r="J3" s="197"/>
    </row>
    <row r="4" spans="2:13">
      <c r="C4" s="2"/>
    </row>
    <row r="5" spans="2:13">
      <c r="C5" s="2" t="s">
        <v>2</v>
      </c>
      <c r="D5" s="11" t="s">
        <v>86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87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88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89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90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90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90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90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90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40">
        <v>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91</v>
      </c>
      <c r="D34" s="190" t="s">
        <v>92</v>
      </c>
      <c r="E34" s="41">
        <v>0</v>
      </c>
      <c r="F34" s="40">
        <v>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93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94</v>
      </c>
      <c r="D38" s="38" t="s">
        <v>59</v>
      </c>
      <c r="E38" s="41">
        <v>0</v>
      </c>
      <c r="F38" s="40">
        <v>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9CC7-C1FE-4BD1-9E86-8E792DC9C5B5}">
  <sheetPr>
    <tabColor rgb="FF00B050"/>
    <pageSetUpPr fitToPage="1"/>
  </sheetPr>
  <dimension ref="B2:Y56"/>
  <sheetViews>
    <sheetView showGridLines="0" zoomScale="80" zoomScaleNormal="80" workbookViewId="0">
      <selection activeCell="G39" sqref="G39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1.5" style="3" customWidth="1"/>
    <col min="4" max="4" width="24.5" style="3" customWidth="1"/>
    <col min="5" max="5" width="11.1640625" style="3" customWidth="1"/>
    <col min="6" max="6" width="10.5" style="3" customWidth="1"/>
    <col min="7" max="7" width="13.6640625" style="3" customWidth="1"/>
    <col min="8" max="8" width="11.6640625" style="3" customWidth="1"/>
    <col min="9" max="9" width="13.6640625" style="3" customWidth="1"/>
    <col min="10" max="10" width="1.1640625" style="3" customWidth="1"/>
    <col min="11" max="11" width="25" style="3" customWidth="1"/>
    <col min="12" max="13" width="10.1640625" style="3" customWidth="1"/>
    <col min="14" max="14" width="12.1640625" style="3" customWidth="1"/>
    <col min="15" max="15" width="11.6640625" style="3" customWidth="1"/>
    <col min="16" max="16" width="13" style="3" customWidth="1"/>
    <col min="17" max="17" width="1.1640625" style="3" customWidth="1"/>
    <col min="18" max="18" width="13.1640625" style="3" hidden="1" customWidth="1"/>
    <col min="19" max="19" width="10.1640625" style="3" hidden="1" customWidth="1"/>
    <col min="20" max="20" width="9.6640625" style="3" hidden="1" customWidth="1"/>
    <col min="21" max="21" width="12.1640625" style="3" hidden="1" customWidth="1"/>
    <col min="22" max="22" width="11.6640625" style="3" hidden="1" customWidth="1"/>
    <col min="23" max="23" width="13.1640625" style="3" customWidth="1"/>
    <col min="24" max="25" width="31.1640625" style="3" customWidth="1"/>
    <col min="26" max="16384" width="10.6640625" style="3"/>
  </cols>
  <sheetData>
    <row r="2" spans="2:25">
      <c r="C2" s="2" t="s">
        <v>0</v>
      </c>
      <c r="E2" s="24"/>
      <c r="M2" s="2"/>
    </row>
    <row r="3" spans="2:25">
      <c r="C3" s="2" t="s">
        <v>104</v>
      </c>
    </row>
    <row r="4" spans="2:25">
      <c r="C4" s="2"/>
    </row>
    <row r="5" spans="2:25">
      <c r="C5" s="2" t="s">
        <v>2</v>
      </c>
      <c r="D5" s="11" t="s">
        <v>95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96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1" t="s">
        <v>97</v>
      </c>
      <c r="E9" s="211"/>
      <c r="F9" s="211"/>
      <c r="G9" s="211"/>
      <c r="H9" s="211"/>
      <c r="I9" s="211"/>
      <c r="J9" s="199"/>
      <c r="K9" s="212" t="s">
        <v>98</v>
      </c>
      <c r="L9" s="212"/>
      <c r="M9" s="212"/>
      <c r="N9" s="212"/>
      <c r="O9" s="212"/>
      <c r="P9" s="212"/>
      <c r="Q9" s="200"/>
      <c r="R9" s="213" t="s">
        <v>99</v>
      </c>
      <c r="S9" s="214"/>
      <c r="T9" s="214"/>
      <c r="U9" s="214"/>
      <c r="V9" s="214"/>
      <c r="W9" s="215"/>
      <c r="X9" s="205"/>
      <c r="Y9" s="205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06" t="s">
        <v>16</v>
      </c>
      <c r="Y10" s="207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97</v>
      </c>
      <c r="Y11" s="170" t="s">
        <v>98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4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/>
      <c r="F15" s="194"/>
      <c r="G15" s="40">
        <f>'Project PI NAMES Y2 (MIT Part)'!G15</f>
        <v>0</v>
      </c>
      <c r="H15" s="39">
        <v>1</v>
      </c>
      <c r="I15" s="40">
        <f>G15*H15</f>
        <v>0</v>
      </c>
      <c r="J15" s="40"/>
      <c r="K15" s="86" t="s">
        <v>23</v>
      </c>
      <c r="L15" s="88"/>
      <c r="M15" s="195"/>
      <c r="N15" s="78">
        <f>'Project PI NAMES Y2 (HPI Part)'!G15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X15" s="41"/>
      <c r="Y15" s="173"/>
    </row>
    <row r="16" spans="2:25">
      <c r="B16" s="3" t="s">
        <v>25</v>
      </c>
      <c r="C16" s="37" t="s">
        <v>26</v>
      </c>
      <c r="D16" s="38" t="s">
        <v>23</v>
      </c>
      <c r="E16" s="41"/>
      <c r="F16" s="194"/>
      <c r="G16" s="40">
        <f>'Project PI NAMES Y2 (MIT Part)'!G16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/>
      <c r="M16" s="195"/>
      <c r="N16" s="78">
        <f>'Project PI NAMES Y2 (HPI Part)'!G16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216" t="s">
        <v>100</v>
      </c>
      <c r="Y16" s="174"/>
    </row>
    <row r="17" spans="2:25">
      <c r="B17" s="3" t="s">
        <v>27</v>
      </c>
      <c r="C17" s="37" t="s">
        <v>28</v>
      </c>
      <c r="D17" s="38" t="s">
        <v>23</v>
      </c>
      <c r="E17" s="41"/>
      <c r="F17" s="194"/>
      <c r="G17" s="40">
        <f>'Project PI NAMES Y2 (MIT Part)'!G17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/>
      <c r="M17" s="195"/>
      <c r="N17" s="78">
        <f>'Project PI NAMES Y2 (HPI Part)'!G17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216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101</v>
      </c>
      <c r="Y20" s="192" t="s">
        <v>102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/>
      <c r="F22" s="40"/>
      <c r="G22" s="40">
        <f>'Project PI NAMES Y2 (MIT Part)'!G22</f>
        <v>0</v>
      </c>
      <c r="H22" s="39">
        <v>1</v>
      </c>
      <c r="I22" s="40">
        <f>G22*H22</f>
        <v>0</v>
      </c>
      <c r="J22" s="40"/>
      <c r="K22" s="86" t="s">
        <v>34</v>
      </c>
      <c r="L22" s="88"/>
      <c r="M22" s="78"/>
      <c r="N22" s="78">
        <f>'Project PI NAMES Y2 (HPI Part)'!G22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/>
      <c r="F23" s="40"/>
      <c r="G23" s="40">
        <f>'Project PI NAMES Y2 (MIT Part)'!G23</f>
        <v>0</v>
      </c>
      <c r="H23" s="39">
        <v>1</v>
      </c>
      <c r="I23" s="40">
        <f t="shared" ref="I23:I26" si="4">G23*H23</f>
        <v>0</v>
      </c>
      <c r="J23" s="40"/>
      <c r="K23" s="92" t="s">
        <v>38</v>
      </c>
      <c r="L23" s="88"/>
      <c r="M23" s="78"/>
      <c r="N23" s="78">
        <f>'Project PI NAMES Y2 (HPI Part)'!G23</f>
        <v>0</v>
      </c>
      <c r="O23" s="87">
        <f>D8</f>
        <v>1.1000000000000001</v>
      </c>
      <c r="P23" s="78">
        <f t="shared" ref="P23:P26" si="5">N23*O23</f>
        <v>0</v>
      </c>
      <c r="Q23" s="147"/>
      <c r="R23" s="130" t="s">
        <v>38</v>
      </c>
      <c r="S23" s="41">
        <f t="shared" ref="S23:S26" si="6">E23+L23</f>
        <v>0</v>
      </c>
      <c r="T23" s="40">
        <v>0</v>
      </c>
      <c r="U23" s="40">
        <f t="shared" ref="U23:U26" si="7">S23*T23</f>
        <v>0</v>
      </c>
      <c r="V23" s="39">
        <f>D8</f>
        <v>1.1000000000000001</v>
      </c>
      <c r="W23" s="117">
        <f t="shared" ref="W23:W26" si="8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/>
      <c r="F24" s="40"/>
      <c r="G24" s="40">
        <f>'Project PI NAMES Y2 (MIT Part)'!G24</f>
        <v>0</v>
      </c>
      <c r="H24" s="39">
        <v>1</v>
      </c>
      <c r="I24" s="40">
        <f t="shared" si="4"/>
        <v>0</v>
      </c>
      <c r="J24" s="40"/>
      <c r="K24" s="86" t="s">
        <v>41</v>
      </c>
      <c r="L24" s="88"/>
      <c r="M24" s="78"/>
      <c r="N24" s="78">
        <f>'Project PI NAMES Y2 (HPI Part)'!G24</f>
        <v>0</v>
      </c>
      <c r="O24" s="87">
        <f>D8</f>
        <v>1.1000000000000001</v>
      </c>
      <c r="P24" s="78">
        <f t="shared" si="5"/>
        <v>0</v>
      </c>
      <c r="Q24" s="147"/>
      <c r="R24" s="128" t="s">
        <v>41</v>
      </c>
      <c r="S24" s="41">
        <f t="shared" si="6"/>
        <v>0</v>
      </c>
      <c r="T24" s="40">
        <v>0</v>
      </c>
      <c r="U24" s="40">
        <f t="shared" si="7"/>
        <v>0</v>
      </c>
      <c r="V24" s="39">
        <f>D8</f>
        <v>1.1000000000000001</v>
      </c>
      <c r="W24" s="117">
        <f t="shared" si="8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/>
      <c r="F25" s="40"/>
      <c r="G25" s="40">
        <f>'Project PI NAMES Y2 (MIT Part)'!G25</f>
        <v>0</v>
      </c>
      <c r="H25" s="39">
        <v>1</v>
      </c>
      <c r="I25" s="40">
        <f t="shared" si="4"/>
        <v>0</v>
      </c>
      <c r="J25" s="40"/>
      <c r="K25" s="86" t="s">
        <v>44</v>
      </c>
      <c r="L25" s="88"/>
      <c r="M25" s="78"/>
      <c r="N25" s="78">
        <f>'Project PI NAMES Y2 (HPI Part)'!G25</f>
        <v>0</v>
      </c>
      <c r="O25" s="87">
        <f>D8</f>
        <v>1.1000000000000001</v>
      </c>
      <c r="P25" s="78">
        <f t="shared" si="5"/>
        <v>0</v>
      </c>
      <c r="Q25" s="147"/>
      <c r="R25" s="128" t="s">
        <v>44</v>
      </c>
      <c r="S25" s="41">
        <f t="shared" si="6"/>
        <v>0</v>
      </c>
      <c r="T25" s="40">
        <v>0</v>
      </c>
      <c r="U25" s="40">
        <f t="shared" si="7"/>
        <v>0</v>
      </c>
      <c r="V25" s="39">
        <f>D8</f>
        <v>1.1000000000000001</v>
      </c>
      <c r="W25" s="117">
        <f t="shared" si="8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/>
      <c r="F26" s="40"/>
      <c r="G26" s="40">
        <f>'Project PI NAMES Y2 (MIT Part)'!G26</f>
        <v>0</v>
      </c>
      <c r="H26" s="39">
        <v>1</v>
      </c>
      <c r="I26" s="40">
        <f t="shared" si="4"/>
        <v>0</v>
      </c>
      <c r="J26" s="40"/>
      <c r="K26" s="86" t="s">
        <v>47</v>
      </c>
      <c r="L26" s="88"/>
      <c r="M26" s="78"/>
      <c r="N26" s="78">
        <f>'Project PI NAMES Y2 (HPI Part)'!G26</f>
        <v>0</v>
      </c>
      <c r="O26" s="87">
        <f>D8</f>
        <v>1.1000000000000001</v>
      </c>
      <c r="P26" s="78">
        <f t="shared" si="5"/>
        <v>0</v>
      </c>
      <c r="Q26" s="147"/>
      <c r="R26" s="128" t="s">
        <v>47</v>
      </c>
      <c r="S26" s="41">
        <f t="shared" si="6"/>
        <v>0</v>
      </c>
      <c r="T26" s="40">
        <v>0</v>
      </c>
      <c r="U26" s="40">
        <f t="shared" si="7"/>
        <v>0</v>
      </c>
      <c r="V26" s="39">
        <f>D8</f>
        <v>1.1000000000000001</v>
      </c>
      <c r="W26" s="117">
        <f t="shared" si="8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/>
      <c r="F31" s="40"/>
      <c r="G31" s="40">
        <f>'Project PI NAMES Y2 (MIT Part)'!G31</f>
        <v>0</v>
      </c>
      <c r="H31" s="39">
        <v>1</v>
      </c>
      <c r="I31" s="40">
        <f t="shared" ref="I31:I36" si="9">G31*H31</f>
        <v>0</v>
      </c>
      <c r="J31" s="40"/>
      <c r="K31" s="86" t="s">
        <v>53</v>
      </c>
      <c r="L31" s="88"/>
      <c r="M31" s="78"/>
      <c r="N31" s="78">
        <f>'Project PI NAMES Y2 (HPI Part)'!G31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6" t="s">
        <v>100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/>
      <c r="F32" s="40"/>
      <c r="G32" s="40">
        <f>'Project PI NAMES Y2 (MIT Part)'!G32</f>
        <v>0</v>
      </c>
      <c r="H32" s="39">
        <v>1</v>
      </c>
      <c r="I32" s="40">
        <f t="shared" si="9"/>
        <v>0</v>
      </c>
      <c r="J32" s="40"/>
      <c r="K32" s="193" t="s">
        <v>56</v>
      </c>
      <c r="L32" s="88"/>
      <c r="M32" s="78"/>
      <c r="N32" s="78">
        <f>'Project PI NAMES Y2 (HPI Part)'!G32</f>
        <v>0</v>
      </c>
      <c r="O32" s="87">
        <f>D8</f>
        <v>1.1000000000000001</v>
      </c>
      <c r="P32" s="78">
        <f t="shared" ref="P32:P39" si="10">N32*O32</f>
        <v>0</v>
      </c>
      <c r="Q32" s="147"/>
      <c r="R32" s="128"/>
      <c r="S32" s="41">
        <f t="shared" ref="S32:S39" si="11">E32+L32</f>
        <v>0</v>
      </c>
      <c r="T32" s="40">
        <v>0</v>
      </c>
      <c r="U32" s="40">
        <f t="shared" ref="U32:U39" si="12">S32*T32</f>
        <v>0</v>
      </c>
      <c r="V32" s="39">
        <f>D8</f>
        <v>1.1000000000000001</v>
      </c>
      <c r="W32" s="117">
        <f t="shared" ref="W32:W39" si="13">I32+P32</f>
        <v>0</v>
      </c>
      <c r="X32" s="216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/>
      <c r="F33" s="40"/>
      <c r="G33" s="40">
        <f>'Project PI NAMES Y2 (MIT Part)'!G33</f>
        <v>0</v>
      </c>
      <c r="H33" s="39">
        <v>1</v>
      </c>
      <c r="I33" s="40">
        <f t="shared" si="9"/>
        <v>0</v>
      </c>
      <c r="J33" s="40"/>
      <c r="K33" s="86" t="s">
        <v>59</v>
      </c>
      <c r="L33" s="88"/>
      <c r="M33" s="78"/>
      <c r="N33" s="78">
        <f>'Project PI NAMES Y2 (HPI Part)'!G33</f>
        <v>0</v>
      </c>
      <c r="O33" s="87">
        <f>D8</f>
        <v>1.1000000000000001</v>
      </c>
      <c r="P33" s="78">
        <f t="shared" si="10"/>
        <v>0</v>
      </c>
      <c r="Q33" s="147"/>
      <c r="R33" s="128" t="s">
        <v>59</v>
      </c>
      <c r="S33" s="41">
        <f t="shared" si="11"/>
        <v>0</v>
      </c>
      <c r="T33" s="40">
        <v>1000</v>
      </c>
      <c r="U33" s="40">
        <f t="shared" si="12"/>
        <v>0</v>
      </c>
      <c r="V33" s="39">
        <f>D8</f>
        <v>1.1000000000000001</v>
      </c>
      <c r="W33" s="117">
        <f t="shared" si="13"/>
        <v>0</v>
      </c>
      <c r="X33" s="42"/>
      <c r="Y33" s="173"/>
    </row>
    <row r="34" spans="2:25" ht="15" customHeight="1">
      <c r="B34" s="3" t="s">
        <v>60</v>
      </c>
      <c r="C34" s="1" t="s">
        <v>61</v>
      </c>
      <c r="D34" s="190" t="s">
        <v>92</v>
      </c>
      <c r="E34" s="41"/>
      <c r="F34" s="40"/>
      <c r="G34" s="40">
        <f>'Project PI NAMES Y2 (MIT Part)'!G34</f>
        <v>0</v>
      </c>
      <c r="H34" s="39">
        <v>1</v>
      </c>
      <c r="I34" s="40">
        <f t="shared" si="9"/>
        <v>0</v>
      </c>
      <c r="J34" s="40"/>
      <c r="K34" s="193" t="s">
        <v>92</v>
      </c>
      <c r="L34" s="88"/>
      <c r="M34" s="78"/>
      <c r="N34" s="78">
        <f>'Project PI NAMES Y2 (HPI Part)'!G34</f>
        <v>0</v>
      </c>
      <c r="O34" s="87">
        <f>D8</f>
        <v>1.1000000000000001</v>
      </c>
      <c r="P34" s="78">
        <f t="shared" si="10"/>
        <v>0</v>
      </c>
      <c r="Q34" s="147"/>
      <c r="R34" s="128" t="s">
        <v>59</v>
      </c>
      <c r="S34" s="41">
        <f t="shared" si="11"/>
        <v>0</v>
      </c>
      <c r="T34" s="40">
        <v>0</v>
      </c>
      <c r="U34" s="40">
        <f t="shared" si="12"/>
        <v>0</v>
      </c>
      <c r="V34" s="39">
        <f>D8</f>
        <v>1.1000000000000001</v>
      </c>
      <c r="W34" s="117">
        <f t="shared" si="13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/>
      <c r="F35" s="40"/>
      <c r="G35" s="40">
        <f>'Project PI NAMES Y2 (MIT Part)'!G35</f>
        <v>0</v>
      </c>
      <c r="H35" s="39">
        <v>1</v>
      </c>
      <c r="I35" s="40">
        <f t="shared" si="9"/>
        <v>0</v>
      </c>
      <c r="J35" s="40"/>
      <c r="K35" s="86" t="s">
        <v>59</v>
      </c>
      <c r="L35" s="88"/>
      <c r="M35" s="78"/>
      <c r="N35" s="78">
        <f>'Project PI NAMES Y2 (HPI Part)'!G35</f>
        <v>0</v>
      </c>
      <c r="O35" s="87">
        <f>D8</f>
        <v>1.1000000000000001</v>
      </c>
      <c r="P35" s="78">
        <f t="shared" si="10"/>
        <v>0</v>
      </c>
      <c r="Q35" s="147"/>
      <c r="R35" s="128" t="s">
        <v>59</v>
      </c>
      <c r="S35" s="41">
        <f t="shared" si="11"/>
        <v>0</v>
      </c>
      <c r="T35" s="40">
        <v>0</v>
      </c>
      <c r="U35" s="40">
        <f t="shared" si="12"/>
        <v>0</v>
      </c>
      <c r="V35" s="39">
        <f>D8</f>
        <v>1.1000000000000001</v>
      </c>
      <c r="W35" s="117">
        <f t="shared" si="13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/>
      <c r="F36" s="40"/>
      <c r="G36" s="40">
        <f>'Project PI NAMES Y2 (MIT Part)'!G36</f>
        <v>0</v>
      </c>
      <c r="H36" s="39">
        <v>1</v>
      </c>
      <c r="I36" s="40">
        <f t="shared" si="9"/>
        <v>0</v>
      </c>
      <c r="J36" s="40"/>
      <c r="K36" s="86" t="s">
        <v>59</v>
      </c>
      <c r="L36" s="88"/>
      <c r="M36" s="78"/>
      <c r="N36" s="78">
        <f>'Project PI NAMES Y2 (HPI Part)'!G36</f>
        <v>0</v>
      </c>
      <c r="O36" s="87">
        <f>D8</f>
        <v>1.1000000000000001</v>
      </c>
      <c r="P36" s="78">
        <f t="shared" si="10"/>
        <v>0</v>
      </c>
      <c r="Q36" s="147"/>
      <c r="R36" s="128" t="s">
        <v>59</v>
      </c>
      <c r="S36" s="41">
        <f t="shared" si="11"/>
        <v>0</v>
      </c>
      <c r="T36" s="40">
        <v>0</v>
      </c>
      <c r="U36" s="40">
        <f t="shared" si="12"/>
        <v>0</v>
      </c>
      <c r="V36" s="39">
        <f>D8</f>
        <v>1.1000000000000001</v>
      </c>
      <c r="W36" s="117">
        <f t="shared" si="13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/>
      <c r="F37" s="40"/>
      <c r="G37" s="40">
        <f>'Project PI NAMES Y2 (MIT Part)'!G37</f>
        <v>0</v>
      </c>
      <c r="H37" s="39">
        <v>1</v>
      </c>
      <c r="I37" s="40">
        <f>G37*H37</f>
        <v>0</v>
      </c>
      <c r="J37" s="40"/>
      <c r="K37" s="193" t="s">
        <v>56</v>
      </c>
      <c r="L37" s="88"/>
      <c r="M37" s="78"/>
      <c r="N37" s="78">
        <f>'Project PI NAMES Y2 (HPI Part)'!G37</f>
        <v>0</v>
      </c>
      <c r="O37" s="87">
        <f>D8</f>
        <v>1.1000000000000001</v>
      </c>
      <c r="P37" s="78">
        <f t="shared" si="10"/>
        <v>0</v>
      </c>
      <c r="Q37" s="147"/>
      <c r="R37" s="128"/>
      <c r="S37" s="41">
        <f t="shared" si="11"/>
        <v>0</v>
      </c>
      <c r="T37" s="40">
        <v>0</v>
      </c>
      <c r="U37" s="40">
        <f t="shared" si="12"/>
        <v>0</v>
      </c>
      <c r="V37" s="39">
        <f>D8</f>
        <v>1.1000000000000001</v>
      </c>
      <c r="W37" s="117">
        <f t="shared" si="13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105</v>
      </c>
      <c r="E38" s="41"/>
      <c r="F38" s="40"/>
      <c r="G38" s="40">
        <f>'Project PI NAMES Y2 (MIT Part)'!G38</f>
        <v>0</v>
      </c>
      <c r="H38" s="39">
        <v>1</v>
      </c>
      <c r="I38" s="40">
        <f t="shared" ref="I38:I39" si="14">G38*H38</f>
        <v>0</v>
      </c>
      <c r="J38" s="40"/>
      <c r="K38" s="86" t="s">
        <v>59</v>
      </c>
      <c r="L38" s="88"/>
      <c r="M38" s="78"/>
      <c r="N38" s="78">
        <f>'Project PI NAMES Y2 (HPI Part)'!G38</f>
        <v>0</v>
      </c>
      <c r="O38" s="87">
        <f>D8</f>
        <v>1.1000000000000001</v>
      </c>
      <c r="P38" s="78">
        <f t="shared" si="10"/>
        <v>0</v>
      </c>
      <c r="Q38" s="147"/>
      <c r="R38" s="128" t="s">
        <v>103</v>
      </c>
      <c r="S38" s="41">
        <f t="shared" si="11"/>
        <v>0</v>
      </c>
      <c r="T38" s="40">
        <f>55150*0.45</f>
        <v>24817.5</v>
      </c>
      <c r="U38" s="40">
        <f t="shared" si="12"/>
        <v>0</v>
      </c>
      <c r="V38" s="39">
        <f>D8</f>
        <v>1.1000000000000001</v>
      </c>
      <c r="W38" s="117">
        <f t="shared" si="13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/>
      <c r="F39" s="40"/>
      <c r="G39" s="40">
        <f>'Project PI NAMES Y2 (MIT Part)'!G39</f>
        <v>0</v>
      </c>
      <c r="H39" s="39">
        <v>1</v>
      </c>
      <c r="I39" s="40">
        <f t="shared" si="14"/>
        <v>0</v>
      </c>
      <c r="J39" s="40"/>
      <c r="K39" s="86"/>
      <c r="L39" s="88"/>
      <c r="M39" s="78"/>
      <c r="N39" s="78">
        <f>'Project PI NAMES Y2 (HPI Part)'!G39</f>
        <v>0</v>
      </c>
      <c r="O39" s="87">
        <f>D8</f>
        <v>1.1000000000000001</v>
      </c>
      <c r="P39" s="78">
        <f t="shared" si="10"/>
        <v>0</v>
      </c>
      <c r="Q39" s="147"/>
      <c r="R39" s="128"/>
      <c r="S39" s="41">
        <f t="shared" si="11"/>
        <v>0</v>
      </c>
      <c r="T39" s="40">
        <v>0</v>
      </c>
      <c r="U39" s="40">
        <f t="shared" si="12"/>
        <v>0</v>
      </c>
      <c r="V39" s="39">
        <f>D8</f>
        <v>1.1000000000000001</v>
      </c>
      <c r="W39" s="117">
        <f t="shared" si="13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40">
        <f>'Project PI NAMES Y2 (MIT Part)'!G47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>
      <c r="B51" s="8"/>
      <c r="C51" s="8" t="s">
        <v>82</v>
      </c>
      <c r="D51" s="8"/>
      <c r="E51" s="8"/>
      <c r="F51" s="151" t="s">
        <v>97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98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99</v>
      </c>
      <c r="U51" s="155">
        <f>U43+U49</f>
        <v>0</v>
      </c>
      <c r="V51" s="155"/>
      <c r="W51" s="188">
        <f>W43+W49</f>
        <v>0</v>
      </c>
      <c r="X51" s="56"/>
      <c r="Y51" s="75"/>
    </row>
    <row r="53" spans="2:25" ht="46.25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9">
    <mergeCell ref="X9:Y9"/>
    <mergeCell ref="X10:Y10"/>
    <mergeCell ref="B53:N53"/>
    <mergeCell ref="D7:I7"/>
    <mergeCell ref="D9:I9"/>
    <mergeCell ref="K9:P9"/>
    <mergeCell ref="R9:W9"/>
    <mergeCell ref="X16:X17"/>
    <mergeCell ref="X31:X32"/>
  </mergeCells>
  <pageMargins left="0.7" right="0.7" top="0.75" bottom="0.75" header="0.3" footer="0.3"/>
  <pageSetup paperSize="9" scale="72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4752-4271-4A9A-89C2-45DD29ADFC89}">
  <sheetPr>
    <tabColor rgb="FF0070C0"/>
    <pageSetUpPr fitToPage="1"/>
  </sheetPr>
  <dimension ref="B2:M60"/>
  <sheetViews>
    <sheetView showGridLines="0" zoomScale="88" zoomScaleNormal="88" workbookViewId="0">
      <selection activeCell="N29" sqref="N29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4.1640625" style="3" customWidth="1"/>
    <col min="5" max="5" width="10.5" style="3" customWidth="1"/>
    <col min="6" max="6" width="9" style="3"/>
    <col min="7" max="7" width="14.1640625" style="3" customWidth="1"/>
    <col min="8" max="8" width="12.6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106</v>
      </c>
      <c r="J3" s="197"/>
    </row>
    <row r="4" spans="2:13">
      <c r="C4" s="2"/>
    </row>
    <row r="5" spans="2:13">
      <c r="C5" s="2" t="s">
        <v>2</v>
      </c>
      <c r="D5" s="11" t="s">
        <v>3</v>
      </c>
      <c r="E5" s="11"/>
      <c r="F5" s="11"/>
      <c r="G5" s="11"/>
      <c r="H5" s="11"/>
      <c r="I5" s="11"/>
    </row>
    <row r="6" spans="2:13">
      <c r="C6" s="2" t="s">
        <v>4</v>
      </c>
      <c r="D6" s="22" t="s">
        <v>5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1.7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 ht="17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157" t="s">
        <v>20</v>
      </c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v>1</v>
      </c>
      <c r="I15" s="40">
        <f>G15*H15</f>
        <v>0</v>
      </c>
      <c r="J15" s="191" t="s">
        <v>24</v>
      </c>
    </row>
    <row r="16" spans="2:13">
      <c r="B16" s="3" t="s">
        <v>25</v>
      </c>
      <c r="C16" s="37" t="s">
        <v>26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v>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v>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v>1</v>
      </c>
      <c r="I22" s="40">
        <f>G22*H22</f>
        <v>0</v>
      </c>
      <c r="J22" s="42" t="s">
        <v>35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v>1</v>
      </c>
      <c r="I23" s="40">
        <f t="shared" ref="I23:I26" si="2">G23*H23</f>
        <v>0</v>
      </c>
      <c r="J23" s="42" t="s">
        <v>35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v>1</v>
      </c>
      <c r="I24" s="40">
        <f t="shared" si="2"/>
        <v>0</v>
      </c>
      <c r="J24" s="42" t="s">
        <v>35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v>1</v>
      </c>
      <c r="I25" s="40">
        <f t="shared" si="2"/>
        <v>0</v>
      </c>
      <c r="J25" s="42" t="s">
        <v>35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v>1</v>
      </c>
      <c r="I26" s="40">
        <f t="shared" si="2"/>
        <v>0</v>
      </c>
      <c r="J26" s="42" t="s">
        <v>35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v>1</v>
      </c>
      <c r="I31" s="40">
        <f t="shared" ref="I31:I36" si="3">G31*H31</f>
        <v>0</v>
      </c>
      <c r="J31" s="191" t="s">
        <v>24</v>
      </c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40">
        <v>0</v>
      </c>
      <c r="G32" s="40">
        <f t="shared" ref="G32:G37" si="4">E32*F32</f>
        <v>0</v>
      </c>
      <c r="H32" s="39">
        <v>1</v>
      </c>
      <c r="I32" s="40">
        <f t="shared" si="3"/>
        <v>0</v>
      </c>
      <c r="J32" s="41"/>
    </row>
    <row r="33" spans="2:10" ht="15" customHeight="1">
      <c r="B33" s="11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v>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61</v>
      </c>
      <c r="D34" s="190" t="s">
        <v>56</v>
      </c>
      <c r="E34" s="41">
        <v>0</v>
      </c>
      <c r="F34" s="40">
        <v>0</v>
      </c>
      <c r="G34" s="40">
        <f t="shared" si="4"/>
        <v>0</v>
      </c>
      <c r="H34" s="39">
        <v>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v>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v>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67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v>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69</v>
      </c>
      <c r="D38" s="38" t="s">
        <v>107</v>
      </c>
      <c r="E38" s="41">
        <v>0</v>
      </c>
      <c r="F38" s="40">
        <v>0</v>
      </c>
      <c r="G38" s="40">
        <f>E38*F38</f>
        <v>0</v>
      </c>
      <c r="H38" s="39">
        <v>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v>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0"/>
    </row>
    <row r="44" spans="2:10" s="2" customFormat="1" ht="15" customHeight="1">
      <c r="D44" s="17"/>
      <c r="E44" s="17"/>
      <c r="F44" s="51"/>
      <c r="G44" s="51"/>
      <c r="H44" s="52"/>
      <c r="I44" s="51"/>
      <c r="J44" s="17"/>
    </row>
    <row r="45" spans="2:10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</row>
    <row r="46" spans="2:10" s="1" customFormat="1" ht="6" customHeight="1">
      <c r="B46" s="12"/>
      <c r="C46" s="44"/>
      <c r="D46" s="45"/>
      <c r="F46" s="45"/>
      <c r="H46" s="45"/>
      <c r="I46" s="45"/>
      <c r="J46" s="46"/>
    </row>
    <row r="47" spans="2:10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57">
        <f>E47*F47</f>
        <v>0</v>
      </c>
      <c r="H47" s="58">
        <v>1</v>
      </c>
      <c r="I47" s="57">
        <f>G47*H47</f>
        <v>0</v>
      </c>
      <c r="J47" s="42"/>
    </row>
    <row r="48" spans="2:10" s="2" customFormat="1" ht="15" customHeight="1">
      <c r="D48" s="17"/>
      <c r="E48" s="17"/>
      <c r="F48" s="51"/>
      <c r="G48" s="51"/>
      <c r="H48" s="52"/>
      <c r="I48" s="51"/>
      <c r="J48" s="17"/>
    </row>
    <row r="49" spans="2:10" s="2" customFormat="1" ht="15" customHeight="1">
      <c r="B49" s="5"/>
      <c r="C49" s="5" t="s">
        <v>81</v>
      </c>
      <c r="D49" s="60"/>
      <c r="E49" s="60"/>
      <c r="F49" s="61"/>
      <c r="G49" s="61">
        <f>G47</f>
        <v>0</v>
      </c>
      <c r="H49" s="62"/>
      <c r="I49" s="61">
        <f>I47</f>
        <v>0</v>
      </c>
      <c r="J49" s="60"/>
    </row>
    <row r="50" spans="2:10" s="37" customFormat="1">
      <c r="C50" s="12"/>
      <c r="F50" s="57"/>
      <c r="G50" s="57"/>
      <c r="H50" s="58"/>
      <c r="I50" s="59"/>
      <c r="J50" s="42"/>
    </row>
    <row r="51" spans="2:10" s="2" customFormat="1">
      <c r="B51" s="8"/>
      <c r="C51" s="8" t="s">
        <v>82</v>
      </c>
      <c r="D51" s="8"/>
      <c r="E51" s="8"/>
      <c r="F51" s="9"/>
      <c r="G51" s="155">
        <f>G43+G49</f>
        <v>0</v>
      </c>
      <c r="H51" s="155"/>
      <c r="I51" s="155">
        <f>I43+I49</f>
        <v>0</v>
      </c>
      <c r="J51" s="56"/>
    </row>
    <row r="53" spans="2:10" ht="30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</row>
    <row r="54" spans="2:10">
      <c r="B54" s="37" t="s">
        <v>84</v>
      </c>
      <c r="C54" s="4"/>
    </row>
    <row r="55" spans="2:10">
      <c r="B55" s="37" t="s">
        <v>85</v>
      </c>
    </row>
    <row r="57" spans="2:10">
      <c r="B57" s="217" t="s">
        <v>109</v>
      </c>
      <c r="C57" s="217"/>
      <c r="D57" s="217"/>
      <c r="E57" s="217"/>
      <c r="F57" s="217"/>
      <c r="G57" s="217"/>
      <c r="H57" s="217"/>
      <c r="I57" s="217"/>
      <c r="J57" s="217"/>
    </row>
    <row r="58" spans="2:10">
      <c r="B58" s="217"/>
      <c r="C58" s="217"/>
      <c r="D58" s="217"/>
      <c r="E58" s="217"/>
      <c r="F58" s="217"/>
      <c r="G58" s="217"/>
      <c r="H58" s="217"/>
      <c r="I58" s="217"/>
      <c r="J58" s="217"/>
    </row>
    <row r="59" spans="2:10">
      <c r="B59" s="217"/>
      <c r="C59" s="217"/>
      <c r="D59" s="217"/>
      <c r="E59" s="217"/>
      <c r="F59" s="217"/>
      <c r="G59" s="217"/>
      <c r="H59" s="217"/>
      <c r="I59" s="217"/>
      <c r="J59" s="217"/>
    </row>
    <row r="60" spans="2:10">
      <c r="B60" s="217"/>
      <c r="C60" s="217"/>
      <c r="D60" s="217"/>
      <c r="E60" s="217"/>
      <c r="F60" s="217"/>
      <c r="G60" s="217"/>
      <c r="H60" s="217"/>
      <c r="I60" s="217"/>
      <c r="J60" s="217"/>
    </row>
  </sheetData>
  <mergeCells count="3">
    <mergeCell ref="D7:J7"/>
    <mergeCell ref="B53:J53"/>
    <mergeCell ref="B57:J60"/>
  </mergeCells>
  <pageMargins left="0.7" right="0.7" top="0.75" bottom="0.75" header="0.3" footer="0.3"/>
  <pageSetup paperSize="9" scale="72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22F5-0055-4BD4-9D53-C0BB074ED6C1}">
  <sheetPr>
    <tabColor rgb="FFFFC000"/>
    <pageSetUpPr fitToPage="1"/>
  </sheetPr>
  <dimension ref="B2:M48"/>
  <sheetViews>
    <sheetView showGridLines="0" zoomScale="80" zoomScaleNormal="80" workbookViewId="0">
      <selection activeCell="M24" sqref="M24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5.5" style="3" customWidth="1"/>
    <col min="4" max="4" width="26" style="3" customWidth="1"/>
    <col min="5" max="6" width="9" style="3"/>
    <col min="7" max="7" width="14.1640625" style="3" customWidth="1"/>
    <col min="8" max="8" width="11.1640625" style="3" customWidth="1"/>
    <col min="9" max="9" width="12" style="3" customWidth="1"/>
    <col min="10" max="10" width="64" style="13" customWidth="1"/>
    <col min="11" max="16384" width="10.6640625" style="3"/>
  </cols>
  <sheetData>
    <row r="2" spans="2:13">
      <c r="C2" s="2" t="s">
        <v>0</v>
      </c>
      <c r="E2" s="24"/>
      <c r="J2" s="17"/>
      <c r="M2" s="2"/>
    </row>
    <row r="3" spans="2:13">
      <c r="C3" s="2" t="s">
        <v>106</v>
      </c>
      <c r="J3" s="197"/>
    </row>
    <row r="4" spans="2:13">
      <c r="C4" s="2"/>
    </row>
    <row r="5" spans="2:13">
      <c r="C5" s="2" t="s">
        <v>2</v>
      </c>
      <c r="D5" s="11" t="s">
        <v>86</v>
      </c>
      <c r="E5" s="11"/>
      <c r="F5" s="11"/>
      <c r="G5" s="11"/>
      <c r="H5" s="11"/>
      <c r="I5" s="11"/>
    </row>
    <row r="6" spans="2:13">
      <c r="C6" s="2" t="s">
        <v>4</v>
      </c>
      <c r="D6" s="22" t="s">
        <v>87</v>
      </c>
      <c r="E6" s="11"/>
      <c r="F6" s="11"/>
      <c r="G6" s="11"/>
      <c r="H6" s="11"/>
      <c r="I6" s="11"/>
    </row>
    <row r="7" spans="2:13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10"/>
    </row>
    <row r="8" spans="2:13">
      <c r="C8" s="12" t="s">
        <v>8</v>
      </c>
      <c r="D8" s="23">
        <v>1.1000000000000001</v>
      </c>
      <c r="E8" s="11"/>
      <c r="F8" s="11"/>
      <c r="G8" s="11"/>
      <c r="H8" s="11"/>
      <c r="I8" s="11"/>
    </row>
    <row r="10" spans="2:13" ht="56.25" customHeight="1">
      <c r="B10" s="20"/>
      <c r="C10" s="20" t="s">
        <v>9</v>
      </c>
      <c r="D10" s="21" t="s">
        <v>10</v>
      </c>
      <c r="E10" s="18" t="s">
        <v>11</v>
      </c>
      <c r="F10" s="18" t="s">
        <v>12</v>
      </c>
      <c r="G10" s="19" t="s">
        <v>13</v>
      </c>
      <c r="H10" s="18" t="s">
        <v>14</v>
      </c>
      <c r="I10" s="18" t="s">
        <v>15</v>
      </c>
      <c r="J10" s="18" t="s">
        <v>16</v>
      </c>
    </row>
    <row r="11" spans="2:13" ht="15" customHeight="1">
      <c r="B11" s="47"/>
      <c r="C11" s="47"/>
      <c r="D11" s="48"/>
      <c r="E11" s="49"/>
      <c r="F11" s="49"/>
      <c r="G11" s="50"/>
      <c r="H11" s="49"/>
      <c r="I11" s="49"/>
      <c r="J11" s="49"/>
    </row>
    <row r="12" spans="2:13" s="1" customFormat="1">
      <c r="B12" s="31" t="s">
        <v>88</v>
      </c>
      <c r="C12" s="28"/>
      <c r="D12" s="29"/>
      <c r="E12" s="29"/>
      <c r="F12" s="29"/>
      <c r="G12" s="29"/>
      <c r="H12" s="29"/>
      <c r="I12" s="29"/>
      <c r="J12" s="33"/>
    </row>
    <row r="13" spans="2:13" s="1" customFormat="1" ht="6" customHeight="1">
      <c r="B13" s="12"/>
      <c r="C13" s="44"/>
      <c r="D13" s="45"/>
      <c r="E13" s="45"/>
      <c r="F13" s="45"/>
      <c r="G13" s="45"/>
      <c r="H13" s="45"/>
      <c r="I13" s="45"/>
      <c r="J13" s="46"/>
    </row>
    <row r="14" spans="2:13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</row>
    <row r="15" spans="2:13">
      <c r="B15" s="3" t="s">
        <v>21</v>
      </c>
      <c r="C15" s="37" t="s">
        <v>22</v>
      </c>
      <c r="D15" s="38" t="s">
        <v>23</v>
      </c>
      <c r="E15" s="41">
        <v>0</v>
      </c>
      <c r="F15" s="194">
        <v>0</v>
      </c>
      <c r="G15" s="40">
        <f>E15*F15</f>
        <v>0</v>
      </c>
      <c r="H15" s="39">
        <f>D8</f>
        <v>1.1000000000000001</v>
      </c>
      <c r="I15" s="40">
        <f>G15*H15</f>
        <v>0</v>
      </c>
      <c r="J15" s="41"/>
    </row>
    <row r="16" spans="2:13">
      <c r="B16" s="3" t="s">
        <v>25</v>
      </c>
      <c r="C16" s="37" t="s">
        <v>89</v>
      </c>
      <c r="D16" s="38" t="s">
        <v>23</v>
      </c>
      <c r="E16" s="41">
        <v>0</v>
      </c>
      <c r="F16" s="194">
        <v>0</v>
      </c>
      <c r="G16" s="40">
        <f>E16*F16</f>
        <v>0</v>
      </c>
      <c r="H16" s="39">
        <f>D8</f>
        <v>1.1000000000000001</v>
      </c>
      <c r="I16" s="40">
        <f t="shared" ref="I16:I17" si="0">G16*H16</f>
        <v>0</v>
      </c>
      <c r="J16" s="54"/>
    </row>
    <row r="17" spans="2:10">
      <c r="B17" s="3" t="s">
        <v>27</v>
      </c>
      <c r="C17" s="37" t="s">
        <v>28</v>
      </c>
      <c r="D17" s="38" t="s">
        <v>23</v>
      </c>
      <c r="E17" s="41">
        <v>0</v>
      </c>
      <c r="F17" s="194">
        <v>0</v>
      </c>
      <c r="G17" s="40">
        <f>E17*F17</f>
        <v>0</v>
      </c>
      <c r="H17" s="39">
        <f>D8</f>
        <v>1.1000000000000001</v>
      </c>
      <c r="I17" s="40">
        <f t="shared" si="0"/>
        <v>0</v>
      </c>
      <c r="J17" s="54"/>
    </row>
    <row r="18" spans="2:10">
      <c r="C18" s="37"/>
      <c r="D18" s="38"/>
      <c r="E18" s="41"/>
      <c r="F18" s="40"/>
      <c r="G18" s="40"/>
      <c r="H18" s="39"/>
      <c r="I18" s="40"/>
      <c r="J18" s="55"/>
    </row>
    <row r="19" spans="2:10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90"/>
    </row>
    <row r="20" spans="2:10">
      <c r="C20" s="37"/>
      <c r="D20" s="38"/>
      <c r="E20" s="41"/>
      <c r="F20" s="40"/>
      <c r="G20" s="40"/>
      <c r="H20" s="39"/>
      <c r="I20" s="40"/>
      <c r="J20" s="41"/>
    </row>
    <row r="21" spans="2:10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1"/>
    </row>
    <row r="22" spans="2:10" ht="17">
      <c r="B22" s="3" t="s">
        <v>32</v>
      </c>
      <c r="C22" s="37" t="s">
        <v>33</v>
      </c>
      <c r="D22" s="38" t="s">
        <v>34</v>
      </c>
      <c r="E22" s="41">
        <v>0</v>
      </c>
      <c r="F22" s="40">
        <v>0</v>
      </c>
      <c r="G22" s="40">
        <f>F22*E22</f>
        <v>0</v>
      </c>
      <c r="H22" s="39">
        <f>D8</f>
        <v>1.1000000000000001</v>
      </c>
      <c r="I22" s="40">
        <f>G22*H22</f>
        <v>0</v>
      </c>
      <c r="J22" s="42" t="s">
        <v>90</v>
      </c>
    </row>
    <row r="23" spans="2:10" ht="17">
      <c r="B23" s="3" t="s">
        <v>36</v>
      </c>
      <c r="C23" s="37" t="s">
        <v>37</v>
      </c>
      <c r="D23" s="32" t="s">
        <v>38</v>
      </c>
      <c r="E23" s="41">
        <v>0</v>
      </c>
      <c r="F23" s="40">
        <v>0</v>
      </c>
      <c r="G23" s="40">
        <f t="shared" ref="G23:G26" si="1">F23*E23</f>
        <v>0</v>
      </c>
      <c r="H23" s="39">
        <f>D8</f>
        <v>1.1000000000000001</v>
      </c>
      <c r="I23" s="40">
        <f t="shared" ref="I23:I25" si="2">G23*H23</f>
        <v>0</v>
      </c>
      <c r="J23" s="42" t="s">
        <v>90</v>
      </c>
    </row>
    <row r="24" spans="2:10" ht="17">
      <c r="B24" s="3" t="s">
        <v>39</v>
      </c>
      <c r="C24" s="37" t="s">
        <v>40</v>
      </c>
      <c r="D24" s="38" t="s">
        <v>41</v>
      </c>
      <c r="E24" s="41">
        <v>0</v>
      </c>
      <c r="F24" s="40">
        <v>0</v>
      </c>
      <c r="G24" s="40">
        <f t="shared" si="1"/>
        <v>0</v>
      </c>
      <c r="H24" s="39">
        <f>D8</f>
        <v>1.1000000000000001</v>
      </c>
      <c r="I24" s="40">
        <f t="shared" si="2"/>
        <v>0</v>
      </c>
      <c r="J24" s="42" t="s">
        <v>90</v>
      </c>
    </row>
    <row r="25" spans="2:10" ht="17">
      <c r="B25" s="3" t="s">
        <v>42</v>
      </c>
      <c r="C25" s="37" t="s">
        <v>43</v>
      </c>
      <c r="D25" s="38" t="s">
        <v>44</v>
      </c>
      <c r="E25" s="41">
        <v>0</v>
      </c>
      <c r="F25" s="40">
        <v>0</v>
      </c>
      <c r="G25" s="40">
        <f t="shared" si="1"/>
        <v>0</v>
      </c>
      <c r="H25" s="39">
        <f>D8</f>
        <v>1.1000000000000001</v>
      </c>
      <c r="I25" s="40">
        <f t="shared" si="2"/>
        <v>0</v>
      </c>
      <c r="J25" s="42" t="s">
        <v>90</v>
      </c>
    </row>
    <row r="26" spans="2:10" ht="17">
      <c r="B26" s="3" t="s">
        <v>45</v>
      </c>
      <c r="C26" s="37" t="s">
        <v>46</v>
      </c>
      <c r="D26" s="38" t="s">
        <v>47</v>
      </c>
      <c r="E26" s="41">
        <v>0</v>
      </c>
      <c r="F26" s="40">
        <v>0</v>
      </c>
      <c r="G26" s="40">
        <f t="shared" si="1"/>
        <v>0</v>
      </c>
      <c r="H26" s="39">
        <f>D8</f>
        <v>1.1000000000000001</v>
      </c>
      <c r="I26" s="40">
        <f>G26*H26</f>
        <v>0</v>
      </c>
      <c r="J26" s="42" t="s">
        <v>90</v>
      </c>
    </row>
    <row r="27" spans="2:10">
      <c r="C27" s="37"/>
      <c r="D27" s="38"/>
      <c r="E27" s="41"/>
      <c r="F27" s="40"/>
      <c r="G27" s="40"/>
      <c r="H27" s="39"/>
      <c r="I27" s="40"/>
      <c r="J27" s="41"/>
    </row>
    <row r="28" spans="2:10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90"/>
    </row>
    <row r="29" spans="2:10">
      <c r="C29" s="37"/>
      <c r="D29" s="38"/>
      <c r="E29" s="41"/>
      <c r="F29" s="40"/>
      <c r="G29" s="40"/>
      <c r="H29" s="39"/>
      <c r="I29" s="40"/>
      <c r="J29" s="41"/>
    </row>
    <row r="30" spans="2:10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1"/>
    </row>
    <row r="31" spans="2:10" ht="15" customHeight="1">
      <c r="B31" s="3" t="s">
        <v>51</v>
      </c>
      <c r="C31" s="37" t="s">
        <v>52</v>
      </c>
      <c r="D31" s="38" t="s">
        <v>53</v>
      </c>
      <c r="E31" s="41">
        <v>0</v>
      </c>
      <c r="F31" s="40">
        <v>0</v>
      </c>
      <c r="G31" s="40">
        <f>E31*F31</f>
        <v>0</v>
      </c>
      <c r="H31" s="39">
        <f>D8</f>
        <v>1.1000000000000001</v>
      </c>
      <c r="I31" s="40">
        <f t="shared" ref="I31:I36" si="3">G31*H31</f>
        <v>0</v>
      </c>
      <c r="J31" s="42"/>
    </row>
    <row r="32" spans="2:10" ht="15" customHeight="1">
      <c r="B32" s="3" t="s">
        <v>54</v>
      </c>
      <c r="C32" s="37" t="s">
        <v>55</v>
      </c>
      <c r="D32" s="190" t="s">
        <v>56</v>
      </c>
      <c r="E32" s="41">
        <v>0</v>
      </c>
      <c r="F32" s="40">
        <v>0</v>
      </c>
      <c r="G32" s="40">
        <f t="shared" ref="G32:G37" si="4">E32*F32</f>
        <v>0</v>
      </c>
      <c r="H32" s="39">
        <f>D8</f>
        <v>1.1000000000000001</v>
      </c>
      <c r="I32" s="40">
        <f t="shared" si="3"/>
        <v>0</v>
      </c>
      <c r="J32" s="41"/>
    </row>
    <row r="33" spans="2:10" ht="15" customHeight="1">
      <c r="B33" s="3" t="s">
        <v>57</v>
      </c>
      <c r="C33" s="37" t="s">
        <v>58</v>
      </c>
      <c r="D33" s="38" t="s">
        <v>59</v>
      </c>
      <c r="E33" s="41">
        <v>0</v>
      </c>
      <c r="F33" s="40">
        <v>0</v>
      </c>
      <c r="G33" s="40">
        <f t="shared" si="4"/>
        <v>0</v>
      </c>
      <c r="H33" s="39">
        <f>D8</f>
        <v>1.1000000000000001</v>
      </c>
      <c r="I33" s="40">
        <f t="shared" si="3"/>
        <v>0</v>
      </c>
      <c r="J33" s="41"/>
    </row>
    <row r="34" spans="2:10" ht="15" customHeight="1">
      <c r="B34" s="3" t="s">
        <v>60</v>
      </c>
      <c r="C34" s="1" t="s">
        <v>91</v>
      </c>
      <c r="D34" s="190" t="s">
        <v>92</v>
      </c>
      <c r="E34" s="41">
        <v>0</v>
      </c>
      <c r="F34" s="40">
        <v>0</v>
      </c>
      <c r="G34" s="40">
        <f t="shared" si="4"/>
        <v>0</v>
      </c>
      <c r="H34" s="39">
        <f>D8</f>
        <v>1.1000000000000001</v>
      </c>
      <c r="I34" s="40">
        <f t="shared" si="3"/>
        <v>0</v>
      </c>
      <c r="J34" s="41"/>
    </row>
    <row r="35" spans="2:10" ht="15" customHeight="1">
      <c r="B35" s="3" t="s">
        <v>62</v>
      </c>
      <c r="C35" s="37" t="s">
        <v>63</v>
      </c>
      <c r="D35" s="38" t="s">
        <v>59</v>
      </c>
      <c r="E35" s="41">
        <v>0</v>
      </c>
      <c r="F35" s="40">
        <v>0</v>
      </c>
      <c r="G35" s="40">
        <f t="shared" si="4"/>
        <v>0</v>
      </c>
      <c r="H35" s="39">
        <f>D8</f>
        <v>1.1000000000000001</v>
      </c>
      <c r="I35" s="40">
        <f t="shared" si="3"/>
        <v>0</v>
      </c>
      <c r="J35" s="41"/>
    </row>
    <row r="36" spans="2:10" ht="15" customHeight="1">
      <c r="B36" s="7" t="s">
        <v>64</v>
      </c>
      <c r="C36" s="37" t="s">
        <v>65</v>
      </c>
      <c r="D36" s="38" t="s">
        <v>59</v>
      </c>
      <c r="E36" s="41">
        <v>0</v>
      </c>
      <c r="F36" s="40">
        <v>0</v>
      </c>
      <c r="G36" s="40">
        <f t="shared" si="4"/>
        <v>0</v>
      </c>
      <c r="H36" s="39">
        <f>D8</f>
        <v>1.1000000000000001</v>
      </c>
      <c r="I36" s="40">
        <f t="shared" si="3"/>
        <v>0</v>
      </c>
      <c r="J36" s="41"/>
    </row>
    <row r="37" spans="2:10" ht="15" customHeight="1">
      <c r="B37" s="3" t="s">
        <v>66</v>
      </c>
      <c r="C37" s="3" t="s">
        <v>93</v>
      </c>
      <c r="D37" s="190" t="s">
        <v>56</v>
      </c>
      <c r="E37" s="41">
        <v>0</v>
      </c>
      <c r="F37" s="40">
        <v>0</v>
      </c>
      <c r="G37" s="40">
        <f t="shared" si="4"/>
        <v>0</v>
      </c>
      <c r="H37" s="39">
        <f>D8</f>
        <v>1.1000000000000001</v>
      </c>
      <c r="I37" s="40">
        <f>G37*H37</f>
        <v>0</v>
      </c>
      <c r="J37" s="41"/>
    </row>
    <row r="38" spans="2:10" ht="15" customHeight="1">
      <c r="B38" s="11" t="s">
        <v>68</v>
      </c>
      <c r="C38" s="37" t="s">
        <v>94</v>
      </c>
      <c r="D38" s="38" t="s">
        <v>59</v>
      </c>
      <c r="E38" s="41">
        <v>0</v>
      </c>
      <c r="F38" s="40">
        <v>0</v>
      </c>
      <c r="G38" s="40">
        <f>E38*F38</f>
        <v>0</v>
      </c>
      <c r="H38" s="39">
        <f>D8</f>
        <v>1.1000000000000001</v>
      </c>
      <c r="I38" s="40">
        <f t="shared" ref="I38:I39" si="5">G38*H38</f>
        <v>0</v>
      </c>
      <c r="J38" s="42"/>
    </row>
    <row r="39" spans="2:10" ht="15" customHeight="1">
      <c r="B39" s="11" t="s">
        <v>71</v>
      </c>
      <c r="C39" s="37" t="s">
        <v>72</v>
      </c>
      <c r="D39" s="38" t="s">
        <v>53</v>
      </c>
      <c r="E39" s="41">
        <v>0</v>
      </c>
      <c r="F39" s="40">
        <v>0</v>
      </c>
      <c r="G39" s="40">
        <f>E39*F39</f>
        <v>0</v>
      </c>
      <c r="H39" s="39">
        <f>D8</f>
        <v>1.1000000000000001</v>
      </c>
      <c r="I39" s="40">
        <f t="shared" si="5"/>
        <v>0</v>
      </c>
      <c r="J39" s="69" t="s">
        <v>73</v>
      </c>
    </row>
    <row r="40" spans="2:10">
      <c r="B40" s="7"/>
      <c r="C40" s="37"/>
      <c r="D40" s="38"/>
      <c r="E40" s="41"/>
      <c r="F40" s="40"/>
      <c r="G40" s="40"/>
      <c r="H40" s="39"/>
      <c r="I40" s="40"/>
      <c r="J40" s="42"/>
    </row>
    <row r="41" spans="2:10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4"/>
    </row>
    <row r="42" spans="2:10" s="2" customFormat="1" ht="15" customHeight="1">
      <c r="C42" s="63"/>
      <c r="D42" s="64"/>
      <c r="E42" s="64"/>
      <c r="F42" s="65"/>
      <c r="G42" s="65"/>
      <c r="H42" s="66"/>
      <c r="I42" s="65"/>
      <c r="J42" s="64"/>
    </row>
    <row r="43" spans="2:10" s="2" customFormat="1">
      <c r="B43" s="8"/>
      <c r="C43" s="8" t="s">
        <v>82</v>
      </c>
      <c r="D43" s="8"/>
      <c r="E43" s="8"/>
      <c r="F43" s="9"/>
      <c r="G43" s="154">
        <f>G19+G28+G41</f>
        <v>0</v>
      </c>
      <c r="H43" s="10"/>
      <c r="I43" s="155">
        <f>I19+I28+I41</f>
        <v>0</v>
      </c>
      <c r="J43" s="56"/>
    </row>
    <row r="45" spans="2:10">
      <c r="B45" s="67"/>
      <c r="C45" s="4"/>
    </row>
    <row r="46" spans="2:10">
      <c r="B46" s="26"/>
      <c r="C46" s="4"/>
    </row>
    <row r="47" spans="2:10">
      <c r="B47" s="26"/>
    </row>
    <row r="48" spans="2:10">
      <c r="B48" s="26"/>
    </row>
  </sheetData>
  <mergeCells count="1">
    <mergeCell ref="D7:J7"/>
  </mergeCells>
  <pageMargins left="0.7" right="0.7" top="0.75" bottom="0.75" header="0.3" footer="0.3"/>
  <pageSetup paperSize="9" scale="72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2:Y56"/>
  <sheetViews>
    <sheetView showGridLines="0" topLeftCell="A4" zoomScale="80" zoomScaleNormal="80" workbookViewId="0">
      <selection activeCell="G36" sqref="G36"/>
    </sheetView>
  </sheetViews>
  <sheetFormatPr baseColWidth="10" defaultColWidth="10.6640625" defaultRowHeight="16"/>
  <cols>
    <col min="1" max="1" width="9" style="3" customWidth="1"/>
    <col min="2" max="2" width="5.1640625" style="3" customWidth="1"/>
    <col min="3" max="3" width="51.5" style="3" customWidth="1"/>
    <col min="4" max="4" width="24.5" style="3" customWidth="1"/>
    <col min="5" max="5" width="11.1640625" style="3" customWidth="1"/>
    <col min="6" max="6" width="10.5" style="3" customWidth="1"/>
    <col min="7" max="7" width="13.6640625" style="3" customWidth="1"/>
    <col min="8" max="8" width="11.6640625" style="3" customWidth="1"/>
    <col min="9" max="9" width="13.6640625" style="3" customWidth="1"/>
    <col min="10" max="10" width="1.1640625" style="3" customWidth="1"/>
    <col min="11" max="11" width="25" style="3" customWidth="1"/>
    <col min="12" max="13" width="10.1640625" style="3" customWidth="1"/>
    <col min="14" max="14" width="12.1640625" style="3" customWidth="1"/>
    <col min="15" max="15" width="11.6640625" style="3" customWidth="1"/>
    <col min="16" max="16" width="13" style="3" customWidth="1"/>
    <col min="17" max="17" width="1.1640625" style="3" customWidth="1"/>
    <col min="18" max="18" width="13.1640625" style="3" hidden="1" customWidth="1"/>
    <col min="19" max="19" width="10.1640625" style="3" hidden="1" customWidth="1"/>
    <col min="20" max="20" width="9.6640625" style="3" hidden="1" customWidth="1"/>
    <col min="21" max="21" width="12.1640625" style="3" hidden="1" customWidth="1"/>
    <col min="22" max="22" width="11.6640625" style="3" hidden="1" customWidth="1"/>
    <col min="23" max="23" width="13.1640625" style="3" customWidth="1"/>
    <col min="24" max="25" width="31.1640625" style="3" customWidth="1"/>
    <col min="26" max="16384" width="10.6640625" style="3"/>
  </cols>
  <sheetData>
    <row r="2" spans="2:25">
      <c r="C2" s="2" t="s">
        <v>0</v>
      </c>
      <c r="E2" s="24"/>
      <c r="M2" s="2"/>
    </row>
    <row r="3" spans="2:25">
      <c r="C3" s="2" t="s">
        <v>106</v>
      </c>
    </row>
    <row r="4" spans="2:25">
      <c r="C4" s="2"/>
    </row>
    <row r="5" spans="2:25">
      <c r="C5" s="2" t="s">
        <v>2</v>
      </c>
      <c r="D5" s="11" t="s">
        <v>95</v>
      </c>
      <c r="E5" s="11"/>
      <c r="F5" s="11"/>
      <c r="G5" s="11"/>
      <c r="H5" s="11"/>
      <c r="I5" s="11"/>
      <c r="J5" s="11"/>
      <c r="Q5" s="11"/>
    </row>
    <row r="6" spans="2:25">
      <c r="C6" s="2" t="s">
        <v>4</v>
      </c>
      <c r="D6" s="22" t="s">
        <v>96</v>
      </c>
      <c r="E6" s="11"/>
      <c r="F6" s="11"/>
      <c r="G6" s="11"/>
      <c r="H6" s="11"/>
      <c r="I6" s="11"/>
      <c r="J6" s="11"/>
      <c r="Q6" s="11"/>
    </row>
    <row r="7" spans="2:25" ht="75" customHeight="1">
      <c r="C7" s="25" t="s">
        <v>6</v>
      </c>
      <c r="D7" s="209" t="s">
        <v>7</v>
      </c>
      <c r="E7" s="210"/>
      <c r="F7" s="210"/>
      <c r="G7" s="210"/>
      <c r="H7" s="210"/>
      <c r="I7" s="210"/>
      <c r="J7" s="27"/>
      <c r="Q7" s="27"/>
    </row>
    <row r="8" spans="2:25">
      <c r="C8" s="12" t="s">
        <v>8</v>
      </c>
      <c r="D8" s="198">
        <v>1.1000000000000001</v>
      </c>
      <c r="E8" s="11"/>
      <c r="F8" s="11"/>
      <c r="G8" s="11"/>
      <c r="H8" s="11"/>
      <c r="I8" s="11"/>
      <c r="J8" s="11"/>
      <c r="Q8" s="11"/>
    </row>
    <row r="9" spans="2:25" ht="15.75" customHeight="1">
      <c r="D9" s="211" t="s">
        <v>97</v>
      </c>
      <c r="E9" s="211"/>
      <c r="F9" s="211"/>
      <c r="G9" s="211"/>
      <c r="H9" s="211"/>
      <c r="I9" s="211"/>
      <c r="J9" s="199"/>
      <c r="K9" s="212" t="s">
        <v>98</v>
      </c>
      <c r="L9" s="212"/>
      <c r="M9" s="212"/>
      <c r="N9" s="212"/>
      <c r="O9" s="212"/>
      <c r="P9" s="212"/>
      <c r="Q9" s="200"/>
      <c r="R9" s="213" t="s">
        <v>99</v>
      </c>
      <c r="S9" s="214"/>
      <c r="T9" s="214"/>
      <c r="U9" s="214"/>
      <c r="V9" s="214"/>
      <c r="W9" s="215"/>
      <c r="X9" s="205"/>
      <c r="Y9" s="205"/>
    </row>
    <row r="10" spans="2:25" ht="59.25" customHeight="1">
      <c r="B10" s="20"/>
      <c r="C10" s="101" t="s">
        <v>9</v>
      </c>
      <c r="D10" s="102" t="s">
        <v>10</v>
      </c>
      <c r="E10" s="103" t="s">
        <v>11</v>
      </c>
      <c r="F10" s="103" t="s">
        <v>12</v>
      </c>
      <c r="G10" s="104" t="s">
        <v>13</v>
      </c>
      <c r="H10" s="103" t="s">
        <v>14</v>
      </c>
      <c r="I10" s="105" t="s">
        <v>15</v>
      </c>
      <c r="J10" s="43"/>
      <c r="K10" s="106" t="s">
        <v>10</v>
      </c>
      <c r="L10" s="107" t="s">
        <v>11</v>
      </c>
      <c r="M10" s="107" t="s">
        <v>12</v>
      </c>
      <c r="N10" s="108" t="s">
        <v>13</v>
      </c>
      <c r="O10" s="107" t="s">
        <v>14</v>
      </c>
      <c r="P10" s="138" t="s">
        <v>15</v>
      </c>
      <c r="Q10" s="139"/>
      <c r="R10" s="152" t="s">
        <v>10</v>
      </c>
      <c r="S10" s="103" t="s">
        <v>11</v>
      </c>
      <c r="T10" s="103" t="s">
        <v>12</v>
      </c>
      <c r="U10" s="104" t="s">
        <v>13</v>
      </c>
      <c r="V10" s="103" t="s">
        <v>14</v>
      </c>
      <c r="W10" s="153" t="s">
        <v>15</v>
      </c>
      <c r="X10" s="206" t="s">
        <v>16</v>
      </c>
      <c r="Y10" s="207"/>
    </row>
    <row r="11" spans="2:25" ht="15" customHeight="1">
      <c r="B11" s="47"/>
      <c r="C11" s="47"/>
      <c r="D11" s="48"/>
      <c r="E11" s="49"/>
      <c r="F11" s="49"/>
      <c r="G11" s="50"/>
      <c r="H11" s="49"/>
      <c r="I11" s="49"/>
      <c r="J11" s="49"/>
      <c r="K11" s="83"/>
      <c r="L11" s="76"/>
      <c r="M11" s="76"/>
      <c r="N11" s="84"/>
      <c r="O11" s="76"/>
      <c r="P11" s="76"/>
      <c r="Q11" s="149"/>
      <c r="R11" s="124"/>
      <c r="S11" s="49"/>
      <c r="T11" s="49"/>
      <c r="U11" s="50"/>
      <c r="V11" s="49"/>
      <c r="W11" s="113"/>
      <c r="X11" s="156" t="s">
        <v>97</v>
      </c>
      <c r="Y11" s="170" t="s">
        <v>98</v>
      </c>
    </row>
    <row r="12" spans="2:25" s="1" customFormat="1">
      <c r="B12" s="31" t="s">
        <v>17</v>
      </c>
      <c r="C12" s="28"/>
      <c r="D12" s="29"/>
      <c r="E12" s="29"/>
      <c r="F12" s="29"/>
      <c r="G12" s="29"/>
      <c r="H12" s="29"/>
      <c r="I12" s="29"/>
      <c r="J12" s="29"/>
      <c r="K12" s="72"/>
      <c r="L12" s="72"/>
      <c r="M12" s="72"/>
      <c r="N12" s="72"/>
      <c r="O12" s="72"/>
      <c r="P12" s="72"/>
      <c r="Q12" s="140"/>
      <c r="R12" s="125"/>
      <c r="S12" s="29"/>
      <c r="T12" s="29"/>
      <c r="U12" s="29"/>
      <c r="V12" s="29"/>
      <c r="W12" s="114"/>
      <c r="X12" s="73"/>
      <c r="Y12" s="180"/>
    </row>
    <row r="13" spans="2:25" s="1" customFormat="1" ht="6" customHeight="1">
      <c r="B13" s="12"/>
      <c r="C13" s="44"/>
      <c r="D13" s="45"/>
      <c r="E13" s="45"/>
      <c r="F13" s="45"/>
      <c r="G13" s="45"/>
      <c r="H13" s="45"/>
      <c r="I13" s="45"/>
      <c r="J13" s="45"/>
      <c r="K13" s="71"/>
      <c r="L13" s="71"/>
      <c r="M13" s="71"/>
      <c r="N13" s="71"/>
      <c r="O13" s="71"/>
      <c r="P13" s="71"/>
      <c r="Q13" s="143"/>
      <c r="R13" s="126"/>
      <c r="S13" s="45"/>
      <c r="T13" s="45"/>
      <c r="U13" s="45"/>
      <c r="V13" s="45"/>
      <c r="W13" s="115"/>
      <c r="X13" s="46"/>
      <c r="Y13" s="171"/>
    </row>
    <row r="14" spans="2:25" ht="34">
      <c r="B14" s="2" t="s">
        <v>18</v>
      </c>
      <c r="C14" s="12" t="s">
        <v>19</v>
      </c>
      <c r="D14" s="35"/>
      <c r="E14" s="35"/>
      <c r="F14" s="35"/>
      <c r="G14" s="35"/>
      <c r="H14" s="36"/>
      <c r="I14" s="36"/>
      <c r="J14" s="36"/>
      <c r="K14" s="85"/>
      <c r="L14" s="85"/>
      <c r="M14" s="85"/>
      <c r="N14" s="85"/>
      <c r="O14" s="77"/>
      <c r="P14" s="77"/>
      <c r="Q14" s="146"/>
      <c r="R14" s="127"/>
      <c r="S14" s="35"/>
      <c r="T14" s="35"/>
      <c r="U14" s="35"/>
      <c r="V14" s="36"/>
      <c r="W14" s="116"/>
      <c r="X14" s="157" t="s">
        <v>20</v>
      </c>
      <c r="Y14" s="172"/>
    </row>
    <row r="15" spans="2:25">
      <c r="B15" s="3" t="s">
        <v>21</v>
      </c>
      <c r="C15" s="37" t="s">
        <v>22</v>
      </c>
      <c r="D15" s="38" t="s">
        <v>23</v>
      </c>
      <c r="E15" s="41"/>
      <c r="F15" s="194"/>
      <c r="G15" s="40">
        <f>'Project PI NAMES Y3 (MIT Part)'!G15</f>
        <v>0</v>
      </c>
      <c r="H15" s="39">
        <v>1</v>
      </c>
      <c r="I15" s="40">
        <f>G15*H15</f>
        <v>0</v>
      </c>
      <c r="J15" s="40"/>
      <c r="K15" s="86" t="s">
        <v>23</v>
      </c>
      <c r="L15" s="88"/>
      <c r="M15" s="195"/>
      <c r="N15" s="78">
        <f>'Project PI NAMES Y3 (HPI Part)'!G15</f>
        <v>0</v>
      </c>
      <c r="O15" s="87">
        <f>D8</f>
        <v>1.1000000000000001</v>
      </c>
      <c r="P15" s="78">
        <f>N15*O15</f>
        <v>0</v>
      </c>
      <c r="Q15" s="147"/>
      <c r="R15" s="128" t="s">
        <v>23</v>
      </c>
      <c r="S15" s="41">
        <f>E15+L15</f>
        <v>0</v>
      </c>
      <c r="T15" s="129">
        <v>0</v>
      </c>
      <c r="U15" s="40">
        <f t="shared" ref="U15:U16" si="0">S15*T15</f>
        <v>0</v>
      </c>
      <c r="V15" s="39">
        <f>D8</f>
        <v>1.1000000000000001</v>
      </c>
      <c r="W15" s="117">
        <f>I15+P15</f>
        <v>0</v>
      </c>
      <c r="Y15" s="173"/>
    </row>
    <row r="16" spans="2:25" ht="34">
      <c r="B16" s="3" t="s">
        <v>25</v>
      </c>
      <c r="C16" s="37" t="s">
        <v>26</v>
      </c>
      <c r="D16" s="38" t="s">
        <v>23</v>
      </c>
      <c r="E16" s="41"/>
      <c r="F16" s="194"/>
      <c r="G16" s="40">
        <f>'Project PI NAMES Y3 (MIT Part)'!G16</f>
        <v>0</v>
      </c>
      <c r="H16" s="39">
        <v>1</v>
      </c>
      <c r="I16" s="40">
        <f t="shared" ref="I16:I17" si="1">G16*H16</f>
        <v>0</v>
      </c>
      <c r="J16" s="40"/>
      <c r="K16" s="86" t="s">
        <v>23</v>
      </c>
      <c r="L16" s="88"/>
      <c r="M16" s="195"/>
      <c r="N16" s="78">
        <f>'Project PI NAMES Y3 (HPI Part)'!G16</f>
        <v>0</v>
      </c>
      <c r="O16" s="87">
        <f>D8</f>
        <v>1.1000000000000001</v>
      </c>
      <c r="P16" s="78">
        <f t="shared" ref="P16:P17" si="2">N16*O16</f>
        <v>0</v>
      </c>
      <c r="Q16" s="147"/>
      <c r="R16" s="128" t="s">
        <v>23</v>
      </c>
      <c r="S16" s="41">
        <f t="shared" ref="S16:S17" si="3">E16+L16</f>
        <v>0</v>
      </c>
      <c r="T16" s="129">
        <v>0</v>
      </c>
      <c r="U16" s="40">
        <f t="shared" si="0"/>
        <v>0</v>
      </c>
      <c r="V16" s="39">
        <f>D8</f>
        <v>1.1000000000000001</v>
      </c>
      <c r="W16" s="117">
        <f>I16+P16</f>
        <v>0</v>
      </c>
      <c r="X16" s="69" t="s">
        <v>108</v>
      </c>
      <c r="Y16" s="174"/>
    </row>
    <row r="17" spans="2:25">
      <c r="B17" s="3" t="s">
        <v>27</v>
      </c>
      <c r="C17" s="37" t="s">
        <v>28</v>
      </c>
      <c r="D17" s="38" t="s">
        <v>23</v>
      </c>
      <c r="E17" s="41"/>
      <c r="F17" s="194"/>
      <c r="G17" s="40">
        <f>'Project PI NAMES Y3 (MIT Part)'!G17</f>
        <v>0</v>
      </c>
      <c r="H17" s="39">
        <v>1</v>
      </c>
      <c r="I17" s="40">
        <f t="shared" si="1"/>
        <v>0</v>
      </c>
      <c r="J17" s="40"/>
      <c r="K17" s="86" t="s">
        <v>23</v>
      </c>
      <c r="L17" s="88"/>
      <c r="M17" s="195"/>
      <c r="N17" s="78">
        <f>'Project PI NAMES Y3 (HPI Part)'!G17</f>
        <v>0</v>
      </c>
      <c r="O17" s="87">
        <f>D8</f>
        <v>1.1000000000000001</v>
      </c>
      <c r="P17" s="78">
        <f t="shared" si="2"/>
        <v>0</v>
      </c>
      <c r="Q17" s="147"/>
      <c r="R17" s="128" t="s">
        <v>23</v>
      </c>
      <c r="S17" s="41">
        <f t="shared" si="3"/>
        <v>0</v>
      </c>
      <c r="T17" s="129">
        <v>0</v>
      </c>
      <c r="U17" s="40">
        <f>S17*T17</f>
        <v>0</v>
      </c>
      <c r="V17" s="39">
        <f>D8</f>
        <v>1.1000000000000001</v>
      </c>
      <c r="W17" s="117">
        <f>I17+P17</f>
        <v>0</v>
      </c>
      <c r="X17" s="54"/>
      <c r="Y17" s="174"/>
    </row>
    <row r="18" spans="2:25">
      <c r="C18" s="37"/>
      <c r="D18" s="38"/>
      <c r="E18" s="41"/>
      <c r="F18" s="40"/>
      <c r="G18" s="40"/>
      <c r="H18" s="39"/>
      <c r="I18" s="40"/>
      <c r="J18" s="40"/>
      <c r="K18" s="86"/>
      <c r="L18" s="88"/>
      <c r="M18" s="78"/>
      <c r="N18" s="78"/>
      <c r="O18" s="87"/>
      <c r="P18" s="78"/>
      <c r="Q18" s="147"/>
      <c r="R18" s="128"/>
      <c r="S18" s="41"/>
      <c r="T18" s="40"/>
      <c r="U18" s="40"/>
      <c r="V18" s="39"/>
      <c r="W18" s="117"/>
      <c r="X18" s="55"/>
      <c r="Y18" s="175"/>
    </row>
    <row r="19" spans="2:25" s="2" customFormat="1">
      <c r="B19" s="6"/>
      <c r="C19" s="163" t="s">
        <v>29</v>
      </c>
      <c r="D19" s="89"/>
      <c r="E19" s="90"/>
      <c r="F19" s="79"/>
      <c r="G19" s="79">
        <f>SUM(G15:G18)</f>
        <v>0</v>
      </c>
      <c r="H19" s="91"/>
      <c r="I19" s="79">
        <f>SUM(I15:I18)</f>
        <v>0</v>
      </c>
      <c r="J19" s="79"/>
      <c r="K19" s="165"/>
      <c r="L19" s="166"/>
      <c r="M19" s="167"/>
      <c r="N19" s="167">
        <f>SUM(N15:N18)</f>
        <v>0</v>
      </c>
      <c r="O19" s="168"/>
      <c r="P19" s="167">
        <f>SUM(P15:P18)</f>
        <v>0</v>
      </c>
      <c r="Q19" s="169"/>
      <c r="R19" s="164"/>
      <c r="S19" s="90"/>
      <c r="T19" s="79"/>
      <c r="U19" s="79">
        <f>SUM(U15:U18)</f>
        <v>0</v>
      </c>
      <c r="V19" s="91"/>
      <c r="W19" s="148">
        <f>SUM(W15:W18)</f>
        <v>0</v>
      </c>
      <c r="X19" s="90"/>
      <c r="Y19" s="185"/>
    </row>
    <row r="20" spans="2:25">
      <c r="C20" s="37"/>
      <c r="D20" s="38"/>
      <c r="E20" s="41"/>
      <c r="F20" s="40"/>
      <c r="G20" s="40"/>
      <c r="H20" s="39"/>
      <c r="I20" s="40"/>
      <c r="J20" s="40"/>
      <c r="K20" s="86"/>
      <c r="L20" s="88"/>
      <c r="M20" s="78"/>
      <c r="N20" s="78"/>
      <c r="O20" s="87"/>
      <c r="P20" s="78"/>
      <c r="Q20" s="147"/>
      <c r="R20" s="128"/>
      <c r="S20" s="41"/>
      <c r="T20" s="40"/>
      <c r="U20" s="40"/>
      <c r="V20" s="39"/>
      <c r="W20" s="117"/>
      <c r="X20" s="191" t="s">
        <v>101</v>
      </c>
      <c r="Y20" s="192" t="s">
        <v>102</v>
      </c>
    </row>
    <row r="21" spans="2:25">
      <c r="B21" s="34" t="s">
        <v>30</v>
      </c>
      <c r="C21" s="12" t="s">
        <v>31</v>
      </c>
      <c r="D21" s="38"/>
      <c r="E21" s="41"/>
      <c r="F21" s="40"/>
      <c r="G21" s="40"/>
      <c r="H21" s="39"/>
      <c r="I21" s="40"/>
      <c r="J21" s="40"/>
      <c r="K21" s="86"/>
      <c r="L21" s="88"/>
      <c r="M21" s="78"/>
      <c r="N21" s="78"/>
      <c r="O21" s="87"/>
      <c r="P21" s="78"/>
      <c r="Q21" s="147"/>
      <c r="R21" s="128"/>
      <c r="S21" s="41"/>
      <c r="T21" s="40"/>
      <c r="U21" s="40"/>
      <c r="V21" s="39"/>
      <c r="W21" s="117"/>
      <c r="X21" s="41"/>
      <c r="Y21" s="173"/>
    </row>
    <row r="22" spans="2:25">
      <c r="B22" s="3" t="s">
        <v>32</v>
      </c>
      <c r="C22" s="37" t="s">
        <v>33</v>
      </c>
      <c r="D22" s="38" t="s">
        <v>34</v>
      </c>
      <c r="E22" s="41"/>
      <c r="F22" s="40"/>
      <c r="G22" s="40">
        <f>'Project PI NAMES Y3 (MIT Part)'!G22</f>
        <v>0</v>
      </c>
      <c r="H22" s="39">
        <v>1</v>
      </c>
      <c r="I22" s="40">
        <f>G22*H22</f>
        <v>0</v>
      </c>
      <c r="J22" s="40"/>
      <c r="K22" s="86" t="s">
        <v>34</v>
      </c>
      <c r="L22" s="88"/>
      <c r="M22" s="78"/>
      <c r="N22" s="78">
        <f>'Project PI NAMES Y3 (HPI Part)'!G22</f>
        <v>0</v>
      </c>
      <c r="O22" s="87">
        <f>D8</f>
        <v>1.1000000000000001</v>
      </c>
      <c r="P22" s="78">
        <f>N22*O22</f>
        <v>0</v>
      </c>
      <c r="Q22" s="147"/>
      <c r="R22" s="128" t="s">
        <v>34</v>
      </c>
      <c r="S22" s="41">
        <f>E22+L22</f>
        <v>0</v>
      </c>
      <c r="T22" s="40">
        <v>100</v>
      </c>
      <c r="U22" s="40">
        <f>S22*T22</f>
        <v>0</v>
      </c>
      <c r="V22" s="39">
        <f>D8</f>
        <v>1.1000000000000001</v>
      </c>
      <c r="W22" s="117">
        <f>I22+P22</f>
        <v>0</v>
      </c>
      <c r="X22" s="42"/>
      <c r="Y22" s="176"/>
    </row>
    <row r="23" spans="2:25">
      <c r="B23" s="3" t="s">
        <v>36</v>
      </c>
      <c r="C23" s="37" t="s">
        <v>37</v>
      </c>
      <c r="D23" s="32" t="s">
        <v>38</v>
      </c>
      <c r="E23" s="41"/>
      <c r="F23" s="40"/>
      <c r="G23" s="40">
        <f>'Project PI NAMES Y3 (MIT Part)'!G23</f>
        <v>0</v>
      </c>
      <c r="H23" s="39">
        <v>1</v>
      </c>
      <c r="I23" s="40">
        <f t="shared" ref="I23:I26" si="4">G23*H23</f>
        <v>0</v>
      </c>
      <c r="J23" s="40"/>
      <c r="K23" s="92" t="s">
        <v>38</v>
      </c>
      <c r="L23" s="88"/>
      <c r="M23" s="78"/>
      <c r="N23" s="78">
        <f>'Project PI NAMES Y3 (HPI Part)'!G23</f>
        <v>0</v>
      </c>
      <c r="O23" s="87">
        <f>D8</f>
        <v>1.1000000000000001</v>
      </c>
      <c r="P23" s="78">
        <f t="shared" ref="P23:P26" si="5">N23*O23</f>
        <v>0</v>
      </c>
      <c r="Q23" s="147"/>
      <c r="R23" s="130" t="s">
        <v>38</v>
      </c>
      <c r="S23" s="41">
        <f t="shared" ref="S23:S26" si="6">E23+L23</f>
        <v>0</v>
      </c>
      <c r="T23" s="40">
        <v>0</v>
      </c>
      <c r="U23" s="40">
        <f t="shared" ref="U23:U26" si="7">S23*T23</f>
        <v>0</v>
      </c>
      <c r="V23" s="39">
        <f>D8</f>
        <v>1.1000000000000001</v>
      </c>
      <c r="W23" s="117">
        <f t="shared" ref="W23:W26" si="8">I23+P23</f>
        <v>0</v>
      </c>
      <c r="X23" s="42"/>
      <c r="Y23" s="176"/>
    </row>
    <row r="24" spans="2:25">
      <c r="B24" s="3" t="s">
        <v>39</v>
      </c>
      <c r="C24" s="37" t="s">
        <v>40</v>
      </c>
      <c r="D24" s="38" t="s">
        <v>41</v>
      </c>
      <c r="E24" s="41"/>
      <c r="F24" s="40"/>
      <c r="G24" s="40">
        <f>'Project PI NAMES Y3 (MIT Part)'!G24</f>
        <v>0</v>
      </c>
      <c r="H24" s="39">
        <v>1</v>
      </c>
      <c r="I24" s="40">
        <f t="shared" si="4"/>
        <v>0</v>
      </c>
      <c r="J24" s="40"/>
      <c r="K24" s="86" t="s">
        <v>41</v>
      </c>
      <c r="L24" s="88"/>
      <c r="M24" s="78"/>
      <c r="N24" s="78">
        <f>'Project PI NAMES Y3 (HPI Part)'!G24</f>
        <v>0</v>
      </c>
      <c r="O24" s="87">
        <f>D8</f>
        <v>1.1000000000000001</v>
      </c>
      <c r="P24" s="78">
        <f t="shared" si="5"/>
        <v>0</v>
      </c>
      <c r="Q24" s="147"/>
      <c r="R24" s="128" t="s">
        <v>41</v>
      </c>
      <c r="S24" s="41">
        <f t="shared" si="6"/>
        <v>0</v>
      </c>
      <c r="T24" s="40">
        <v>0</v>
      </c>
      <c r="U24" s="40">
        <f t="shared" si="7"/>
        <v>0</v>
      </c>
      <c r="V24" s="39">
        <f>D8</f>
        <v>1.1000000000000001</v>
      </c>
      <c r="W24" s="117">
        <f t="shared" si="8"/>
        <v>0</v>
      </c>
      <c r="X24" s="42"/>
      <c r="Y24" s="176"/>
    </row>
    <row r="25" spans="2:25">
      <c r="B25" s="3" t="s">
        <v>42</v>
      </c>
      <c r="C25" s="37" t="s">
        <v>43</v>
      </c>
      <c r="D25" s="38" t="s">
        <v>44</v>
      </c>
      <c r="E25" s="41"/>
      <c r="F25" s="40"/>
      <c r="G25" s="40">
        <f>'Project PI NAMES Y3 (MIT Part)'!G25</f>
        <v>0</v>
      </c>
      <c r="H25" s="39">
        <v>1</v>
      </c>
      <c r="I25" s="40">
        <f t="shared" si="4"/>
        <v>0</v>
      </c>
      <c r="J25" s="40"/>
      <c r="K25" s="86" t="s">
        <v>44</v>
      </c>
      <c r="L25" s="88"/>
      <c r="M25" s="78"/>
      <c r="N25" s="78">
        <f>'Project PI NAMES Y3 (HPI Part)'!G25</f>
        <v>0</v>
      </c>
      <c r="O25" s="87">
        <f>D8</f>
        <v>1.1000000000000001</v>
      </c>
      <c r="P25" s="78">
        <f t="shared" si="5"/>
        <v>0</v>
      </c>
      <c r="Q25" s="147"/>
      <c r="R25" s="128" t="s">
        <v>44</v>
      </c>
      <c r="S25" s="41">
        <f t="shared" si="6"/>
        <v>0</v>
      </c>
      <c r="T25" s="40">
        <v>0</v>
      </c>
      <c r="U25" s="40">
        <f t="shared" si="7"/>
        <v>0</v>
      </c>
      <c r="V25" s="39">
        <f>D8</f>
        <v>1.1000000000000001</v>
      </c>
      <c r="W25" s="117">
        <f t="shared" si="8"/>
        <v>0</v>
      </c>
      <c r="X25" s="42"/>
      <c r="Y25" s="176"/>
    </row>
    <row r="26" spans="2:25">
      <c r="B26" s="3" t="s">
        <v>45</v>
      </c>
      <c r="C26" s="37" t="s">
        <v>46</v>
      </c>
      <c r="D26" s="38" t="s">
        <v>47</v>
      </c>
      <c r="E26" s="41"/>
      <c r="F26" s="40"/>
      <c r="G26" s="40">
        <f>'Project PI NAMES Y3 (MIT Part)'!G26</f>
        <v>0</v>
      </c>
      <c r="H26" s="39">
        <v>1</v>
      </c>
      <c r="I26" s="40">
        <f t="shared" si="4"/>
        <v>0</v>
      </c>
      <c r="J26" s="40"/>
      <c r="K26" s="86" t="s">
        <v>47</v>
      </c>
      <c r="L26" s="88"/>
      <c r="M26" s="78"/>
      <c r="N26" s="78">
        <f>'Project PI NAMES Y3 (HPI Part)'!G26</f>
        <v>0</v>
      </c>
      <c r="O26" s="87">
        <f>D8</f>
        <v>1.1000000000000001</v>
      </c>
      <c r="P26" s="78">
        <f t="shared" si="5"/>
        <v>0</v>
      </c>
      <c r="Q26" s="147"/>
      <c r="R26" s="128" t="s">
        <v>47</v>
      </c>
      <c r="S26" s="41">
        <f t="shared" si="6"/>
        <v>0</v>
      </c>
      <c r="T26" s="40">
        <v>0</v>
      </c>
      <c r="U26" s="40">
        <f t="shared" si="7"/>
        <v>0</v>
      </c>
      <c r="V26" s="39">
        <f>D8</f>
        <v>1.1000000000000001</v>
      </c>
      <c r="W26" s="117">
        <f t="shared" si="8"/>
        <v>0</v>
      </c>
      <c r="X26" s="42"/>
      <c r="Y26" s="176"/>
    </row>
    <row r="27" spans="2:25">
      <c r="C27" s="37"/>
      <c r="D27" s="38"/>
      <c r="E27" s="41"/>
      <c r="F27" s="40"/>
      <c r="G27" s="40"/>
      <c r="H27" s="39"/>
      <c r="I27" s="40"/>
      <c r="J27" s="40"/>
      <c r="K27" s="86"/>
      <c r="L27" s="88"/>
      <c r="M27" s="78"/>
      <c r="N27" s="78"/>
      <c r="O27" s="87"/>
      <c r="P27" s="78"/>
      <c r="Q27" s="147"/>
      <c r="R27" s="128"/>
      <c r="S27" s="41"/>
      <c r="T27" s="40"/>
      <c r="U27" s="40"/>
      <c r="V27" s="39"/>
      <c r="W27" s="117"/>
      <c r="X27" s="41"/>
      <c r="Y27" s="173"/>
    </row>
    <row r="28" spans="2:25" s="2" customFormat="1">
      <c r="B28" s="6"/>
      <c r="C28" s="163" t="s">
        <v>48</v>
      </c>
      <c r="D28" s="89"/>
      <c r="E28" s="90"/>
      <c r="F28" s="79"/>
      <c r="G28" s="79">
        <f>SUM(G22:G27)</f>
        <v>0</v>
      </c>
      <c r="H28" s="91"/>
      <c r="I28" s="79">
        <f>SUM(I22:I27)</f>
        <v>0</v>
      </c>
      <c r="J28" s="79"/>
      <c r="K28" s="165"/>
      <c r="L28" s="166"/>
      <c r="M28" s="167"/>
      <c r="N28" s="167">
        <f>SUM(N22:N27)</f>
        <v>0</v>
      </c>
      <c r="O28" s="168"/>
      <c r="P28" s="167">
        <f>SUM(P22:P27)</f>
        <v>0</v>
      </c>
      <c r="Q28" s="169"/>
      <c r="R28" s="164"/>
      <c r="S28" s="90"/>
      <c r="T28" s="79"/>
      <c r="U28" s="79">
        <f>SUM(U22:U27)</f>
        <v>0</v>
      </c>
      <c r="V28" s="91"/>
      <c r="W28" s="148">
        <f>SUM(W22:W27)</f>
        <v>0</v>
      </c>
      <c r="X28" s="90"/>
      <c r="Y28" s="185"/>
    </row>
    <row r="29" spans="2:25">
      <c r="C29" s="37"/>
      <c r="D29" s="38"/>
      <c r="E29" s="41"/>
      <c r="F29" s="40"/>
      <c r="G29" s="40"/>
      <c r="H29" s="39"/>
      <c r="I29" s="40"/>
      <c r="J29" s="40"/>
      <c r="K29" s="86"/>
      <c r="L29" s="88"/>
      <c r="M29" s="78"/>
      <c r="N29" s="78"/>
      <c r="O29" s="87"/>
      <c r="P29" s="78"/>
      <c r="Q29" s="147"/>
      <c r="R29" s="128"/>
      <c r="S29" s="41"/>
      <c r="T29" s="40"/>
      <c r="U29" s="40"/>
      <c r="V29" s="39"/>
      <c r="W29" s="117"/>
      <c r="X29" s="41"/>
      <c r="Y29" s="173"/>
    </row>
    <row r="30" spans="2:25">
      <c r="B30" s="2" t="s">
        <v>49</v>
      </c>
      <c r="C30" s="12" t="s">
        <v>50</v>
      </c>
      <c r="D30" s="38"/>
      <c r="E30" s="41"/>
      <c r="F30" s="40"/>
      <c r="G30" s="40"/>
      <c r="H30" s="39"/>
      <c r="I30" s="40"/>
      <c r="J30" s="40"/>
      <c r="K30" s="86"/>
      <c r="L30" s="88"/>
      <c r="M30" s="78"/>
      <c r="N30" s="78"/>
      <c r="O30" s="87"/>
      <c r="P30" s="78"/>
      <c r="Q30" s="147"/>
      <c r="R30" s="128"/>
      <c r="S30" s="41"/>
      <c r="T30" s="40"/>
      <c r="U30" s="40"/>
      <c r="V30" s="39"/>
      <c r="W30" s="117"/>
      <c r="X30" s="41"/>
      <c r="Y30" s="173"/>
    </row>
    <row r="31" spans="2:25" ht="15" customHeight="1">
      <c r="B31" s="3" t="s">
        <v>51</v>
      </c>
      <c r="C31" s="37" t="s">
        <v>52</v>
      </c>
      <c r="D31" s="38" t="s">
        <v>53</v>
      </c>
      <c r="E31" s="41"/>
      <c r="F31" s="40"/>
      <c r="G31" s="40">
        <f>'Project PI NAMES Y3 (MIT Part)'!G31</f>
        <v>0</v>
      </c>
      <c r="H31" s="39">
        <v>1</v>
      </c>
      <c r="I31" s="40">
        <f t="shared" ref="I31:I36" si="9">G31*H31</f>
        <v>0</v>
      </c>
      <c r="J31" s="40"/>
      <c r="K31" s="86" t="s">
        <v>53</v>
      </c>
      <c r="L31" s="88"/>
      <c r="M31" s="78"/>
      <c r="N31" s="78">
        <f>'Project PI NAMES Y3 (HPI Part)'!G31</f>
        <v>0</v>
      </c>
      <c r="O31" s="87">
        <f>D8</f>
        <v>1.1000000000000001</v>
      </c>
      <c r="P31" s="78">
        <f>N31*O31</f>
        <v>0</v>
      </c>
      <c r="Q31" s="147"/>
      <c r="R31" s="128" t="s">
        <v>53</v>
      </c>
      <c r="S31" s="41">
        <f>E31+L31</f>
        <v>0</v>
      </c>
      <c r="T31" s="40">
        <v>100</v>
      </c>
      <c r="U31" s="40">
        <f>S31*T31</f>
        <v>0</v>
      </c>
      <c r="V31" s="39">
        <f>D8</f>
        <v>1.1000000000000001</v>
      </c>
      <c r="W31" s="117">
        <f>I31+P31</f>
        <v>0</v>
      </c>
      <c r="X31" s="216" t="s">
        <v>108</v>
      </c>
      <c r="Y31" s="176"/>
    </row>
    <row r="32" spans="2:25" ht="15" customHeight="1">
      <c r="B32" s="3" t="s">
        <v>54</v>
      </c>
      <c r="C32" s="37" t="s">
        <v>55</v>
      </c>
      <c r="D32" s="190" t="s">
        <v>56</v>
      </c>
      <c r="E32" s="189"/>
      <c r="F32" s="40"/>
      <c r="G32" s="40">
        <f>'Project PI NAMES Y3 (MIT Part)'!G32</f>
        <v>0</v>
      </c>
      <c r="H32" s="39">
        <v>1</v>
      </c>
      <c r="I32" s="40">
        <f t="shared" si="9"/>
        <v>0</v>
      </c>
      <c r="J32" s="40"/>
      <c r="K32" s="193" t="s">
        <v>56</v>
      </c>
      <c r="L32" s="88"/>
      <c r="M32" s="78"/>
      <c r="N32" s="78">
        <f>'Project PI NAMES Y3 (HPI Part)'!G32</f>
        <v>0</v>
      </c>
      <c r="O32" s="87">
        <f>D8</f>
        <v>1.1000000000000001</v>
      </c>
      <c r="P32" s="78">
        <f t="shared" ref="P32:P39" si="10">N32*O32</f>
        <v>0</v>
      </c>
      <c r="Q32" s="147"/>
      <c r="R32" s="128"/>
      <c r="S32" s="41">
        <f t="shared" ref="S32:S39" si="11">E32+L32</f>
        <v>0</v>
      </c>
      <c r="T32" s="40">
        <v>0</v>
      </c>
      <c r="U32" s="40">
        <f t="shared" ref="U32:U39" si="12">S32*T32</f>
        <v>0</v>
      </c>
      <c r="V32" s="39">
        <f>D8</f>
        <v>1.1000000000000001</v>
      </c>
      <c r="W32" s="117">
        <f t="shared" ref="W32:W39" si="13">I32+P32</f>
        <v>0</v>
      </c>
      <c r="X32" s="216"/>
      <c r="Y32" s="173"/>
    </row>
    <row r="33" spans="2:25" ht="15" customHeight="1">
      <c r="B33" s="3" t="s">
        <v>57</v>
      </c>
      <c r="C33" s="37" t="s">
        <v>58</v>
      </c>
      <c r="D33" s="38" t="s">
        <v>59</v>
      </c>
      <c r="E33" s="41"/>
      <c r="F33" s="40"/>
      <c r="G33" s="40">
        <f>'Project PI NAMES Y3 (MIT Part)'!G33</f>
        <v>0</v>
      </c>
      <c r="H33" s="39">
        <v>1</v>
      </c>
      <c r="I33" s="40">
        <f t="shared" si="9"/>
        <v>0</v>
      </c>
      <c r="J33" s="40"/>
      <c r="K33" s="86" t="s">
        <v>59</v>
      </c>
      <c r="L33" s="88"/>
      <c r="M33" s="78"/>
      <c r="N33" s="78">
        <f>'Project PI NAMES Y3 (HPI Part)'!G33</f>
        <v>0</v>
      </c>
      <c r="O33" s="87">
        <f>D8</f>
        <v>1.1000000000000001</v>
      </c>
      <c r="P33" s="78">
        <f t="shared" si="10"/>
        <v>0</v>
      </c>
      <c r="Q33" s="147"/>
      <c r="R33" s="128" t="s">
        <v>59</v>
      </c>
      <c r="S33" s="41">
        <f t="shared" si="11"/>
        <v>0</v>
      </c>
      <c r="T33" s="40">
        <v>1000</v>
      </c>
      <c r="U33" s="40">
        <f t="shared" si="12"/>
        <v>0</v>
      </c>
      <c r="V33" s="39">
        <f>D8</f>
        <v>1.1000000000000001</v>
      </c>
      <c r="W33" s="117">
        <f t="shared" si="13"/>
        <v>0</v>
      </c>
      <c r="X33" s="41"/>
      <c r="Y33" s="173"/>
    </row>
    <row r="34" spans="2:25" ht="15" customHeight="1">
      <c r="B34" s="3" t="s">
        <v>60</v>
      </c>
      <c r="C34" s="1" t="s">
        <v>61</v>
      </c>
      <c r="D34" s="190" t="s">
        <v>92</v>
      </c>
      <c r="E34" s="41"/>
      <c r="F34" s="40"/>
      <c r="G34" s="40">
        <f>'Project PI NAMES Y3 (MIT Part)'!G34</f>
        <v>0</v>
      </c>
      <c r="H34" s="39">
        <v>1</v>
      </c>
      <c r="I34" s="40">
        <f t="shared" si="9"/>
        <v>0</v>
      </c>
      <c r="J34" s="40"/>
      <c r="K34" s="193" t="s">
        <v>92</v>
      </c>
      <c r="L34" s="88"/>
      <c r="M34" s="78"/>
      <c r="N34" s="78">
        <f>'Project PI NAMES Y3 (HPI Part)'!G34</f>
        <v>0</v>
      </c>
      <c r="O34" s="87">
        <f>D8</f>
        <v>1.1000000000000001</v>
      </c>
      <c r="P34" s="78">
        <f t="shared" si="10"/>
        <v>0</v>
      </c>
      <c r="Q34" s="147"/>
      <c r="R34" s="128" t="s">
        <v>59</v>
      </c>
      <c r="S34" s="41">
        <f t="shared" si="11"/>
        <v>0</v>
      </c>
      <c r="T34" s="40">
        <v>0</v>
      </c>
      <c r="U34" s="40">
        <f t="shared" si="12"/>
        <v>0</v>
      </c>
      <c r="V34" s="39">
        <f>D8</f>
        <v>1.1000000000000001</v>
      </c>
      <c r="W34" s="117">
        <f t="shared" si="13"/>
        <v>0</v>
      </c>
      <c r="X34" s="41"/>
      <c r="Y34" s="173"/>
    </row>
    <row r="35" spans="2:25" ht="15" customHeight="1">
      <c r="B35" s="3" t="s">
        <v>62</v>
      </c>
      <c r="C35" s="37" t="s">
        <v>63</v>
      </c>
      <c r="D35" s="38" t="s">
        <v>59</v>
      </c>
      <c r="E35" s="41"/>
      <c r="F35" s="40"/>
      <c r="G35" s="40">
        <f>'Project PI NAMES Y3 (MIT Part)'!G35</f>
        <v>0</v>
      </c>
      <c r="H35" s="39">
        <v>1</v>
      </c>
      <c r="I35" s="40">
        <f t="shared" si="9"/>
        <v>0</v>
      </c>
      <c r="J35" s="40"/>
      <c r="K35" s="86" t="s">
        <v>59</v>
      </c>
      <c r="L35" s="88"/>
      <c r="M35" s="78"/>
      <c r="N35" s="78">
        <f>'Project PI NAMES Y3 (HPI Part)'!G35</f>
        <v>0</v>
      </c>
      <c r="O35" s="87">
        <f>D8</f>
        <v>1.1000000000000001</v>
      </c>
      <c r="P35" s="78">
        <f t="shared" si="10"/>
        <v>0</v>
      </c>
      <c r="Q35" s="147"/>
      <c r="R35" s="128" t="s">
        <v>59</v>
      </c>
      <c r="S35" s="41">
        <f t="shared" si="11"/>
        <v>0</v>
      </c>
      <c r="T35" s="40">
        <v>0</v>
      </c>
      <c r="U35" s="40">
        <f t="shared" si="12"/>
        <v>0</v>
      </c>
      <c r="V35" s="39">
        <f>D8</f>
        <v>1.1000000000000001</v>
      </c>
      <c r="W35" s="117">
        <f t="shared" si="13"/>
        <v>0</v>
      </c>
      <c r="X35" s="41"/>
      <c r="Y35" s="173"/>
    </row>
    <row r="36" spans="2:25" ht="15" customHeight="1">
      <c r="B36" s="7" t="s">
        <v>64</v>
      </c>
      <c r="C36" s="37" t="s">
        <v>65</v>
      </c>
      <c r="D36" s="38" t="s">
        <v>59</v>
      </c>
      <c r="E36" s="41"/>
      <c r="F36" s="40"/>
      <c r="G36" s="40">
        <f>'Project PI NAMES Y3 (MIT Part)'!G36</f>
        <v>0</v>
      </c>
      <c r="H36" s="39">
        <v>1</v>
      </c>
      <c r="I36" s="40">
        <f t="shared" si="9"/>
        <v>0</v>
      </c>
      <c r="J36" s="40"/>
      <c r="K36" s="86" t="s">
        <v>59</v>
      </c>
      <c r="L36" s="88"/>
      <c r="M36" s="78"/>
      <c r="N36" s="78">
        <f>'Project PI NAMES Y3 (HPI Part)'!G36</f>
        <v>0</v>
      </c>
      <c r="O36" s="87">
        <f>D8</f>
        <v>1.1000000000000001</v>
      </c>
      <c r="P36" s="78">
        <f t="shared" si="10"/>
        <v>0</v>
      </c>
      <c r="Q36" s="147"/>
      <c r="R36" s="128" t="s">
        <v>59</v>
      </c>
      <c r="S36" s="41">
        <f t="shared" si="11"/>
        <v>0</v>
      </c>
      <c r="T36" s="40">
        <v>0</v>
      </c>
      <c r="U36" s="40">
        <f t="shared" si="12"/>
        <v>0</v>
      </c>
      <c r="V36" s="39">
        <f>D8</f>
        <v>1.1000000000000001</v>
      </c>
      <c r="W36" s="117">
        <f t="shared" si="13"/>
        <v>0</v>
      </c>
      <c r="X36" s="41"/>
      <c r="Y36" s="173"/>
    </row>
    <row r="37" spans="2:25" ht="15" customHeight="1">
      <c r="B37" s="3" t="s">
        <v>66</v>
      </c>
      <c r="C37" s="3" t="s">
        <v>67</v>
      </c>
      <c r="D37" s="190" t="s">
        <v>56</v>
      </c>
      <c r="E37" s="41"/>
      <c r="F37" s="40"/>
      <c r="G37" s="40">
        <f>'Project PI NAMES Y3 (MIT Part)'!G37</f>
        <v>0</v>
      </c>
      <c r="H37" s="39">
        <v>1</v>
      </c>
      <c r="I37" s="40">
        <f>G37*H37</f>
        <v>0</v>
      </c>
      <c r="J37" s="40"/>
      <c r="K37" s="193" t="s">
        <v>56</v>
      </c>
      <c r="L37" s="88"/>
      <c r="M37" s="78"/>
      <c r="N37" s="78">
        <f>'Project PI NAMES Y3 (HPI Part)'!G37</f>
        <v>0</v>
      </c>
      <c r="O37" s="87">
        <f>D8</f>
        <v>1.1000000000000001</v>
      </c>
      <c r="P37" s="78">
        <f t="shared" si="10"/>
        <v>0</v>
      </c>
      <c r="Q37" s="147"/>
      <c r="R37" s="128"/>
      <c r="S37" s="41">
        <f t="shared" si="11"/>
        <v>0</v>
      </c>
      <c r="T37" s="40">
        <v>0</v>
      </c>
      <c r="U37" s="40">
        <f t="shared" si="12"/>
        <v>0</v>
      </c>
      <c r="V37" s="39">
        <f>D8</f>
        <v>1.1000000000000001</v>
      </c>
      <c r="W37" s="117">
        <f t="shared" si="13"/>
        <v>0</v>
      </c>
      <c r="X37" s="41"/>
      <c r="Y37" s="173"/>
    </row>
    <row r="38" spans="2:25" ht="15" customHeight="1">
      <c r="B38" s="11" t="s">
        <v>68</v>
      </c>
      <c r="C38" s="37" t="s">
        <v>69</v>
      </c>
      <c r="D38" s="38" t="s">
        <v>107</v>
      </c>
      <c r="E38" s="41"/>
      <c r="F38" s="40"/>
      <c r="G38" s="40">
        <f>'Project PI NAMES Y3 (MIT Part)'!G38</f>
        <v>0</v>
      </c>
      <c r="H38" s="39">
        <v>1</v>
      </c>
      <c r="I38" s="40">
        <f t="shared" ref="I38:I39" si="14">G38*H38</f>
        <v>0</v>
      </c>
      <c r="J38" s="40"/>
      <c r="K38" s="86" t="s">
        <v>59</v>
      </c>
      <c r="L38" s="88"/>
      <c r="M38" s="78"/>
      <c r="N38" s="78">
        <f>'Project PI NAMES Y3 (HPI Part)'!G38</f>
        <v>0</v>
      </c>
      <c r="O38" s="87">
        <f>D8</f>
        <v>1.1000000000000001</v>
      </c>
      <c r="P38" s="78">
        <f t="shared" si="10"/>
        <v>0</v>
      </c>
      <c r="Q38" s="147"/>
      <c r="R38" s="128" t="s">
        <v>103</v>
      </c>
      <c r="S38" s="41">
        <f t="shared" si="11"/>
        <v>0</v>
      </c>
      <c r="T38" s="40">
        <f>55150*0.45</f>
        <v>24817.5</v>
      </c>
      <c r="U38" s="40">
        <f t="shared" si="12"/>
        <v>0</v>
      </c>
      <c r="V38" s="39">
        <f>D8</f>
        <v>1.1000000000000001</v>
      </c>
      <c r="W38" s="117">
        <f t="shared" si="13"/>
        <v>0</v>
      </c>
      <c r="X38" s="42"/>
      <c r="Y38" s="176"/>
    </row>
    <row r="39" spans="2:25" ht="15" customHeight="1">
      <c r="B39" s="11" t="s">
        <v>71</v>
      </c>
      <c r="C39" s="37" t="s">
        <v>72</v>
      </c>
      <c r="D39" s="38"/>
      <c r="E39" s="41"/>
      <c r="F39" s="40"/>
      <c r="G39" s="40">
        <f>'Project PI NAMES Y3 (MIT Part)'!G39</f>
        <v>0</v>
      </c>
      <c r="H39" s="39">
        <v>1</v>
      </c>
      <c r="I39" s="40">
        <f t="shared" si="14"/>
        <v>0</v>
      </c>
      <c r="J39" s="40"/>
      <c r="K39" s="86"/>
      <c r="L39" s="88"/>
      <c r="M39" s="78"/>
      <c r="N39" s="78">
        <f>'Project PI NAMES Y3 (HPI Part)'!G39</f>
        <v>0</v>
      </c>
      <c r="O39" s="87">
        <f>D8</f>
        <v>1.1000000000000001</v>
      </c>
      <c r="P39" s="78">
        <f t="shared" si="10"/>
        <v>0</v>
      </c>
      <c r="Q39" s="147"/>
      <c r="R39" s="128"/>
      <c r="S39" s="41">
        <f t="shared" si="11"/>
        <v>0</v>
      </c>
      <c r="T39" s="40">
        <v>0</v>
      </c>
      <c r="U39" s="40">
        <f t="shared" si="12"/>
        <v>0</v>
      </c>
      <c r="V39" s="39">
        <f>D8</f>
        <v>1.1000000000000001</v>
      </c>
      <c r="W39" s="117">
        <f t="shared" si="13"/>
        <v>0</v>
      </c>
      <c r="X39" s="69" t="s">
        <v>73</v>
      </c>
      <c r="Y39" s="177" t="s">
        <v>73</v>
      </c>
    </row>
    <row r="40" spans="2:25">
      <c r="B40" s="7"/>
      <c r="C40" s="37"/>
      <c r="D40" s="38"/>
      <c r="E40" s="41"/>
      <c r="F40" s="40"/>
      <c r="G40" s="40"/>
      <c r="H40" s="39"/>
      <c r="I40" s="40"/>
      <c r="J40" s="40"/>
      <c r="K40" s="86"/>
      <c r="L40" s="88"/>
      <c r="M40" s="78"/>
      <c r="N40" s="78"/>
      <c r="O40" s="87"/>
      <c r="P40" s="78"/>
      <c r="Q40" s="147"/>
      <c r="R40" s="128"/>
      <c r="S40" s="41"/>
      <c r="T40" s="40"/>
      <c r="U40" s="40"/>
      <c r="V40" s="39"/>
      <c r="W40" s="117"/>
      <c r="X40" s="42"/>
      <c r="Y40" s="176"/>
    </row>
    <row r="41" spans="2:25" s="2" customFormat="1" ht="15" customHeight="1">
      <c r="B41" s="6"/>
      <c r="C41" s="6" t="s">
        <v>74</v>
      </c>
      <c r="D41" s="14"/>
      <c r="E41" s="14"/>
      <c r="F41" s="15"/>
      <c r="G41" s="15">
        <f>SUM(G31:G40)</f>
        <v>0</v>
      </c>
      <c r="H41" s="16"/>
      <c r="I41" s="15">
        <f>SUM(I31:I40)</f>
        <v>0</v>
      </c>
      <c r="J41" s="15"/>
      <c r="K41" s="60"/>
      <c r="L41" s="60"/>
      <c r="M41" s="61"/>
      <c r="N41" s="61">
        <f>SUM(N31:N40)</f>
        <v>0</v>
      </c>
      <c r="O41" s="62"/>
      <c r="P41" s="61">
        <f>SUM(P31:P40)</f>
        <v>0</v>
      </c>
      <c r="Q41" s="120"/>
      <c r="R41" s="131"/>
      <c r="S41" s="14"/>
      <c r="T41" s="15"/>
      <c r="U41" s="15">
        <f>SUM(U31:U40)</f>
        <v>0</v>
      </c>
      <c r="V41" s="16"/>
      <c r="W41" s="118">
        <f>SUM(W31:W40)</f>
        <v>0</v>
      </c>
      <c r="X41" s="14"/>
      <c r="Y41" s="74"/>
    </row>
    <row r="42" spans="2:25" s="2" customFormat="1" ht="15" customHeight="1">
      <c r="C42" s="63"/>
      <c r="D42" s="64"/>
      <c r="E42" s="64"/>
      <c r="F42" s="65"/>
      <c r="G42" s="65"/>
      <c r="H42" s="66"/>
      <c r="I42" s="65"/>
      <c r="J42" s="65"/>
      <c r="K42" s="93"/>
      <c r="L42" s="93"/>
      <c r="M42" s="80"/>
      <c r="N42" s="80"/>
      <c r="O42" s="94"/>
      <c r="P42" s="80"/>
      <c r="Q42" s="145"/>
      <c r="R42" s="132"/>
      <c r="S42" s="64"/>
      <c r="T42" s="65"/>
      <c r="U42" s="65"/>
      <c r="V42" s="66"/>
      <c r="W42" s="119"/>
      <c r="X42" s="64"/>
      <c r="Y42" s="178"/>
    </row>
    <row r="43" spans="2:25" s="2" customFormat="1" ht="15" customHeight="1">
      <c r="B43" s="5"/>
      <c r="C43" s="5" t="s">
        <v>75</v>
      </c>
      <c r="D43" s="60"/>
      <c r="E43" s="60"/>
      <c r="F43" s="61"/>
      <c r="G43" s="61">
        <f>G41+G28+G19</f>
        <v>0</v>
      </c>
      <c r="H43" s="62"/>
      <c r="I43" s="61">
        <f>I41+I28+I19</f>
        <v>0</v>
      </c>
      <c r="J43" s="61"/>
      <c r="K43" s="110"/>
      <c r="L43" s="110"/>
      <c r="M43" s="111"/>
      <c r="N43" s="111">
        <f>N41+N28+N19</f>
        <v>0</v>
      </c>
      <c r="O43" s="112"/>
      <c r="P43" s="111">
        <f>P41+P28+P19</f>
        <v>0</v>
      </c>
      <c r="Q43" s="141"/>
      <c r="R43" s="133"/>
      <c r="S43" s="60"/>
      <c r="T43" s="61"/>
      <c r="U43" s="61">
        <f>U41+U28+U19</f>
        <v>0</v>
      </c>
      <c r="V43" s="62"/>
      <c r="W43" s="120">
        <f>W41+W28+W19</f>
        <v>0</v>
      </c>
      <c r="X43" s="60"/>
      <c r="Y43" s="181"/>
    </row>
    <row r="44" spans="2:25" s="2" customFormat="1" ht="15" customHeight="1">
      <c r="D44" s="17"/>
      <c r="E44" s="17"/>
      <c r="F44" s="51"/>
      <c r="G44" s="51"/>
      <c r="H44" s="52"/>
      <c r="I44" s="51"/>
      <c r="J44" s="51"/>
      <c r="K44" s="95"/>
      <c r="L44" s="95"/>
      <c r="M44" s="81"/>
      <c r="N44" s="81"/>
      <c r="O44" s="96"/>
      <c r="P44" s="81"/>
      <c r="Q44" s="144"/>
      <c r="R44" s="134"/>
      <c r="S44" s="17"/>
      <c r="T44" s="51"/>
      <c r="U44" s="51"/>
      <c r="V44" s="52"/>
      <c r="W44" s="121"/>
      <c r="X44" s="17"/>
      <c r="Y44" s="179"/>
    </row>
    <row r="45" spans="2:25" s="1" customFormat="1">
      <c r="B45" s="31" t="s">
        <v>76</v>
      </c>
      <c r="C45" s="53"/>
      <c r="D45" s="33"/>
      <c r="E45" s="33" t="s">
        <v>77</v>
      </c>
      <c r="F45" s="33" t="s">
        <v>78</v>
      </c>
      <c r="G45" s="33"/>
      <c r="H45" s="33"/>
      <c r="I45" s="33"/>
      <c r="J45" s="33"/>
      <c r="K45" s="109"/>
      <c r="L45" s="109"/>
      <c r="M45" s="109"/>
      <c r="N45" s="109"/>
      <c r="O45" s="109"/>
      <c r="P45" s="109"/>
      <c r="Q45" s="142"/>
      <c r="R45" s="135"/>
      <c r="S45" s="33"/>
      <c r="T45" s="33"/>
      <c r="U45" s="33"/>
      <c r="V45" s="33"/>
      <c r="W45" s="122"/>
      <c r="X45" s="33"/>
      <c r="Y45" s="184"/>
    </row>
    <row r="46" spans="2:25" s="1" customFormat="1" ht="6" customHeight="1">
      <c r="B46" s="12"/>
      <c r="C46" s="44"/>
      <c r="D46" s="45"/>
      <c r="F46" s="45"/>
      <c r="H46" s="45"/>
      <c r="I46" s="45"/>
      <c r="J46" s="45"/>
      <c r="K46" s="71"/>
      <c r="L46" s="30"/>
      <c r="M46" s="71"/>
      <c r="N46" s="30"/>
      <c r="O46" s="71"/>
      <c r="P46" s="71"/>
      <c r="Q46" s="143"/>
      <c r="R46" s="126"/>
      <c r="T46" s="45"/>
      <c r="V46" s="45"/>
      <c r="W46" s="115"/>
      <c r="X46" s="46"/>
      <c r="Y46" s="171"/>
    </row>
    <row r="47" spans="2:25" s="37" customFormat="1">
      <c r="B47" s="68" t="s">
        <v>18</v>
      </c>
      <c r="C47" s="12" t="s">
        <v>79</v>
      </c>
      <c r="D47" s="37" t="s">
        <v>80</v>
      </c>
      <c r="E47" s="57">
        <f>G43-(G32+G37+G38)+(IF(G32&lt;25001,G32,25000))</f>
        <v>0</v>
      </c>
      <c r="F47" s="70">
        <v>0.62</v>
      </c>
      <c r="G47" s="40">
        <f>'Project PI NAMES Y3 (MIT Part)'!G47</f>
        <v>0</v>
      </c>
      <c r="H47" s="58">
        <v>1</v>
      </c>
      <c r="I47" s="57">
        <f>G47*H47</f>
        <v>0</v>
      </c>
      <c r="J47" s="57"/>
      <c r="K47" s="97"/>
      <c r="L47" s="98"/>
      <c r="M47" s="99"/>
      <c r="N47" s="158">
        <v>0</v>
      </c>
      <c r="O47" s="159">
        <f>D8</f>
        <v>1.1000000000000001</v>
      </c>
      <c r="P47" s="160">
        <f>N47*O47</f>
        <v>0</v>
      </c>
      <c r="Q47" s="201"/>
      <c r="R47" s="136"/>
      <c r="S47" s="57"/>
      <c r="U47" s="57">
        <f>G47+N47</f>
        <v>0</v>
      </c>
      <c r="V47" s="39">
        <f>D8</f>
        <v>1.1000000000000001</v>
      </c>
      <c r="W47" s="202">
        <f>I47+P47</f>
        <v>0</v>
      </c>
      <c r="X47" s="42"/>
      <c r="Y47" s="176"/>
    </row>
    <row r="48" spans="2:25" s="2" customFormat="1" ht="15" customHeight="1">
      <c r="D48" s="17"/>
      <c r="E48" s="17"/>
      <c r="F48" s="51"/>
      <c r="G48" s="51"/>
      <c r="H48" s="52"/>
      <c r="I48" s="51"/>
      <c r="J48" s="51"/>
      <c r="K48" s="95"/>
      <c r="L48" s="95"/>
      <c r="M48" s="81"/>
      <c r="N48" s="161"/>
      <c r="O48" s="162"/>
      <c r="P48" s="161"/>
      <c r="Q48" s="144"/>
      <c r="R48" s="134"/>
      <c r="S48" s="17"/>
      <c r="T48" s="51"/>
      <c r="U48" s="51"/>
      <c r="V48" s="52"/>
      <c r="W48" s="121"/>
      <c r="X48" s="17"/>
      <c r="Y48" s="179"/>
    </row>
    <row r="49" spans="2:25" s="2" customFormat="1" ht="15" customHeight="1">
      <c r="B49" s="5"/>
      <c r="C49" s="5" t="s">
        <v>81</v>
      </c>
      <c r="D49" s="60"/>
      <c r="E49" s="60"/>
      <c r="F49" s="61"/>
      <c r="G49" s="61">
        <f>SUM(G47:G48)</f>
        <v>0</v>
      </c>
      <c r="H49" s="62"/>
      <c r="I49" s="61">
        <f>SUM(I47:I48)</f>
        <v>0</v>
      </c>
      <c r="J49" s="61"/>
      <c r="K49" s="110"/>
      <c r="L49" s="110"/>
      <c r="M49" s="111"/>
      <c r="N49" s="182">
        <f>SUM(N46:N48)</f>
        <v>0</v>
      </c>
      <c r="O49" s="183"/>
      <c r="P49" s="182">
        <f>SUM(P47:P48)</f>
        <v>0</v>
      </c>
      <c r="Q49" s="141"/>
      <c r="R49" s="133"/>
      <c r="S49" s="60"/>
      <c r="T49" s="61"/>
      <c r="U49" s="61">
        <f>SUM(U46:U48)</f>
        <v>0</v>
      </c>
      <c r="V49" s="62"/>
      <c r="W49" s="120">
        <f>SUM(W47:W48)</f>
        <v>0</v>
      </c>
      <c r="X49" s="60"/>
      <c r="Y49" s="181"/>
    </row>
    <row r="50" spans="2:25" s="37" customFormat="1">
      <c r="C50" s="12"/>
      <c r="F50" s="57"/>
      <c r="G50" s="57"/>
      <c r="H50" s="58"/>
      <c r="I50" s="59"/>
      <c r="J50" s="59"/>
      <c r="K50" s="97"/>
      <c r="L50" s="97"/>
      <c r="M50" s="98"/>
      <c r="N50" s="98"/>
      <c r="O50" s="100"/>
      <c r="P50" s="82"/>
      <c r="Q50" s="196"/>
      <c r="R50" s="136"/>
      <c r="T50" s="57"/>
      <c r="U50" s="57"/>
      <c r="V50" s="58"/>
      <c r="W50" s="123"/>
      <c r="X50" s="42"/>
      <c r="Y50" s="176"/>
    </row>
    <row r="51" spans="2:25" s="2" customFormat="1" ht="17" thickBot="1">
      <c r="B51" s="8"/>
      <c r="C51" s="8" t="s">
        <v>82</v>
      </c>
      <c r="D51" s="8"/>
      <c r="E51" s="8"/>
      <c r="F51" s="151" t="s">
        <v>97</v>
      </c>
      <c r="G51" s="155">
        <f>G43+G49</f>
        <v>0</v>
      </c>
      <c r="H51" s="155"/>
      <c r="I51" s="155">
        <f>I43+I49</f>
        <v>0</v>
      </c>
      <c r="J51" s="9"/>
      <c r="K51" s="8"/>
      <c r="L51" s="8"/>
      <c r="M51" s="186" t="s">
        <v>98</v>
      </c>
      <c r="N51" s="154">
        <f>N43+N49</f>
        <v>0</v>
      </c>
      <c r="O51" s="10"/>
      <c r="P51" s="155">
        <f>P43+P49</f>
        <v>0</v>
      </c>
      <c r="Q51" s="187"/>
      <c r="R51" s="137"/>
      <c r="S51" s="8"/>
      <c r="T51" s="150" t="s">
        <v>99</v>
      </c>
      <c r="U51" s="155">
        <f>U43+U49</f>
        <v>0</v>
      </c>
      <c r="V51" s="155"/>
      <c r="W51" s="188">
        <f>W43+W49</f>
        <v>0</v>
      </c>
      <c r="X51" s="56"/>
      <c r="Y51" s="75"/>
    </row>
    <row r="52" spans="2:25" ht="17" thickTop="1"/>
    <row r="53" spans="2:25" ht="46.25" customHeight="1">
      <c r="B53" s="208" t="s">
        <v>83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</row>
    <row r="54" spans="2:25">
      <c r="B54" s="37" t="s">
        <v>84</v>
      </c>
      <c r="C54" s="4"/>
    </row>
    <row r="55" spans="2:25">
      <c r="B55" s="37" t="s">
        <v>85</v>
      </c>
    </row>
    <row r="56" spans="2:25">
      <c r="B56" s="26"/>
    </row>
  </sheetData>
  <mergeCells count="8">
    <mergeCell ref="B53:N53"/>
    <mergeCell ref="D7:I7"/>
    <mergeCell ref="X9:Y9"/>
    <mergeCell ref="X10:Y10"/>
    <mergeCell ref="D9:I9"/>
    <mergeCell ref="K9:P9"/>
    <mergeCell ref="R9:W9"/>
    <mergeCell ref="X31:X32"/>
  </mergeCells>
  <pageMargins left="0.7" right="0.7" top="0.75" bottom="0.75" header="0.3" footer="0.3"/>
  <pageSetup paperSize="9" scale="72" orientation="landscape" r:id="rId1"/>
  <ignoredErrors>
    <ignoredError sqref="A47:B47 B30 B21 B14" numberStoredAsText="1"/>
    <ignoredError sqref="O15:O17 O31:O34 O37:O39 O35:O36 V31:V38 V15:V17 V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381b1-79c0-4c41-9c8f-2829d29c57ae" xsi:nil="true"/>
    <lcf76f155ced4ddcb4097134ff3c332f xmlns="49586b58-e08e-4a76-a366-a07b457cf6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9FCBFD93C4E04F9FFB7DB598EF7F5D" ma:contentTypeVersion="11" ma:contentTypeDescription="Create a new document." ma:contentTypeScope="" ma:versionID="272b916de661241962a77824a5e1c28e">
  <xsd:schema xmlns:xsd="http://www.w3.org/2001/XMLSchema" xmlns:xs="http://www.w3.org/2001/XMLSchema" xmlns:p="http://schemas.microsoft.com/office/2006/metadata/properties" xmlns:ns2="49586b58-e08e-4a76-a366-a07b457cf612" xmlns:ns3="b10381b1-79c0-4c41-9c8f-2829d29c57ae" targetNamespace="http://schemas.microsoft.com/office/2006/metadata/properties" ma:root="true" ma:fieldsID="39080b08d9d245160e1e8a3cc6f5c151" ns2:_="" ns3:_="">
    <xsd:import namespace="49586b58-e08e-4a76-a366-a07b457cf612"/>
    <xsd:import namespace="b10381b1-79c0-4c41-9c8f-2829d29c5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86b58-e08e-4a76-a366-a07b457cf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bf9a93-0136-4e20-8bcb-5e6a17d8fa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381b1-79c0-4c41-9c8f-2829d29c57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8e5bb1-6893-4ed4-9fa8-c7805d7f10c4}" ma:internalName="TaxCatchAll" ma:showField="CatchAllData" ma:web="b10381b1-79c0-4c41-9c8f-2829d29c5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C4D8AF-2983-4610-A0A5-D3712490C3EE}">
  <ds:schemaRefs>
    <ds:schemaRef ds:uri="http://schemas.microsoft.com/office/2006/documentManagement/types"/>
    <ds:schemaRef ds:uri="http://www.w3.org/XML/1998/namespace"/>
    <ds:schemaRef ds:uri="b10381b1-79c0-4c41-9c8f-2829d29c57a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9586b58-e08e-4a76-a366-a07b457cf61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243A4D-8F4A-4E44-9159-6E9A19AEB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86b58-e08e-4a76-a366-a07b457cf612"/>
    <ds:schemaRef ds:uri="b10381b1-79c0-4c41-9c8f-2829d29c5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3DD296-6FAE-4569-BAB2-116900A407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Project PI NAMES Y1 (MIT Part)</vt:lpstr>
      <vt:lpstr>Project PI NAMES Y1 (HPI Part)</vt:lpstr>
      <vt:lpstr>Project PI NAMES Y1 (joint)</vt:lpstr>
      <vt:lpstr>Project PI NAMES Y2 (MIT Part)</vt:lpstr>
      <vt:lpstr>Project PI NAMES Y2 (HPI Part)</vt:lpstr>
      <vt:lpstr>Project PI NAMES Y2 (joint) (2)</vt:lpstr>
      <vt:lpstr>Project PI NAMES Y3 (MIT Part)</vt:lpstr>
      <vt:lpstr>Project PI NAMES Y3 (HPI Part)</vt:lpstr>
      <vt:lpstr>Project PI NAMES Y3 (joint)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Katherine Higgins</cp:lastModifiedBy>
  <cp:revision/>
  <dcterms:created xsi:type="dcterms:W3CDTF">2021-06-25T13:16:25Z</dcterms:created>
  <dcterms:modified xsi:type="dcterms:W3CDTF">2026-05-29T17:16:57Z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0x010100AA9FCBFD93C4E04F9FFB7DB598EF7F5D</vt:lpwstr>
  </property>
  <property fmtid="{D5CDD505-2E9C-101B-9397-08002B2CF9AE}" pid="3" name="MediaServiceImageTags">
    <vt:lpwstr/>
  </property>
</Properties>
</file>