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commentsmeta2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ject PI NAMES Y1 (Sep-Feb)" sheetId="1" r:id="rId4"/>
    <sheet state="visible" name="Project PI NAMES Y1 (Mar-Aug))" sheetId="2" r:id="rId5"/>
    <sheet state="visible" name="Project PI NAMES Y1 (12 months)" sheetId="3" r:id="rId6"/>
  </sheets>
  <definedNames/>
  <calcPr/>
  <extLst>
    <ext uri="GoogleSheetsCustomDataVersion2">
      <go:sheetsCustomData xmlns:go="http://customooxmlschemas.google.com/" r:id="rId7" roundtripDataChecksum="cOPLj50vGVBY2NY9HszjDKYpDJoZup5t+5+nc6DysZE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E48">
      <text>
        <t xml:space="preserve">======
ID#AAABeAugb3s
Melissa S. Klumpar    (2025-02-12 16:15:06)
Reminder: update MTDC calculation accordingly if additional Minor Equipment or Subaward lines are inserted.</t>
      </text>
    </comment>
  </commentList>
  <extLst>
    <ext uri="GoogleSheetsCustomDataVersion2">
      <go:sheetsCustomData xmlns:go="http://customooxmlschemas.google.com/" r:id="rId1" roundtripDataSignature="AMtx7mgA2w3gglCmeFtraGwAgrtOENzXQA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E48">
      <text>
        <t xml:space="preserve">======
ID#AAABeAugb30
Melissa S. Klumpar    (2025-02-12 16:15:06)
Reminder: update MTDC calculation accordingly if additional Minor Equipment or Subaward lines are inserted.</t>
      </text>
    </comment>
  </commentList>
  <extLst>
    <ext uri="GoogleSheetsCustomDataVersion2">
      <go:sheetsCustomData xmlns:go="http://customooxmlschemas.google.com/" r:id="rId1" roundtripDataSignature="AMtx7miMwS6wPNPEMjC8pv9Sq10/PFcF3A=="/>
    </ext>
  </extL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E48">
      <text>
        <t xml:space="preserve">======
ID#AAABeAugb3w
Melissa S. Klumpar    (2025-02-12 16:15:06)
Reminder: update MTDC calculation accordingly if additional Minor Equipment or Subaward lines are inserted.</t>
      </text>
    </comment>
  </commentList>
  <extLst>
    <ext uri="GoogleSheetsCustomDataVersion2">
      <go:sheetsCustomData xmlns:go="http://customooxmlschemas.google.com/" r:id="rId1" roundtripDataSignature="AMtx7mieZ4+j6eV3KBz120OC5/kapZFqgw=="/>
    </ext>
  </extLst>
</comments>
</file>

<file path=xl/sharedStrings.xml><?xml version="1.0" encoding="utf-8"?>
<sst xmlns="http://schemas.openxmlformats.org/spreadsheetml/2006/main" count="437" uniqueCount="99">
  <si>
    <t>Project PI Names</t>
  </si>
  <si>
    <t>September 2025 - February 2026</t>
  </si>
  <si>
    <t>Name activity:</t>
  </si>
  <si>
    <t>Research Project PI Names -- Jointly funded</t>
  </si>
  <si>
    <t>Budget position:</t>
  </si>
  <si>
    <t>2.3.</t>
  </si>
  <si>
    <t>Project title / PI:</t>
  </si>
  <si>
    <t>Project Title / MIT Student and PI (Faculty Advisor); HPI Student and PI (Faculty Advisor)</t>
  </si>
  <si>
    <t>Description:</t>
  </si>
  <si>
    <t>[The project description should be provided forth in a clear, concise, and easy-to-understand manner.]</t>
  </si>
  <si>
    <t>Exchange Rate: 1 EUR to equivalent USD</t>
  </si>
  <si>
    <t>MIT</t>
  </si>
  <si>
    <t>HPI</t>
  </si>
  <si>
    <t>Combined</t>
  </si>
  <si>
    <t>Budget description</t>
  </si>
  <si>
    <t>unit</t>
  </si>
  <si>
    <t>number of units</t>
  </si>
  <si>
    <t>price per unit</t>
  </si>
  <si>
    <t>total amount in national currency</t>
  </si>
  <si>
    <t>exchange rate</t>
  </si>
  <si>
    <t>total amount in USD</t>
  </si>
  <si>
    <t>exchange rate (1 EUR = n USD)</t>
  </si>
  <si>
    <t>explanation of expense</t>
  </si>
  <si>
    <t>Project direct costs</t>
  </si>
  <si>
    <t>1.</t>
  </si>
  <si>
    <t>Salary</t>
  </si>
  <si>
    <t>inclusive of Fringe Benefits (EB and VA, as appropriate)</t>
  </si>
  <si>
    <t>1.1.</t>
  </si>
  <si>
    <t>Junior Researcher (incl. Post Doc researcher)</t>
  </si>
  <si>
    <t>Months</t>
  </si>
  <si>
    <t>1.2.</t>
  </si>
  <si>
    <t>Senior Researcher (incl. Faculty)***</t>
  </si>
  <si>
    <t>1.3.</t>
  </si>
  <si>
    <t>Assistant / Research Assistant</t>
  </si>
  <si>
    <t>Subtotal salary</t>
  </si>
  <si>
    <t>2.</t>
  </si>
  <si>
    <r>
      <rPr>
        <rFont val="Avenir Book"/>
        <b/>
        <color rgb="FF000000"/>
        <sz val="11.0"/>
      </rPr>
      <t>Travel expenses</t>
    </r>
    <r>
      <rPr>
        <rFont val="Avenir Book"/>
        <b val="0"/>
        <color rgb="FF000000"/>
        <sz val="11.0"/>
      </rPr>
      <t xml:space="preserve"> </t>
    </r>
  </si>
  <si>
    <t>do not include travel to workshop at HPI (covered by MIT program budgets)</t>
  </si>
  <si>
    <t xml:space="preserve"> include travel to workshop at MIT</t>
  </si>
  <si>
    <t>2.1.</t>
  </si>
  <si>
    <t>Total International travel</t>
  </si>
  <si>
    <t>Flight (per trip)</t>
  </si>
  <si>
    <t>2.2.</t>
  </si>
  <si>
    <t>Local travel</t>
  </si>
  <si>
    <t>Public transp.</t>
  </si>
  <si>
    <t>Accommodation</t>
  </si>
  <si>
    <t>Nights</t>
  </si>
  <si>
    <t>2.4.</t>
  </si>
  <si>
    <t>Catering and meals</t>
  </si>
  <si>
    <t>Persons</t>
  </si>
  <si>
    <t>2.5.</t>
  </si>
  <si>
    <t>Per diems</t>
  </si>
  <si>
    <t>Days</t>
  </si>
  <si>
    <t>Subtotal travel expenses</t>
  </si>
  <si>
    <t>3.</t>
  </si>
  <si>
    <t>Other costs</t>
  </si>
  <si>
    <t>3.1.</t>
  </si>
  <si>
    <t>Publications</t>
  </si>
  <si>
    <t>Each</t>
  </si>
  <si>
    <t>3.2.</t>
  </si>
  <si>
    <t>Subawards</t>
  </si>
  <si>
    <t>list each separately</t>
  </si>
  <si>
    <t>3.3.</t>
  </si>
  <si>
    <t>Materials snd Supplies (incl. office and research supplies)</t>
  </si>
  <si>
    <t>Lumpsum</t>
  </si>
  <si>
    <t>3.4.</t>
  </si>
  <si>
    <t>Minor Equipment (net cost of $1,000 - $4,999 per unit)</t>
  </si>
  <si>
    <t>list each category separately</t>
  </si>
  <si>
    <t>3.5.</t>
  </si>
  <si>
    <t>Visibility actions</t>
  </si>
  <si>
    <t>3.6.</t>
  </si>
  <si>
    <t>Evaluation / testing costs</t>
  </si>
  <si>
    <t>3.7.</t>
  </si>
  <si>
    <t xml:space="preserve">Capital Equipment (net cost of equal to or &gt; $5,000 per unit) </t>
  </si>
  <si>
    <t>3.8.</t>
  </si>
  <si>
    <t>Tuition**</t>
  </si>
  <si>
    <t>Months at 45% AY25-26 rate</t>
  </si>
  <si>
    <t>Months at 45% AY22-23 rate</t>
  </si>
  <si>
    <t>3.9.</t>
  </si>
  <si>
    <t>Other</t>
  </si>
  <si>
    <t>[describe other costs]</t>
  </si>
  <si>
    <t>Subtotal other costs</t>
  </si>
  <si>
    <t>Total project direct costs</t>
  </si>
  <si>
    <t>Project indirect costs</t>
  </si>
  <si>
    <t>MTDC base</t>
  </si>
  <si>
    <t>F&amp;A rate</t>
  </si>
  <si>
    <t>Indirect Costs (F&amp;A -- Facilities and Adminstrative)*</t>
  </si>
  <si>
    <t>% of MTDC</t>
  </si>
  <si>
    <t>Total project indirect costs</t>
  </si>
  <si>
    <t>Total costs of the project</t>
  </si>
  <si>
    <t>*MIT's Fringe Benefits and F&amp;A rates for sponsored research are subject to change annually; the rate is determined by negotiation with US Federal government (https://ras.mit.edu/facilities-and-administrative-fa-rates). 
F&amp;A is calculated on a modified total direct costs (MTDC) base which is exclusive of tuition, capital equipment, major renovation and repair, and the amount of subcontract awards over $25K.</t>
  </si>
  <si>
    <t>**MIT subsidizes 55% of academic year tuition, leaving 45% to be charged to the project. During the summer, MIT subsidizes 100% of tuition. A 5% annual inflator is applied each year.</t>
  </si>
  <si>
    <t>***MIT fully supports the academic year salary of Professors, Associate Professors and Assistant Professors, but makes no specific commitment of academic year time or salary to this particular research project.</t>
  </si>
  <si>
    <t>March 2026 - August 2026</t>
  </si>
  <si>
    <r>
      <rPr>
        <rFont val="Avenir Book"/>
        <b/>
        <color rgb="FF000000"/>
        <sz val="11.0"/>
      </rPr>
      <t>Travel expenses</t>
    </r>
    <r>
      <rPr>
        <rFont val="Avenir Book"/>
        <b val="0"/>
        <color rgb="FF000000"/>
        <sz val="11.0"/>
      </rPr>
      <t xml:space="preserve"> </t>
    </r>
  </si>
  <si>
    <t>September 2025 - August 2026</t>
  </si>
  <si>
    <t xml:space="preserve">exchange rate </t>
  </si>
  <si>
    <r>
      <rPr>
        <rFont val="Avenir"/>
        <b/>
        <color rgb="FF000000"/>
        <sz val="11.0"/>
      </rPr>
      <t>Travel expenses</t>
    </r>
    <r>
      <rPr>
        <rFont val="Avenir Book"/>
        <b val="0"/>
        <color rgb="FF000000"/>
        <sz val="11.0"/>
      </rPr>
      <t xml:space="preserve"> </t>
    </r>
  </si>
  <si>
    <t xml:space="preserve"> include travel to workshop at MIT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</si>
</sst>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,##0.0000"/>
    <numFmt numFmtId="165" formatCode="&quot;$&quot;#,##0"/>
    <numFmt numFmtId="166" formatCode="&quot;$&quot;#,##0.00"/>
    <numFmt numFmtId="167" formatCode="#,##0\ [$€-407]"/>
  </numFmts>
  <fonts count="15">
    <font>
      <sz val="12.0"/>
      <color theme="1"/>
      <name val="Calibri"/>
      <scheme val="minor"/>
    </font>
    <font>
      <sz val="11.0"/>
      <color theme="1"/>
      <name val="Avenir"/>
    </font>
    <font>
      <b/>
      <sz val="11.0"/>
      <color theme="1"/>
      <name val="Avenir"/>
    </font>
    <font>
      <b/>
      <sz val="11.0"/>
      <color rgb="FF000000"/>
      <name val="Avenir"/>
    </font>
    <font>
      <i/>
      <sz val="11.0"/>
      <color theme="1"/>
      <name val="Avenir"/>
    </font>
    <font>
      <b/>
      <sz val="11.0"/>
      <color rgb="FFF2F2F2"/>
      <name val="Avenir"/>
    </font>
    <font/>
    <font>
      <b/>
      <sz val="11.0"/>
      <color rgb="FF0070C0"/>
      <name val="Avenir"/>
    </font>
    <font>
      <b/>
      <sz val="11.0"/>
      <color rgb="FFFFC000"/>
      <name val="Avenir"/>
    </font>
    <font>
      <sz val="12.0"/>
      <color theme="1"/>
      <name val="Calibri"/>
    </font>
    <font>
      <sz val="11.0"/>
      <color rgb="FFF2F2F2"/>
      <name val="Avenir"/>
    </font>
    <font>
      <b/>
      <sz val="11.0"/>
      <color rgb="FFF6BB00"/>
      <name val="Avenir"/>
    </font>
    <font>
      <b/>
      <sz val="11.0"/>
      <color rgb="FF00B050"/>
      <name val="Avenir"/>
    </font>
    <font>
      <sz val="11.0"/>
      <color rgb="FFFF0000"/>
      <name val="Avenir"/>
    </font>
    <font>
      <sz val="11.0"/>
      <color theme="0"/>
      <name val="Avenir"/>
    </font>
  </fonts>
  <fills count="8">
    <fill>
      <patternFill patternType="none"/>
    </fill>
    <fill>
      <patternFill patternType="lightGray"/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2F2F2"/>
        <bgColor rgb="FFF2F2F2"/>
      </patternFill>
    </fill>
    <fill>
      <patternFill patternType="solid">
        <fgColor rgb="FF00B050"/>
        <bgColor rgb="FF00B050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</fills>
  <borders count="44">
    <border/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BFBFBF"/>
      </right>
      <top style="thin">
        <color rgb="FF000000"/>
      </top>
      <bottom style="thin">
        <color rgb="FF000000"/>
      </bottom>
    </border>
    <border>
      <left style="thin">
        <color rgb="FFBFBFBF"/>
      </left>
      <right style="thin">
        <color rgb="FFBFBFBF"/>
      </right>
      <top style="thin">
        <color rgb="FF000000"/>
      </top>
      <bottom style="thin">
        <color rgb="FF000000"/>
      </bottom>
    </border>
    <border>
      <left style="thin">
        <color rgb="FFBFBFBF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A5A5A5"/>
      </right>
      <top style="thin">
        <color rgb="FF000000"/>
      </top>
      <bottom style="thin">
        <color rgb="FF000000"/>
      </bottom>
    </border>
    <border>
      <left style="thin">
        <color rgb="FFA5A5A5"/>
      </left>
      <right style="thin">
        <color rgb="FFA5A5A5"/>
      </right>
      <top style="thin">
        <color rgb="FF000000"/>
      </top>
      <bottom style="thin">
        <color rgb="FF000000"/>
      </bottom>
    </border>
    <border>
      <left style="thin">
        <color rgb="FFA5A5A5"/>
      </left>
      <right/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BFBFBF"/>
      </right>
      <top style="thin">
        <color rgb="FF000000"/>
      </top>
      <bottom style="thin">
        <color rgb="FF000000"/>
      </bottom>
    </border>
    <border>
      <left style="thin">
        <color rgb="FFBFBFBF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/>
      <right/>
      <top style="thin">
        <color rgb="FF000000"/>
      </top>
      <bottom/>
    </border>
    <border>
      <left/>
      <right style="medium">
        <color rgb="FF000000"/>
      </right>
      <top style="thin">
        <color rgb="FF000000"/>
      </top>
      <bottom/>
    </border>
    <border>
      <left style="medium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thin">
        <color rgb="FFD8D8D8"/>
      </left>
      <right/>
      <top/>
      <bottom/>
    </border>
    <border>
      <left/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/>
      <top/>
      <bottom/>
    </border>
    <border>
      <left style="medium">
        <color rgb="FF000000"/>
      </left>
    </border>
    <border>
      <right style="medium">
        <color rgb="FF000000"/>
      </right>
    </border>
    <border>
      <left style="thin">
        <color rgb="FFD8D8D8"/>
      </left>
      <right/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D8D8D8"/>
      </left>
      <right/>
      <top style="thin">
        <color rgb="FF000000"/>
      </top>
      <bottom style="thin">
        <color rgb="FF000000"/>
      </bottom>
    </border>
    <border>
      <left style="thin">
        <color rgb="FFD8D8D8"/>
      </left>
      <right/>
      <top style="thin">
        <color rgb="FF000000"/>
      </top>
      <bottom/>
    </border>
    <border>
      <left/>
      <right/>
      <top style="thin">
        <color rgb="FF000000"/>
      </top>
      <bottom style="double">
        <color rgb="FF000000"/>
      </bottom>
    </border>
    <border>
      <left/>
      <right style="medium">
        <color rgb="FF000000"/>
      </right>
      <top style="thin">
        <color rgb="FF000000"/>
      </top>
      <bottom style="double">
        <color rgb="FF000000"/>
      </bottom>
    </border>
    <border>
      <left style="medium">
        <color rgb="FF000000"/>
      </left>
      <right/>
      <top style="thin">
        <color rgb="FF000000"/>
      </top>
      <bottom style="double">
        <color rgb="FF000000"/>
      </bottom>
    </border>
    <border>
      <left/>
      <right style="medium">
        <color rgb="FF000000"/>
      </right>
      <top style="thin">
        <color rgb="FF000000"/>
      </top>
      <bottom style="thick">
        <color rgb="FF000000"/>
      </bottom>
    </border>
    <border>
      <left style="thin">
        <color rgb="FFD8D8D8"/>
      </left>
      <right/>
      <top style="thin">
        <color rgb="FF000000"/>
      </top>
      <bottom style="double">
        <color rgb="FF000000"/>
      </bottom>
    </border>
    <border>
      <left style="thin">
        <color rgb="FF000000"/>
      </left>
      <right style="medium">
        <color rgb="FF000000"/>
      </right>
    </border>
  </borders>
  <cellStyleXfs count="1">
    <xf borderId="0" fillId="0" fontId="0" numFmtId="0" applyAlignment="1" applyFont="1"/>
  </cellStyleXfs>
  <cellXfs count="2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1" numFmtId="0" xfId="0" applyAlignment="1" applyFont="1">
      <alignment horizontal="left" vertical="center"/>
    </xf>
    <xf quotePrefix="1" borderId="0" fillId="0" fontId="1" numFmtId="16" xfId="0" applyAlignment="1" applyFont="1" applyNumberFormat="1">
      <alignment horizontal="left" vertical="center"/>
    </xf>
    <xf borderId="0" fillId="0" fontId="2" numFmtId="0" xfId="0" applyAlignment="1" applyFont="1">
      <alignment horizontal="left" vertical="top"/>
    </xf>
    <xf borderId="0" fillId="0" fontId="4" numFmtId="0" xfId="0" applyAlignment="1" applyFont="1">
      <alignment horizontal="left" shrinkToFit="0" vertical="top" wrapText="1"/>
    </xf>
    <xf borderId="0" fillId="0" fontId="1" numFmtId="0" xfId="0" applyAlignment="1" applyFont="1">
      <alignment horizontal="left" shrinkToFit="0" vertical="top" wrapText="1"/>
    </xf>
    <xf borderId="0" fillId="0" fontId="2" numFmtId="4" xfId="0" applyAlignment="1" applyFont="1" applyNumberFormat="1">
      <alignment horizontal="left" vertical="center"/>
    </xf>
    <xf borderId="1" fillId="2" fontId="5" numFmtId="0" xfId="0" applyAlignment="1" applyBorder="1" applyFill="1" applyFont="1">
      <alignment horizontal="center" vertical="center"/>
    </xf>
    <xf borderId="2" fillId="0" fontId="6" numFmtId="0" xfId="0" applyBorder="1" applyFont="1"/>
    <xf borderId="3" fillId="0" fontId="6" numFmtId="0" xfId="0" applyBorder="1" applyFont="1"/>
    <xf borderId="4" fillId="0" fontId="2" numFmtId="0" xfId="0" applyAlignment="1" applyBorder="1" applyFont="1">
      <alignment horizontal="center" vertical="center"/>
    </xf>
    <xf borderId="1" fillId="3" fontId="2" numFmtId="0" xfId="0" applyAlignment="1" applyBorder="1" applyFill="1" applyFont="1">
      <alignment horizontal="center" vertical="center"/>
    </xf>
    <xf borderId="5" fillId="4" fontId="2" numFmtId="0" xfId="0" applyAlignment="1" applyBorder="1" applyFill="1" applyFont="1">
      <alignment horizontal="center" vertical="center"/>
    </xf>
    <xf borderId="6" fillId="5" fontId="2" numFmtId="0" xfId="0" applyAlignment="1" applyBorder="1" applyFill="1" applyFont="1">
      <alignment horizontal="center" vertical="center"/>
    </xf>
    <xf borderId="7" fillId="0" fontId="6" numFmtId="0" xfId="0" applyBorder="1" applyFont="1"/>
    <xf borderId="8" fillId="0" fontId="6" numFmtId="0" xfId="0" applyBorder="1" applyFont="1"/>
    <xf borderId="4" fillId="0" fontId="1" numFmtId="0" xfId="0" applyAlignment="1" applyBorder="1" applyFont="1">
      <alignment horizontal="center" vertical="center"/>
    </xf>
    <xf borderId="4" fillId="0" fontId="6" numFmtId="0" xfId="0" applyBorder="1" applyFont="1"/>
    <xf borderId="9" fillId="6" fontId="2" numFmtId="0" xfId="0" applyAlignment="1" applyBorder="1" applyFill="1" applyFont="1">
      <alignment shrinkToFit="0" wrapText="1"/>
    </xf>
    <xf borderId="10" fillId="6" fontId="2" numFmtId="0" xfId="0" applyAlignment="1" applyBorder="1" applyFont="1">
      <alignment shrinkToFit="0" wrapText="1"/>
    </xf>
    <xf borderId="11" fillId="6" fontId="2" numFmtId="0" xfId="0" applyAlignment="1" applyBorder="1" applyFont="1">
      <alignment horizontal="left" shrinkToFit="0" wrapText="1"/>
    </xf>
    <xf borderId="12" fillId="6" fontId="2" numFmtId="0" xfId="0" applyAlignment="1" applyBorder="1" applyFont="1">
      <alignment horizontal="right" shrinkToFit="0" wrapText="1"/>
    </xf>
    <xf borderId="12" fillId="6" fontId="2" numFmtId="4" xfId="0" applyAlignment="1" applyBorder="1" applyFont="1" applyNumberFormat="1">
      <alignment horizontal="right" shrinkToFit="0" wrapText="1"/>
    </xf>
    <xf borderId="13" fillId="6" fontId="2" numFmtId="0" xfId="0" applyAlignment="1" applyBorder="1" applyFont="1">
      <alignment horizontal="right" shrinkToFit="0" wrapText="1"/>
    </xf>
    <xf borderId="14" fillId="6" fontId="2" numFmtId="0" xfId="0" applyAlignment="1" applyBorder="1" applyFont="1">
      <alignment horizontal="right" shrinkToFit="0" wrapText="1"/>
    </xf>
    <xf borderId="15" fillId="7" fontId="2" numFmtId="0" xfId="0" applyAlignment="1" applyBorder="1" applyFill="1" applyFont="1">
      <alignment horizontal="left" shrinkToFit="0" wrapText="1"/>
    </xf>
    <xf borderId="16" fillId="7" fontId="2" numFmtId="0" xfId="0" applyAlignment="1" applyBorder="1" applyFont="1">
      <alignment horizontal="right" shrinkToFit="0" wrapText="1"/>
    </xf>
    <xf borderId="16" fillId="7" fontId="2" numFmtId="4" xfId="0" applyAlignment="1" applyBorder="1" applyFont="1" applyNumberFormat="1">
      <alignment horizontal="right" shrinkToFit="0" wrapText="1"/>
    </xf>
    <xf borderId="17" fillId="7" fontId="2" numFmtId="0" xfId="0" applyAlignment="1" applyBorder="1" applyFont="1">
      <alignment horizontal="right" shrinkToFit="0" wrapText="1"/>
    </xf>
    <xf borderId="18" fillId="7" fontId="2" numFmtId="0" xfId="0" applyAlignment="1" applyBorder="1" applyFont="1">
      <alignment horizontal="right" shrinkToFit="0" wrapText="1"/>
    </xf>
    <xf borderId="19" fillId="6" fontId="2" numFmtId="0" xfId="0" applyAlignment="1" applyBorder="1" applyFont="1">
      <alignment horizontal="left" shrinkToFit="0" wrapText="1"/>
    </xf>
    <xf borderId="20" fillId="6" fontId="2" numFmtId="0" xfId="0" applyAlignment="1" applyBorder="1" applyFont="1">
      <alignment horizontal="right" shrinkToFit="0" wrapText="1"/>
    </xf>
    <xf borderId="21" fillId="6" fontId="2" numFmtId="0" xfId="0" applyAlignment="1" applyBorder="1" applyFont="1">
      <alignment horizontal="center" shrinkToFit="0" wrapText="1"/>
    </xf>
    <xf borderId="22" fillId="0" fontId="6" numFmtId="0" xfId="0" applyBorder="1" applyFont="1"/>
    <xf borderId="23" fillId="0" fontId="2" numFmtId="0" xfId="0" applyAlignment="1" applyBorder="1" applyFont="1">
      <alignment shrinkToFit="0" wrapText="1"/>
    </xf>
    <xf borderId="23" fillId="0" fontId="2" numFmtId="0" xfId="0" applyAlignment="1" applyBorder="1" applyFont="1">
      <alignment horizontal="left" shrinkToFit="0" wrapText="1"/>
    </xf>
    <xf borderId="23" fillId="0" fontId="2" numFmtId="0" xfId="0" applyAlignment="1" applyBorder="1" applyFont="1">
      <alignment horizontal="right" shrinkToFit="0" wrapText="1"/>
    </xf>
    <xf borderId="23" fillId="0" fontId="2" numFmtId="4" xfId="0" applyAlignment="1" applyBorder="1" applyFont="1" applyNumberFormat="1">
      <alignment horizontal="right" shrinkToFit="0" wrapText="1"/>
    </xf>
    <xf borderId="24" fillId="4" fontId="2" numFmtId="0" xfId="0" applyAlignment="1" applyBorder="1" applyFont="1">
      <alignment horizontal="left" shrinkToFit="0" wrapText="1"/>
    </xf>
    <xf borderId="24" fillId="4" fontId="2" numFmtId="0" xfId="0" applyAlignment="1" applyBorder="1" applyFont="1">
      <alignment horizontal="right" shrinkToFit="0" wrapText="1"/>
    </xf>
    <xf borderId="24" fillId="4" fontId="2" numFmtId="4" xfId="0" applyAlignment="1" applyBorder="1" applyFont="1" applyNumberFormat="1">
      <alignment horizontal="right" shrinkToFit="0" wrapText="1"/>
    </xf>
    <xf borderId="25" fillId="4" fontId="2" numFmtId="0" xfId="0" applyAlignment="1" applyBorder="1" applyFont="1">
      <alignment horizontal="right" shrinkToFit="0" wrapText="1"/>
    </xf>
    <xf borderId="26" fillId="0" fontId="2" numFmtId="0" xfId="0" applyAlignment="1" applyBorder="1" applyFont="1">
      <alignment horizontal="left" shrinkToFit="0" wrapText="1"/>
    </xf>
    <xf borderId="27" fillId="0" fontId="2" numFmtId="0" xfId="0" applyAlignment="1" applyBorder="1" applyFont="1">
      <alignment horizontal="right" shrinkToFit="0" wrapText="1"/>
    </xf>
    <xf borderId="0" fillId="0" fontId="7" numFmtId="0" xfId="0" applyAlignment="1" applyFont="1">
      <alignment horizontal="center" vertical="center"/>
    </xf>
    <xf borderId="28" fillId="4" fontId="8" numFmtId="0" xfId="0" applyAlignment="1" applyBorder="1" applyFont="1">
      <alignment horizontal="center" vertical="center"/>
    </xf>
    <xf borderId="0" fillId="0" fontId="1" numFmtId="0" xfId="0" applyFont="1"/>
    <xf borderId="29" fillId="6" fontId="2" numFmtId="0" xfId="0" applyAlignment="1" applyBorder="1" applyFont="1">
      <alignment vertical="center"/>
    </xf>
    <xf borderId="29" fillId="6" fontId="2" numFmtId="0" xfId="0" applyAlignment="1" applyBorder="1" applyFont="1">
      <alignment horizontal="left" shrinkToFit="0" vertical="center" wrapText="1"/>
    </xf>
    <xf borderId="29" fillId="6" fontId="2" numFmtId="0" xfId="0" applyAlignment="1" applyBorder="1" applyFont="1">
      <alignment horizontal="right" shrinkToFit="0" vertical="center" wrapText="1"/>
    </xf>
    <xf borderId="29" fillId="7" fontId="2" numFmtId="0" xfId="0" applyAlignment="1" applyBorder="1" applyFont="1">
      <alignment horizontal="right" shrinkToFit="0" vertical="center" wrapText="1"/>
    </xf>
    <xf borderId="30" fillId="7" fontId="2" numFmtId="0" xfId="0" applyAlignment="1" applyBorder="1" applyFont="1">
      <alignment horizontal="right" shrinkToFit="0" vertical="center" wrapText="1"/>
    </xf>
    <xf borderId="31" fillId="6" fontId="2" numFmtId="0" xfId="0" applyAlignment="1" applyBorder="1" applyFont="1">
      <alignment horizontal="right" shrinkToFit="0" vertical="center" wrapText="1"/>
    </xf>
    <xf borderId="30" fillId="6" fontId="2" numFmtId="0" xfId="0" applyAlignment="1" applyBorder="1" applyFont="1">
      <alignment horizontal="right" shrinkToFit="0" vertical="center" wrapText="1"/>
    </xf>
    <xf borderId="29" fillId="6" fontId="2" numFmtId="0" xfId="0" applyAlignment="1" applyBorder="1" applyFont="1">
      <alignment horizontal="center" vertical="center"/>
    </xf>
    <xf borderId="28" fillId="7" fontId="2" numFmtId="0" xfId="0" applyAlignment="1" applyBorder="1" applyFont="1">
      <alignment horizontal="center" vertical="center"/>
    </xf>
    <xf borderId="0" fillId="0" fontId="2" numFmtId="0" xfId="0" applyAlignment="1" applyFont="1">
      <alignment horizontal="left" shrinkToFit="0" vertical="center" wrapText="1"/>
    </xf>
    <xf borderId="0" fillId="0" fontId="2" numFmtId="0" xfId="0" applyAlignment="1" applyFont="1">
      <alignment horizontal="right" shrinkToFit="0" vertical="center" wrapText="1"/>
    </xf>
    <xf borderId="29" fillId="4" fontId="2" numFmtId="0" xfId="0" applyAlignment="1" applyBorder="1" applyFont="1">
      <alignment horizontal="right" shrinkToFit="0" vertical="center" wrapText="1"/>
    </xf>
    <xf borderId="30" fillId="4" fontId="2" numFmtId="0" xfId="0" applyAlignment="1" applyBorder="1" applyFont="1">
      <alignment horizontal="right" shrinkToFit="0" vertical="center" wrapText="1"/>
    </xf>
    <xf borderId="32" fillId="0" fontId="2" numFmtId="0" xfId="0" applyAlignment="1" applyBorder="1" applyFont="1">
      <alignment horizontal="right" shrinkToFit="0" vertical="center" wrapText="1"/>
    </xf>
    <xf borderId="33" fillId="0" fontId="2" numFmtId="0" xfId="0" applyAlignment="1" applyBorder="1" applyFont="1">
      <alignment horizontal="right" shrinkToFit="0" vertical="center" wrapText="1"/>
    </xf>
    <xf borderId="0" fillId="0" fontId="2" numFmtId="0" xfId="0" applyAlignment="1" applyFont="1">
      <alignment horizontal="right" vertical="center"/>
    </xf>
    <xf borderId="28" fillId="4" fontId="2" numFmtId="0" xfId="0" applyAlignment="1" applyBorder="1" applyFont="1">
      <alignment horizontal="right" vertical="center"/>
    </xf>
    <xf borderId="29" fillId="4" fontId="2" numFmtId="0" xfId="0" applyAlignment="1" applyBorder="1" applyFont="1">
      <alignment horizontal="left" shrinkToFit="0" vertical="center" wrapText="1"/>
    </xf>
    <xf borderId="32" fillId="0" fontId="2" numFmtId="0" xfId="0" applyAlignment="1" applyBorder="1" applyFont="1">
      <alignment horizontal="left" shrinkToFit="0" vertical="center" wrapText="1"/>
    </xf>
    <xf borderId="0" fillId="0" fontId="4" numFmtId="0" xfId="0" applyAlignment="1" applyFont="1">
      <alignment horizontal="right" shrinkToFit="0" vertical="top" wrapText="1"/>
    </xf>
    <xf borderId="28" fillId="4" fontId="2" numFmtId="0" xfId="0" applyAlignment="1" applyBorder="1" applyFont="1">
      <alignment horizontal="right" shrinkToFit="0" vertical="center" wrapText="1"/>
    </xf>
    <xf borderId="0" fillId="0" fontId="1" numFmtId="0" xfId="0" applyAlignment="1" applyFont="1">
      <alignment horizontal="right" vertical="center"/>
    </xf>
    <xf borderId="0" fillId="0" fontId="1" numFmtId="3" xfId="0" applyAlignment="1" applyFont="1" applyNumberFormat="1">
      <alignment horizontal="right" vertical="center"/>
    </xf>
    <xf borderId="0" fillId="0" fontId="1" numFmtId="164" xfId="0" applyAlignment="1" applyFont="1" applyNumberFormat="1">
      <alignment horizontal="right" vertical="center"/>
    </xf>
    <xf borderId="0" fillId="0" fontId="1" numFmtId="4" xfId="0" applyAlignment="1" applyFont="1" applyNumberFormat="1">
      <alignment horizontal="right" vertical="center"/>
    </xf>
    <xf borderId="29" fillId="4" fontId="1" numFmtId="0" xfId="0" applyAlignment="1" applyBorder="1" applyFont="1">
      <alignment horizontal="left" vertical="center"/>
    </xf>
    <xf borderId="29" fillId="4" fontId="1" numFmtId="0" xfId="0" applyAlignment="1" applyBorder="1" applyFont="1">
      <alignment horizontal="right" vertical="center"/>
    </xf>
    <xf borderId="29" fillId="4" fontId="1" numFmtId="3" xfId="0" applyAlignment="1" applyBorder="1" applyFont="1" applyNumberFormat="1">
      <alignment horizontal="right" vertical="center"/>
    </xf>
    <xf borderId="29" fillId="4" fontId="1" numFmtId="164" xfId="0" applyAlignment="1" applyBorder="1" applyFont="1" applyNumberFormat="1">
      <alignment horizontal="right" vertical="center"/>
    </xf>
    <xf borderId="30" fillId="4" fontId="1" numFmtId="4" xfId="0" applyAlignment="1" applyBorder="1" applyFont="1" applyNumberFormat="1">
      <alignment horizontal="right" vertical="center"/>
    </xf>
    <xf borderId="32" fillId="0" fontId="1" numFmtId="0" xfId="0" applyAlignment="1" applyBorder="1" applyFont="1">
      <alignment horizontal="left" vertical="center"/>
    </xf>
    <xf borderId="0" fillId="0" fontId="1" numFmtId="2" xfId="0" applyAlignment="1" applyFont="1" applyNumberFormat="1">
      <alignment horizontal="right" vertical="center"/>
    </xf>
    <xf borderId="33" fillId="0" fontId="1" numFmtId="3" xfId="0" applyAlignment="1" applyBorder="1" applyFont="1" applyNumberFormat="1">
      <alignment horizontal="right" vertical="center"/>
    </xf>
    <xf borderId="28" fillId="4" fontId="1" numFmtId="0" xfId="0" applyAlignment="1" applyBorder="1" applyFont="1">
      <alignment horizontal="right" vertical="center"/>
    </xf>
    <xf borderId="0" fillId="0" fontId="9" numFmtId="0" xfId="0" applyAlignment="1" applyFont="1">
      <alignment horizontal="right"/>
    </xf>
    <xf borderId="28" fillId="4" fontId="9" numFmtId="0" xfId="0" applyAlignment="1" applyBorder="1" applyFont="1">
      <alignment horizontal="right"/>
    </xf>
    <xf borderId="4" fillId="0" fontId="9" numFmtId="0" xfId="0" applyAlignment="1" applyBorder="1" applyFont="1">
      <alignment horizontal="right"/>
    </xf>
    <xf borderId="34" fillId="4" fontId="9" numFmtId="0" xfId="0" applyAlignment="1" applyBorder="1" applyFont="1">
      <alignment horizontal="right"/>
    </xf>
    <xf borderId="14" fillId="4" fontId="2" numFmtId="0" xfId="0" applyAlignment="1" applyBorder="1" applyFont="1">
      <alignment vertical="center"/>
    </xf>
    <xf borderId="14" fillId="4" fontId="2" numFmtId="0" xfId="0" applyAlignment="1" applyBorder="1" applyFont="1">
      <alignment horizontal="left" vertical="center"/>
    </xf>
    <xf borderId="14" fillId="4" fontId="2" numFmtId="0" xfId="0" applyAlignment="1" applyBorder="1" applyFont="1">
      <alignment horizontal="right" vertical="center"/>
    </xf>
    <xf borderId="14" fillId="4" fontId="2" numFmtId="4" xfId="0" applyAlignment="1" applyBorder="1" applyFont="1" applyNumberFormat="1">
      <alignment horizontal="right" vertical="center"/>
    </xf>
    <xf borderId="14" fillId="4" fontId="2" numFmtId="3" xfId="0" applyAlignment="1" applyBorder="1" applyFont="1" applyNumberFormat="1">
      <alignment horizontal="right" vertical="center"/>
    </xf>
    <xf borderId="14" fillId="4" fontId="2" numFmtId="164" xfId="0" applyAlignment="1" applyBorder="1" applyFont="1" applyNumberFormat="1">
      <alignment horizontal="right" vertical="center"/>
    </xf>
    <xf borderId="14" fillId="6" fontId="2" numFmtId="0" xfId="0" applyAlignment="1" applyBorder="1" applyFont="1">
      <alignment horizontal="left" vertical="center"/>
    </xf>
    <xf borderId="14" fillId="6" fontId="2" numFmtId="0" xfId="0" applyAlignment="1" applyBorder="1" applyFont="1">
      <alignment horizontal="right" vertical="center"/>
    </xf>
    <xf borderId="14" fillId="6" fontId="2" numFmtId="3" xfId="0" applyAlignment="1" applyBorder="1" applyFont="1" applyNumberFormat="1">
      <alignment horizontal="right" vertical="center"/>
    </xf>
    <xf borderId="14" fillId="6" fontId="2" numFmtId="164" xfId="0" applyAlignment="1" applyBorder="1" applyFont="1" applyNumberFormat="1">
      <alignment horizontal="right" vertical="center"/>
    </xf>
    <xf borderId="18" fillId="6" fontId="2" numFmtId="4" xfId="0" applyAlignment="1" applyBorder="1" applyFont="1" applyNumberFormat="1">
      <alignment horizontal="right" vertical="center"/>
    </xf>
    <xf borderId="35" fillId="4" fontId="2" numFmtId="0" xfId="0" applyAlignment="1" applyBorder="1" applyFont="1">
      <alignment horizontal="left" vertical="center"/>
    </xf>
    <xf borderId="18" fillId="4" fontId="2" numFmtId="3" xfId="0" applyAlignment="1" applyBorder="1" applyFont="1" applyNumberFormat="1">
      <alignment horizontal="right" vertical="center"/>
    </xf>
    <xf borderId="36" fillId="6" fontId="2" numFmtId="0" xfId="0" applyAlignment="1" applyBorder="1" applyFont="1">
      <alignment horizontal="right" vertical="center"/>
    </xf>
    <xf borderId="29" fillId="4" fontId="1" numFmtId="4" xfId="0" applyAlignment="1" applyBorder="1" applyFont="1" applyNumberFormat="1">
      <alignment horizontal="right" vertical="center"/>
    </xf>
    <xf borderId="33" fillId="0" fontId="1" numFmtId="4" xfId="0" applyAlignment="1" applyBorder="1" applyFont="1" applyNumberFormat="1">
      <alignment horizontal="right" vertical="center"/>
    </xf>
    <xf borderId="0" fillId="0" fontId="4" numFmtId="0" xfId="0" applyAlignment="1" applyFont="1">
      <alignment horizontal="right" vertical="center"/>
    </xf>
    <xf borderId="28" fillId="4" fontId="4" numFmtId="0" xfId="0" applyAlignment="1" applyBorder="1" applyFont="1">
      <alignment horizontal="right" vertical="center"/>
    </xf>
    <xf quotePrefix="1" borderId="0" fillId="0" fontId="2" numFmtId="0" xfId="0" applyAlignment="1" applyFont="1">
      <alignment vertical="center"/>
    </xf>
    <xf borderId="0" fillId="0" fontId="1" numFmtId="0" xfId="0" applyAlignment="1" applyFont="1">
      <alignment horizontal="left" shrinkToFit="0" vertical="center" wrapText="1"/>
    </xf>
    <xf borderId="28" fillId="4" fontId="1" numFmtId="0" xfId="0" applyAlignment="1" applyBorder="1" applyFont="1">
      <alignment horizontal="right" shrinkToFit="0" vertical="center" wrapText="1"/>
    </xf>
    <xf borderId="0" fillId="0" fontId="1" numFmtId="0" xfId="0" applyAlignment="1" applyFont="1">
      <alignment horizontal="right" shrinkToFit="0" vertical="center" wrapText="1"/>
    </xf>
    <xf borderId="29" fillId="4" fontId="1" numFmtId="0" xfId="0" applyBorder="1" applyFont="1"/>
    <xf borderId="32" fillId="0" fontId="1" numFmtId="0" xfId="0" applyBorder="1" applyFont="1"/>
    <xf borderId="0" fillId="0" fontId="4" numFmtId="0" xfId="0" applyAlignment="1" applyFont="1">
      <alignment horizontal="left" vertical="center"/>
    </xf>
    <xf borderId="29" fillId="4" fontId="4" numFmtId="0" xfId="0" applyAlignment="1" applyBorder="1" applyFont="1">
      <alignment horizontal="left" vertical="center"/>
    </xf>
    <xf borderId="0" fillId="0" fontId="1" numFmtId="16" xfId="0" applyAlignment="1" applyFont="1" applyNumberFormat="1">
      <alignment vertical="center"/>
    </xf>
    <xf borderId="0" fillId="0" fontId="4" numFmtId="0" xfId="0" applyAlignment="1" applyFont="1">
      <alignment horizontal="right" shrinkToFit="0" vertical="center" wrapText="1"/>
    </xf>
    <xf borderId="28" fillId="4" fontId="4" numFmtId="0" xfId="0" applyAlignment="1" applyBorder="1" applyFont="1">
      <alignment horizontal="right" shrinkToFit="0" vertical="center" wrapText="1"/>
    </xf>
    <xf borderId="30" fillId="4" fontId="1" numFmtId="3" xfId="0" applyAlignment="1" applyBorder="1" applyFont="1" applyNumberFormat="1">
      <alignment horizontal="right" vertical="center"/>
    </xf>
    <xf borderId="32" fillId="0" fontId="1" numFmtId="3" xfId="0" applyAlignment="1" applyBorder="1" applyFont="1" applyNumberFormat="1">
      <alignment horizontal="left" vertical="center"/>
    </xf>
    <xf borderId="14" fillId="4" fontId="2" numFmtId="165" xfId="0" applyAlignment="1" applyBorder="1" applyFont="1" applyNumberFormat="1">
      <alignment horizontal="right" vertical="center"/>
    </xf>
    <xf borderId="14" fillId="6" fontId="2" numFmtId="4" xfId="0" applyAlignment="1" applyBorder="1" applyFont="1" applyNumberFormat="1">
      <alignment horizontal="right" vertical="center"/>
    </xf>
    <xf borderId="14" fillId="6" fontId="2" numFmtId="165" xfId="0" applyAlignment="1" applyBorder="1" applyFont="1" applyNumberFormat="1">
      <alignment horizontal="right" vertical="center"/>
    </xf>
    <xf borderId="35" fillId="4" fontId="2" numFmtId="0" xfId="0" applyAlignment="1" applyBorder="1" applyFont="1">
      <alignment horizontal="right" vertical="center"/>
    </xf>
    <xf borderId="18" fillId="4" fontId="2" numFmtId="165" xfId="0" applyAlignment="1" applyBorder="1" applyFont="1" applyNumberFormat="1">
      <alignment horizontal="right" vertical="center"/>
    </xf>
    <xf borderId="23" fillId="0" fontId="2" numFmtId="0" xfId="0" applyAlignment="1" applyBorder="1" applyFont="1">
      <alignment vertical="center"/>
    </xf>
    <xf borderId="23" fillId="0" fontId="2" numFmtId="0" xfId="0" applyAlignment="1" applyBorder="1" applyFont="1">
      <alignment horizontal="right" vertical="center"/>
    </xf>
    <xf borderId="23" fillId="0" fontId="2" numFmtId="4" xfId="0" applyAlignment="1" applyBorder="1" applyFont="1" applyNumberFormat="1">
      <alignment horizontal="right" vertical="center"/>
    </xf>
    <xf borderId="23" fillId="0" fontId="2" numFmtId="164" xfId="0" applyAlignment="1" applyBorder="1" applyFont="1" applyNumberFormat="1">
      <alignment horizontal="right" vertical="center"/>
    </xf>
    <xf borderId="24" fillId="4" fontId="2" numFmtId="0" xfId="0" applyAlignment="1" applyBorder="1" applyFont="1">
      <alignment horizontal="right" vertical="center"/>
    </xf>
    <xf borderId="24" fillId="4" fontId="2" numFmtId="4" xfId="0" applyAlignment="1" applyBorder="1" applyFont="1" applyNumberFormat="1">
      <alignment horizontal="right" vertical="center"/>
    </xf>
    <xf borderId="24" fillId="4" fontId="2" numFmtId="165" xfId="0" applyAlignment="1" applyBorder="1" applyFont="1" applyNumberFormat="1">
      <alignment horizontal="right" vertical="center"/>
    </xf>
    <xf borderId="24" fillId="4" fontId="2" numFmtId="164" xfId="0" applyAlignment="1" applyBorder="1" applyFont="1" applyNumberFormat="1">
      <alignment horizontal="right" vertical="center"/>
    </xf>
    <xf borderId="25" fillId="4" fontId="2" numFmtId="4" xfId="0" applyAlignment="1" applyBorder="1" applyFont="1" applyNumberFormat="1">
      <alignment horizontal="right" vertical="center"/>
    </xf>
    <xf borderId="26" fillId="0" fontId="2" numFmtId="0" xfId="0" applyAlignment="1" applyBorder="1" applyFont="1">
      <alignment horizontal="right" vertical="center"/>
    </xf>
    <xf borderId="27" fillId="0" fontId="2" numFmtId="4" xfId="0" applyAlignment="1" applyBorder="1" applyFont="1" applyNumberFormat="1">
      <alignment horizontal="right" vertical="center"/>
    </xf>
    <xf borderId="37" fillId="4" fontId="2" numFmtId="0" xfId="0" applyAlignment="1" applyBorder="1" applyFont="1">
      <alignment horizontal="right" vertical="center"/>
    </xf>
    <xf borderId="14" fillId="6" fontId="2" numFmtId="0" xfId="0" applyAlignment="1" applyBorder="1" applyFont="1">
      <alignment vertical="center"/>
    </xf>
    <xf borderId="14" fillId="7" fontId="2" numFmtId="0" xfId="0" applyAlignment="1" applyBorder="1" applyFont="1">
      <alignment horizontal="right" vertical="center"/>
    </xf>
    <xf borderId="14" fillId="7" fontId="2" numFmtId="4" xfId="0" applyAlignment="1" applyBorder="1" applyFont="1" applyNumberFormat="1">
      <alignment horizontal="right" vertical="center"/>
    </xf>
    <xf borderId="14" fillId="7" fontId="2" numFmtId="165" xfId="0" applyAlignment="1" applyBorder="1" applyFont="1" applyNumberFormat="1">
      <alignment horizontal="right" vertical="center"/>
    </xf>
    <xf borderId="14" fillId="7" fontId="2" numFmtId="164" xfId="0" applyAlignment="1" applyBorder="1" applyFont="1" applyNumberFormat="1">
      <alignment horizontal="right" vertical="center"/>
    </xf>
    <xf borderId="18" fillId="7" fontId="2" numFmtId="4" xfId="0" applyAlignment="1" applyBorder="1" applyFont="1" applyNumberFormat="1">
      <alignment horizontal="right" vertical="center"/>
    </xf>
    <xf borderId="35" fillId="6" fontId="2" numFmtId="0" xfId="0" applyAlignment="1" applyBorder="1" applyFont="1">
      <alignment horizontal="right" vertical="center"/>
    </xf>
    <xf borderId="18" fillId="6" fontId="2" numFmtId="165" xfId="0" applyAlignment="1" applyBorder="1" applyFont="1" applyNumberFormat="1">
      <alignment horizontal="right" vertical="center"/>
    </xf>
    <xf borderId="36" fillId="7" fontId="2" numFmtId="0" xfId="0" applyAlignment="1" applyBorder="1" applyFont="1">
      <alignment horizontal="right" vertical="center"/>
    </xf>
    <xf borderId="0" fillId="0" fontId="2" numFmtId="4" xfId="0" applyAlignment="1" applyFont="1" applyNumberFormat="1">
      <alignment horizontal="right" vertical="center"/>
    </xf>
    <xf borderId="0" fillId="0" fontId="2" numFmtId="164" xfId="0" applyAlignment="1" applyFont="1" applyNumberFormat="1">
      <alignment horizontal="right" vertical="center"/>
    </xf>
    <xf borderId="29" fillId="4" fontId="2" numFmtId="0" xfId="0" applyAlignment="1" applyBorder="1" applyFont="1">
      <alignment horizontal="right" vertical="center"/>
    </xf>
    <xf borderId="29" fillId="4" fontId="2" numFmtId="4" xfId="0" applyAlignment="1" applyBorder="1" applyFont="1" applyNumberFormat="1">
      <alignment horizontal="right" vertical="center"/>
    </xf>
    <xf borderId="29" fillId="4" fontId="2" numFmtId="164" xfId="0" applyAlignment="1" applyBorder="1" applyFont="1" applyNumberFormat="1">
      <alignment horizontal="right" vertical="center"/>
    </xf>
    <xf borderId="30" fillId="4" fontId="2" numFmtId="4" xfId="0" applyAlignment="1" applyBorder="1" applyFont="1" applyNumberFormat="1">
      <alignment horizontal="right" vertical="center"/>
    </xf>
    <xf borderId="32" fillId="0" fontId="2" numFmtId="0" xfId="0" applyAlignment="1" applyBorder="1" applyFont="1">
      <alignment horizontal="right" vertical="center"/>
    </xf>
    <xf borderId="33" fillId="0" fontId="2" numFmtId="4" xfId="0" applyAlignment="1" applyBorder="1" applyFont="1" applyNumberFormat="1">
      <alignment horizontal="right" vertical="center"/>
    </xf>
    <xf borderId="29" fillId="6" fontId="2" numFmtId="0" xfId="0" applyAlignment="1" applyBorder="1" applyFont="1">
      <alignment horizontal="left" vertical="center"/>
    </xf>
    <xf borderId="29" fillId="6" fontId="2" numFmtId="0" xfId="0" applyAlignment="1" applyBorder="1" applyFont="1">
      <alignment horizontal="right" vertical="center"/>
    </xf>
    <xf borderId="29" fillId="7" fontId="2" numFmtId="0" xfId="0" applyAlignment="1" applyBorder="1" applyFont="1">
      <alignment horizontal="right" vertical="center"/>
    </xf>
    <xf borderId="30" fillId="7" fontId="2" numFmtId="0" xfId="0" applyAlignment="1" applyBorder="1" applyFont="1">
      <alignment horizontal="right" vertical="center"/>
    </xf>
    <xf borderId="31" fillId="6" fontId="2" numFmtId="0" xfId="0" applyAlignment="1" applyBorder="1" applyFont="1">
      <alignment horizontal="right" vertical="center"/>
    </xf>
    <xf borderId="30" fillId="6" fontId="2" numFmtId="0" xfId="0" applyAlignment="1" applyBorder="1" applyFont="1">
      <alignment horizontal="right" vertical="center"/>
    </xf>
    <xf borderId="28" fillId="7" fontId="2" numFmtId="0" xfId="0" applyAlignment="1" applyBorder="1" applyFont="1">
      <alignment horizontal="right" vertical="center"/>
    </xf>
    <xf quotePrefix="1" borderId="0" fillId="0" fontId="1" numFmtId="0" xfId="0" applyAlignment="1" applyFont="1">
      <alignment vertical="center"/>
    </xf>
    <xf borderId="0" fillId="0" fontId="1" numFmtId="3" xfId="0" applyAlignment="1" applyFont="1" applyNumberFormat="1">
      <alignment vertical="center"/>
    </xf>
    <xf borderId="0" fillId="0" fontId="2" numFmtId="10" xfId="0" applyAlignment="1" applyFont="1" applyNumberFormat="1">
      <alignment readingOrder="0" vertical="center"/>
    </xf>
    <xf borderId="0" fillId="0" fontId="1" numFmtId="165" xfId="0" applyAlignment="1" applyFont="1" applyNumberFormat="1">
      <alignment vertical="center"/>
    </xf>
    <xf borderId="0" fillId="0" fontId="1" numFmtId="164" xfId="0" applyAlignment="1" applyFont="1" applyNumberFormat="1">
      <alignment vertical="center"/>
    </xf>
    <xf borderId="0" fillId="0" fontId="1" numFmtId="4" xfId="0" applyAlignment="1" applyFont="1" applyNumberFormat="1">
      <alignment vertical="center"/>
    </xf>
    <xf borderId="29" fillId="4" fontId="1" numFmtId="0" xfId="0" applyAlignment="1" applyBorder="1" applyFont="1">
      <alignment vertical="center"/>
    </xf>
    <xf borderId="29" fillId="4" fontId="1" numFmtId="4" xfId="0" applyAlignment="1" applyBorder="1" applyFont="1" applyNumberFormat="1">
      <alignment vertical="center"/>
    </xf>
    <xf borderId="29" fillId="4" fontId="1" numFmtId="10" xfId="0" applyAlignment="1" applyBorder="1" applyFont="1" applyNumberFormat="1">
      <alignment vertical="center"/>
    </xf>
    <xf borderId="29" fillId="4" fontId="10" numFmtId="165" xfId="0" applyAlignment="1" applyBorder="1" applyFont="1" applyNumberFormat="1">
      <alignment vertical="center"/>
    </xf>
    <xf borderId="29" fillId="4" fontId="10" numFmtId="164" xfId="0" applyAlignment="1" applyBorder="1" applyFont="1" applyNumberFormat="1">
      <alignment vertical="center"/>
    </xf>
    <xf borderId="30" fillId="4" fontId="1" numFmtId="4" xfId="0" applyAlignment="1" applyBorder="1" applyFont="1" applyNumberFormat="1">
      <alignment vertical="center"/>
    </xf>
    <xf borderId="32" fillId="0" fontId="1" numFmtId="0" xfId="0" applyAlignment="1" applyBorder="1" applyFont="1">
      <alignment vertical="center"/>
    </xf>
    <xf borderId="33" fillId="0" fontId="1" numFmtId="165" xfId="0" applyAlignment="1" applyBorder="1" applyFont="1" applyNumberFormat="1">
      <alignment vertical="center"/>
    </xf>
    <xf borderId="0" fillId="0" fontId="2" numFmtId="165" xfId="0" applyAlignment="1" applyFont="1" applyNumberFormat="1">
      <alignment horizontal="right" vertical="center"/>
    </xf>
    <xf borderId="29" fillId="4" fontId="5" numFmtId="165" xfId="0" applyAlignment="1" applyBorder="1" applyFont="1" applyNumberFormat="1">
      <alignment horizontal="right" vertical="center"/>
    </xf>
    <xf borderId="29" fillId="4" fontId="5" numFmtId="164" xfId="0" applyAlignment="1" applyBorder="1" applyFont="1" applyNumberFormat="1">
      <alignment horizontal="right" vertical="center"/>
    </xf>
    <xf borderId="33" fillId="0" fontId="2" numFmtId="165" xfId="0" applyAlignment="1" applyBorder="1" applyFont="1" applyNumberFormat="1">
      <alignment horizontal="right" vertical="center"/>
    </xf>
    <xf borderId="14" fillId="7" fontId="5" numFmtId="165" xfId="0" applyAlignment="1" applyBorder="1" applyFont="1" applyNumberFormat="1">
      <alignment horizontal="right" vertical="center"/>
    </xf>
    <xf borderId="14" fillId="7" fontId="5" numFmtId="164" xfId="0" applyAlignment="1" applyBorder="1" applyFont="1" applyNumberFormat="1">
      <alignment horizontal="right" vertical="center"/>
    </xf>
    <xf borderId="0" fillId="0" fontId="2" numFmtId="4" xfId="0" applyAlignment="1" applyFont="1" applyNumberFormat="1">
      <alignment vertical="center"/>
    </xf>
    <xf borderId="29" fillId="4" fontId="1" numFmtId="164" xfId="0" applyAlignment="1" applyBorder="1" applyFont="1" applyNumberFormat="1">
      <alignment vertical="center"/>
    </xf>
    <xf borderId="29" fillId="4" fontId="2" numFmtId="4" xfId="0" applyAlignment="1" applyBorder="1" applyFont="1" applyNumberFormat="1">
      <alignment vertical="center"/>
    </xf>
    <xf borderId="30" fillId="4" fontId="2" numFmtId="4" xfId="0" applyAlignment="1" applyBorder="1" applyFont="1" applyNumberFormat="1">
      <alignment vertical="center"/>
    </xf>
    <xf borderId="33" fillId="0" fontId="2" numFmtId="4" xfId="0" applyAlignment="1" applyBorder="1" applyFont="1" applyNumberFormat="1">
      <alignment vertical="center"/>
    </xf>
    <xf borderId="38" fillId="6" fontId="2" numFmtId="0" xfId="0" applyAlignment="1" applyBorder="1" applyFont="1">
      <alignment vertical="center"/>
    </xf>
    <xf borderId="38" fillId="6" fontId="7" numFmtId="4" xfId="0" applyAlignment="1" applyBorder="1" applyFont="1" applyNumberFormat="1">
      <alignment vertical="center"/>
    </xf>
    <xf borderId="38" fillId="6" fontId="2" numFmtId="165" xfId="0" applyAlignment="1" applyBorder="1" applyFont="1" applyNumberFormat="1">
      <alignment vertical="center"/>
    </xf>
    <xf borderId="38" fillId="6" fontId="2" numFmtId="166" xfId="0" applyAlignment="1" applyBorder="1" applyFont="1" applyNumberFormat="1">
      <alignment vertical="center"/>
    </xf>
    <xf borderId="38" fillId="6" fontId="2" numFmtId="4" xfId="0" applyAlignment="1" applyBorder="1" applyFont="1" applyNumberFormat="1">
      <alignment vertical="center"/>
    </xf>
    <xf borderId="38" fillId="6" fontId="11" numFmtId="4" xfId="0" applyAlignment="1" applyBorder="1" applyFont="1" applyNumberFormat="1">
      <alignment vertical="center"/>
    </xf>
    <xf borderId="38" fillId="6" fontId="2" numFmtId="164" xfId="0" applyAlignment="1" applyBorder="1" applyFont="1" applyNumberFormat="1">
      <alignment vertical="center"/>
    </xf>
    <xf borderId="39" fillId="6" fontId="2" numFmtId="4" xfId="0" applyAlignment="1" applyBorder="1" applyFont="1" applyNumberFormat="1">
      <alignment vertical="center"/>
    </xf>
    <xf borderId="40" fillId="6" fontId="2" numFmtId="0" xfId="0" applyAlignment="1" applyBorder="1" applyFont="1">
      <alignment vertical="center"/>
    </xf>
    <xf borderId="38" fillId="6" fontId="12" numFmtId="4" xfId="0" applyAlignment="1" applyBorder="1" applyFont="1" applyNumberFormat="1">
      <alignment vertical="center"/>
    </xf>
    <xf borderId="41" fillId="6" fontId="2" numFmtId="165" xfId="0" applyAlignment="1" applyBorder="1" applyFont="1" applyNumberFormat="1">
      <alignment vertical="center"/>
    </xf>
    <xf borderId="38" fillId="6" fontId="2" numFmtId="0" xfId="0" applyAlignment="1" applyBorder="1" applyFont="1">
      <alignment horizontal="right" vertical="center"/>
    </xf>
    <xf borderId="42" fillId="6" fontId="2" numFmtId="0" xfId="0" applyAlignment="1" applyBorder="1" applyFont="1">
      <alignment horizontal="right" vertical="center"/>
    </xf>
    <xf borderId="0" fillId="0" fontId="13" numFmtId="0" xfId="0" applyFont="1"/>
    <xf borderId="0" fillId="0" fontId="13" numFmtId="0" xfId="0" applyAlignment="1" applyFont="1">
      <alignment vertical="center"/>
    </xf>
    <xf borderId="18" fillId="6" fontId="2" numFmtId="3" xfId="0" applyAlignment="1" applyBorder="1" applyFont="1" applyNumberFormat="1">
      <alignment horizontal="right" vertical="center"/>
    </xf>
    <xf borderId="35" fillId="4" fontId="2" numFmtId="3" xfId="0" applyAlignment="1" applyBorder="1" applyFont="1" applyNumberFormat="1">
      <alignment horizontal="left" vertical="center"/>
    </xf>
    <xf borderId="32" fillId="0" fontId="1" numFmtId="3" xfId="0" applyBorder="1" applyFont="1" applyNumberFormat="1"/>
    <xf borderId="0" fillId="0" fontId="14" numFmtId="0" xfId="0" applyAlignment="1" applyFont="1">
      <alignment horizontal="right" vertical="center"/>
    </xf>
    <xf borderId="35" fillId="4" fontId="2" numFmtId="3" xfId="0" applyAlignment="1" applyBorder="1" applyFont="1" applyNumberFormat="1">
      <alignment horizontal="right" vertical="center"/>
    </xf>
    <xf borderId="14" fillId="7" fontId="2" numFmtId="3" xfId="0" applyAlignment="1" applyBorder="1" applyFont="1" applyNumberFormat="1">
      <alignment horizontal="right" vertical="center"/>
    </xf>
    <xf borderId="18" fillId="7" fontId="2" numFmtId="3" xfId="0" applyAlignment="1" applyBorder="1" applyFont="1" applyNumberFormat="1">
      <alignment horizontal="right" vertical="center"/>
    </xf>
    <xf borderId="35" fillId="6" fontId="2" numFmtId="3" xfId="0" applyAlignment="1" applyBorder="1" applyFont="1" applyNumberFormat="1">
      <alignment horizontal="right" vertical="center"/>
    </xf>
    <xf borderId="0" fillId="0" fontId="1" numFmtId="10" xfId="0" applyAlignment="1" applyFont="1" applyNumberFormat="1">
      <alignment readingOrder="0" vertical="center"/>
    </xf>
    <xf borderId="29" fillId="4" fontId="10" numFmtId="2" xfId="0" applyAlignment="1" applyBorder="1" applyFont="1" applyNumberFormat="1">
      <alignment vertical="center"/>
    </xf>
    <xf borderId="29" fillId="4" fontId="10" numFmtId="4" xfId="0" applyAlignment="1" applyBorder="1" applyFont="1" applyNumberFormat="1">
      <alignment vertical="center"/>
    </xf>
    <xf borderId="29" fillId="4" fontId="5" numFmtId="4" xfId="0" applyAlignment="1" applyBorder="1" applyFont="1" applyNumberFormat="1">
      <alignment horizontal="right" vertical="center"/>
    </xf>
    <xf borderId="43" fillId="0" fontId="1" numFmtId="3" xfId="0" applyAlignment="1" applyBorder="1" applyFont="1" applyNumberFormat="1">
      <alignment horizontal="right" vertical="center"/>
    </xf>
    <xf borderId="0" fillId="0" fontId="2" numFmtId="165" xfId="0" applyAlignment="1" applyFont="1" applyNumberFormat="1">
      <alignment horizontal="right" shrinkToFit="0" vertical="center" wrapText="1"/>
    </xf>
    <xf borderId="0" fillId="0" fontId="1" numFmtId="10" xfId="0" applyAlignment="1" applyFont="1" applyNumberFormat="1">
      <alignment vertical="center"/>
    </xf>
    <xf borderId="0" fillId="0" fontId="1" numFmtId="165" xfId="0" applyAlignment="1" applyFont="1" applyNumberFormat="1">
      <alignment horizontal="right" vertical="center"/>
    </xf>
    <xf borderId="33" fillId="0" fontId="1" numFmtId="167" xfId="0" applyAlignment="1" applyBorder="1" applyFont="1" applyNumberFormat="1">
      <alignment vertical="center"/>
    </xf>
    <xf borderId="0" fillId="0" fontId="2" numFmtId="165" xfId="0" applyAlignment="1" applyFont="1" applyNumberFormat="1">
      <alignment horizontal="right" vertical="center"/>
    </xf>
    <xf borderId="14" fillId="6" fontId="2" numFmtId="165" xfId="0" applyAlignment="1" applyBorder="1" applyFont="1" applyNumberFormat="1">
      <alignment horizontal="right" vertical="center"/>
    </xf>
    <xf borderId="14" fillId="7" fontId="5" numFmtId="167" xfId="0" applyAlignment="1" applyBorder="1" applyFont="1" applyNumberFormat="1">
      <alignment horizontal="right" vertical="center"/>
    </xf>
    <xf borderId="18" fillId="6" fontId="2" numFmtId="167" xfId="0" applyAlignment="1" applyBorder="1" applyFont="1" applyNumberFormat="1">
      <alignment horizontal="right" vertical="center"/>
    </xf>
    <xf borderId="0" fillId="0" fontId="1" numFmtId="165" xfId="0" applyAlignment="1" applyFont="1" applyNumberFormat="1">
      <alignment vertical="center"/>
    </xf>
    <xf borderId="0" fillId="0" fontId="2" numFmtId="165" xfId="0" applyAlignment="1" applyFont="1" applyNumberFormat="1">
      <alignment vertical="center"/>
    </xf>
    <xf borderId="38" fillId="6" fontId="2" numFmtId="165" xfId="0" applyAlignment="1" applyBorder="1" applyFont="1" applyNumberFormat="1">
      <alignment vertical="center"/>
    </xf>
    <xf borderId="38" fillId="6" fontId="2" numFmtId="167" xfId="0" applyAlignment="1" applyBorder="1" applyFont="1" applyNumberFormat="1">
      <alignment vertical="center"/>
    </xf>
    <xf borderId="41" fillId="6" fontId="2" numFmtId="167" xfId="0" applyAlignment="1" applyBorder="1" applyFont="1" applyNumberFormat="1">
      <alignment vertical="center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<Relationships xmlns="http://schemas.openxmlformats.org/package/2006/relationships"><Relationship Id="rId1" Type="http://customschemas.google.com/relationships/workbookmetadata" Target="commentsmeta2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3781425</xdr:colOff>
      <xdr:row>0</xdr:row>
      <xdr:rowOff>9525</xdr:rowOff>
    </xdr:from>
    <xdr:ext cx="8458200" cy="600075"/>
    <xdr:sp>
      <xdr:nvSpPr>
        <xdr:cNvPr id="3" name="Shape 3"/>
        <xdr:cNvSpPr/>
      </xdr:nvSpPr>
      <xdr:spPr>
        <a:xfrm>
          <a:off x="1121663" y="3484725"/>
          <a:ext cx="8448675" cy="590550"/>
        </a:xfrm>
        <a:prstGeom prst="rect">
          <a:avLst/>
        </a:prstGeom>
        <a:solidFill>
          <a:srgbClr val="C00000"/>
        </a:solidFill>
        <a:ln cap="flat" cmpd="sng" w="12700">
          <a:solidFill>
            <a:schemeClr val="dk1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This sheet will populate automaticallly,</a:t>
          </a:r>
          <a:r>
            <a:rPr lang="en-US" sz="14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but please check that the displayed sums are correct. </a:t>
          </a:r>
          <a:r>
            <a:rPr lang="en-US" sz="14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Only totals</a:t>
          </a:r>
          <a:r>
            <a:rPr lang="en-US" sz="14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(columns I, N, P and W) need to be filled on this sheet</a:t>
          </a:r>
          <a:endParaRPr sz="1400">
            <a:solidFill>
              <a:schemeClr val="lt1"/>
            </a:solidFill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50"/>
    <pageSetUpPr fitToPage="1"/>
  </sheetPr>
  <sheetViews>
    <sheetView showGridLines="0" workbookViewId="0"/>
  </sheetViews>
  <sheetFormatPr customHeight="1" defaultColWidth="11.22" defaultRowHeight="15.0"/>
  <cols>
    <col customWidth="1" min="1" max="1" width="9.0"/>
    <col customWidth="1" min="2" max="2" width="5.0"/>
    <col customWidth="1" min="3" max="3" width="51.44"/>
    <col customWidth="1" min="4" max="4" width="24.44"/>
    <col customWidth="1" min="5" max="5" width="11.0"/>
    <col customWidth="1" min="6" max="6" width="10.44"/>
    <col customWidth="1" min="7" max="7" width="13.89"/>
    <col customWidth="1" min="8" max="8" width="11.89"/>
    <col customWidth="1" min="9" max="9" width="13.44"/>
    <col customWidth="1" min="10" max="10" width="1.0"/>
    <col customWidth="1" min="11" max="11" width="25.0"/>
    <col customWidth="1" min="12" max="13" width="10.0"/>
    <col customWidth="1" min="14" max="14" width="12.0"/>
    <col customWidth="1" min="15" max="15" width="11.89"/>
    <col customWidth="1" min="16" max="16" width="13.0"/>
    <col customWidth="1" min="17" max="17" width="1.0"/>
    <col customWidth="1" hidden="1" min="18" max="18" width="13.0"/>
    <col customWidth="1" hidden="1" min="19" max="19" width="10.0"/>
    <col customWidth="1" hidden="1" min="20" max="20" width="9.44"/>
    <col customWidth="1" hidden="1" min="21" max="21" width="12.0"/>
    <col customWidth="1" hidden="1" min="22" max="22" width="11.89"/>
    <col customWidth="1" min="23" max="23" width="13.33"/>
    <col customWidth="1" min="24" max="25" width="31.33"/>
    <col customWidth="1" min="26" max="26" width="10.44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A2" s="1"/>
      <c r="B2" s="1"/>
      <c r="C2" s="2" t="s">
        <v>0</v>
      </c>
      <c r="D2" s="1"/>
      <c r="E2" s="3"/>
      <c r="F2" s="1"/>
      <c r="G2" s="1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75" customHeight="1">
      <c r="A3" s="1"/>
      <c r="B3" s="1"/>
      <c r="C3" s="2" t="s">
        <v>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1"/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"/>
      <c r="B5" s="1"/>
      <c r="C5" s="2" t="s">
        <v>2</v>
      </c>
      <c r="D5" s="4" t="s">
        <v>3</v>
      </c>
      <c r="E5" s="4"/>
      <c r="F5" s="4"/>
      <c r="G5" s="4"/>
      <c r="H5" s="4"/>
      <c r="I5" s="4"/>
      <c r="J5" s="4"/>
      <c r="K5" s="1"/>
      <c r="L5" s="1"/>
      <c r="M5" s="1"/>
      <c r="N5" s="1"/>
      <c r="O5" s="1"/>
      <c r="P5" s="1"/>
      <c r="Q5" s="4"/>
      <c r="R5" s="1"/>
      <c r="S5" s="1"/>
      <c r="T5" s="1"/>
      <c r="U5" s="1"/>
      <c r="V5" s="1"/>
      <c r="W5" s="1"/>
      <c r="X5" s="1"/>
      <c r="Y5" s="1"/>
      <c r="Z5" s="1"/>
    </row>
    <row r="6" ht="15.75" customHeight="1">
      <c r="A6" s="1"/>
      <c r="B6" s="1"/>
      <c r="C6" s="2" t="s">
        <v>4</v>
      </c>
      <c r="D6" s="5" t="s">
        <v>5</v>
      </c>
      <c r="E6" s="4"/>
      <c r="F6" s="4"/>
      <c r="G6" s="4"/>
      <c r="H6" s="4"/>
      <c r="I6" s="4"/>
      <c r="J6" s="4"/>
      <c r="K6" s="1"/>
      <c r="L6" s="1"/>
      <c r="M6" s="1"/>
      <c r="N6" s="1"/>
      <c r="O6" s="1"/>
      <c r="P6" s="1"/>
      <c r="Q6" s="4"/>
      <c r="R6" s="1"/>
      <c r="S6" s="1"/>
      <c r="T6" s="1"/>
      <c r="U6" s="1"/>
      <c r="V6" s="1"/>
      <c r="W6" s="1"/>
      <c r="X6" s="1"/>
      <c r="Y6" s="1"/>
      <c r="Z6" s="1"/>
    </row>
    <row r="7" ht="15.75" customHeight="1">
      <c r="A7" s="1"/>
      <c r="B7" s="1"/>
      <c r="C7" s="2" t="s">
        <v>6</v>
      </c>
      <c r="D7" s="5" t="s">
        <v>7</v>
      </c>
      <c r="E7" s="4"/>
      <c r="F7" s="4"/>
      <c r="G7" s="4"/>
      <c r="H7" s="4"/>
      <c r="I7" s="4"/>
      <c r="J7" s="4"/>
      <c r="K7" s="1"/>
      <c r="L7" s="1"/>
      <c r="M7" s="1"/>
      <c r="N7" s="1"/>
      <c r="O7" s="1"/>
      <c r="P7" s="1"/>
      <c r="Q7" s="4"/>
      <c r="R7" s="1"/>
      <c r="S7" s="1"/>
      <c r="T7" s="1"/>
      <c r="U7" s="1"/>
      <c r="V7" s="1"/>
      <c r="W7" s="1"/>
      <c r="X7" s="1"/>
      <c r="Y7" s="1"/>
      <c r="Z7" s="1"/>
    </row>
    <row r="8" ht="75.0" customHeight="1">
      <c r="A8" s="1"/>
      <c r="B8" s="1"/>
      <c r="C8" s="6" t="s">
        <v>8</v>
      </c>
      <c r="D8" s="7" t="s">
        <v>9</v>
      </c>
      <c r="J8" s="8"/>
      <c r="K8" s="1"/>
      <c r="L8" s="1"/>
      <c r="M8" s="1"/>
      <c r="N8" s="1"/>
      <c r="O8" s="1"/>
      <c r="P8" s="1"/>
      <c r="Q8" s="8"/>
      <c r="R8" s="1"/>
      <c r="S8" s="1"/>
      <c r="T8" s="1"/>
      <c r="U8" s="1"/>
      <c r="V8" s="1"/>
      <c r="W8" s="1"/>
      <c r="X8" s="1"/>
      <c r="Y8" s="1"/>
      <c r="Z8" s="1"/>
    </row>
    <row r="9" ht="15.75" customHeight="1">
      <c r="A9" s="1"/>
      <c r="B9" s="1"/>
      <c r="C9" s="2" t="s">
        <v>10</v>
      </c>
      <c r="D9" s="9">
        <v>1.1</v>
      </c>
      <c r="E9" s="4"/>
      <c r="F9" s="4"/>
      <c r="G9" s="4"/>
      <c r="H9" s="4"/>
      <c r="I9" s="4"/>
      <c r="J9" s="4"/>
      <c r="K9" s="1"/>
      <c r="L9" s="1"/>
      <c r="M9" s="1"/>
      <c r="N9" s="1"/>
      <c r="O9" s="1"/>
      <c r="P9" s="1"/>
      <c r="Q9" s="4"/>
      <c r="R9" s="1"/>
      <c r="S9" s="1"/>
      <c r="T9" s="1"/>
      <c r="U9" s="1"/>
      <c r="V9" s="1"/>
      <c r="W9" s="1"/>
      <c r="X9" s="1"/>
      <c r="Y9" s="1"/>
      <c r="Z9" s="1"/>
    </row>
    <row r="10" ht="15.75" customHeight="1">
      <c r="A10" s="1"/>
      <c r="B10" s="1"/>
      <c r="C10" s="1"/>
      <c r="D10" s="10" t="s">
        <v>11</v>
      </c>
      <c r="E10" s="11"/>
      <c r="F10" s="11"/>
      <c r="G10" s="11"/>
      <c r="H10" s="11"/>
      <c r="I10" s="12"/>
      <c r="J10" s="13"/>
      <c r="K10" s="14" t="s">
        <v>12</v>
      </c>
      <c r="L10" s="11"/>
      <c r="M10" s="11"/>
      <c r="N10" s="11"/>
      <c r="O10" s="11"/>
      <c r="P10" s="12"/>
      <c r="Q10" s="15"/>
      <c r="R10" s="16" t="s">
        <v>13</v>
      </c>
      <c r="S10" s="17"/>
      <c r="T10" s="17"/>
      <c r="U10" s="17"/>
      <c r="V10" s="17"/>
      <c r="W10" s="18"/>
      <c r="X10" s="19"/>
      <c r="Y10" s="20"/>
      <c r="Z10" s="1"/>
    </row>
    <row r="11" ht="59.25" customHeight="1">
      <c r="A11" s="1"/>
      <c r="B11" s="21"/>
      <c r="C11" s="22" t="s">
        <v>14</v>
      </c>
      <c r="D11" s="23" t="s">
        <v>15</v>
      </c>
      <c r="E11" s="24" t="s">
        <v>16</v>
      </c>
      <c r="F11" s="24" t="s">
        <v>17</v>
      </c>
      <c r="G11" s="25" t="s">
        <v>18</v>
      </c>
      <c r="H11" s="24" t="s">
        <v>19</v>
      </c>
      <c r="I11" s="26" t="s">
        <v>20</v>
      </c>
      <c r="J11" s="27"/>
      <c r="K11" s="28" t="s">
        <v>15</v>
      </c>
      <c r="L11" s="29" t="s">
        <v>16</v>
      </c>
      <c r="M11" s="29" t="s">
        <v>17</v>
      </c>
      <c r="N11" s="30" t="s">
        <v>18</v>
      </c>
      <c r="O11" s="29" t="s">
        <v>21</v>
      </c>
      <c r="P11" s="31" t="s">
        <v>20</v>
      </c>
      <c r="Q11" s="32"/>
      <c r="R11" s="33" t="s">
        <v>15</v>
      </c>
      <c r="S11" s="24" t="s">
        <v>16</v>
      </c>
      <c r="T11" s="24" t="s">
        <v>17</v>
      </c>
      <c r="U11" s="25" t="s">
        <v>18</v>
      </c>
      <c r="V11" s="24" t="s">
        <v>21</v>
      </c>
      <c r="W11" s="34" t="s">
        <v>20</v>
      </c>
      <c r="X11" s="35" t="s">
        <v>22</v>
      </c>
      <c r="Y11" s="36"/>
      <c r="Z11" s="1"/>
    </row>
    <row r="12" ht="15.0" customHeight="1">
      <c r="A12" s="1"/>
      <c r="B12" s="37"/>
      <c r="C12" s="37"/>
      <c r="D12" s="38"/>
      <c r="E12" s="39"/>
      <c r="F12" s="39"/>
      <c r="G12" s="40"/>
      <c r="H12" s="39"/>
      <c r="I12" s="39"/>
      <c r="J12" s="39"/>
      <c r="K12" s="41"/>
      <c r="L12" s="42"/>
      <c r="M12" s="42"/>
      <c r="N12" s="43"/>
      <c r="O12" s="42"/>
      <c r="P12" s="42"/>
      <c r="Q12" s="44"/>
      <c r="R12" s="45"/>
      <c r="S12" s="39"/>
      <c r="T12" s="39"/>
      <c r="U12" s="40"/>
      <c r="V12" s="39"/>
      <c r="W12" s="46"/>
      <c r="X12" s="47" t="s">
        <v>11</v>
      </c>
      <c r="Y12" s="48" t="s">
        <v>12</v>
      </c>
      <c r="Z12" s="1"/>
    </row>
    <row r="13" ht="15.75" customHeight="1">
      <c r="A13" s="49"/>
      <c r="B13" s="50" t="s">
        <v>23</v>
      </c>
      <c r="C13" s="51"/>
      <c r="D13" s="52"/>
      <c r="E13" s="52"/>
      <c r="F13" s="52"/>
      <c r="G13" s="52"/>
      <c r="H13" s="52"/>
      <c r="I13" s="52"/>
      <c r="J13" s="52"/>
      <c r="K13" s="53"/>
      <c r="L13" s="53"/>
      <c r="M13" s="53"/>
      <c r="N13" s="53"/>
      <c r="O13" s="53"/>
      <c r="P13" s="53"/>
      <c r="Q13" s="54"/>
      <c r="R13" s="55"/>
      <c r="S13" s="52"/>
      <c r="T13" s="52"/>
      <c r="U13" s="52"/>
      <c r="V13" s="52"/>
      <c r="W13" s="56"/>
      <c r="X13" s="57"/>
      <c r="Y13" s="58"/>
      <c r="Z13" s="49"/>
    </row>
    <row r="14" ht="6.0" customHeight="1">
      <c r="A14" s="49"/>
      <c r="B14" s="2"/>
      <c r="C14" s="59"/>
      <c r="D14" s="60"/>
      <c r="E14" s="60"/>
      <c r="F14" s="60"/>
      <c r="G14" s="60"/>
      <c r="H14" s="60"/>
      <c r="I14" s="60"/>
      <c r="J14" s="60"/>
      <c r="K14" s="61"/>
      <c r="L14" s="61"/>
      <c r="M14" s="61"/>
      <c r="N14" s="61"/>
      <c r="O14" s="61"/>
      <c r="P14" s="61"/>
      <c r="Q14" s="62"/>
      <c r="R14" s="63"/>
      <c r="S14" s="60"/>
      <c r="T14" s="60"/>
      <c r="U14" s="60"/>
      <c r="V14" s="60"/>
      <c r="W14" s="64"/>
      <c r="X14" s="65"/>
      <c r="Y14" s="66"/>
      <c r="Z14" s="49"/>
    </row>
    <row r="15" ht="15.75" customHeight="1">
      <c r="A15" s="1"/>
      <c r="B15" s="2" t="s">
        <v>24</v>
      </c>
      <c r="C15" s="2" t="s">
        <v>25</v>
      </c>
      <c r="D15" s="59"/>
      <c r="E15" s="59"/>
      <c r="F15" s="59"/>
      <c r="G15" s="59"/>
      <c r="H15" s="60"/>
      <c r="I15" s="60"/>
      <c r="J15" s="60"/>
      <c r="K15" s="67"/>
      <c r="L15" s="67"/>
      <c r="M15" s="67"/>
      <c r="N15" s="67"/>
      <c r="O15" s="61"/>
      <c r="P15" s="61"/>
      <c r="Q15" s="62"/>
      <c r="R15" s="68"/>
      <c r="S15" s="59"/>
      <c r="T15" s="59"/>
      <c r="U15" s="59"/>
      <c r="V15" s="60"/>
      <c r="W15" s="64"/>
      <c r="X15" s="69" t="s">
        <v>26</v>
      </c>
      <c r="Y15" s="70"/>
      <c r="Z15" s="1"/>
    </row>
    <row r="16" ht="15.75" customHeight="1">
      <c r="A16" s="1"/>
      <c r="B16" s="1" t="s">
        <v>27</v>
      </c>
      <c r="C16" s="1" t="s">
        <v>28</v>
      </c>
      <c r="D16" s="4" t="s">
        <v>29</v>
      </c>
      <c r="E16" s="71">
        <v>0.0</v>
      </c>
      <c r="F16" s="72">
        <v>0.0</v>
      </c>
      <c r="G16" s="72">
        <f t="shared" ref="G16:G18" si="1">E16*F16</f>
        <v>0</v>
      </c>
      <c r="H16" s="73">
        <v>1.0</v>
      </c>
      <c r="I16" s="72">
        <f t="shared" ref="I16:I18" si="2">G16*H16</f>
        <v>0</v>
      </c>
      <c r="J16" s="74"/>
      <c r="K16" s="75" t="s">
        <v>29</v>
      </c>
      <c r="L16" s="76">
        <v>0.0</v>
      </c>
      <c r="M16" s="77">
        <v>0.0</v>
      </c>
      <c r="N16" s="77">
        <f t="shared" ref="N16:N18" si="3">L16*M16</f>
        <v>0</v>
      </c>
      <c r="O16" s="78">
        <v>1.1</v>
      </c>
      <c r="P16" s="77">
        <f t="shared" ref="P16:P18" si="4">N16*O16</f>
        <v>0</v>
      </c>
      <c r="Q16" s="79"/>
      <c r="R16" s="80" t="s">
        <v>29</v>
      </c>
      <c r="S16" s="71">
        <f t="shared" ref="S16:S18" si="5">E16+L16</f>
        <v>0</v>
      </c>
      <c r="T16" s="81">
        <v>0.0</v>
      </c>
      <c r="U16" s="74">
        <f t="shared" ref="U16:U18" si="6">S16*T16</f>
        <v>0</v>
      </c>
      <c r="V16" s="73">
        <f>D9</f>
        <v>1.1</v>
      </c>
      <c r="W16" s="82">
        <f t="shared" ref="W16:W18" si="7">I16+P16</f>
        <v>0</v>
      </c>
      <c r="X16" s="71"/>
      <c r="Y16" s="83"/>
      <c r="Z16" s="1"/>
    </row>
    <row r="17" ht="15.75" customHeight="1">
      <c r="A17" s="1"/>
      <c r="B17" s="1" t="s">
        <v>30</v>
      </c>
      <c r="C17" s="1" t="s">
        <v>31</v>
      </c>
      <c r="D17" s="4" t="s">
        <v>29</v>
      </c>
      <c r="E17" s="71">
        <v>0.0</v>
      </c>
      <c r="F17" s="72">
        <v>0.0</v>
      </c>
      <c r="G17" s="72">
        <f t="shared" si="1"/>
        <v>0</v>
      </c>
      <c r="H17" s="73">
        <v>1.0</v>
      </c>
      <c r="I17" s="72">
        <f t="shared" si="2"/>
        <v>0</v>
      </c>
      <c r="J17" s="74"/>
      <c r="K17" s="75" t="s">
        <v>29</v>
      </c>
      <c r="L17" s="76">
        <v>0.0</v>
      </c>
      <c r="M17" s="77">
        <v>0.0</v>
      </c>
      <c r="N17" s="77">
        <f t="shared" si="3"/>
        <v>0</v>
      </c>
      <c r="O17" s="78">
        <v>1.1</v>
      </c>
      <c r="P17" s="77">
        <f t="shared" si="4"/>
        <v>0</v>
      </c>
      <c r="Q17" s="79"/>
      <c r="R17" s="80" t="s">
        <v>29</v>
      </c>
      <c r="S17" s="71">
        <f t="shared" si="5"/>
        <v>0</v>
      </c>
      <c r="T17" s="81">
        <v>0.0</v>
      </c>
      <c r="U17" s="74">
        <f t="shared" si="6"/>
        <v>0</v>
      </c>
      <c r="V17" s="73">
        <f>D9</f>
        <v>1.1</v>
      </c>
      <c r="W17" s="82">
        <f t="shared" si="7"/>
        <v>0</v>
      </c>
      <c r="X17" s="84"/>
      <c r="Y17" s="85"/>
      <c r="Z17" s="1"/>
    </row>
    <row r="18" ht="15.75" customHeight="1">
      <c r="A18" s="1"/>
      <c r="B18" s="1" t="s">
        <v>32</v>
      </c>
      <c r="C18" s="1" t="s">
        <v>33</v>
      </c>
      <c r="D18" s="4" t="s">
        <v>29</v>
      </c>
      <c r="E18" s="71">
        <v>0.0</v>
      </c>
      <c r="F18" s="72">
        <v>0.0</v>
      </c>
      <c r="G18" s="72">
        <f t="shared" si="1"/>
        <v>0</v>
      </c>
      <c r="H18" s="73">
        <v>1.0</v>
      </c>
      <c r="I18" s="72">
        <f t="shared" si="2"/>
        <v>0</v>
      </c>
      <c r="J18" s="74"/>
      <c r="K18" s="75" t="s">
        <v>29</v>
      </c>
      <c r="L18" s="76">
        <v>0.0</v>
      </c>
      <c r="M18" s="77">
        <v>0.0</v>
      </c>
      <c r="N18" s="77">
        <f t="shared" si="3"/>
        <v>0</v>
      </c>
      <c r="O18" s="78">
        <v>1.1</v>
      </c>
      <c r="P18" s="77">
        <f t="shared" si="4"/>
        <v>0</v>
      </c>
      <c r="Q18" s="79"/>
      <c r="R18" s="80" t="s">
        <v>29</v>
      </c>
      <c r="S18" s="71">
        <f t="shared" si="5"/>
        <v>0</v>
      </c>
      <c r="T18" s="81">
        <v>0.0</v>
      </c>
      <c r="U18" s="74">
        <f t="shared" si="6"/>
        <v>0</v>
      </c>
      <c r="V18" s="73">
        <f>D9</f>
        <v>1.1</v>
      </c>
      <c r="W18" s="82">
        <f t="shared" si="7"/>
        <v>0</v>
      </c>
      <c r="X18" s="84"/>
      <c r="Y18" s="85"/>
      <c r="Z18" s="1"/>
    </row>
    <row r="19" ht="15.75" customHeight="1">
      <c r="A19" s="1"/>
      <c r="B19" s="1"/>
      <c r="C19" s="1"/>
      <c r="D19" s="4"/>
      <c r="E19" s="72"/>
      <c r="F19" s="72"/>
      <c r="G19" s="72"/>
      <c r="H19" s="73"/>
      <c r="I19" s="74"/>
      <c r="J19" s="74"/>
      <c r="K19" s="75"/>
      <c r="L19" s="76"/>
      <c r="M19" s="77"/>
      <c r="N19" s="77"/>
      <c r="O19" s="78"/>
      <c r="P19" s="77"/>
      <c r="Q19" s="79"/>
      <c r="R19" s="80"/>
      <c r="S19" s="71"/>
      <c r="T19" s="74"/>
      <c r="U19" s="74"/>
      <c r="V19" s="73"/>
      <c r="W19" s="82"/>
      <c r="X19" s="86"/>
      <c r="Y19" s="87"/>
      <c r="Z19" s="1"/>
    </row>
    <row r="20" ht="15.75" customHeight="1">
      <c r="A20" s="2"/>
      <c r="B20" s="88"/>
      <c r="C20" s="88" t="s">
        <v>34</v>
      </c>
      <c r="D20" s="89"/>
      <c r="E20" s="90"/>
      <c r="F20" s="91"/>
      <c r="G20" s="92">
        <f>SUM(G16:G19)</f>
        <v>0</v>
      </c>
      <c r="H20" s="93"/>
      <c r="I20" s="92">
        <f>SUM(I16:I19)</f>
        <v>0</v>
      </c>
      <c r="J20" s="91"/>
      <c r="K20" s="94"/>
      <c r="L20" s="95"/>
      <c r="M20" s="96"/>
      <c r="N20" s="96">
        <f>SUM(N16:N19)</f>
        <v>0</v>
      </c>
      <c r="O20" s="97"/>
      <c r="P20" s="96">
        <f>SUM(P16:P19)</f>
        <v>0</v>
      </c>
      <c r="Q20" s="98"/>
      <c r="R20" s="99"/>
      <c r="S20" s="90"/>
      <c r="T20" s="91"/>
      <c r="U20" s="91">
        <f>SUM(U16:U19)</f>
        <v>0</v>
      </c>
      <c r="V20" s="93"/>
      <c r="W20" s="100">
        <f>SUM(W16:W19)</f>
        <v>0</v>
      </c>
      <c r="X20" s="90"/>
      <c r="Y20" s="101"/>
      <c r="Z20" s="2"/>
    </row>
    <row r="21" ht="15.75" customHeight="1">
      <c r="A21" s="1"/>
      <c r="B21" s="1"/>
      <c r="C21" s="1"/>
      <c r="D21" s="4"/>
      <c r="E21" s="71"/>
      <c r="F21" s="74"/>
      <c r="G21" s="74"/>
      <c r="H21" s="73"/>
      <c r="I21" s="74"/>
      <c r="J21" s="74"/>
      <c r="K21" s="75"/>
      <c r="L21" s="76"/>
      <c r="M21" s="102"/>
      <c r="N21" s="102"/>
      <c r="O21" s="78"/>
      <c r="P21" s="102"/>
      <c r="Q21" s="79"/>
      <c r="R21" s="80"/>
      <c r="S21" s="71"/>
      <c r="T21" s="74"/>
      <c r="U21" s="74"/>
      <c r="V21" s="73"/>
      <c r="W21" s="103"/>
      <c r="X21" s="104"/>
      <c r="Y21" s="105"/>
      <c r="Z21" s="1"/>
    </row>
    <row r="22" ht="15.75" customHeight="1">
      <c r="A22" s="1"/>
      <c r="B22" s="106" t="s">
        <v>35</v>
      </c>
      <c r="C22" s="3" t="s">
        <v>36</v>
      </c>
      <c r="D22" s="4"/>
      <c r="E22" s="71"/>
      <c r="F22" s="74"/>
      <c r="G22" s="74"/>
      <c r="H22" s="73"/>
      <c r="I22" s="74"/>
      <c r="J22" s="74"/>
      <c r="K22" s="75"/>
      <c r="L22" s="76"/>
      <c r="M22" s="102"/>
      <c r="N22" s="102"/>
      <c r="O22" s="78"/>
      <c r="P22" s="102"/>
      <c r="Q22" s="79"/>
      <c r="R22" s="80"/>
      <c r="S22" s="71"/>
      <c r="T22" s="74"/>
      <c r="U22" s="74"/>
      <c r="V22" s="73"/>
      <c r="W22" s="103"/>
      <c r="X22" s="107" t="s">
        <v>37</v>
      </c>
      <c r="Y22" s="108" t="s">
        <v>38</v>
      </c>
      <c r="Z22" s="1"/>
    </row>
    <row r="23" ht="15.75" customHeight="1">
      <c r="A23" s="1"/>
      <c r="B23" s="1" t="s">
        <v>39</v>
      </c>
      <c r="C23" s="1" t="s">
        <v>40</v>
      </c>
      <c r="D23" s="4" t="s">
        <v>41</v>
      </c>
      <c r="E23" s="71">
        <v>0.0</v>
      </c>
      <c r="F23" s="72">
        <v>0.0</v>
      </c>
      <c r="G23" s="72">
        <f t="shared" ref="G23:G27" si="8">F23*E23</f>
        <v>0</v>
      </c>
      <c r="H23" s="73">
        <v>1.0</v>
      </c>
      <c r="I23" s="72">
        <f t="shared" ref="I23:I27" si="9">G23*H23</f>
        <v>0</v>
      </c>
      <c r="J23" s="74"/>
      <c r="K23" s="75" t="s">
        <v>41</v>
      </c>
      <c r="L23" s="76">
        <v>0.0</v>
      </c>
      <c r="M23" s="77">
        <v>0.0</v>
      </c>
      <c r="N23" s="77">
        <f t="shared" ref="N23:N27" si="10">M23*L23</f>
        <v>0</v>
      </c>
      <c r="O23" s="78">
        <v>1.1</v>
      </c>
      <c r="P23" s="77">
        <f t="shared" ref="P23:P27" si="11">N23*O23</f>
        <v>0</v>
      </c>
      <c r="Q23" s="79"/>
      <c r="R23" s="80" t="s">
        <v>41</v>
      </c>
      <c r="S23" s="71">
        <f t="shared" ref="S23:S27" si="12">E23+L23</f>
        <v>0</v>
      </c>
      <c r="T23" s="74">
        <v>100.0</v>
      </c>
      <c r="U23" s="74">
        <f t="shared" ref="U23:U27" si="13">S23*T23</f>
        <v>0</v>
      </c>
      <c r="V23" s="73">
        <f>D9</f>
        <v>1.1</v>
      </c>
      <c r="W23" s="82">
        <f t="shared" ref="W23:W27" si="14">I23+P23</f>
        <v>0</v>
      </c>
      <c r="X23" s="109"/>
      <c r="Y23" s="108"/>
      <c r="Z23" s="1"/>
    </row>
    <row r="24" ht="15.75" customHeight="1">
      <c r="A24" s="1"/>
      <c r="B24" s="1" t="s">
        <v>42</v>
      </c>
      <c r="C24" s="1" t="s">
        <v>43</v>
      </c>
      <c r="D24" s="49" t="s">
        <v>44</v>
      </c>
      <c r="E24" s="71">
        <v>0.0</v>
      </c>
      <c r="F24" s="72">
        <v>0.0</v>
      </c>
      <c r="G24" s="72">
        <f t="shared" si="8"/>
        <v>0</v>
      </c>
      <c r="H24" s="73">
        <v>1.0</v>
      </c>
      <c r="I24" s="72">
        <f t="shared" si="9"/>
        <v>0</v>
      </c>
      <c r="J24" s="74"/>
      <c r="K24" s="110" t="s">
        <v>44</v>
      </c>
      <c r="L24" s="76">
        <v>0.0</v>
      </c>
      <c r="M24" s="77">
        <v>0.0</v>
      </c>
      <c r="N24" s="77">
        <f t="shared" si="10"/>
        <v>0</v>
      </c>
      <c r="O24" s="78">
        <v>1.1</v>
      </c>
      <c r="P24" s="77">
        <f t="shared" si="11"/>
        <v>0</v>
      </c>
      <c r="Q24" s="79"/>
      <c r="R24" s="111" t="s">
        <v>44</v>
      </c>
      <c r="S24" s="71">
        <f t="shared" si="12"/>
        <v>0</v>
      </c>
      <c r="T24" s="74">
        <v>0.0</v>
      </c>
      <c r="U24" s="74">
        <f t="shared" si="13"/>
        <v>0</v>
      </c>
      <c r="V24" s="73">
        <f>D9</f>
        <v>1.1</v>
      </c>
      <c r="W24" s="82">
        <f t="shared" si="14"/>
        <v>0</v>
      </c>
      <c r="X24" s="109"/>
      <c r="Y24" s="108"/>
      <c r="Z24" s="1"/>
    </row>
    <row r="25" ht="15.75" customHeight="1">
      <c r="A25" s="1"/>
      <c r="B25" s="1" t="s">
        <v>5</v>
      </c>
      <c r="C25" s="1" t="s">
        <v>45</v>
      </c>
      <c r="D25" s="4" t="s">
        <v>46</v>
      </c>
      <c r="E25" s="71">
        <v>0.0</v>
      </c>
      <c r="F25" s="72">
        <v>0.0</v>
      </c>
      <c r="G25" s="72">
        <f t="shared" si="8"/>
        <v>0</v>
      </c>
      <c r="H25" s="73">
        <v>1.0</v>
      </c>
      <c r="I25" s="72">
        <f t="shared" si="9"/>
        <v>0</v>
      </c>
      <c r="J25" s="74"/>
      <c r="K25" s="75" t="s">
        <v>46</v>
      </c>
      <c r="L25" s="76">
        <v>0.0</v>
      </c>
      <c r="M25" s="77">
        <v>0.0</v>
      </c>
      <c r="N25" s="77">
        <f t="shared" si="10"/>
        <v>0</v>
      </c>
      <c r="O25" s="78">
        <v>1.1</v>
      </c>
      <c r="P25" s="77">
        <f t="shared" si="11"/>
        <v>0</v>
      </c>
      <c r="Q25" s="79"/>
      <c r="R25" s="80" t="s">
        <v>46</v>
      </c>
      <c r="S25" s="71">
        <f t="shared" si="12"/>
        <v>0</v>
      </c>
      <c r="T25" s="74">
        <v>0.0</v>
      </c>
      <c r="U25" s="74">
        <f t="shared" si="13"/>
        <v>0</v>
      </c>
      <c r="V25" s="73">
        <f>D9</f>
        <v>1.1</v>
      </c>
      <c r="W25" s="82">
        <f t="shared" si="14"/>
        <v>0</v>
      </c>
      <c r="X25" s="109"/>
      <c r="Y25" s="108"/>
      <c r="Z25" s="1"/>
    </row>
    <row r="26" ht="15.75" customHeight="1">
      <c r="A26" s="1"/>
      <c r="B26" s="1" t="s">
        <v>47</v>
      </c>
      <c r="C26" s="1" t="s">
        <v>48</v>
      </c>
      <c r="D26" s="4" t="s">
        <v>49</v>
      </c>
      <c r="E26" s="71">
        <v>0.0</v>
      </c>
      <c r="F26" s="72">
        <v>0.0</v>
      </c>
      <c r="G26" s="72">
        <f t="shared" si="8"/>
        <v>0</v>
      </c>
      <c r="H26" s="73">
        <v>1.0</v>
      </c>
      <c r="I26" s="72">
        <f t="shared" si="9"/>
        <v>0</v>
      </c>
      <c r="J26" s="74"/>
      <c r="K26" s="75" t="s">
        <v>49</v>
      </c>
      <c r="L26" s="76">
        <v>0.0</v>
      </c>
      <c r="M26" s="77">
        <v>0.0</v>
      </c>
      <c r="N26" s="77">
        <f t="shared" si="10"/>
        <v>0</v>
      </c>
      <c r="O26" s="78">
        <v>1.1</v>
      </c>
      <c r="P26" s="77">
        <f t="shared" si="11"/>
        <v>0</v>
      </c>
      <c r="Q26" s="79"/>
      <c r="R26" s="80" t="s">
        <v>49</v>
      </c>
      <c r="S26" s="71">
        <f t="shared" si="12"/>
        <v>0</v>
      </c>
      <c r="T26" s="74">
        <v>0.0</v>
      </c>
      <c r="U26" s="74">
        <f t="shared" si="13"/>
        <v>0</v>
      </c>
      <c r="V26" s="73">
        <f>D9</f>
        <v>1.1</v>
      </c>
      <c r="W26" s="82">
        <f t="shared" si="14"/>
        <v>0</v>
      </c>
      <c r="X26" s="109"/>
      <c r="Y26" s="108"/>
      <c r="Z26" s="1"/>
    </row>
    <row r="27" ht="15.75" customHeight="1">
      <c r="A27" s="1"/>
      <c r="B27" s="1" t="s">
        <v>50</v>
      </c>
      <c r="C27" s="1" t="s">
        <v>51</v>
      </c>
      <c r="D27" s="4" t="s">
        <v>52</v>
      </c>
      <c r="E27" s="71">
        <v>0.0</v>
      </c>
      <c r="F27" s="72">
        <v>0.0</v>
      </c>
      <c r="G27" s="72">
        <f t="shared" si="8"/>
        <v>0</v>
      </c>
      <c r="H27" s="73">
        <v>1.0</v>
      </c>
      <c r="I27" s="72">
        <f t="shared" si="9"/>
        <v>0</v>
      </c>
      <c r="J27" s="74"/>
      <c r="K27" s="75" t="s">
        <v>52</v>
      </c>
      <c r="L27" s="76">
        <v>0.0</v>
      </c>
      <c r="M27" s="77">
        <v>0.0</v>
      </c>
      <c r="N27" s="77">
        <f t="shared" si="10"/>
        <v>0</v>
      </c>
      <c r="O27" s="78">
        <v>1.1</v>
      </c>
      <c r="P27" s="77">
        <f t="shared" si="11"/>
        <v>0</v>
      </c>
      <c r="Q27" s="79"/>
      <c r="R27" s="80" t="s">
        <v>52</v>
      </c>
      <c r="S27" s="71">
        <f t="shared" si="12"/>
        <v>0</v>
      </c>
      <c r="T27" s="74">
        <v>0.0</v>
      </c>
      <c r="U27" s="74">
        <f t="shared" si="13"/>
        <v>0</v>
      </c>
      <c r="V27" s="73">
        <f>D9</f>
        <v>1.1</v>
      </c>
      <c r="W27" s="82">
        <f t="shared" si="14"/>
        <v>0</v>
      </c>
      <c r="X27" s="109"/>
      <c r="Y27" s="108"/>
      <c r="Z27" s="1"/>
    </row>
    <row r="28" ht="15.75" customHeight="1">
      <c r="A28" s="1"/>
      <c r="B28" s="1"/>
      <c r="C28" s="1"/>
      <c r="D28" s="4"/>
      <c r="E28" s="72"/>
      <c r="F28" s="72"/>
      <c r="G28" s="72"/>
      <c r="H28" s="73"/>
      <c r="I28" s="74"/>
      <c r="J28" s="74"/>
      <c r="K28" s="75"/>
      <c r="L28" s="76"/>
      <c r="M28" s="77"/>
      <c r="N28" s="77"/>
      <c r="O28" s="78"/>
      <c r="P28" s="77"/>
      <c r="Q28" s="79"/>
      <c r="R28" s="80"/>
      <c r="S28" s="71"/>
      <c r="T28" s="74"/>
      <c r="U28" s="74"/>
      <c r="V28" s="73"/>
      <c r="W28" s="82"/>
      <c r="X28" s="71"/>
      <c r="Y28" s="83"/>
      <c r="Z28" s="1"/>
    </row>
    <row r="29" ht="15.75" customHeight="1">
      <c r="A29" s="2"/>
      <c r="B29" s="88"/>
      <c r="C29" s="88" t="s">
        <v>53</v>
      </c>
      <c r="D29" s="89"/>
      <c r="E29" s="90"/>
      <c r="F29" s="91"/>
      <c r="G29" s="92">
        <f>SUM(G23:G28)</f>
        <v>0</v>
      </c>
      <c r="H29" s="93"/>
      <c r="I29" s="92">
        <f>SUM(I23:I28)</f>
        <v>0</v>
      </c>
      <c r="J29" s="91"/>
      <c r="K29" s="94"/>
      <c r="L29" s="95"/>
      <c r="M29" s="96"/>
      <c r="N29" s="96">
        <f>SUM(N23:N28)</f>
        <v>0</v>
      </c>
      <c r="O29" s="97"/>
      <c r="P29" s="96">
        <f>SUM(P23:P28)</f>
        <v>0</v>
      </c>
      <c r="Q29" s="98"/>
      <c r="R29" s="99"/>
      <c r="S29" s="90"/>
      <c r="T29" s="91"/>
      <c r="U29" s="91">
        <f>SUM(U23:U28)</f>
        <v>0</v>
      </c>
      <c r="V29" s="93"/>
      <c r="W29" s="100">
        <f>SUM(W23:W28)</f>
        <v>0</v>
      </c>
      <c r="X29" s="90"/>
      <c r="Y29" s="101"/>
      <c r="Z29" s="2"/>
    </row>
    <row r="30" ht="15.75" customHeight="1">
      <c r="A30" s="1"/>
      <c r="B30" s="1"/>
      <c r="C30" s="1"/>
      <c r="D30" s="4"/>
      <c r="E30" s="71"/>
      <c r="F30" s="74"/>
      <c r="G30" s="74"/>
      <c r="H30" s="73"/>
      <c r="I30" s="74"/>
      <c r="J30" s="74"/>
      <c r="K30" s="75"/>
      <c r="L30" s="76"/>
      <c r="M30" s="102"/>
      <c r="N30" s="102"/>
      <c r="O30" s="78"/>
      <c r="P30" s="102"/>
      <c r="Q30" s="79"/>
      <c r="R30" s="80"/>
      <c r="S30" s="71"/>
      <c r="T30" s="74"/>
      <c r="U30" s="74"/>
      <c r="V30" s="73"/>
      <c r="W30" s="103"/>
      <c r="X30" s="71"/>
      <c r="Y30" s="83"/>
      <c r="Z30" s="1"/>
    </row>
    <row r="31" ht="15.75" customHeight="1">
      <c r="A31" s="1"/>
      <c r="B31" s="2" t="s">
        <v>54</v>
      </c>
      <c r="C31" s="2" t="s">
        <v>55</v>
      </c>
      <c r="D31" s="4"/>
      <c r="E31" s="71"/>
      <c r="F31" s="74"/>
      <c r="G31" s="74"/>
      <c r="H31" s="73"/>
      <c r="I31" s="74"/>
      <c r="J31" s="74"/>
      <c r="K31" s="75"/>
      <c r="L31" s="76"/>
      <c r="M31" s="102"/>
      <c r="N31" s="102"/>
      <c r="O31" s="78"/>
      <c r="P31" s="102"/>
      <c r="Q31" s="79"/>
      <c r="R31" s="80"/>
      <c r="S31" s="71"/>
      <c r="T31" s="74"/>
      <c r="U31" s="74"/>
      <c r="V31" s="73"/>
      <c r="W31" s="103"/>
      <c r="X31" s="71"/>
      <c r="Y31" s="83"/>
      <c r="Z31" s="1"/>
    </row>
    <row r="32" ht="15.0" customHeight="1">
      <c r="A32" s="1"/>
      <c r="B32" s="1" t="s">
        <v>56</v>
      </c>
      <c r="C32" s="1" t="s">
        <v>57</v>
      </c>
      <c r="D32" s="4" t="s">
        <v>58</v>
      </c>
      <c r="E32" s="71">
        <v>0.0</v>
      </c>
      <c r="F32" s="72">
        <v>0.0</v>
      </c>
      <c r="G32" s="72">
        <f t="shared" ref="G32:G40" si="15">E32*F32</f>
        <v>0</v>
      </c>
      <c r="H32" s="73">
        <v>1.0</v>
      </c>
      <c r="I32" s="72">
        <f t="shared" ref="I32:I40" si="16">G32*H32</f>
        <v>0</v>
      </c>
      <c r="J32" s="74"/>
      <c r="K32" s="75" t="s">
        <v>58</v>
      </c>
      <c r="L32" s="76">
        <v>0.0</v>
      </c>
      <c r="M32" s="77">
        <v>0.0</v>
      </c>
      <c r="N32" s="77">
        <f t="shared" ref="N32:N40" si="17">L32*M32</f>
        <v>0</v>
      </c>
      <c r="O32" s="78">
        <v>1.1</v>
      </c>
      <c r="P32" s="77">
        <f t="shared" ref="P32:P40" si="18">N32*O32</f>
        <v>0</v>
      </c>
      <c r="Q32" s="79"/>
      <c r="R32" s="80" t="s">
        <v>58</v>
      </c>
      <c r="S32" s="71">
        <f t="shared" ref="S32:S40" si="19">E32+L32</f>
        <v>0</v>
      </c>
      <c r="T32" s="74">
        <v>100.0</v>
      </c>
      <c r="U32" s="74">
        <f t="shared" ref="U32:U40" si="20">S32*T32</f>
        <v>0</v>
      </c>
      <c r="V32" s="73">
        <f>D9</f>
        <v>1.1</v>
      </c>
      <c r="W32" s="82">
        <f t="shared" ref="W32:W40" si="21">I32+P32</f>
        <v>0</v>
      </c>
      <c r="X32" s="109"/>
      <c r="Y32" s="108"/>
      <c r="Z32" s="1"/>
    </row>
    <row r="33" ht="15.0" customHeight="1">
      <c r="A33" s="1"/>
      <c r="B33" s="1" t="s">
        <v>59</v>
      </c>
      <c r="C33" s="1" t="s">
        <v>60</v>
      </c>
      <c r="D33" s="112" t="s">
        <v>61</v>
      </c>
      <c r="E33" s="71">
        <v>0.0</v>
      </c>
      <c r="F33" s="72">
        <v>0.0</v>
      </c>
      <c r="G33" s="72">
        <f t="shared" si="15"/>
        <v>0</v>
      </c>
      <c r="H33" s="73">
        <v>1.0</v>
      </c>
      <c r="I33" s="72">
        <f t="shared" si="16"/>
        <v>0</v>
      </c>
      <c r="J33" s="74"/>
      <c r="K33" s="113" t="s">
        <v>61</v>
      </c>
      <c r="L33" s="76">
        <v>0.0</v>
      </c>
      <c r="M33" s="77">
        <v>0.0</v>
      </c>
      <c r="N33" s="77">
        <f t="shared" si="17"/>
        <v>0</v>
      </c>
      <c r="O33" s="78">
        <v>1.1</v>
      </c>
      <c r="P33" s="77">
        <f t="shared" si="18"/>
        <v>0</v>
      </c>
      <c r="Q33" s="79"/>
      <c r="R33" s="80"/>
      <c r="S33" s="71">
        <f t="shared" si="19"/>
        <v>0</v>
      </c>
      <c r="T33" s="74">
        <v>0.0</v>
      </c>
      <c r="U33" s="74">
        <f t="shared" si="20"/>
        <v>0</v>
      </c>
      <c r="V33" s="73">
        <f>D9</f>
        <v>1.1</v>
      </c>
      <c r="W33" s="82">
        <f t="shared" si="21"/>
        <v>0</v>
      </c>
      <c r="X33" s="71"/>
      <c r="Y33" s="83"/>
      <c r="Z33" s="1"/>
    </row>
    <row r="34" ht="15.0" customHeight="1">
      <c r="A34" s="1"/>
      <c r="B34" s="1" t="s">
        <v>62</v>
      </c>
      <c r="C34" s="1" t="s">
        <v>63</v>
      </c>
      <c r="D34" s="4" t="s">
        <v>64</v>
      </c>
      <c r="E34" s="71">
        <v>0.0</v>
      </c>
      <c r="F34" s="72">
        <v>0.0</v>
      </c>
      <c r="G34" s="72">
        <f t="shared" si="15"/>
        <v>0</v>
      </c>
      <c r="H34" s="73">
        <v>1.0</v>
      </c>
      <c r="I34" s="72">
        <f t="shared" si="16"/>
        <v>0</v>
      </c>
      <c r="J34" s="74"/>
      <c r="K34" s="75" t="s">
        <v>64</v>
      </c>
      <c r="L34" s="76">
        <v>0.0</v>
      </c>
      <c r="M34" s="77">
        <v>0.0</v>
      </c>
      <c r="N34" s="77">
        <f t="shared" si="17"/>
        <v>0</v>
      </c>
      <c r="O34" s="78">
        <v>1.1</v>
      </c>
      <c r="P34" s="77">
        <f t="shared" si="18"/>
        <v>0</v>
      </c>
      <c r="Q34" s="79"/>
      <c r="R34" s="80" t="s">
        <v>64</v>
      </c>
      <c r="S34" s="71">
        <f t="shared" si="19"/>
        <v>0</v>
      </c>
      <c r="T34" s="74">
        <v>1000.0</v>
      </c>
      <c r="U34" s="74">
        <f t="shared" si="20"/>
        <v>0</v>
      </c>
      <c r="V34" s="73">
        <f>D9</f>
        <v>1.1</v>
      </c>
      <c r="W34" s="82">
        <f t="shared" si="21"/>
        <v>0</v>
      </c>
      <c r="X34" s="71"/>
      <c r="Y34" s="83"/>
      <c r="Z34" s="1"/>
    </row>
    <row r="35" ht="15.0" customHeight="1">
      <c r="A35" s="1"/>
      <c r="B35" s="1" t="s">
        <v>65</v>
      </c>
      <c r="C35" s="49" t="s">
        <v>66</v>
      </c>
      <c r="D35" s="112" t="s">
        <v>67</v>
      </c>
      <c r="E35" s="71">
        <v>0.0</v>
      </c>
      <c r="F35" s="72">
        <v>0.0</v>
      </c>
      <c r="G35" s="72">
        <f t="shared" si="15"/>
        <v>0</v>
      </c>
      <c r="H35" s="73">
        <v>1.0</v>
      </c>
      <c r="I35" s="72">
        <f t="shared" si="16"/>
        <v>0</v>
      </c>
      <c r="J35" s="74"/>
      <c r="K35" s="113" t="s">
        <v>67</v>
      </c>
      <c r="L35" s="76">
        <v>0.0</v>
      </c>
      <c r="M35" s="77">
        <v>0.0</v>
      </c>
      <c r="N35" s="77">
        <f t="shared" si="17"/>
        <v>0</v>
      </c>
      <c r="O35" s="78">
        <v>1.1</v>
      </c>
      <c r="P35" s="77">
        <f t="shared" si="18"/>
        <v>0</v>
      </c>
      <c r="Q35" s="79"/>
      <c r="R35" s="80" t="s">
        <v>64</v>
      </c>
      <c r="S35" s="71">
        <f t="shared" si="19"/>
        <v>0</v>
      </c>
      <c r="T35" s="74">
        <v>0.0</v>
      </c>
      <c r="U35" s="74">
        <f t="shared" si="20"/>
        <v>0</v>
      </c>
      <c r="V35" s="73">
        <f>D9</f>
        <v>1.1</v>
      </c>
      <c r="W35" s="82">
        <f t="shared" si="21"/>
        <v>0</v>
      </c>
      <c r="X35" s="71"/>
      <c r="Y35" s="83"/>
      <c r="Z35" s="1"/>
    </row>
    <row r="36" ht="15.0" customHeight="1">
      <c r="A36" s="1"/>
      <c r="B36" s="1" t="s">
        <v>68</v>
      </c>
      <c r="C36" s="1" t="s">
        <v>69</v>
      </c>
      <c r="D36" s="4" t="s">
        <v>64</v>
      </c>
      <c r="E36" s="71">
        <v>0.0</v>
      </c>
      <c r="F36" s="72">
        <v>0.0</v>
      </c>
      <c r="G36" s="72">
        <f t="shared" si="15"/>
        <v>0</v>
      </c>
      <c r="H36" s="73">
        <v>1.0</v>
      </c>
      <c r="I36" s="72">
        <f t="shared" si="16"/>
        <v>0</v>
      </c>
      <c r="J36" s="74"/>
      <c r="K36" s="75" t="s">
        <v>64</v>
      </c>
      <c r="L36" s="76">
        <v>0.0</v>
      </c>
      <c r="M36" s="77">
        <v>0.0</v>
      </c>
      <c r="N36" s="77">
        <f t="shared" si="17"/>
        <v>0</v>
      </c>
      <c r="O36" s="78">
        <v>1.1</v>
      </c>
      <c r="P36" s="77">
        <f t="shared" si="18"/>
        <v>0</v>
      </c>
      <c r="Q36" s="79"/>
      <c r="R36" s="80" t="s">
        <v>64</v>
      </c>
      <c r="S36" s="71">
        <f t="shared" si="19"/>
        <v>0</v>
      </c>
      <c r="T36" s="74">
        <v>0.0</v>
      </c>
      <c r="U36" s="74">
        <f t="shared" si="20"/>
        <v>0</v>
      </c>
      <c r="V36" s="73">
        <f>D9</f>
        <v>1.1</v>
      </c>
      <c r="W36" s="82">
        <f t="shared" si="21"/>
        <v>0</v>
      </c>
      <c r="X36" s="71"/>
      <c r="Y36" s="83"/>
      <c r="Z36" s="1"/>
    </row>
    <row r="37" ht="15.0" customHeight="1">
      <c r="A37" s="1"/>
      <c r="B37" s="114" t="s">
        <v>70</v>
      </c>
      <c r="C37" s="1" t="s">
        <v>71</v>
      </c>
      <c r="D37" s="4" t="s">
        <v>64</v>
      </c>
      <c r="E37" s="71">
        <v>0.0</v>
      </c>
      <c r="F37" s="72">
        <v>0.0</v>
      </c>
      <c r="G37" s="72">
        <f t="shared" si="15"/>
        <v>0</v>
      </c>
      <c r="H37" s="73">
        <v>1.0</v>
      </c>
      <c r="I37" s="72">
        <f t="shared" si="16"/>
        <v>0</v>
      </c>
      <c r="J37" s="74"/>
      <c r="K37" s="75" t="s">
        <v>64</v>
      </c>
      <c r="L37" s="76">
        <v>0.0</v>
      </c>
      <c r="M37" s="77">
        <v>0.0</v>
      </c>
      <c r="N37" s="77">
        <f t="shared" si="17"/>
        <v>0</v>
      </c>
      <c r="O37" s="78">
        <v>1.1</v>
      </c>
      <c r="P37" s="77">
        <f t="shared" si="18"/>
        <v>0</v>
      </c>
      <c r="Q37" s="79"/>
      <c r="R37" s="80" t="s">
        <v>64</v>
      </c>
      <c r="S37" s="71">
        <f t="shared" si="19"/>
        <v>0</v>
      </c>
      <c r="T37" s="74">
        <v>0.0</v>
      </c>
      <c r="U37" s="74">
        <f t="shared" si="20"/>
        <v>0</v>
      </c>
      <c r="V37" s="73">
        <f>D9</f>
        <v>1.1</v>
      </c>
      <c r="W37" s="82">
        <f t="shared" si="21"/>
        <v>0</v>
      </c>
      <c r="X37" s="71"/>
      <c r="Y37" s="83"/>
      <c r="Z37" s="1"/>
    </row>
    <row r="38" ht="15.0" customHeight="1">
      <c r="A38" s="1"/>
      <c r="B38" s="1" t="s">
        <v>72</v>
      </c>
      <c r="C38" s="1" t="s">
        <v>73</v>
      </c>
      <c r="D38" s="112" t="s">
        <v>61</v>
      </c>
      <c r="E38" s="71">
        <v>0.0</v>
      </c>
      <c r="F38" s="72">
        <v>0.0</v>
      </c>
      <c r="G38" s="72">
        <f t="shared" si="15"/>
        <v>0</v>
      </c>
      <c r="H38" s="73">
        <v>1.0</v>
      </c>
      <c r="I38" s="72">
        <f t="shared" si="16"/>
        <v>0</v>
      </c>
      <c r="J38" s="74"/>
      <c r="K38" s="113" t="s">
        <v>61</v>
      </c>
      <c r="L38" s="76">
        <v>0.0</v>
      </c>
      <c r="M38" s="77">
        <v>0.0</v>
      </c>
      <c r="N38" s="77">
        <f t="shared" si="17"/>
        <v>0</v>
      </c>
      <c r="O38" s="78">
        <v>1.1</v>
      </c>
      <c r="P38" s="77">
        <f t="shared" si="18"/>
        <v>0</v>
      </c>
      <c r="Q38" s="79"/>
      <c r="R38" s="80"/>
      <c r="S38" s="71">
        <f t="shared" si="19"/>
        <v>0</v>
      </c>
      <c r="T38" s="74">
        <v>0.0</v>
      </c>
      <c r="U38" s="74">
        <f t="shared" si="20"/>
        <v>0</v>
      </c>
      <c r="V38" s="73">
        <f>D9</f>
        <v>1.1</v>
      </c>
      <c r="W38" s="82">
        <f t="shared" si="21"/>
        <v>0</v>
      </c>
      <c r="X38" s="71"/>
      <c r="Y38" s="83"/>
      <c r="Z38" s="1"/>
    </row>
    <row r="39" ht="15.0" customHeight="1">
      <c r="A39" s="1"/>
      <c r="B39" s="4" t="s">
        <v>74</v>
      </c>
      <c r="C39" s="1" t="s">
        <v>75</v>
      </c>
      <c r="D39" s="4" t="s">
        <v>76</v>
      </c>
      <c r="E39" s="71">
        <v>0.0</v>
      </c>
      <c r="F39" s="72">
        <f>(57590*0.45)/9</f>
        <v>2879.5</v>
      </c>
      <c r="G39" s="72">
        <f t="shared" si="15"/>
        <v>0</v>
      </c>
      <c r="H39" s="73">
        <v>1.0</v>
      </c>
      <c r="I39" s="72">
        <f t="shared" si="16"/>
        <v>0</v>
      </c>
      <c r="J39" s="74"/>
      <c r="K39" s="75" t="s">
        <v>64</v>
      </c>
      <c r="L39" s="76">
        <v>0.0</v>
      </c>
      <c r="M39" s="77">
        <v>0.0</v>
      </c>
      <c r="N39" s="77">
        <f t="shared" si="17"/>
        <v>0</v>
      </c>
      <c r="O39" s="78">
        <v>1.1</v>
      </c>
      <c r="P39" s="77">
        <f t="shared" si="18"/>
        <v>0</v>
      </c>
      <c r="Q39" s="79"/>
      <c r="R39" s="80" t="s">
        <v>77</v>
      </c>
      <c r="S39" s="71">
        <f t="shared" si="19"/>
        <v>0</v>
      </c>
      <c r="T39" s="74">
        <f>55150*0.45</f>
        <v>24817.5</v>
      </c>
      <c r="U39" s="74">
        <f t="shared" si="20"/>
        <v>0</v>
      </c>
      <c r="V39" s="73">
        <f>D9</f>
        <v>1.1</v>
      </c>
      <c r="W39" s="82">
        <f t="shared" si="21"/>
        <v>0</v>
      </c>
      <c r="X39" s="109"/>
      <c r="Y39" s="108"/>
      <c r="Z39" s="1"/>
    </row>
    <row r="40" ht="15.0" customHeight="1">
      <c r="A40" s="1"/>
      <c r="B40" s="4" t="s">
        <v>78</v>
      </c>
      <c r="C40" s="1" t="s">
        <v>79</v>
      </c>
      <c r="D40" s="4"/>
      <c r="E40" s="71">
        <v>0.0</v>
      </c>
      <c r="F40" s="72">
        <v>0.0</v>
      </c>
      <c r="G40" s="72">
        <f t="shared" si="15"/>
        <v>0</v>
      </c>
      <c r="H40" s="73">
        <v>1.0</v>
      </c>
      <c r="I40" s="72">
        <f t="shared" si="16"/>
        <v>0</v>
      </c>
      <c r="J40" s="74"/>
      <c r="K40" s="75"/>
      <c r="L40" s="76">
        <v>0.0</v>
      </c>
      <c r="M40" s="77">
        <v>0.0</v>
      </c>
      <c r="N40" s="77">
        <f t="shared" si="17"/>
        <v>0</v>
      </c>
      <c r="O40" s="78">
        <v>1.1</v>
      </c>
      <c r="P40" s="77">
        <f t="shared" si="18"/>
        <v>0</v>
      </c>
      <c r="Q40" s="79"/>
      <c r="R40" s="80"/>
      <c r="S40" s="71">
        <f t="shared" si="19"/>
        <v>0</v>
      </c>
      <c r="T40" s="74">
        <v>0.0</v>
      </c>
      <c r="U40" s="74">
        <f t="shared" si="20"/>
        <v>0</v>
      </c>
      <c r="V40" s="73">
        <f>D9</f>
        <v>1.1</v>
      </c>
      <c r="W40" s="82">
        <f t="shared" si="21"/>
        <v>0</v>
      </c>
      <c r="X40" s="115" t="s">
        <v>80</v>
      </c>
      <c r="Y40" s="116" t="s">
        <v>80</v>
      </c>
      <c r="Z40" s="1"/>
    </row>
    <row r="41" ht="15.75" customHeight="1">
      <c r="A41" s="1"/>
      <c r="B41" s="114"/>
      <c r="C41" s="1"/>
      <c r="D41" s="4"/>
      <c r="E41" s="71"/>
      <c r="F41" s="72"/>
      <c r="G41" s="72"/>
      <c r="H41" s="73"/>
      <c r="I41" s="74"/>
      <c r="J41" s="74"/>
      <c r="K41" s="75"/>
      <c r="L41" s="76"/>
      <c r="M41" s="77"/>
      <c r="N41" s="77"/>
      <c r="O41" s="78"/>
      <c r="P41" s="77"/>
      <c r="Q41" s="117"/>
      <c r="R41" s="118"/>
      <c r="S41" s="72"/>
      <c r="T41" s="72"/>
      <c r="U41" s="72"/>
      <c r="V41" s="72"/>
      <c r="W41" s="82"/>
      <c r="X41" s="109"/>
      <c r="Y41" s="108"/>
      <c r="Z41" s="1"/>
    </row>
    <row r="42" ht="15.0" customHeight="1">
      <c r="A42" s="2"/>
      <c r="B42" s="88"/>
      <c r="C42" s="88" t="s">
        <v>81</v>
      </c>
      <c r="D42" s="90"/>
      <c r="E42" s="90"/>
      <c r="F42" s="91"/>
      <c r="G42" s="119">
        <f>SUM(G32:G41)</f>
        <v>0</v>
      </c>
      <c r="H42" s="93"/>
      <c r="I42" s="119">
        <f>SUM(I32:I41)</f>
        <v>0</v>
      </c>
      <c r="J42" s="91"/>
      <c r="K42" s="95"/>
      <c r="L42" s="95"/>
      <c r="M42" s="120"/>
      <c r="N42" s="121">
        <f>SUM(N32:N41)</f>
        <v>0</v>
      </c>
      <c r="O42" s="97"/>
      <c r="P42" s="121">
        <f>SUM(P32:P41)</f>
        <v>0</v>
      </c>
      <c r="Q42" s="98"/>
      <c r="R42" s="122"/>
      <c r="S42" s="90"/>
      <c r="T42" s="91"/>
      <c r="U42" s="91">
        <f>SUM(U32:U41)</f>
        <v>0</v>
      </c>
      <c r="V42" s="93"/>
      <c r="W42" s="123">
        <f>SUM(W32:W41)</f>
        <v>0</v>
      </c>
      <c r="X42" s="90"/>
      <c r="Y42" s="101"/>
      <c r="Z42" s="2"/>
    </row>
    <row r="43" ht="15.0" customHeight="1">
      <c r="A43" s="2"/>
      <c r="B43" s="2"/>
      <c r="C43" s="124"/>
      <c r="D43" s="125"/>
      <c r="E43" s="125"/>
      <c r="F43" s="126"/>
      <c r="G43" s="126"/>
      <c r="H43" s="127"/>
      <c r="I43" s="126"/>
      <c r="J43" s="126"/>
      <c r="K43" s="128"/>
      <c r="L43" s="128"/>
      <c r="M43" s="129"/>
      <c r="N43" s="130"/>
      <c r="O43" s="131"/>
      <c r="P43" s="129"/>
      <c r="Q43" s="132"/>
      <c r="R43" s="133"/>
      <c r="S43" s="125"/>
      <c r="T43" s="126"/>
      <c r="U43" s="126"/>
      <c r="V43" s="127"/>
      <c r="W43" s="134"/>
      <c r="X43" s="125"/>
      <c r="Y43" s="135"/>
      <c r="Z43" s="2"/>
    </row>
    <row r="44" ht="15.0" customHeight="1">
      <c r="A44" s="2"/>
      <c r="B44" s="136"/>
      <c r="C44" s="136" t="s">
        <v>82</v>
      </c>
      <c r="D44" s="95"/>
      <c r="E44" s="95"/>
      <c r="F44" s="120"/>
      <c r="G44" s="121">
        <f>G42+G29+G20</f>
        <v>0</v>
      </c>
      <c r="H44" s="97"/>
      <c r="I44" s="121">
        <f>I42+I29+I20</f>
        <v>0</v>
      </c>
      <c r="J44" s="120"/>
      <c r="K44" s="137"/>
      <c r="L44" s="137"/>
      <c r="M44" s="138"/>
      <c r="N44" s="139">
        <f>N42+N29+N20</f>
        <v>0</v>
      </c>
      <c r="O44" s="140"/>
      <c r="P44" s="139">
        <f>P42+P29+P20</f>
        <v>0</v>
      </c>
      <c r="Q44" s="141"/>
      <c r="R44" s="142"/>
      <c r="S44" s="95"/>
      <c r="T44" s="120"/>
      <c r="U44" s="120">
        <f>U42+U29+U20</f>
        <v>0</v>
      </c>
      <c r="V44" s="97"/>
      <c r="W44" s="143">
        <f>W42+W29+W20</f>
        <v>0</v>
      </c>
      <c r="X44" s="95"/>
      <c r="Y44" s="144"/>
      <c r="Z44" s="2"/>
    </row>
    <row r="45" ht="15.0" customHeight="1">
      <c r="A45" s="2"/>
      <c r="B45" s="2"/>
      <c r="C45" s="2"/>
      <c r="D45" s="65"/>
      <c r="E45" s="65"/>
      <c r="F45" s="145"/>
      <c r="G45" s="145"/>
      <c r="H45" s="146"/>
      <c r="I45" s="145"/>
      <c r="J45" s="145"/>
      <c r="K45" s="147"/>
      <c r="L45" s="147"/>
      <c r="M45" s="148"/>
      <c r="N45" s="148"/>
      <c r="O45" s="149"/>
      <c r="P45" s="148"/>
      <c r="Q45" s="150"/>
      <c r="R45" s="151"/>
      <c r="S45" s="65"/>
      <c r="T45" s="145"/>
      <c r="U45" s="145"/>
      <c r="V45" s="146"/>
      <c r="W45" s="152"/>
      <c r="X45" s="65"/>
      <c r="Y45" s="66"/>
      <c r="Z45" s="2"/>
    </row>
    <row r="46" ht="15.75" customHeight="1">
      <c r="A46" s="49"/>
      <c r="B46" s="50" t="s">
        <v>83</v>
      </c>
      <c r="C46" s="153"/>
      <c r="D46" s="154"/>
      <c r="E46" s="154" t="s">
        <v>84</v>
      </c>
      <c r="F46" s="154" t="s">
        <v>85</v>
      </c>
      <c r="G46" s="154"/>
      <c r="H46" s="154"/>
      <c r="I46" s="154"/>
      <c r="J46" s="154"/>
      <c r="K46" s="155"/>
      <c r="L46" s="155"/>
      <c r="M46" s="155"/>
      <c r="N46" s="155"/>
      <c r="O46" s="155"/>
      <c r="P46" s="155"/>
      <c r="Q46" s="156"/>
      <c r="R46" s="157"/>
      <c r="S46" s="154"/>
      <c r="T46" s="154"/>
      <c r="U46" s="154"/>
      <c r="V46" s="154"/>
      <c r="W46" s="158"/>
      <c r="X46" s="154"/>
      <c r="Y46" s="159"/>
      <c r="Z46" s="49"/>
    </row>
    <row r="47" ht="6.0" customHeight="1">
      <c r="A47" s="49"/>
      <c r="B47" s="2"/>
      <c r="C47" s="59"/>
      <c r="D47" s="60"/>
      <c r="E47" s="49"/>
      <c r="F47" s="60"/>
      <c r="G47" s="49"/>
      <c r="H47" s="60"/>
      <c r="I47" s="60"/>
      <c r="J47" s="60"/>
      <c r="K47" s="61"/>
      <c r="L47" s="110"/>
      <c r="M47" s="61"/>
      <c r="N47" s="110"/>
      <c r="O47" s="61"/>
      <c r="P47" s="61"/>
      <c r="Q47" s="62"/>
      <c r="R47" s="63"/>
      <c r="S47" s="49"/>
      <c r="T47" s="60"/>
      <c r="U47" s="49"/>
      <c r="V47" s="60"/>
      <c r="W47" s="64"/>
      <c r="X47" s="65"/>
      <c r="Y47" s="66"/>
      <c r="Z47" s="49"/>
    </row>
    <row r="48" ht="15.75" customHeight="1">
      <c r="A48" s="1"/>
      <c r="B48" s="160" t="s">
        <v>24</v>
      </c>
      <c r="C48" s="2" t="s">
        <v>86</v>
      </c>
      <c r="D48" s="1" t="s">
        <v>87</v>
      </c>
      <c r="E48" s="161">
        <f>G44-(G33+G38+G39)+(IF(G33&lt;25001,G33,25000))</f>
        <v>0</v>
      </c>
      <c r="F48" s="162">
        <v>0.62</v>
      </c>
      <c r="G48" s="163">
        <f>E48*F48</f>
        <v>0</v>
      </c>
      <c r="H48" s="164">
        <v>1.0</v>
      </c>
      <c r="I48" s="163">
        <f>G48*H48</f>
        <v>0</v>
      </c>
      <c r="J48" s="165"/>
      <c r="K48" s="166"/>
      <c r="L48" s="167"/>
      <c r="M48" s="168"/>
      <c r="N48" s="169">
        <v>0.0</v>
      </c>
      <c r="O48" s="170">
        <f>D9</f>
        <v>1.1</v>
      </c>
      <c r="P48" s="169">
        <f>N48*O48</f>
        <v>0</v>
      </c>
      <c r="Q48" s="171"/>
      <c r="R48" s="172"/>
      <c r="S48" s="165"/>
      <c r="T48" s="1"/>
      <c r="U48" s="165">
        <f>G48+N48</f>
        <v>0</v>
      </c>
      <c r="V48" s="73">
        <f>D9</f>
        <v>1.1</v>
      </c>
      <c r="W48" s="173">
        <f>I48+P48</f>
        <v>0</v>
      </c>
      <c r="X48" s="109"/>
      <c r="Y48" s="108"/>
      <c r="Z48" s="1"/>
    </row>
    <row r="49" ht="15.0" customHeight="1">
      <c r="A49" s="2"/>
      <c r="B49" s="2"/>
      <c r="C49" s="2"/>
      <c r="D49" s="65"/>
      <c r="E49" s="65"/>
      <c r="F49" s="145"/>
      <c r="G49" s="174"/>
      <c r="H49" s="146"/>
      <c r="I49" s="174"/>
      <c r="J49" s="145"/>
      <c r="K49" s="147"/>
      <c r="L49" s="147"/>
      <c r="M49" s="148"/>
      <c r="N49" s="175"/>
      <c r="O49" s="176"/>
      <c r="P49" s="175"/>
      <c r="Q49" s="150"/>
      <c r="R49" s="151"/>
      <c r="S49" s="65"/>
      <c r="T49" s="145"/>
      <c r="U49" s="145"/>
      <c r="V49" s="146"/>
      <c r="W49" s="177"/>
      <c r="X49" s="65"/>
      <c r="Y49" s="66"/>
      <c r="Z49" s="2"/>
    </row>
    <row r="50" ht="15.0" customHeight="1">
      <c r="A50" s="2"/>
      <c r="B50" s="136"/>
      <c r="C50" s="136" t="s">
        <v>88</v>
      </c>
      <c r="D50" s="95"/>
      <c r="E50" s="95"/>
      <c r="F50" s="120"/>
      <c r="G50" s="121">
        <f>SUM(G48:G49)</f>
        <v>0</v>
      </c>
      <c r="H50" s="97"/>
      <c r="I50" s="121">
        <f>SUM(I48:I49)</f>
        <v>0</v>
      </c>
      <c r="J50" s="120"/>
      <c r="K50" s="137"/>
      <c r="L50" s="137"/>
      <c r="M50" s="138"/>
      <c r="N50" s="178">
        <f>SUM(N47:N49)</f>
        <v>0</v>
      </c>
      <c r="O50" s="179"/>
      <c r="P50" s="178">
        <f>SUM(P48:P49)</f>
        <v>0</v>
      </c>
      <c r="Q50" s="141"/>
      <c r="R50" s="142"/>
      <c r="S50" s="95"/>
      <c r="T50" s="120"/>
      <c r="U50" s="120">
        <f>SUM(U47:U49)</f>
        <v>0</v>
      </c>
      <c r="V50" s="97"/>
      <c r="W50" s="143">
        <f>SUM(W48:W49)</f>
        <v>0</v>
      </c>
      <c r="X50" s="95"/>
      <c r="Y50" s="144"/>
      <c r="Z50" s="2"/>
    </row>
    <row r="51" ht="15.75" customHeight="1">
      <c r="A51" s="1"/>
      <c r="B51" s="1"/>
      <c r="C51" s="2"/>
      <c r="D51" s="1"/>
      <c r="E51" s="1"/>
      <c r="F51" s="165"/>
      <c r="G51" s="165"/>
      <c r="H51" s="164"/>
      <c r="I51" s="180"/>
      <c r="J51" s="180"/>
      <c r="K51" s="166"/>
      <c r="L51" s="166"/>
      <c r="M51" s="167"/>
      <c r="N51" s="167"/>
      <c r="O51" s="181"/>
      <c r="P51" s="182"/>
      <c r="Q51" s="183"/>
      <c r="R51" s="172"/>
      <c r="S51" s="1"/>
      <c r="T51" s="165"/>
      <c r="U51" s="165"/>
      <c r="V51" s="164"/>
      <c r="W51" s="184"/>
      <c r="X51" s="109"/>
      <c r="Y51" s="108"/>
      <c r="Z51" s="1"/>
    </row>
    <row r="52" ht="15.75" customHeight="1">
      <c r="A52" s="2"/>
      <c r="B52" s="185"/>
      <c r="C52" s="185" t="s">
        <v>89</v>
      </c>
      <c r="D52" s="185"/>
      <c r="E52" s="185"/>
      <c r="F52" s="186" t="s">
        <v>11</v>
      </c>
      <c r="G52" s="187">
        <f>G44+G50</f>
        <v>0</v>
      </c>
      <c r="H52" s="188"/>
      <c r="I52" s="187">
        <f>I44+I50</f>
        <v>0</v>
      </c>
      <c r="J52" s="189"/>
      <c r="K52" s="185"/>
      <c r="L52" s="185"/>
      <c r="M52" s="190" t="s">
        <v>12</v>
      </c>
      <c r="N52" s="187">
        <f>N44+N50</f>
        <v>0</v>
      </c>
      <c r="O52" s="191"/>
      <c r="P52" s="187">
        <f>P44+P50</f>
        <v>0</v>
      </c>
      <c r="Q52" s="192"/>
      <c r="R52" s="193"/>
      <c r="S52" s="185"/>
      <c r="T52" s="194" t="s">
        <v>13</v>
      </c>
      <c r="U52" s="188">
        <f>U44+U50</f>
        <v>0</v>
      </c>
      <c r="V52" s="188"/>
      <c r="W52" s="195">
        <f>W44+W50</f>
        <v>0</v>
      </c>
      <c r="X52" s="196"/>
      <c r="Y52" s="197"/>
      <c r="Z52" s="2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46.5" customHeight="1">
      <c r="A54" s="1"/>
      <c r="B54" s="8" t="s">
        <v>90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 t="s">
        <v>91</v>
      </c>
      <c r="C55" s="198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 t="s">
        <v>92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99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D8:I8"/>
    <mergeCell ref="D10:I10"/>
    <mergeCell ref="K10:P10"/>
    <mergeCell ref="R10:W10"/>
    <mergeCell ref="X10:Y10"/>
    <mergeCell ref="X11:Y11"/>
    <mergeCell ref="B54:N54"/>
  </mergeCells>
  <printOptions/>
  <pageMargins bottom="0.75" footer="0.0" header="0.0" left="0.7" right="0.7" top="0.75"/>
  <pageSetup paperSize="9"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50"/>
    <pageSetUpPr fitToPage="1"/>
  </sheetPr>
  <sheetViews>
    <sheetView showGridLines="0" workbookViewId="0"/>
  </sheetViews>
  <sheetFormatPr customHeight="1" defaultColWidth="11.22" defaultRowHeight="15.0"/>
  <cols>
    <col customWidth="1" min="1" max="1" width="9.0"/>
    <col customWidth="1" min="2" max="2" width="5.0"/>
    <col customWidth="1" min="3" max="3" width="51.44"/>
    <col customWidth="1" min="4" max="4" width="24.44"/>
    <col customWidth="1" min="5" max="5" width="11.0"/>
    <col customWidth="1" min="6" max="6" width="10.44"/>
    <col customWidth="1" min="7" max="7" width="13.89"/>
    <col customWidth="1" min="8" max="8" width="11.89"/>
    <col customWidth="1" min="9" max="9" width="13.44"/>
    <col customWidth="1" min="10" max="10" width="1.0"/>
    <col customWidth="1" min="11" max="11" width="25.0"/>
    <col customWidth="1" min="12" max="13" width="10.0"/>
    <col customWidth="1" min="14" max="14" width="12.0"/>
    <col customWidth="1" min="15" max="15" width="11.89"/>
    <col customWidth="1" min="16" max="16" width="13.0"/>
    <col customWidth="1" min="17" max="17" width="1.0"/>
    <col customWidth="1" hidden="1" min="18" max="18" width="13.0"/>
    <col customWidth="1" hidden="1" min="19" max="19" width="10.0"/>
    <col customWidth="1" hidden="1" min="20" max="20" width="9.44"/>
    <col customWidth="1" hidden="1" min="21" max="21" width="12.0"/>
    <col customWidth="1" hidden="1" min="22" max="22" width="11.89"/>
    <col customWidth="1" min="23" max="23" width="13.33"/>
    <col customWidth="1" min="24" max="25" width="31.33"/>
    <col customWidth="1" min="26" max="26" width="10.44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A2" s="1"/>
      <c r="B2" s="1"/>
      <c r="C2" s="2" t="s">
        <v>0</v>
      </c>
      <c r="D2" s="1"/>
      <c r="E2" s="3"/>
      <c r="F2" s="1"/>
      <c r="G2" s="1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75" customHeight="1">
      <c r="A3" s="1"/>
      <c r="B3" s="1"/>
      <c r="C3" s="2" t="s">
        <v>93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1"/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"/>
      <c r="B5" s="1"/>
      <c r="C5" s="2" t="s">
        <v>2</v>
      </c>
      <c r="D5" s="4" t="s">
        <v>3</v>
      </c>
      <c r="E5" s="4"/>
      <c r="F5" s="4"/>
      <c r="G5" s="4"/>
      <c r="H5" s="4"/>
      <c r="I5" s="4"/>
      <c r="J5" s="4"/>
      <c r="K5" s="1"/>
      <c r="L5" s="1"/>
      <c r="M5" s="1"/>
      <c r="N5" s="1"/>
      <c r="O5" s="1"/>
      <c r="P5" s="1"/>
      <c r="Q5" s="4"/>
      <c r="R5" s="1"/>
      <c r="S5" s="1"/>
      <c r="T5" s="1"/>
      <c r="U5" s="1"/>
      <c r="V5" s="1"/>
      <c r="W5" s="1"/>
      <c r="X5" s="1"/>
      <c r="Y5" s="1"/>
      <c r="Z5" s="1"/>
    </row>
    <row r="6" ht="15.75" customHeight="1">
      <c r="A6" s="1"/>
      <c r="B6" s="1"/>
      <c r="C6" s="2" t="s">
        <v>4</v>
      </c>
      <c r="D6" s="5" t="s">
        <v>5</v>
      </c>
      <c r="E6" s="4"/>
      <c r="F6" s="4"/>
      <c r="G6" s="4"/>
      <c r="H6" s="4"/>
      <c r="I6" s="4"/>
      <c r="J6" s="4"/>
      <c r="K6" s="1"/>
      <c r="L6" s="1"/>
      <c r="M6" s="1"/>
      <c r="N6" s="1"/>
      <c r="O6" s="1"/>
      <c r="P6" s="1"/>
      <c r="Q6" s="4"/>
      <c r="R6" s="1"/>
      <c r="S6" s="1"/>
      <c r="T6" s="1"/>
      <c r="U6" s="1"/>
      <c r="V6" s="1"/>
      <c r="W6" s="1"/>
      <c r="X6" s="1"/>
      <c r="Y6" s="1"/>
      <c r="Z6" s="1"/>
    </row>
    <row r="7" ht="15.75" customHeight="1">
      <c r="A7" s="1"/>
      <c r="B7" s="1"/>
      <c r="C7" s="2" t="s">
        <v>6</v>
      </c>
      <c r="D7" s="5" t="s">
        <v>7</v>
      </c>
      <c r="E7" s="4"/>
      <c r="F7" s="4"/>
      <c r="G7" s="4"/>
      <c r="H7" s="4"/>
      <c r="I7" s="4"/>
      <c r="J7" s="4"/>
      <c r="K7" s="1"/>
      <c r="L7" s="1"/>
      <c r="M7" s="1"/>
      <c r="N7" s="1"/>
      <c r="O7" s="1"/>
      <c r="P7" s="1"/>
      <c r="Q7" s="4"/>
      <c r="R7" s="1"/>
      <c r="S7" s="1"/>
      <c r="T7" s="1"/>
      <c r="U7" s="1"/>
      <c r="V7" s="1"/>
      <c r="W7" s="1"/>
      <c r="X7" s="1"/>
      <c r="Y7" s="1"/>
      <c r="Z7" s="1"/>
    </row>
    <row r="8" ht="75.0" customHeight="1">
      <c r="A8" s="1"/>
      <c r="B8" s="1"/>
      <c r="C8" s="6" t="s">
        <v>8</v>
      </c>
      <c r="D8" s="7" t="s">
        <v>9</v>
      </c>
      <c r="J8" s="8"/>
      <c r="K8" s="1"/>
      <c r="L8" s="1"/>
      <c r="M8" s="1"/>
      <c r="N8" s="1"/>
      <c r="O8" s="1"/>
      <c r="P8" s="1"/>
      <c r="Q8" s="8"/>
      <c r="R8" s="1"/>
      <c r="S8" s="1"/>
      <c r="T8" s="1"/>
      <c r="U8" s="1"/>
      <c r="V8" s="1"/>
      <c r="W8" s="1"/>
      <c r="X8" s="1"/>
      <c r="Y8" s="1"/>
      <c r="Z8" s="1"/>
    </row>
    <row r="9" ht="15.75" customHeight="1">
      <c r="A9" s="1"/>
      <c r="B9" s="1"/>
      <c r="C9" s="2" t="s">
        <v>10</v>
      </c>
      <c r="D9" s="9">
        <v>1.1</v>
      </c>
      <c r="E9" s="4"/>
      <c r="F9" s="4"/>
      <c r="G9" s="4"/>
      <c r="H9" s="4"/>
      <c r="I9" s="4"/>
      <c r="J9" s="4"/>
      <c r="K9" s="1"/>
      <c r="L9" s="1"/>
      <c r="M9" s="1"/>
      <c r="N9" s="1"/>
      <c r="O9" s="1"/>
      <c r="P9" s="1"/>
      <c r="Q9" s="4"/>
      <c r="R9" s="1"/>
      <c r="S9" s="1"/>
      <c r="T9" s="1"/>
      <c r="U9" s="1"/>
      <c r="V9" s="1"/>
      <c r="W9" s="1"/>
      <c r="X9" s="1"/>
      <c r="Y9" s="1"/>
      <c r="Z9" s="1"/>
    </row>
    <row r="10" ht="15.75" customHeight="1">
      <c r="A10" s="1"/>
      <c r="B10" s="1"/>
      <c r="C10" s="1"/>
      <c r="D10" s="10" t="s">
        <v>11</v>
      </c>
      <c r="E10" s="11"/>
      <c r="F10" s="11"/>
      <c r="G10" s="11"/>
      <c r="H10" s="11"/>
      <c r="I10" s="12"/>
      <c r="J10" s="13"/>
      <c r="K10" s="14" t="s">
        <v>12</v>
      </c>
      <c r="L10" s="11"/>
      <c r="M10" s="11"/>
      <c r="N10" s="11"/>
      <c r="O10" s="11"/>
      <c r="P10" s="12"/>
      <c r="Q10" s="15"/>
      <c r="R10" s="16" t="s">
        <v>13</v>
      </c>
      <c r="S10" s="17"/>
      <c r="T10" s="17"/>
      <c r="U10" s="17"/>
      <c r="V10" s="17"/>
      <c r="W10" s="18"/>
      <c r="X10" s="19"/>
      <c r="Y10" s="20"/>
      <c r="Z10" s="1"/>
    </row>
    <row r="11" ht="59.25" customHeight="1">
      <c r="A11" s="1"/>
      <c r="B11" s="21"/>
      <c r="C11" s="22" t="s">
        <v>14</v>
      </c>
      <c r="D11" s="23" t="s">
        <v>15</v>
      </c>
      <c r="E11" s="24" t="s">
        <v>16</v>
      </c>
      <c r="F11" s="24" t="s">
        <v>17</v>
      </c>
      <c r="G11" s="25" t="s">
        <v>18</v>
      </c>
      <c r="H11" s="24" t="s">
        <v>19</v>
      </c>
      <c r="I11" s="26" t="s">
        <v>20</v>
      </c>
      <c r="J11" s="27"/>
      <c r="K11" s="28" t="s">
        <v>15</v>
      </c>
      <c r="L11" s="29" t="s">
        <v>16</v>
      </c>
      <c r="M11" s="29" t="s">
        <v>17</v>
      </c>
      <c r="N11" s="30" t="s">
        <v>18</v>
      </c>
      <c r="O11" s="29" t="s">
        <v>21</v>
      </c>
      <c r="P11" s="31" t="s">
        <v>20</v>
      </c>
      <c r="Q11" s="32"/>
      <c r="R11" s="33" t="s">
        <v>15</v>
      </c>
      <c r="S11" s="24" t="s">
        <v>16</v>
      </c>
      <c r="T11" s="24" t="s">
        <v>17</v>
      </c>
      <c r="U11" s="25" t="s">
        <v>18</v>
      </c>
      <c r="V11" s="24" t="s">
        <v>21</v>
      </c>
      <c r="W11" s="34" t="s">
        <v>20</v>
      </c>
      <c r="X11" s="35" t="s">
        <v>22</v>
      </c>
      <c r="Y11" s="36"/>
      <c r="Z11" s="1"/>
    </row>
    <row r="12" ht="15.0" customHeight="1">
      <c r="A12" s="1"/>
      <c r="B12" s="37"/>
      <c r="C12" s="37"/>
      <c r="D12" s="38"/>
      <c r="E12" s="39"/>
      <c r="F12" s="39"/>
      <c r="G12" s="40"/>
      <c r="H12" s="39"/>
      <c r="I12" s="39"/>
      <c r="J12" s="39"/>
      <c r="K12" s="41"/>
      <c r="L12" s="42"/>
      <c r="M12" s="42"/>
      <c r="N12" s="43"/>
      <c r="O12" s="42"/>
      <c r="P12" s="42"/>
      <c r="Q12" s="44"/>
      <c r="R12" s="45"/>
      <c r="S12" s="39"/>
      <c r="T12" s="39"/>
      <c r="U12" s="40"/>
      <c r="V12" s="39"/>
      <c r="W12" s="46"/>
      <c r="X12" s="47" t="s">
        <v>11</v>
      </c>
      <c r="Y12" s="48" t="s">
        <v>12</v>
      </c>
      <c r="Z12" s="1"/>
    </row>
    <row r="13" ht="15.75" customHeight="1">
      <c r="A13" s="49"/>
      <c r="B13" s="50" t="s">
        <v>23</v>
      </c>
      <c r="C13" s="51"/>
      <c r="D13" s="52"/>
      <c r="E13" s="52"/>
      <c r="F13" s="52"/>
      <c r="G13" s="52"/>
      <c r="H13" s="52"/>
      <c r="I13" s="52"/>
      <c r="J13" s="52"/>
      <c r="K13" s="53"/>
      <c r="L13" s="53"/>
      <c r="M13" s="53"/>
      <c r="N13" s="53"/>
      <c r="O13" s="53"/>
      <c r="P13" s="53"/>
      <c r="Q13" s="54"/>
      <c r="R13" s="55"/>
      <c r="S13" s="52"/>
      <c r="T13" s="52"/>
      <c r="U13" s="52"/>
      <c r="V13" s="52"/>
      <c r="W13" s="56"/>
      <c r="X13" s="57"/>
      <c r="Y13" s="58"/>
      <c r="Z13" s="49"/>
    </row>
    <row r="14" ht="6.0" customHeight="1">
      <c r="A14" s="49"/>
      <c r="B14" s="2"/>
      <c r="C14" s="59"/>
      <c r="D14" s="60"/>
      <c r="E14" s="60"/>
      <c r="F14" s="60"/>
      <c r="G14" s="60"/>
      <c r="H14" s="60"/>
      <c r="I14" s="60"/>
      <c r="J14" s="60"/>
      <c r="K14" s="61"/>
      <c r="L14" s="61"/>
      <c r="M14" s="61"/>
      <c r="N14" s="61"/>
      <c r="O14" s="61"/>
      <c r="P14" s="61"/>
      <c r="Q14" s="62"/>
      <c r="R14" s="63"/>
      <c r="S14" s="60"/>
      <c r="T14" s="60"/>
      <c r="U14" s="60"/>
      <c r="V14" s="60"/>
      <c r="W14" s="64"/>
      <c r="X14" s="65"/>
      <c r="Y14" s="66"/>
      <c r="Z14" s="49"/>
    </row>
    <row r="15" ht="15.75" customHeight="1">
      <c r="A15" s="1"/>
      <c r="B15" s="2" t="s">
        <v>24</v>
      </c>
      <c r="C15" s="2" t="s">
        <v>25</v>
      </c>
      <c r="D15" s="59"/>
      <c r="E15" s="59"/>
      <c r="F15" s="59"/>
      <c r="G15" s="59"/>
      <c r="H15" s="60"/>
      <c r="I15" s="60"/>
      <c r="J15" s="60"/>
      <c r="K15" s="67"/>
      <c r="L15" s="67"/>
      <c r="M15" s="67"/>
      <c r="N15" s="67"/>
      <c r="O15" s="61"/>
      <c r="P15" s="61"/>
      <c r="Q15" s="62"/>
      <c r="R15" s="68"/>
      <c r="S15" s="59"/>
      <c r="T15" s="59"/>
      <c r="U15" s="59"/>
      <c r="V15" s="60"/>
      <c r="W15" s="64"/>
      <c r="X15" s="69" t="s">
        <v>26</v>
      </c>
      <c r="Y15" s="70"/>
      <c r="Z15" s="1"/>
    </row>
    <row r="16" ht="15.75" customHeight="1">
      <c r="A16" s="1"/>
      <c r="B16" s="1" t="s">
        <v>27</v>
      </c>
      <c r="C16" s="1" t="s">
        <v>28</v>
      </c>
      <c r="D16" s="4" t="s">
        <v>29</v>
      </c>
      <c r="E16" s="71">
        <v>0.0</v>
      </c>
      <c r="F16" s="72">
        <v>0.0</v>
      </c>
      <c r="G16" s="72">
        <f t="shared" ref="G16:G18" si="1">E16*F16</f>
        <v>0</v>
      </c>
      <c r="H16" s="73">
        <v>1.0</v>
      </c>
      <c r="I16" s="72">
        <f t="shared" ref="I16:I18" si="2">G16*H16</f>
        <v>0</v>
      </c>
      <c r="J16" s="74"/>
      <c r="K16" s="75" t="s">
        <v>29</v>
      </c>
      <c r="L16" s="76">
        <v>0.0</v>
      </c>
      <c r="M16" s="77">
        <v>0.0</v>
      </c>
      <c r="N16" s="77">
        <f t="shared" ref="N16:N18" si="3">L16*M16</f>
        <v>0</v>
      </c>
      <c r="O16" s="78">
        <v>1.1</v>
      </c>
      <c r="P16" s="77">
        <f t="shared" ref="P16:P18" si="4">N16*O16</f>
        <v>0</v>
      </c>
      <c r="Q16" s="117"/>
      <c r="R16" s="118" t="s">
        <v>29</v>
      </c>
      <c r="S16" s="72">
        <f t="shared" ref="S16:S18" si="5">E16+L16</f>
        <v>0</v>
      </c>
      <c r="T16" s="72">
        <v>0.0</v>
      </c>
      <c r="U16" s="72">
        <f t="shared" ref="U16:U18" si="6">S16*T16</f>
        <v>0</v>
      </c>
      <c r="V16" s="72">
        <f>D9</f>
        <v>1.1</v>
      </c>
      <c r="W16" s="82">
        <f t="shared" ref="W16:W18" si="7">I16+P16</f>
        <v>0</v>
      </c>
      <c r="X16" s="71"/>
      <c r="Y16" s="83"/>
      <c r="Z16" s="1"/>
    </row>
    <row r="17" ht="15.75" customHeight="1">
      <c r="A17" s="1"/>
      <c r="B17" s="1" t="s">
        <v>30</v>
      </c>
      <c r="C17" s="1" t="s">
        <v>31</v>
      </c>
      <c r="D17" s="4" t="s">
        <v>29</v>
      </c>
      <c r="E17" s="71">
        <v>0.0</v>
      </c>
      <c r="F17" s="72">
        <v>0.0</v>
      </c>
      <c r="G17" s="72">
        <f t="shared" si="1"/>
        <v>0</v>
      </c>
      <c r="H17" s="73">
        <v>1.0</v>
      </c>
      <c r="I17" s="72">
        <f t="shared" si="2"/>
        <v>0</v>
      </c>
      <c r="J17" s="74"/>
      <c r="K17" s="75" t="s">
        <v>29</v>
      </c>
      <c r="L17" s="76">
        <v>0.0</v>
      </c>
      <c r="M17" s="77">
        <v>0.0</v>
      </c>
      <c r="N17" s="77">
        <f t="shared" si="3"/>
        <v>0</v>
      </c>
      <c r="O17" s="78">
        <v>1.1</v>
      </c>
      <c r="P17" s="77">
        <f t="shared" si="4"/>
        <v>0</v>
      </c>
      <c r="Q17" s="117"/>
      <c r="R17" s="118" t="s">
        <v>29</v>
      </c>
      <c r="S17" s="72">
        <f t="shared" si="5"/>
        <v>0</v>
      </c>
      <c r="T17" s="72">
        <v>0.0</v>
      </c>
      <c r="U17" s="72">
        <f t="shared" si="6"/>
        <v>0</v>
      </c>
      <c r="V17" s="72">
        <f>D9</f>
        <v>1.1</v>
      </c>
      <c r="W17" s="82">
        <f t="shared" si="7"/>
        <v>0</v>
      </c>
      <c r="X17" s="84"/>
      <c r="Y17" s="85"/>
      <c r="Z17" s="1"/>
    </row>
    <row r="18" ht="15.75" customHeight="1">
      <c r="A18" s="1"/>
      <c r="B18" s="1" t="s">
        <v>32</v>
      </c>
      <c r="C18" s="1" t="s">
        <v>33</v>
      </c>
      <c r="D18" s="4" t="s">
        <v>29</v>
      </c>
      <c r="E18" s="71">
        <v>0.0</v>
      </c>
      <c r="F18" s="72">
        <v>0.0</v>
      </c>
      <c r="G18" s="72">
        <f t="shared" si="1"/>
        <v>0</v>
      </c>
      <c r="H18" s="73">
        <v>1.0</v>
      </c>
      <c r="I18" s="72">
        <f t="shared" si="2"/>
        <v>0</v>
      </c>
      <c r="J18" s="74"/>
      <c r="K18" s="75" t="s">
        <v>29</v>
      </c>
      <c r="L18" s="76">
        <v>0.0</v>
      </c>
      <c r="M18" s="77">
        <v>0.0</v>
      </c>
      <c r="N18" s="77">
        <f t="shared" si="3"/>
        <v>0</v>
      </c>
      <c r="O18" s="78">
        <v>1.1</v>
      </c>
      <c r="P18" s="77">
        <f t="shared" si="4"/>
        <v>0</v>
      </c>
      <c r="Q18" s="117"/>
      <c r="R18" s="118" t="s">
        <v>29</v>
      </c>
      <c r="S18" s="72">
        <f t="shared" si="5"/>
        <v>0</v>
      </c>
      <c r="T18" s="72">
        <v>0.0</v>
      </c>
      <c r="U18" s="72">
        <f t="shared" si="6"/>
        <v>0</v>
      </c>
      <c r="V18" s="72">
        <f>D9</f>
        <v>1.1</v>
      </c>
      <c r="W18" s="82">
        <f t="shared" si="7"/>
        <v>0</v>
      </c>
      <c r="X18" s="84"/>
      <c r="Y18" s="85"/>
      <c r="Z18" s="1"/>
    </row>
    <row r="19" ht="15.75" customHeight="1">
      <c r="A19" s="1"/>
      <c r="B19" s="1"/>
      <c r="C19" s="1"/>
      <c r="D19" s="4"/>
      <c r="E19" s="71"/>
      <c r="F19" s="72"/>
      <c r="G19" s="72"/>
      <c r="H19" s="73"/>
      <c r="I19" s="72"/>
      <c r="J19" s="74"/>
      <c r="K19" s="75"/>
      <c r="L19" s="76"/>
      <c r="M19" s="77"/>
      <c r="N19" s="77"/>
      <c r="O19" s="78"/>
      <c r="P19" s="77"/>
      <c r="Q19" s="117"/>
      <c r="R19" s="118"/>
      <c r="S19" s="72"/>
      <c r="T19" s="72"/>
      <c r="U19" s="72"/>
      <c r="V19" s="72"/>
      <c r="W19" s="82"/>
      <c r="X19" s="86"/>
      <c r="Y19" s="87"/>
      <c r="Z19" s="1"/>
    </row>
    <row r="20" ht="15.75" customHeight="1">
      <c r="A20" s="2"/>
      <c r="B20" s="88"/>
      <c r="C20" s="88" t="s">
        <v>34</v>
      </c>
      <c r="D20" s="89"/>
      <c r="E20" s="90"/>
      <c r="F20" s="92"/>
      <c r="G20" s="92">
        <f>SUM(G16:G19)</f>
        <v>0</v>
      </c>
      <c r="H20" s="93"/>
      <c r="I20" s="92">
        <f>SUM(I16:I19)</f>
        <v>0</v>
      </c>
      <c r="J20" s="91"/>
      <c r="K20" s="94"/>
      <c r="L20" s="95"/>
      <c r="M20" s="96"/>
      <c r="N20" s="96">
        <f>SUM(N16:N19)</f>
        <v>0</v>
      </c>
      <c r="O20" s="97"/>
      <c r="P20" s="96">
        <f>SUM(P16:P19)</f>
        <v>0</v>
      </c>
      <c r="Q20" s="200"/>
      <c r="R20" s="201"/>
      <c r="S20" s="92"/>
      <c r="T20" s="92"/>
      <c r="U20" s="92">
        <f>SUM(U16:U19)</f>
        <v>0</v>
      </c>
      <c r="V20" s="92"/>
      <c r="W20" s="100">
        <f>SUM(W16:W19)</f>
        <v>0</v>
      </c>
      <c r="X20" s="90"/>
      <c r="Y20" s="101"/>
      <c r="Z20" s="2"/>
    </row>
    <row r="21" ht="15.75" customHeight="1">
      <c r="A21" s="1"/>
      <c r="B21" s="1"/>
      <c r="C21" s="1"/>
      <c r="D21" s="4"/>
      <c r="E21" s="71"/>
      <c r="F21" s="74"/>
      <c r="G21" s="74"/>
      <c r="H21" s="73"/>
      <c r="I21" s="74"/>
      <c r="J21" s="74"/>
      <c r="K21" s="75"/>
      <c r="L21" s="76"/>
      <c r="M21" s="102"/>
      <c r="N21" s="102"/>
      <c r="O21" s="78"/>
      <c r="P21" s="102"/>
      <c r="Q21" s="79"/>
      <c r="R21" s="80"/>
      <c r="S21" s="71"/>
      <c r="T21" s="74"/>
      <c r="U21" s="74"/>
      <c r="V21" s="73"/>
      <c r="W21" s="103"/>
      <c r="X21" s="104"/>
      <c r="Y21" s="105"/>
      <c r="Z21" s="1"/>
    </row>
    <row r="22" ht="15.75" customHeight="1">
      <c r="A22" s="1"/>
      <c r="B22" s="106" t="s">
        <v>35</v>
      </c>
      <c r="C22" s="3" t="s">
        <v>94</v>
      </c>
      <c r="D22" s="4"/>
      <c r="E22" s="71"/>
      <c r="F22" s="74"/>
      <c r="G22" s="74"/>
      <c r="H22" s="73"/>
      <c r="I22" s="74"/>
      <c r="J22" s="74"/>
      <c r="K22" s="75"/>
      <c r="L22" s="76"/>
      <c r="M22" s="102"/>
      <c r="N22" s="102"/>
      <c r="O22" s="78"/>
      <c r="P22" s="102"/>
      <c r="Q22" s="79"/>
      <c r="R22" s="80"/>
      <c r="S22" s="71"/>
      <c r="T22" s="74"/>
      <c r="U22" s="74"/>
      <c r="V22" s="73"/>
      <c r="W22" s="103"/>
      <c r="X22" s="107" t="s">
        <v>37</v>
      </c>
      <c r="Y22" s="108" t="s">
        <v>38</v>
      </c>
      <c r="Z22" s="1"/>
    </row>
    <row r="23" ht="15.75" customHeight="1">
      <c r="A23" s="1"/>
      <c r="B23" s="1" t="s">
        <v>39</v>
      </c>
      <c r="C23" s="1" t="s">
        <v>40</v>
      </c>
      <c r="D23" s="4" t="s">
        <v>41</v>
      </c>
      <c r="E23" s="71">
        <v>0.0</v>
      </c>
      <c r="F23" s="72">
        <v>0.0</v>
      </c>
      <c r="G23" s="72">
        <f t="shared" ref="G23:G27" si="8">F23*E23</f>
        <v>0</v>
      </c>
      <c r="H23" s="73">
        <v>1.0</v>
      </c>
      <c r="I23" s="72">
        <f t="shared" ref="I23:I27" si="9">G23*H23</f>
        <v>0</v>
      </c>
      <c r="J23" s="74"/>
      <c r="K23" s="75" t="s">
        <v>41</v>
      </c>
      <c r="L23" s="76">
        <v>0.0</v>
      </c>
      <c r="M23" s="77">
        <v>0.0</v>
      </c>
      <c r="N23" s="77">
        <f t="shared" ref="N23:N27" si="10">M23*L23</f>
        <v>0</v>
      </c>
      <c r="O23" s="78">
        <v>1.1</v>
      </c>
      <c r="P23" s="77">
        <f t="shared" ref="P23:P27" si="11">N23*O23</f>
        <v>0</v>
      </c>
      <c r="Q23" s="117"/>
      <c r="R23" s="118" t="s">
        <v>41</v>
      </c>
      <c r="S23" s="72">
        <f t="shared" ref="S23:S27" si="12">E23+L23</f>
        <v>0</v>
      </c>
      <c r="T23" s="72">
        <v>100.0</v>
      </c>
      <c r="U23" s="72">
        <f t="shared" ref="U23:U27" si="13">S23*T23</f>
        <v>0</v>
      </c>
      <c r="V23" s="72">
        <f>D9</f>
        <v>1.1</v>
      </c>
      <c r="W23" s="82">
        <f t="shared" ref="W23:W27" si="14">I23+P23</f>
        <v>0</v>
      </c>
      <c r="X23" s="109"/>
      <c r="Y23" s="108"/>
      <c r="Z23" s="1"/>
    </row>
    <row r="24" ht="15.75" customHeight="1">
      <c r="A24" s="1"/>
      <c r="B24" s="1" t="s">
        <v>42</v>
      </c>
      <c r="C24" s="1" t="s">
        <v>43</v>
      </c>
      <c r="D24" s="49" t="s">
        <v>44</v>
      </c>
      <c r="E24" s="71">
        <v>0.0</v>
      </c>
      <c r="F24" s="72">
        <v>0.0</v>
      </c>
      <c r="G24" s="72">
        <f t="shared" si="8"/>
        <v>0</v>
      </c>
      <c r="H24" s="73">
        <v>1.0</v>
      </c>
      <c r="I24" s="72">
        <f t="shared" si="9"/>
        <v>0</v>
      </c>
      <c r="J24" s="74"/>
      <c r="K24" s="110" t="s">
        <v>44</v>
      </c>
      <c r="L24" s="76">
        <v>0.0</v>
      </c>
      <c r="M24" s="77">
        <v>0.0</v>
      </c>
      <c r="N24" s="77">
        <f t="shared" si="10"/>
        <v>0</v>
      </c>
      <c r="O24" s="78">
        <v>1.1</v>
      </c>
      <c r="P24" s="77">
        <f t="shared" si="11"/>
        <v>0</v>
      </c>
      <c r="Q24" s="117"/>
      <c r="R24" s="202" t="s">
        <v>44</v>
      </c>
      <c r="S24" s="72">
        <f t="shared" si="12"/>
        <v>0</v>
      </c>
      <c r="T24" s="72">
        <v>0.0</v>
      </c>
      <c r="U24" s="72">
        <f t="shared" si="13"/>
        <v>0</v>
      </c>
      <c r="V24" s="72">
        <f>D9</f>
        <v>1.1</v>
      </c>
      <c r="W24" s="82">
        <f t="shared" si="14"/>
        <v>0</v>
      </c>
      <c r="X24" s="109"/>
      <c r="Y24" s="108"/>
      <c r="Z24" s="1"/>
    </row>
    <row r="25" ht="15.75" customHeight="1">
      <c r="A25" s="1"/>
      <c r="B25" s="1" t="s">
        <v>5</v>
      </c>
      <c r="C25" s="1" t="s">
        <v>45</v>
      </c>
      <c r="D25" s="4" t="s">
        <v>46</v>
      </c>
      <c r="E25" s="71">
        <v>0.0</v>
      </c>
      <c r="F25" s="72">
        <v>0.0</v>
      </c>
      <c r="G25" s="72">
        <f t="shared" si="8"/>
        <v>0</v>
      </c>
      <c r="H25" s="73">
        <v>1.0</v>
      </c>
      <c r="I25" s="72">
        <f t="shared" si="9"/>
        <v>0</v>
      </c>
      <c r="J25" s="74"/>
      <c r="K25" s="75" t="s">
        <v>46</v>
      </c>
      <c r="L25" s="76">
        <v>0.0</v>
      </c>
      <c r="M25" s="77">
        <v>0.0</v>
      </c>
      <c r="N25" s="77">
        <f t="shared" si="10"/>
        <v>0</v>
      </c>
      <c r="O25" s="78">
        <v>1.1</v>
      </c>
      <c r="P25" s="77">
        <f t="shared" si="11"/>
        <v>0</v>
      </c>
      <c r="Q25" s="117"/>
      <c r="R25" s="118" t="s">
        <v>46</v>
      </c>
      <c r="S25" s="72">
        <f t="shared" si="12"/>
        <v>0</v>
      </c>
      <c r="T25" s="72">
        <v>0.0</v>
      </c>
      <c r="U25" s="72">
        <f t="shared" si="13"/>
        <v>0</v>
      </c>
      <c r="V25" s="72">
        <f>D9</f>
        <v>1.1</v>
      </c>
      <c r="W25" s="82">
        <f t="shared" si="14"/>
        <v>0</v>
      </c>
      <c r="X25" s="109"/>
      <c r="Y25" s="108"/>
      <c r="Z25" s="1"/>
    </row>
    <row r="26" ht="15.75" customHeight="1">
      <c r="A26" s="1"/>
      <c r="B26" s="1" t="s">
        <v>47</v>
      </c>
      <c r="C26" s="1" t="s">
        <v>48</v>
      </c>
      <c r="D26" s="4" t="s">
        <v>49</v>
      </c>
      <c r="E26" s="71">
        <v>0.0</v>
      </c>
      <c r="F26" s="72">
        <v>0.0</v>
      </c>
      <c r="G26" s="72">
        <f t="shared" si="8"/>
        <v>0</v>
      </c>
      <c r="H26" s="73">
        <v>1.0</v>
      </c>
      <c r="I26" s="72">
        <f t="shared" si="9"/>
        <v>0</v>
      </c>
      <c r="J26" s="74"/>
      <c r="K26" s="75" t="s">
        <v>49</v>
      </c>
      <c r="L26" s="76">
        <v>0.0</v>
      </c>
      <c r="M26" s="77">
        <v>0.0</v>
      </c>
      <c r="N26" s="77">
        <f t="shared" si="10"/>
        <v>0</v>
      </c>
      <c r="O26" s="78">
        <v>1.1</v>
      </c>
      <c r="P26" s="77">
        <f t="shared" si="11"/>
        <v>0</v>
      </c>
      <c r="Q26" s="117"/>
      <c r="R26" s="118" t="s">
        <v>49</v>
      </c>
      <c r="S26" s="72">
        <f t="shared" si="12"/>
        <v>0</v>
      </c>
      <c r="T26" s="72">
        <v>0.0</v>
      </c>
      <c r="U26" s="72">
        <f t="shared" si="13"/>
        <v>0</v>
      </c>
      <c r="V26" s="72">
        <f>D9</f>
        <v>1.1</v>
      </c>
      <c r="W26" s="82">
        <f t="shared" si="14"/>
        <v>0</v>
      </c>
      <c r="X26" s="109"/>
      <c r="Y26" s="108"/>
      <c r="Z26" s="1"/>
    </row>
    <row r="27" ht="15.75" customHeight="1">
      <c r="A27" s="1"/>
      <c r="B27" s="1" t="s">
        <v>50</v>
      </c>
      <c r="C27" s="1" t="s">
        <v>51</v>
      </c>
      <c r="D27" s="4" t="s">
        <v>52</v>
      </c>
      <c r="E27" s="71">
        <v>0.0</v>
      </c>
      <c r="F27" s="72">
        <v>0.0</v>
      </c>
      <c r="G27" s="72">
        <f t="shared" si="8"/>
        <v>0</v>
      </c>
      <c r="H27" s="73">
        <v>1.0</v>
      </c>
      <c r="I27" s="72">
        <f t="shared" si="9"/>
        <v>0</v>
      </c>
      <c r="J27" s="74"/>
      <c r="K27" s="75" t="s">
        <v>52</v>
      </c>
      <c r="L27" s="76">
        <v>0.0</v>
      </c>
      <c r="M27" s="77">
        <v>0.0</v>
      </c>
      <c r="N27" s="77">
        <f t="shared" si="10"/>
        <v>0</v>
      </c>
      <c r="O27" s="78">
        <v>1.1</v>
      </c>
      <c r="P27" s="77">
        <f t="shared" si="11"/>
        <v>0</v>
      </c>
      <c r="Q27" s="117"/>
      <c r="R27" s="118" t="s">
        <v>52</v>
      </c>
      <c r="S27" s="72">
        <f t="shared" si="12"/>
        <v>0</v>
      </c>
      <c r="T27" s="72">
        <v>0.0</v>
      </c>
      <c r="U27" s="72">
        <f t="shared" si="13"/>
        <v>0</v>
      </c>
      <c r="V27" s="72">
        <f>D9</f>
        <v>1.1</v>
      </c>
      <c r="W27" s="82">
        <f t="shared" si="14"/>
        <v>0</v>
      </c>
      <c r="X27" s="109"/>
      <c r="Y27" s="108"/>
      <c r="Z27" s="1"/>
    </row>
    <row r="28" ht="15.75" customHeight="1">
      <c r="A28" s="1"/>
      <c r="B28" s="1"/>
      <c r="C28" s="1"/>
      <c r="D28" s="4"/>
      <c r="E28" s="71"/>
      <c r="F28" s="72"/>
      <c r="G28" s="72"/>
      <c r="H28" s="73"/>
      <c r="I28" s="72"/>
      <c r="J28" s="74"/>
      <c r="K28" s="75"/>
      <c r="L28" s="76"/>
      <c r="M28" s="77"/>
      <c r="N28" s="77"/>
      <c r="O28" s="78"/>
      <c r="P28" s="77"/>
      <c r="Q28" s="117"/>
      <c r="R28" s="118"/>
      <c r="S28" s="72"/>
      <c r="T28" s="72"/>
      <c r="U28" s="72"/>
      <c r="V28" s="72"/>
      <c r="W28" s="82"/>
      <c r="X28" s="71"/>
      <c r="Y28" s="83"/>
      <c r="Z28" s="1"/>
    </row>
    <row r="29" ht="15.75" customHeight="1">
      <c r="A29" s="2"/>
      <c r="B29" s="88"/>
      <c r="C29" s="88" t="s">
        <v>53</v>
      </c>
      <c r="D29" s="89"/>
      <c r="E29" s="90"/>
      <c r="F29" s="92"/>
      <c r="G29" s="92">
        <f>SUM(G23:G28)</f>
        <v>0</v>
      </c>
      <c r="H29" s="93"/>
      <c r="I29" s="92">
        <f>SUM(I23:I28)</f>
        <v>0</v>
      </c>
      <c r="J29" s="91"/>
      <c r="K29" s="94"/>
      <c r="L29" s="95"/>
      <c r="M29" s="96"/>
      <c r="N29" s="96">
        <f>SUM(N23:N28)</f>
        <v>0</v>
      </c>
      <c r="O29" s="97"/>
      <c r="P29" s="96">
        <f>SUM(P23:P28)</f>
        <v>0</v>
      </c>
      <c r="Q29" s="200"/>
      <c r="R29" s="201"/>
      <c r="S29" s="92"/>
      <c r="T29" s="92"/>
      <c r="U29" s="92">
        <f>SUM(U23:U28)</f>
        <v>0</v>
      </c>
      <c r="V29" s="92"/>
      <c r="W29" s="100">
        <f>SUM(W23:W28)</f>
        <v>0</v>
      </c>
      <c r="X29" s="90"/>
      <c r="Y29" s="101"/>
      <c r="Z29" s="2"/>
    </row>
    <row r="30" ht="15.75" customHeight="1">
      <c r="A30" s="1"/>
      <c r="B30" s="1"/>
      <c r="C30" s="1"/>
      <c r="D30" s="4"/>
      <c r="E30" s="71"/>
      <c r="F30" s="74"/>
      <c r="G30" s="74"/>
      <c r="H30" s="73"/>
      <c r="I30" s="74"/>
      <c r="J30" s="74"/>
      <c r="K30" s="75"/>
      <c r="L30" s="76"/>
      <c r="M30" s="102"/>
      <c r="N30" s="102"/>
      <c r="O30" s="78"/>
      <c r="P30" s="102"/>
      <c r="Q30" s="79"/>
      <c r="R30" s="80"/>
      <c r="S30" s="71"/>
      <c r="T30" s="74"/>
      <c r="U30" s="74"/>
      <c r="V30" s="73"/>
      <c r="W30" s="103"/>
      <c r="X30" s="71"/>
      <c r="Y30" s="83"/>
      <c r="Z30" s="1"/>
    </row>
    <row r="31" ht="15.75" customHeight="1">
      <c r="A31" s="1"/>
      <c r="B31" s="2" t="s">
        <v>54</v>
      </c>
      <c r="C31" s="2" t="s">
        <v>55</v>
      </c>
      <c r="D31" s="4"/>
      <c r="E31" s="71"/>
      <c r="F31" s="74"/>
      <c r="G31" s="74"/>
      <c r="H31" s="73"/>
      <c r="I31" s="74"/>
      <c r="J31" s="74"/>
      <c r="K31" s="75"/>
      <c r="L31" s="76"/>
      <c r="M31" s="102"/>
      <c r="N31" s="102"/>
      <c r="O31" s="78"/>
      <c r="P31" s="102"/>
      <c r="Q31" s="79"/>
      <c r="R31" s="80"/>
      <c r="S31" s="71"/>
      <c r="T31" s="74"/>
      <c r="U31" s="74"/>
      <c r="V31" s="73"/>
      <c r="W31" s="103"/>
      <c r="X31" s="71"/>
      <c r="Y31" s="83"/>
      <c r="Z31" s="1"/>
    </row>
    <row r="32" ht="15.0" customHeight="1">
      <c r="A32" s="1"/>
      <c r="B32" s="1" t="s">
        <v>56</v>
      </c>
      <c r="C32" s="1" t="s">
        <v>57</v>
      </c>
      <c r="D32" s="4" t="s">
        <v>58</v>
      </c>
      <c r="E32" s="71">
        <v>0.0</v>
      </c>
      <c r="F32" s="72">
        <v>0.0</v>
      </c>
      <c r="G32" s="72">
        <f t="shared" ref="G32:G40" si="15">E32*F32</f>
        <v>0</v>
      </c>
      <c r="H32" s="73">
        <v>1.0</v>
      </c>
      <c r="I32" s="72">
        <f t="shared" ref="I32:I40" si="16">G32*H32</f>
        <v>0</v>
      </c>
      <c r="J32" s="74"/>
      <c r="K32" s="75" t="s">
        <v>58</v>
      </c>
      <c r="L32" s="76">
        <v>0.0</v>
      </c>
      <c r="M32" s="77">
        <v>0.0</v>
      </c>
      <c r="N32" s="77">
        <f t="shared" ref="N32:N40" si="17">L32*M32</f>
        <v>0</v>
      </c>
      <c r="O32" s="78">
        <v>1.1</v>
      </c>
      <c r="P32" s="77">
        <f t="shared" ref="P32:P40" si="18">N32*O32</f>
        <v>0</v>
      </c>
      <c r="Q32" s="117"/>
      <c r="R32" s="118" t="s">
        <v>58</v>
      </c>
      <c r="S32" s="72">
        <f t="shared" ref="S32:S40" si="19">E32+L32</f>
        <v>0</v>
      </c>
      <c r="T32" s="72">
        <v>100.0</v>
      </c>
      <c r="U32" s="72">
        <f t="shared" ref="U32:U40" si="20">S32*T32</f>
        <v>0</v>
      </c>
      <c r="V32" s="72">
        <f>D9</f>
        <v>1.1</v>
      </c>
      <c r="W32" s="82">
        <f t="shared" ref="W32:W40" si="21">I32+P32</f>
        <v>0</v>
      </c>
      <c r="X32" s="109"/>
      <c r="Y32" s="108"/>
      <c r="Z32" s="1"/>
    </row>
    <row r="33" ht="15.0" customHeight="1">
      <c r="A33" s="1"/>
      <c r="B33" s="1" t="s">
        <v>59</v>
      </c>
      <c r="C33" s="1" t="s">
        <v>60</v>
      </c>
      <c r="D33" s="112" t="s">
        <v>61</v>
      </c>
      <c r="E33" s="203">
        <v>1.0</v>
      </c>
      <c r="F33" s="72">
        <v>0.0</v>
      </c>
      <c r="G33" s="72">
        <f t="shared" si="15"/>
        <v>0</v>
      </c>
      <c r="H33" s="73">
        <v>1.0</v>
      </c>
      <c r="I33" s="72">
        <f t="shared" si="16"/>
        <v>0</v>
      </c>
      <c r="J33" s="74"/>
      <c r="K33" s="113" t="s">
        <v>61</v>
      </c>
      <c r="L33" s="76">
        <v>0.0</v>
      </c>
      <c r="M33" s="77">
        <v>0.0</v>
      </c>
      <c r="N33" s="77">
        <f t="shared" si="17"/>
        <v>0</v>
      </c>
      <c r="O33" s="78">
        <v>1.1</v>
      </c>
      <c r="P33" s="77">
        <f t="shared" si="18"/>
        <v>0</v>
      </c>
      <c r="Q33" s="117"/>
      <c r="R33" s="118"/>
      <c r="S33" s="72">
        <f t="shared" si="19"/>
        <v>1</v>
      </c>
      <c r="T33" s="72">
        <v>0.0</v>
      </c>
      <c r="U33" s="72">
        <f t="shared" si="20"/>
        <v>0</v>
      </c>
      <c r="V33" s="72">
        <f>D9</f>
        <v>1.1</v>
      </c>
      <c r="W33" s="82">
        <f t="shared" si="21"/>
        <v>0</v>
      </c>
      <c r="X33" s="71"/>
      <c r="Y33" s="83"/>
      <c r="Z33" s="1"/>
    </row>
    <row r="34" ht="15.0" customHeight="1">
      <c r="A34" s="1"/>
      <c r="B34" s="1" t="s">
        <v>62</v>
      </c>
      <c r="C34" s="1" t="s">
        <v>63</v>
      </c>
      <c r="D34" s="4" t="s">
        <v>64</v>
      </c>
      <c r="E34" s="71">
        <v>0.0</v>
      </c>
      <c r="F34" s="72">
        <v>0.0</v>
      </c>
      <c r="G34" s="72">
        <f t="shared" si="15"/>
        <v>0</v>
      </c>
      <c r="H34" s="73">
        <v>1.0</v>
      </c>
      <c r="I34" s="72">
        <f t="shared" si="16"/>
        <v>0</v>
      </c>
      <c r="J34" s="74"/>
      <c r="K34" s="75" t="s">
        <v>64</v>
      </c>
      <c r="L34" s="76">
        <v>0.0</v>
      </c>
      <c r="M34" s="77">
        <v>0.0</v>
      </c>
      <c r="N34" s="77">
        <f t="shared" si="17"/>
        <v>0</v>
      </c>
      <c r="O34" s="78">
        <v>1.1</v>
      </c>
      <c r="P34" s="77">
        <f t="shared" si="18"/>
        <v>0</v>
      </c>
      <c r="Q34" s="117"/>
      <c r="R34" s="118" t="s">
        <v>64</v>
      </c>
      <c r="S34" s="72">
        <f t="shared" si="19"/>
        <v>0</v>
      </c>
      <c r="T34" s="72">
        <v>1000.0</v>
      </c>
      <c r="U34" s="72">
        <f t="shared" si="20"/>
        <v>0</v>
      </c>
      <c r="V34" s="72">
        <f>D9</f>
        <v>1.1</v>
      </c>
      <c r="W34" s="82">
        <f t="shared" si="21"/>
        <v>0</v>
      </c>
      <c r="X34" s="71"/>
      <c r="Y34" s="83"/>
      <c r="Z34" s="1"/>
    </row>
    <row r="35" ht="15.0" customHeight="1">
      <c r="A35" s="1"/>
      <c r="B35" s="1" t="s">
        <v>65</v>
      </c>
      <c r="C35" s="49" t="s">
        <v>66</v>
      </c>
      <c r="D35" s="112" t="s">
        <v>67</v>
      </c>
      <c r="E35" s="71">
        <v>0.0</v>
      </c>
      <c r="F35" s="72">
        <v>0.0</v>
      </c>
      <c r="G35" s="72">
        <f t="shared" si="15"/>
        <v>0</v>
      </c>
      <c r="H35" s="73">
        <v>1.0</v>
      </c>
      <c r="I35" s="72">
        <f t="shared" si="16"/>
        <v>0</v>
      </c>
      <c r="J35" s="74"/>
      <c r="K35" s="113" t="s">
        <v>67</v>
      </c>
      <c r="L35" s="76">
        <v>0.0</v>
      </c>
      <c r="M35" s="77">
        <v>0.0</v>
      </c>
      <c r="N35" s="77">
        <f t="shared" si="17"/>
        <v>0</v>
      </c>
      <c r="O35" s="78">
        <v>1.1</v>
      </c>
      <c r="P35" s="77">
        <f t="shared" si="18"/>
        <v>0</v>
      </c>
      <c r="Q35" s="117"/>
      <c r="R35" s="118" t="s">
        <v>64</v>
      </c>
      <c r="S35" s="72">
        <f t="shared" si="19"/>
        <v>0</v>
      </c>
      <c r="T35" s="72">
        <v>0.0</v>
      </c>
      <c r="U35" s="72">
        <f t="shared" si="20"/>
        <v>0</v>
      </c>
      <c r="V35" s="72">
        <f>D9</f>
        <v>1.1</v>
      </c>
      <c r="W35" s="82">
        <f t="shared" si="21"/>
        <v>0</v>
      </c>
      <c r="X35" s="71"/>
      <c r="Y35" s="83"/>
      <c r="Z35" s="1"/>
    </row>
    <row r="36" ht="15.0" customHeight="1">
      <c r="A36" s="1"/>
      <c r="B36" s="1" t="s">
        <v>68</v>
      </c>
      <c r="C36" s="1" t="s">
        <v>69</v>
      </c>
      <c r="D36" s="4" t="s">
        <v>64</v>
      </c>
      <c r="E36" s="71">
        <v>0.0</v>
      </c>
      <c r="F36" s="72">
        <v>0.0</v>
      </c>
      <c r="G36" s="72">
        <f t="shared" si="15"/>
        <v>0</v>
      </c>
      <c r="H36" s="73">
        <v>1.0</v>
      </c>
      <c r="I36" s="72">
        <f t="shared" si="16"/>
        <v>0</v>
      </c>
      <c r="J36" s="74"/>
      <c r="K36" s="75" t="s">
        <v>64</v>
      </c>
      <c r="L36" s="76">
        <v>0.0</v>
      </c>
      <c r="M36" s="77">
        <v>0.0</v>
      </c>
      <c r="N36" s="77">
        <f t="shared" si="17"/>
        <v>0</v>
      </c>
      <c r="O36" s="78">
        <v>1.1</v>
      </c>
      <c r="P36" s="77">
        <f t="shared" si="18"/>
        <v>0</v>
      </c>
      <c r="Q36" s="117"/>
      <c r="R36" s="118" t="s">
        <v>64</v>
      </c>
      <c r="S36" s="72">
        <f t="shared" si="19"/>
        <v>0</v>
      </c>
      <c r="T36" s="72">
        <v>0.0</v>
      </c>
      <c r="U36" s="72">
        <f t="shared" si="20"/>
        <v>0</v>
      </c>
      <c r="V36" s="72">
        <f>D9</f>
        <v>1.1</v>
      </c>
      <c r="W36" s="82">
        <f t="shared" si="21"/>
        <v>0</v>
      </c>
      <c r="X36" s="71"/>
      <c r="Y36" s="83"/>
      <c r="Z36" s="1"/>
    </row>
    <row r="37" ht="15.0" customHeight="1">
      <c r="A37" s="1"/>
      <c r="B37" s="114" t="s">
        <v>70</v>
      </c>
      <c r="C37" s="1" t="s">
        <v>71</v>
      </c>
      <c r="D37" s="4" t="s">
        <v>64</v>
      </c>
      <c r="E37" s="71">
        <v>0.0</v>
      </c>
      <c r="F37" s="72">
        <v>0.0</v>
      </c>
      <c r="G37" s="72">
        <f t="shared" si="15"/>
        <v>0</v>
      </c>
      <c r="H37" s="73">
        <v>1.0</v>
      </c>
      <c r="I37" s="72">
        <f t="shared" si="16"/>
        <v>0</v>
      </c>
      <c r="J37" s="74"/>
      <c r="K37" s="75" t="s">
        <v>64</v>
      </c>
      <c r="L37" s="76">
        <v>0.0</v>
      </c>
      <c r="M37" s="77">
        <v>0.0</v>
      </c>
      <c r="N37" s="77">
        <f t="shared" si="17"/>
        <v>0</v>
      </c>
      <c r="O37" s="78">
        <v>1.1</v>
      </c>
      <c r="P37" s="77">
        <f t="shared" si="18"/>
        <v>0</v>
      </c>
      <c r="Q37" s="117"/>
      <c r="R37" s="118" t="s">
        <v>64</v>
      </c>
      <c r="S37" s="72">
        <f t="shared" si="19"/>
        <v>0</v>
      </c>
      <c r="T37" s="72">
        <v>0.0</v>
      </c>
      <c r="U37" s="72">
        <f t="shared" si="20"/>
        <v>0</v>
      </c>
      <c r="V37" s="72">
        <f>D9</f>
        <v>1.1</v>
      </c>
      <c r="W37" s="82">
        <f t="shared" si="21"/>
        <v>0</v>
      </c>
      <c r="X37" s="71"/>
      <c r="Y37" s="83"/>
      <c r="Z37" s="1"/>
    </row>
    <row r="38" ht="15.0" customHeight="1">
      <c r="A38" s="1"/>
      <c r="B38" s="1" t="s">
        <v>72</v>
      </c>
      <c r="C38" s="1" t="s">
        <v>73</v>
      </c>
      <c r="D38" s="112" t="s">
        <v>61</v>
      </c>
      <c r="E38" s="71">
        <v>0.0</v>
      </c>
      <c r="F38" s="72">
        <v>0.0</v>
      </c>
      <c r="G38" s="72">
        <f t="shared" si="15"/>
        <v>0</v>
      </c>
      <c r="H38" s="73">
        <v>1.0</v>
      </c>
      <c r="I38" s="72">
        <f t="shared" si="16"/>
        <v>0</v>
      </c>
      <c r="J38" s="74"/>
      <c r="K38" s="113" t="s">
        <v>61</v>
      </c>
      <c r="L38" s="76">
        <v>0.0</v>
      </c>
      <c r="M38" s="77">
        <v>0.0</v>
      </c>
      <c r="N38" s="77">
        <f t="shared" si="17"/>
        <v>0</v>
      </c>
      <c r="O38" s="78">
        <v>1.1</v>
      </c>
      <c r="P38" s="77">
        <f t="shared" si="18"/>
        <v>0</v>
      </c>
      <c r="Q38" s="117"/>
      <c r="R38" s="118"/>
      <c r="S38" s="72">
        <f t="shared" si="19"/>
        <v>0</v>
      </c>
      <c r="T38" s="72">
        <v>0.0</v>
      </c>
      <c r="U38" s="72">
        <f t="shared" si="20"/>
        <v>0</v>
      </c>
      <c r="V38" s="72">
        <f>D9</f>
        <v>1.1</v>
      </c>
      <c r="W38" s="82">
        <f t="shared" si="21"/>
        <v>0</v>
      </c>
      <c r="X38" s="71"/>
      <c r="Y38" s="83"/>
      <c r="Z38" s="1"/>
    </row>
    <row r="39" ht="15.0" customHeight="1">
      <c r="A39" s="1"/>
      <c r="B39" s="4" t="s">
        <v>74</v>
      </c>
      <c r="C39" s="1" t="s">
        <v>75</v>
      </c>
      <c r="D39" s="4" t="s">
        <v>76</v>
      </c>
      <c r="E39" s="71">
        <v>0.0</v>
      </c>
      <c r="F39" s="72">
        <f>(57590*0.45)/9</f>
        <v>2879.5</v>
      </c>
      <c r="G39" s="72">
        <f t="shared" si="15"/>
        <v>0</v>
      </c>
      <c r="H39" s="73">
        <v>1.0</v>
      </c>
      <c r="I39" s="72">
        <f t="shared" si="16"/>
        <v>0</v>
      </c>
      <c r="J39" s="74"/>
      <c r="K39" s="75" t="s">
        <v>64</v>
      </c>
      <c r="L39" s="76">
        <v>0.0</v>
      </c>
      <c r="M39" s="77">
        <v>0.0</v>
      </c>
      <c r="N39" s="77">
        <f t="shared" si="17"/>
        <v>0</v>
      </c>
      <c r="O39" s="78">
        <v>1.1</v>
      </c>
      <c r="P39" s="77">
        <f t="shared" si="18"/>
        <v>0</v>
      </c>
      <c r="Q39" s="117"/>
      <c r="R39" s="118" t="s">
        <v>77</v>
      </c>
      <c r="S39" s="72">
        <f t="shared" si="19"/>
        <v>0</v>
      </c>
      <c r="T39" s="72">
        <f>55150*0.45</f>
        <v>24817.5</v>
      </c>
      <c r="U39" s="72">
        <f t="shared" si="20"/>
        <v>0</v>
      </c>
      <c r="V39" s="72">
        <f>D9</f>
        <v>1.1</v>
      </c>
      <c r="W39" s="82">
        <f t="shared" si="21"/>
        <v>0</v>
      </c>
      <c r="X39" s="109"/>
      <c r="Y39" s="108"/>
      <c r="Z39" s="1"/>
    </row>
    <row r="40" ht="15.0" customHeight="1">
      <c r="A40" s="1"/>
      <c r="B40" s="4" t="s">
        <v>78</v>
      </c>
      <c r="C40" s="1" t="s">
        <v>79</v>
      </c>
      <c r="D40" s="4"/>
      <c r="E40" s="71">
        <v>0.0</v>
      </c>
      <c r="F40" s="72">
        <v>0.0</v>
      </c>
      <c r="G40" s="72">
        <f t="shared" si="15"/>
        <v>0</v>
      </c>
      <c r="H40" s="73">
        <v>1.0</v>
      </c>
      <c r="I40" s="72">
        <f t="shared" si="16"/>
        <v>0</v>
      </c>
      <c r="J40" s="74"/>
      <c r="K40" s="75"/>
      <c r="L40" s="76">
        <v>0.0</v>
      </c>
      <c r="M40" s="77">
        <v>0.0</v>
      </c>
      <c r="N40" s="77">
        <f t="shared" si="17"/>
        <v>0</v>
      </c>
      <c r="O40" s="78">
        <v>1.1</v>
      </c>
      <c r="P40" s="77">
        <f t="shared" si="18"/>
        <v>0</v>
      </c>
      <c r="Q40" s="117"/>
      <c r="R40" s="118"/>
      <c r="S40" s="72">
        <f t="shared" si="19"/>
        <v>0</v>
      </c>
      <c r="T40" s="72">
        <v>0.0</v>
      </c>
      <c r="U40" s="72">
        <f t="shared" si="20"/>
        <v>0</v>
      </c>
      <c r="V40" s="72">
        <f>D9</f>
        <v>1.1</v>
      </c>
      <c r="W40" s="82">
        <f t="shared" si="21"/>
        <v>0</v>
      </c>
      <c r="X40" s="115" t="s">
        <v>80</v>
      </c>
      <c r="Y40" s="116" t="s">
        <v>80</v>
      </c>
      <c r="Z40" s="1"/>
    </row>
    <row r="41" ht="15.75" customHeight="1">
      <c r="A41" s="1"/>
      <c r="B41" s="114"/>
      <c r="C41" s="1"/>
      <c r="D41" s="4"/>
      <c r="E41" s="71"/>
      <c r="F41" s="72"/>
      <c r="G41" s="72"/>
      <c r="H41" s="73"/>
      <c r="I41" s="72"/>
      <c r="J41" s="74"/>
      <c r="K41" s="75"/>
      <c r="L41" s="76"/>
      <c r="M41" s="77"/>
      <c r="N41" s="77"/>
      <c r="O41" s="78"/>
      <c r="P41" s="77"/>
      <c r="Q41" s="117"/>
      <c r="R41" s="118"/>
      <c r="S41" s="72"/>
      <c r="T41" s="72"/>
      <c r="U41" s="72"/>
      <c r="V41" s="72"/>
      <c r="W41" s="82"/>
      <c r="X41" s="109"/>
      <c r="Y41" s="108"/>
      <c r="Z41" s="1"/>
    </row>
    <row r="42" ht="15.0" customHeight="1">
      <c r="A42" s="2"/>
      <c r="B42" s="88"/>
      <c r="C42" s="88" t="s">
        <v>81</v>
      </c>
      <c r="D42" s="90"/>
      <c r="E42" s="90"/>
      <c r="F42" s="92"/>
      <c r="G42" s="92">
        <f>SUM(G32:G41)</f>
        <v>0</v>
      </c>
      <c r="H42" s="93"/>
      <c r="I42" s="92">
        <f>SUM(I32:I41)</f>
        <v>0</v>
      </c>
      <c r="J42" s="91"/>
      <c r="K42" s="95"/>
      <c r="L42" s="95"/>
      <c r="M42" s="96"/>
      <c r="N42" s="96">
        <f>SUM(N32:N41)</f>
        <v>0</v>
      </c>
      <c r="O42" s="97"/>
      <c r="P42" s="96">
        <f>SUM(P32:P41)</f>
        <v>0</v>
      </c>
      <c r="Q42" s="200"/>
      <c r="R42" s="204"/>
      <c r="S42" s="92"/>
      <c r="T42" s="92"/>
      <c r="U42" s="92">
        <f>SUM(U32:U41)</f>
        <v>0</v>
      </c>
      <c r="V42" s="92"/>
      <c r="W42" s="100">
        <f>SUM(W32:W41)</f>
        <v>0</v>
      </c>
      <c r="X42" s="90"/>
      <c r="Y42" s="101"/>
      <c r="Z42" s="2"/>
    </row>
    <row r="43" ht="15.0" customHeight="1">
      <c r="A43" s="2"/>
      <c r="B43" s="2"/>
      <c r="C43" s="124"/>
      <c r="D43" s="125"/>
      <c r="E43" s="125"/>
      <c r="F43" s="126"/>
      <c r="G43" s="126"/>
      <c r="H43" s="127"/>
      <c r="I43" s="126"/>
      <c r="J43" s="126"/>
      <c r="K43" s="128"/>
      <c r="L43" s="128"/>
      <c r="M43" s="129"/>
      <c r="N43" s="129"/>
      <c r="O43" s="131"/>
      <c r="P43" s="129"/>
      <c r="Q43" s="132"/>
      <c r="R43" s="133"/>
      <c r="S43" s="125"/>
      <c r="T43" s="126"/>
      <c r="U43" s="126"/>
      <c r="V43" s="127"/>
      <c r="W43" s="134"/>
      <c r="X43" s="125"/>
      <c r="Y43" s="135"/>
      <c r="Z43" s="2"/>
    </row>
    <row r="44" ht="15.0" customHeight="1">
      <c r="A44" s="2"/>
      <c r="B44" s="136"/>
      <c r="C44" s="136" t="s">
        <v>82</v>
      </c>
      <c r="D44" s="95"/>
      <c r="E44" s="95"/>
      <c r="F44" s="120"/>
      <c r="G44" s="96">
        <f>G42+G29+G20</f>
        <v>0</v>
      </c>
      <c r="H44" s="97"/>
      <c r="I44" s="96">
        <f>I42+I29+I20</f>
        <v>0</v>
      </c>
      <c r="J44" s="120"/>
      <c r="K44" s="137"/>
      <c r="L44" s="137"/>
      <c r="M44" s="138"/>
      <c r="N44" s="205">
        <f>N42+N29+N20</f>
        <v>0</v>
      </c>
      <c r="O44" s="140"/>
      <c r="P44" s="205">
        <f>P42+P29+P20</f>
        <v>0</v>
      </c>
      <c r="Q44" s="206"/>
      <c r="R44" s="207"/>
      <c r="S44" s="96"/>
      <c r="T44" s="96"/>
      <c r="U44" s="96">
        <f>U42+U29+U20</f>
        <v>0</v>
      </c>
      <c r="V44" s="96"/>
      <c r="W44" s="200">
        <f>W42+W29+W20</f>
        <v>0</v>
      </c>
      <c r="X44" s="95"/>
      <c r="Y44" s="144"/>
      <c r="Z44" s="2"/>
    </row>
    <row r="45" ht="15.0" customHeight="1">
      <c r="A45" s="2"/>
      <c r="B45" s="2"/>
      <c r="C45" s="2"/>
      <c r="D45" s="65"/>
      <c r="E45" s="65"/>
      <c r="F45" s="145"/>
      <c r="G45" s="145"/>
      <c r="H45" s="146"/>
      <c r="I45" s="145"/>
      <c r="J45" s="145"/>
      <c r="K45" s="147"/>
      <c r="L45" s="147"/>
      <c r="M45" s="148"/>
      <c r="N45" s="148"/>
      <c r="O45" s="149"/>
      <c r="P45" s="148"/>
      <c r="Q45" s="150"/>
      <c r="R45" s="151"/>
      <c r="S45" s="65"/>
      <c r="T45" s="145"/>
      <c r="U45" s="145"/>
      <c r="V45" s="146"/>
      <c r="W45" s="152"/>
      <c r="X45" s="65"/>
      <c r="Y45" s="66"/>
      <c r="Z45" s="2"/>
    </row>
    <row r="46" ht="15.75" customHeight="1">
      <c r="A46" s="49"/>
      <c r="B46" s="50" t="s">
        <v>83</v>
      </c>
      <c r="C46" s="153"/>
      <c r="D46" s="154"/>
      <c r="E46" s="154" t="s">
        <v>84</v>
      </c>
      <c r="F46" s="154" t="s">
        <v>85</v>
      </c>
      <c r="G46" s="154"/>
      <c r="H46" s="154"/>
      <c r="I46" s="154"/>
      <c r="J46" s="154"/>
      <c r="K46" s="155"/>
      <c r="L46" s="155"/>
      <c r="M46" s="155"/>
      <c r="N46" s="155"/>
      <c r="O46" s="155"/>
      <c r="P46" s="155"/>
      <c r="Q46" s="156"/>
      <c r="R46" s="157"/>
      <c r="S46" s="154"/>
      <c r="T46" s="154"/>
      <c r="U46" s="154"/>
      <c r="V46" s="154"/>
      <c r="W46" s="158"/>
      <c r="X46" s="154"/>
      <c r="Y46" s="159"/>
      <c r="Z46" s="49"/>
    </row>
    <row r="47" ht="6.0" customHeight="1">
      <c r="A47" s="49"/>
      <c r="B47" s="2"/>
      <c r="C47" s="59"/>
      <c r="D47" s="60"/>
      <c r="E47" s="49"/>
      <c r="F47" s="60"/>
      <c r="G47" s="49"/>
      <c r="H47" s="60"/>
      <c r="I47" s="60"/>
      <c r="J47" s="60"/>
      <c r="K47" s="61"/>
      <c r="L47" s="110"/>
      <c r="M47" s="61"/>
      <c r="N47" s="110"/>
      <c r="O47" s="61"/>
      <c r="P47" s="61"/>
      <c r="Q47" s="62"/>
      <c r="R47" s="63"/>
      <c r="S47" s="49"/>
      <c r="T47" s="60"/>
      <c r="U47" s="49"/>
      <c r="V47" s="60"/>
      <c r="W47" s="64"/>
      <c r="X47" s="65"/>
      <c r="Y47" s="66"/>
      <c r="Z47" s="49"/>
    </row>
    <row r="48" ht="15.75" customHeight="1">
      <c r="A48" s="1"/>
      <c r="B48" s="160" t="s">
        <v>24</v>
      </c>
      <c r="C48" s="2" t="s">
        <v>86</v>
      </c>
      <c r="D48" s="1" t="s">
        <v>87</v>
      </c>
      <c r="E48" s="161">
        <f>G44-(G33+G38+G39)+(IF(G33&lt;25001,G33,25000))</f>
        <v>0</v>
      </c>
      <c r="F48" s="208">
        <v>0.62</v>
      </c>
      <c r="G48" s="163">
        <f>E48*F48</f>
        <v>0</v>
      </c>
      <c r="H48" s="164">
        <v>1.0</v>
      </c>
      <c r="I48" s="163">
        <f>G48*H48</f>
        <v>0</v>
      </c>
      <c r="J48" s="165"/>
      <c r="K48" s="166"/>
      <c r="L48" s="167"/>
      <c r="M48" s="168"/>
      <c r="N48" s="209">
        <v>0.0</v>
      </c>
      <c r="O48" s="170">
        <f>D9</f>
        <v>1.1</v>
      </c>
      <c r="P48" s="210">
        <f>N48*O48</f>
        <v>0</v>
      </c>
      <c r="Q48" s="171"/>
      <c r="R48" s="172"/>
      <c r="S48" s="165"/>
      <c r="T48" s="1"/>
      <c r="U48" s="165">
        <f>G48+N48</f>
        <v>0</v>
      </c>
      <c r="V48" s="73">
        <f>D9</f>
        <v>1.1</v>
      </c>
      <c r="W48" s="173">
        <f>I48+P48</f>
        <v>0</v>
      </c>
      <c r="X48" s="109"/>
      <c r="Y48" s="108"/>
      <c r="Z48" s="1"/>
    </row>
    <row r="49" ht="15.0" customHeight="1">
      <c r="A49" s="2"/>
      <c r="B49" s="2"/>
      <c r="C49" s="2"/>
      <c r="D49" s="65"/>
      <c r="E49" s="65"/>
      <c r="F49" s="145"/>
      <c r="G49" s="174"/>
      <c r="H49" s="146"/>
      <c r="I49" s="174"/>
      <c r="J49" s="145"/>
      <c r="K49" s="147"/>
      <c r="L49" s="147"/>
      <c r="M49" s="148"/>
      <c r="N49" s="211"/>
      <c r="O49" s="176"/>
      <c r="P49" s="211"/>
      <c r="Q49" s="150"/>
      <c r="R49" s="151"/>
      <c r="S49" s="65"/>
      <c r="T49" s="145"/>
      <c r="U49" s="145"/>
      <c r="V49" s="146"/>
      <c r="W49" s="177"/>
      <c r="X49" s="65"/>
      <c r="Y49" s="66"/>
      <c r="Z49" s="2"/>
    </row>
    <row r="50" ht="15.0" customHeight="1">
      <c r="A50" s="2"/>
      <c r="B50" s="136"/>
      <c r="C50" s="136" t="s">
        <v>88</v>
      </c>
      <c r="D50" s="95"/>
      <c r="E50" s="95"/>
      <c r="F50" s="120"/>
      <c r="G50" s="121">
        <f>SUM(G48:G49)</f>
        <v>0</v>
      </c>
      <c r="H50" s="97"/>
      <c r="I50" s="121">
        <f>SUM(I48:I49)</f>
        <v>0</v>
      </c>
      <c r="J50" s="120"/>
      <c r="K50" s="137"/>
      <c r="L50" s="137"/>
      <c r="M50" s="138"/>
      <c r="N50" s="178">
        <f>SUM(N47:N49)</f>
        <v>0</v>
      </c>
      <c r="O50" s="179"/>
      <c r="P50" s="178">
        <f>SUM(P48:P49)</f>
        <v>0</v>
      </c>
      <c r="Q50" s="141"/>
      <c r="R50" s="142"/>
      <c r="S50" s="95"/>
      <c r="T50" s="120"/>
      <c r="U50" s="120">
        <f>SUM(U47:U49)</f>
        <v>0</v>
      </c>
      <c r="V50" s="97"/>
      <c r="W50" s="143">
        <f>SUM(W48:W49)</f>
        <v>0</v>
      </c>
      <c r="X50" s="95"/>
      <c r="Y50" s="144"/>
      <c r="Z50" s="2"/>
    </row>
    <row r="51" ht="15.75" customHeight="1">
      <c r="A51" s="1"/>
      <c r="B51" s="1"/>
      <c r="C51" s="2"/>
      <c r="D51" s="1"/>
      <c r="E51" s="1"/>
      <c r="F51" s="165"/>
      <c r="G51" s="165"/>
      <c r="H51" s="164"/>
      <c r="I51" s="180"/>
      <c r="J51" s="180"/>
      <c r="K51" s="166"/>
      <c r="L51" s="166"/>
      <c r="M51" s="167"/>
      <c r="N51" s="167"/>
      <c r="O51" s="181"/>
      <c r="P51" s="182"/>
      <c r="Q51" s="183"/>
      <c r="R51" s="172"/>
      <c r="S51" s="1"/>
      <c r="T51" s="165"/>
      <c r="U51" s="165"/>
      <c r="V51" s="164"/>
      <c r="W51" s="184"/>
      <c r="X51" s="109"/>
      <c r="Y51" s="108"/>
      <c r="Z51" s="1"/>
    </row>
    <row r="52" ht="15.75" customHeight="1">
      <c r="A52" s="2"/>
      <c r="B52" s="185"/>
      <c r="C52" s="185" t="s">
        <v>89</v>
      </c>
      <c r="D52" s="185"/>
      <c r="E52" s="185"/>
      <c r="F52" s="186" t="s">
        <v>11</v>
      </c>
      <c r="G52" s="187">
        <f>G44+G50</f>
        <v>0</v>
      </c>
      <c r="H52" s="188"/>
      <c r="I52" s="187">
        <f>I44+I50</f>
        <v>0</v>
      </c>
      <c r="J52" s="189"/>
      <c r="K52" s="185"/>
      <c r="L52" s="185"/>
      <c r="M52" s="190" t="s">
        <v>12</v>
      </c>
      <c r="N52" s="187">
        <f>N44+N50</f>
        <v>0</v>
      </c>
      <c r="O52" s="191"/>
      <c r="P52" s="187">
        <f>P44+P50</f>
        <v>0</v>
      </c>
      <c r="Q52" s="192"/>
      <c r="R52" s="193"/>
      <c r="S52" s="185"/>
      <c r="T52" s="194" t="s">
        <v>13</v>
      </c>
      <c r="U52" s="188">
        <f>U44+U50</f>
        <v>0</v>
      </c>
      <c r="V52" s="188"/>
      <c r="W52" s="195">
        <f>W44+W50</f>
        <v>0</v>
      </c>
      <c r="X52" s="196"/>
      <c r="Y52" s="197"/>
      <c r="Z52" s="2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46.5" customHeight="1">
      <c r="A54" s="1"/>
      <c r="B54" s="8" t="s">
        <v>90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 t="s">
        <v>91</v>
      </c>
      <c r="C55" s="198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 t="s">
        <v>92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99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D8:I8"/>
    <mergeCell ref="D10:I10"/>
    <mergeCell ref="K10:P10"/>
    <mergeCell ref="R10:W10"/>
    <mergeCell ref="X10:Y10"/>
    <mergeCell ref="X11:Y11"/>
    <mergeCell ref="B54:N54"/>
  </mergeCells>
  <printOptions/>
  <pageMargins bottom="0.75" footer="0.0" header="0.0" left="0.7" right="0.7" top="0.75"/>
  <pageSetup paperSize="9"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50"/>
    <pageSetUpPr fitToPage="1"/>
  </sheetPr>
  <sheetViews>
    <sheetView showGridLines="0" workbookViewId="0"/>
  </sheetViews>
  <sheetFormatPr customHeight="1" defaultColWidth="11.22" defaultRowHeight="15.0"/>
  <cols>
    <col customWidth="1" min="1" max="1" width="9.0"/>
    <col customWidth="1" min="2" max="2" width="5.0"/>
    <col customWidth="1" min="3" max="3" width="51.44"/>
    <col customWidth="1" min="4" max="4" width="24.44"/>
    <col customWidth="1" min="5" max="5" width="11.0"/>
    <col customWidth="1" min="6" max="6" width="10.44"/>
    <col customWidth="1" min="7" max="7" width="13.89"/>
    <col customWidth="1" min="8" max="8" width="12.67"/>
    <col customWidth="1" min="9" max="9" width="13.44"/>
    <col customWidth="1" min="10" max="10" width="1.0"/>
    <col customWidth="1" min="11" max="11" width="25.0"/>
    <col customWidth="1" min="12" max="13" width="10.0"/>
    <col customWidth="1" min="14" max="14" width="12.0"/>
    <col customWidth="1" min="15" max="15" width="11.89"/>
    <col customWidth="1" min="16" max="16" width="13.0"/>
    <col customWidth="1" min="17" max="17" width="1.0"/>
    <col customWidth="1" hidden="1" min="18" max="18" width="13.0"/>
    <col customWidth="1" hidden="1" min="19" max="19" width="10.0"/>
    <col customWidth="1" hidden="1" min="20" max="20" width="9.44"/>
    <col customWidth="1" hidden="1" min="21" max="21" width="12.0"/>
    <col customWidth="1" hidden="1" min="22" max="22" width="11.89"/>
    <col customWidth="1" min="23" max="23" width="13.33"/>
    <col customWidth="1" min="24" max="25" width="31.33"/>
    <col customWidth="1" min="26" max="26" width="10.44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A2" s="1"/>
      <c r="B2" s="1"/>
      <c r="C2" s="2" t="s">
        <v>0</v>
      </c>
      <c r="D2" s="1"/>
      <c r="E2" s="3"/>
      <c r="F2" s="1"/>
      <c r="G2" s="1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75" customHeight="1">
      <c r="A3" s="1"/>
      <c r="B3" s="1"/>
      <c r="C3" s="2" t="s">
        <v>95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1"/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"/>
      <c r="B5" s="1"/>
      <c r="C5" s="2" t="s">
        <v>2</v>
      </c>
      <c r="D5" s="4" t="s">
        <v>3</v>
      </c>
      <c r="E5" s="4"/>
      <c r="F5" s="4"/>
      <c r="G5" s="4"/>
      <c r="H5" s="4"/>
      <c r="I5" s="4"/>
      <c r="J5" s="4"/>
      <c r="K5" s="1"/>
      <c r="L5" s="1"/>
      <c r="M5" s="1"/>
      <c r="N5" s="1"/>
      <c r="O5" s="1"/>
      <c r="P5" s="1"/>
      <c r="Q5" s="4"/>
      <c r="R5" s="1"/>
      <c r="S5" s="1"/>
      <c r="T5" s="1"/>
      <c r="U5" s="1"/>
      <c r="V5" s="1"/>
      <c r="W5" s="1"/>
      <c r="X5" s="1"/>
      <c r="Y5" s="1"/>
      <c r="Z5" s="1"/>
    </row>
    <row r="6" ht="15.75" customHeight="1">
      <c r="A6" s="1"/>
      <c r="B6" s="1"/>
      <c r="C6" s="2" t="s">
        <v>4</v>
      </c>
      <c r="D6" s="5" t="s">
        <v>5</v>
      </c>
      <c r="E6" s="4"/>
      <c r="F6" s="4"/>
      <c r="G6" s="4"/>
      <c r="H6" s="4"/>
      <c r="I6" s="4"/>
      <c r="J6" s="4"/>
      <c r="K6" s="1"/>
      <c r="L6" s="1"/>
      <c r="M6" s="1"/>
      <c r="N6" s="1"/>
      <c r="O6" s="1"/>
      <c r="P6" s="1"/>
      <c r="Q6" s="4"/>
      <c r="R6" s="1"/>
      <c r="S6" s="1"/>
      <c r="T6" s="1"/>
      <c r="U6" s="1"/>
      <c r="V6" s="1"/>
      <c r="W6" s="1"/>
      <c r="X6" s="1"/>
      <c r="Y6" s="1"/>
      <c r="Z6" s="1"/>
    </row>
    <row r="7" ht="15.75" customHeight="1">
      <c r="A7" s="1"/>
      <c r="B7" s="1"/>
      <c r="C7" s="2" t="s">
        <v>6</v>
      </c>
      <c r="D7" s="5" t="s">
        <v>7</v>
      </c>
      <c r="E7" s="4"/>
      <c r="F7" s="4"/>
      <c r="G7" s="4"/>
      <c r="H7" s="4"/>
      <c r="I7" s="4"/>
      <c r="J7" s="4"/>
      <c r="K7" s="1"/>
      <c r="L7" s="1"/>
      <c r="M7" s="1"/>
      <c r="N7" s="1"/>
      <c r="O7" s="1"/>
      <c r="P7" s="1"/>
      <c r="Q7" s="4"/>
      <c r="R7" s="1"/>
      <c r="S7" s="1"/>
      <c r="T7" s="1"/>
      <c r="U7" s="1"/>
      <c r="V7" s="1"/>
      <c r="W7" s="1"/>
      <c r="X7" s="1"/>
      <c r="Y7" s="1"/>
      <c r="Z7" s="1"/>
    </row>
    <row r="8" ht="75.0" customHeight="1">
      <c r="A8" s="1"/>
      <c r="B8" s="1"/>
      <c r="C8" s="6" t="s">
        <v>8</v>
      </c>
      <c r="D8" s="7" t="s">
        <v>9</v>
      </c>
      <c r="J8" s="8"/>
      <c r="K8" s="1"/>
      <c r="L8" s="1"/>
      <c r="M8" s="1"/>
      <c r="N8" s="1"/>
      <c r="O8" s="1"/>
      <c r="P8" s="1"/>
      <c r="Q8" s="8"/>
      <c r="R8" s="1"/>
      <c r="S8" s="1"/>
      <c r="T8" s="1"/>
      <c r="U8" s="1"/>
      <c r="V8" s="1"/>
      <c r="W8" s="1"/>
      <c r="X8" s="1"/>
      <c r="Y8" s="1"/>
      <c r="Z8" s="1"/>
    </row>
    <row r="9" ht="15.75" customHeight="1">
      <c r="A9" s="1"/>
      <c r="B9" s="1"/>
      <c r="C9" s="2" t="s">
        <v>10</v>
      </c>
      <c r="D9" s="9">
        <v>1.1</v>
      </c>
      <c r="E9" s="4"/>
      <c r="F9" s="4"/>
      <c r="G9" s="4"/>
      <c r="H9" s="4"/>
      <c r="I9" s="4"/>
      <c r="J9" s="4"/>
      <c r="K9" s="1"/>
      <c r="L9" s="1"/>
      <c r="M9" s="1"/>
      <c r="N9" s="1"/>
      <c r="O9" s="1"/>
      <c r="P9" s="1"/>
      <c r="Q9" s="4"/>
      <c r="R9" s="1"/>
      <c r="S9" s="1"/>
      <c r="T9" s="1"/>
      <c r="U9" s="1"/>
      <c r="V9" s="1"/>
      <c r="W9" s="1"/>
      <c r="X9" s="1"/>
      <c r="Y9" s="1"/>
      <c r="Z9" s="1"/>
    </row>
    <row r="10" ht="15.75" customHeight="1">
      <c r="A10" s="1"/>
      <c r="B10" s="1"/>
      <c r="C10" s="1"/>
      <c r="D10" s="10" t="s">
        <v>11</v>
      </c>
      <c r="E10" s="11"/>
      <c r="F10" s="11"/>
      <c r="G10" s="11"/>
      <c r="H10" s="11"/>
      <c r="I10" s="12"/>
      <c r="J10" s="13"/>
      <c r="K10" s="14" t="s">
        <v>12</v>
      </c>
      <c r="L10" s="11"/>
      <c r="M10" s="11"/>
      <c r="N10" s="11"/>
      <c r="O10" s="11"/>
      <c r="P10" s="12"/>
      <c r="Q10" s="15"/>
      <c r="R10" s="16" t="s">
        <v>13</v>
      </c>
      <c r="S10" s="17"/>
      <c r="T10" s="17"/>
      <c r="U10" s="17"/>
      <c r="V10" s="17"/>
      <c r="W10" s="18"/>
      <c r="X10" s="19"/>
      <c r="Y10" s="20"/>
      <c r="Z10" s="1"/>
    </row>
    <row r="11" ht="59.25" customHeight="1">
      <c r="A11" s="1"/>
      <c r="B11" s="21"/>
      <c r="C11" s="22" t="s">
        <v>14</v>
      </c>
      <c r="D11" s="23" t="s">
        <v>15</v>
      </c>
      <c r="E11" s="24" t="s">
        <v>16</v>
      </c>
      <c r="F11" s="24" t="s">
        <v>17</v>
      </c>
      <c r="G11" s="25" t="s">
        <v>18</v>
      </c>
      <c r="H11" s="24" t="s">
        <v>96</v>
      </c>
      <c r="I11" s="26" t="s">
        <v>20</v>
      </c>
      <c r="J11" s="27"/>
      <c r="K11" s="28" t="s">
        <v>15</v>
      </c>
      <c r="L11" s="29" t="s">
        <v>16</v>
      </c>
      <c r="M11" s="29" t="s">
        <v>17</v>
      </c>
      <c r="N11" s="30" t="s">
        <v>18</v>
      </c>
      <c r="O11" s="29" t="s">
        <v>21</v>
      </c>
      <c r="P11" s="31" t="s">
        <v>20</v>
      </c>
      <c r="Q11" s="32"/>
      <c r="R11" s="33" t="s">
        <v>15</v>
      </c>
      <c r="S11" s="24" t="s">
        <v>16</v>
      </c>
      <c r="T11" s="24" t="s">
        <v>17</v>
      </c>
      <c r="U11" s="25" t="s">
        <v>18</v>
      </c>
      <c r="V11" s="24" t="s">
        <v>21</v>
      </c>
      <c r="W11" s="34" t="s">
        <v>20</v>
      </c>
      <c r="X11" s="35" t="s">
        <v>22</v>
      </c>
      <c r="Y11" s="36"/>
      <c r="Z11" s="1"/>
    </row>
    <row r="12" ht="15.0" customHeight="1">
      <c r="A12" s="1"/>
      <c r="B12" s="37"/>
      <c r="C12" s="37"/>
      <c r="D12" s="38"/>
      <c r="E12" s="39"/>
      <c r="F12" s="39"/>
      <c r="G12" s="40"/>
      <c r="H12" s="39"/>
      <c r="I12" s="39"/>
      <c r="J12" s="39"/>
      <c r="K12" s="41"/>
      <c r="L12" s="42"/>
      <c r="M12" s="42"/>
      <c r="N12" s="43"/>
      <c r="O12" s="42"/>
      <c r="P12" s="42"/>
      <c r="Q12" s="44"/>
      <c r="R12" s="45"/>
      <c r="S12" s="39"/>
      <c r="T12" s="39"/>
      <c r="U12" s="40"/>
      <c r="V12" s="39"/>
      <c r="W12" s="46"/>
      <c r="X12" s="47" t="s">
        <v>11</v>
      </c>
      <c r="Y12" s="48" t="s">
        <v>12</v>
      </c>
      <c r="Z12" s="1"/>
    </row>
    <row r="13" ht="15.75" customHeight="1">
      <c r="A13" s="49"/>
      <c r="B13" s="50" t="s">
        <v>23</v>
      </c>
      <c r="C13" s="51"/>
      <c r="D13" s="52"/>
      <c r="E13" s="52"/>
      <c r="F13" s="52"/>
      <c r="G13" s="52"/>
      <c r="H13" s="52"/>
      <c r="I13" s="52"/>
      <c r="J13" s="52"/>
      <c r="K13" s="53"/>
      <c r="L13" s="53"/>
      <c r="M13" s="53"/>
      <c r="N13" s="53"/>
      <c r="O13" s="53"/>
      <c r="P13" s="53"/>
      <c r="Q13" s="54"/>
      <c r="R13" s="55"/>
      <c r="S13" s="52"/>
      <c r="T13" s="52"/>
      <c r="U13" s="52"/>
      <c r="V13" s="52"/>
      <c r="W13" s="56"/>
      <c r="X13" s="57"/>
      <c r="Y13" s="58"/>
      <c r="Z13" s="49"/>
    </row>
    <row r="14" ht="6.0" customHeight="1">
      <c r="A14" s="49"/>
      <c r="B14" s="2"/>
      <c r="C14" s="59"/>
      <c r="D14" s="60"/>
      <c r="E14" s="60"/>
      <c r="F14" s="60"/>
      <c r="G14" s="60"/>
      <c r="H14" s="60"/>
      <c r="I14" s="60"/>
      <c r="J14" s="60"/>
      <c r="K14" s="61"/>
      <c r="L14" s="61"/>
      <c r="M14" s="61"/>
      <c r="N14" s="61"/>
      <c r="O14" s="61"/>
      <c r="P14" s="61"/>
      <c r="Q14" s="62"/>
      <c r="R14" s="63"/>
      <c r="S14" s="60"/>
      <c r="T14" s="60"/>
      <c r="U14" s="60"/>
      <c r="V14" s="60"/>
      <c r="W14" s="64"/>
      <c r="X14" s="65"/>
      <c r="Y14" s="66"/>
      <c r="Z14" s="49"/>
    </row>
    <row r="15" ht="15.75" customHeight="1">
      <c r="A15" s="1"/>
      <c r="B15" s="2" t="s">
        <v>24</v>
      </c>
      <c r="C15" s="2" t="s">
        <v>25</v>
      </c>
      <c r="D15" s="59"/>
      <c r="E15" s="59"/>
      <c r="F15" s="59"/>
      <c r="G15" s="59"/>
      <c r="H15" s="60"/>
      <c r="I15" s="60"/>
      <c r="J15" s="60"/>
      <c r="K15" s="67"/>
      <c r="L15" s="67"/>
      <c r="M15" s="67"/>
      <c r="N15" s="67"/>
      <c r="O15" s="61"/>
      <c r="P15" s="61"/>
      <c r="Q15" s="62"/>
      <c r="R15" s="68"/>
      <c r="S15" s="59"/>
      <c r="T15" s="59"/>
      <c r="U15" s="59"/>
      <c r="V15" s="60"/>
      <c r="W15" s="64"/>
      <c r="X15" s="69" t="s">
        <v>26</v>
      </c>
      <c r="Y15" s="70"/>
      <c r="Z15" s="1"/>
    </row>
    <row r="16" ht="15.75" customHeight="1">
      <c r="A16" s="1"/>
      <c r="B16" s="1" t="s">
        <v>27</v>
      </c>
      <c r="C16" s="1" t="s">
        <v>28</v>
      </c>
      <c r="D16" s="4" t="s">
        <v>29</v>
      </c>
      <c r="E16" s="71"/>
      <c r="F16" s="74"/>
      <c r="G16" s="72">
        <f>'Project PI NAMES Y1 (Sep-Feb)'!G16+'Project PI NAMES Y1 (Mar-Aug))'!G16</f>
        <v>0</v>
      </c>
      <c r="H16" s="73">
        <v>1.0</v>
      </c>
      <c r="I16" s="72">
        <f>'Project PI NAMES Y1 (Sep-Feb)'!I16+'Project PI NAMES Y1 (Mar-Aug))'!I16</f>
        <v>0</v>
      </c>
      <c r="J16" s="74"/>
      <c r="K16" s="75" t="s">
        <v>29</v>
      </c>
      <c r="L16" s="76"/>
      <c r="M16" s="102"/>
      <c r="N16" s="77">
        <f>'Project PI NAMES Y1 (Sep-Feb)'!N16+'Project PI NAMES Y1 (Mar-Aug))'!N16</f>
        <v>0</v>
      </c>
      <c r="O16" s="78">
        <v>1.1</v>
      </c>
      <c r="P16" s="77">
        <f>'Project PI NAMES Y1 (Sep-Feb)'!P16+'Project PI NAMES Y1 (Mar-Aug))'!P16</f>
        <v>0</v>
      </c>
      <c r="Q16" s="79"/>
      <c r="R16" s="80" t="s">
        <v>29</v>
      </c>
      <c r="S16" s="71">
        <f t="shared" ref="S16:S18" si="1">E16+L16</f>
        <v>0</v>
      </c>
      <c r="T16" s="81">
        <v>0.0</v>
      </c>
      <c r="U16" s="74">
        <f t="shared" ref="U16:U18" si="2">S16*T16</f>
        <v>0</v>
      </c>
      <c r="V16" s="73">
        <f>D9</f>
        <v>1.1</v>
      </c>
      <c r="W16" s="82">
        <f t="shared" ref="W16:W18" si="3">I16+P16</f>
        <v>0</v>
      </c>
      <c r="X16" s="71"/>
      <c r="Y16" s="83"/>
      <c r="Z16" s="1"/>
    </row>
    <row r="17" ht="15.75" customHeight="1">
      <c r="A17" s="1"/>
      <c r="B17" s="1" t="s">
        <v>30</v>
      </c>
      <c r="C17" s="1" t="s">
        <v>31</v>
      </c>
      <c r="D17" s="4" t="s">
        <v>29</v>
      </c>
      <c r="E17" s="71"/>
      <c r="F17" s="74"/>
      <c r="G17" s="72">
        <f>'Project PI NAMES Y1 (Sep-Feb)'!G17+'Project PI NAMES Y1 (Mar-Aug))'!G17</f>
        <v>0</v>
      </c>
      <c r="H17" s="73">
        <v>1.0</v>
      </c>
      <c r="I17" s="72">
        <f>'Project PI NAMES Y1 (Sep-Feb)'!I17+'Project PI NAMES Y1 (Mar-Aug))'!I17</f>
        <v>0</v>
      </c>
      <c r="J17" s="74"/>
      <c r="K17" s="75" t="s">
        <v>29</v>
      </c>
      <c r="L17" s="76"/>
      <c r="M17" s="102"/>
      <c r="N17" s="77">
        <f>'Project PI NAMES Y1 (Sep-Feb)'!N17+'Project PI NAMES Y1 (Mar-Aug))'!N17</f>
        <v>0</v>
      </c>
      <c r="O17" s="78">
        <v>1.1</v>
      </c>
      <c r="P17" s="77">
        <f>'Project PI NAMES Y1 (Sep-Feb)'!P17+'Project PI NAMES Y1 (Mar-Aug))'!P17</f>
        <v>0</v>
      </c>
      <c r="Q17" s="79"/>
      <c r="R17" s="80" t="s">
        <v>29</v>
      </c>
      <c r="S17" s="71">
        <f t="shared" si="1"/>
        <v>0</v>
      </c>
      <c r="T17" s="81">
        <v>0.0</v>
      </c>
      <c r="U17" s="74">
        <f t="shared" si="2"/>
        <v>0</v>
      </c>
      <c r="V17" s="73">
        <f>D9</f>
        <v>1.1</v>
      </c>
      <c r="W17" s="82">
        <f t="shared" si="3"/>
        <v>0</v>
      </c>
      <c r="X17" s="84"/>
      <c r="Y17" s="85"/>
      <c r="Z17" s="1"/>
    </row>
    <row r="18" ht="15.75" customHeight="1">
      <c r="A18" s="1"/>
      <c r="B18" s="1" t="s">
        <v>32</v>
      </c>
      <c r="C18" s="1" t="s">
        <v>33</v>
      </c>
      <c r="D18" s="4" t="s">
        <v>29</v>
      </c>
      <c r="E18" s="71"/>
      <c r="F18" s="74"/>
      <c r="G18" s="72">
        <f>'Project PI NAMES Y1 (Sep-Feb)'!G18+'Project PI NAMES Y1 (Mar-Aug))'!G18</f>
        <v>0</v>
      </c>
      <c r="H18" s="73">
        <v>1.0</v>
      </c>
      <c r="I18" s="72">
        <f>'Project PI NAMES Y1 (Sep-Feb)'!I18+'Project PI NAMES Y1 (Mar-Aug))'!I18</f>
        <v>0</v>
      </c>
      <c r="J18" s="74"/>
      <c r="K18" s="75" t="s">
        <v>29</v>
      </c>
      <c r="L18" s="76"/>
      <c r="M18" s="102"/>
      <c r="N18" s="77">
        <f>'Project PI NAMES Y1 (Sep-Feb)'!N18+'Project PI NAMES Y1 (Mar-Aug))'!N18</f>
        <v>0</v>
      </c>
      <c r="O18" s="78">
        <v>1.1</v>
      </c>
      <c r="P18" s="77">
        <f>'Project PI NAMES Y1 (Sep-Feb)'!P18+'Project PI NAMES Y1 (Mar-Aug))'!P18</f>
        <v>0</v>
      </c>
      <c r="Q18" s="79"/>
      <c r="R18" s="80" t="s">
        <v>29</v>
      </c>
      <c r="S18" s="71">
        <f t="shared" si="1"/>
        <v>0</v>
      </c>
      <c r="T18" s="81">
        <v>0.0</v>
      </c>
      <c r="U18" s="74">
        <f t="shared" si="2"/>
        <v>0</v>
      </c>
      <c r="V18" s="73">
        <f>D9</f>
        <v>1.1</v>
      </c>
      <c r="W18" s="82">
        <f t="shared" si="3"/>
        <v>0</v>
      </c>
      <c r="X18" s="84"/>
      <c r="Y18" s="85"/>
      <c r="Z18" s="1"/>
    </row>
    <row r="19" ht="15.75" customHeight="1">
      <c r="A19" s="1"/>
      <c r="B19" s="1"/>
      <c r="C19" s="1"/>
      <c r="D19" s="4"/>
      <c r="E19" s="71"/>
      <c r="F19" s="74"/>
      <c r="G19" s="72"/>
      <c r="H19" s="73"/>
      <c r="I19" s="72"/>
      <c r="J19" s="74"/>
      <c r="K19" s="75"/>
      <c r="L19" s="76"/>
      <c r="M19" s="102"/>
      <c r="N19" s="77"/>
      <c r="O19" s="78"/>
      <c r="P19" s="77"/>
      <c r="Q19" s="79"/>
      <c r="R19" s="80"/>
      <c r="S19" s="71"/>
      <c r="T19" s="74"/>
      <c r="U19" s="74"/>
      <c r="V19" s="73"/>
      <c r="W19" s="82"/>
      <c r="X19" s="86"/>
      <c r="Y19" s="87"/>
      <c r="Z19" s="1"/>
    </row>
    <row r="20" ht="15.75" customHeight="1">
      <c r="A20" s="2"/>
      <c r="B20" s="88"/>
      <c r="C20" s="88" t="s">
        <v>34</v>
      </c>
      <c r="D20" s="89"/>
      <c r="E20" s="90"/>
      <c r="F20" s="91"/>
      <c r="G20" s="92">
        <f>SUM(G16:G19)</f>
        <v>0</v>
      </c>
      <c r="H20" s="93"/>
      <c r="I20" s="92">
        <f>SUM(I16:I19)</f>
        <v>0</v>
      </c>
      <c r="J20" s="91"/>
      <c r="K20" s="94"/>
      <c r="L20" s="95"/>
      <c r="M20" s="120"/>
      <c r="N20" s="96">
        <f>SUM(N16:N19)</f>
        <v>0</v>
      </c>
      <c r="O20" s="97"/>
      <c r="P20" s="96">
        <f>SUM(P16:P19)</f>
        <v>0</v>
      </c>
      <c r="Q20" s="98"/>
      <c r="R20" s="99"/>
      <c r="S20" s="90"/>
      <c r="T20" s="91"/>
      <c r="U20" s="91">
        <f>SUM(U16:U19)</f>
        <v>0</v>
      </c>
      <c r="V20" s="93"/>
      <c r="W20" s="100">
        <f>SUM(W16:W19)</f>
        <v>0</v>
      </c>
      <c r="X20" s="90"/>
      <c r="Y20" s="101"/>
      <c r="Z20" s="2"/>
    </row>
    <row r="21" ht="15.75" customHeight="1">
      <c r="A21" s="1"/>
      <c r="B21" s="1"/>
      <c r="C21" s="1"/>
      <c r="D21" s="4"/>
      <c r="E21" s="71"/>
      <c r="F21" s="74"/>
      <c r="G21" s="74"/>
      <c r="H21" s="73"/>
      <c r="I21" s="74"/>
      <c r="J21" s="74"/>
      <c r="K21" s="75"/>
      <c r="L21" s="76"/>
      <c r="M21" s="102"/>
      <c r="N21" s="102"/>
      <c r="O21" s="78"/>
      <c r="P21" s="102"/>
      <c r="Q21" s="79"/>
      <c r="R21" s="80"/>
      <c r="S21" s="71"/>
      <c r="T21" s="74"/>
      <c r="U21" s="74"/>
      <c r="V21" s="73"/>
      <c r="W21" s="103"/>
      <c r="X21" s="104"/>
      <c r="Y21" s="105"/>
      <c r="Z21" s="1"/>
    </row>
    <row r="22" ht="15.75" customHeight="1">
      <c r="A22" s="1"/>
      <c r="B22" s="106" t="s">
        <v>35</v>
      </c>
      <c r="C22" s="3" t="s">
        <v>97</v>
      </c>
      <c r="D22" s="4"/>
      <c r="E22" s="71"/>
      <c r="F22" s="74"/>
      <c r="G22" s="74"/>
      <c r="H22" s="73"/>
      <c r="I22" s="74"/>
      <c r="J22" s="74"/>
      <c r="K22" s="75"/>
      <c r="L22" s="76"/>
      <c r="M22" s="102"/>
      <c r="N22" s="102"/>
      <c r="O22" s="78"/>
      <c r="P22" s="102"/>
      <c r="Q22" s="79"/>
      <c r="R22" s="80"/>
      <c r="S22" s="71"/>
      <c r="T22" s="74"/>
      <c r="U22" s="74"/>
      <c r="V22" s="73"/>
      <c r="W22" s="103"/>
      <c r="X22" s="107" t="s">
        <v>37</v>
      </c>
      <c r="Y22" s="108" t="s">
        <v>98</v>
      </c>
      <c r="Z22" s="1"/>
    </row>
    <row r="23" ht="15.75" customHeight="1">
      <c r="A23" s="1"/>
      <c r="B23" s="1" t="s">
        <v>39</v>
      </c>
      <c r="C23" s="1" t="s">
        <v>40</v>
      </c>
      <c r="D23" s="4" t="s">
        <v>41</v>
      </c>
      <c r="E23" s="71"/>
      <c r="F23" s="74"/>
      <c r="G23" s="72">
        <f>'Project PI NAMES Y1 (Sep-Feb)'!G23+'Project PI NAMES Y1 (Mar-Aug))'!G23</f>
        <v>0</v>
      </c>
      <c r="H23" s="73">
        <v>1.0</v>
      </c>
      <c r="I23" s="72">
        <f>'Project PI NAMES Y1 (Sep-Feb)'!I23+'Project PI NAMES Y1 (Mar-Aug))'!I23</f>
        <v>0</v>
      </c>
      <c r="J23" s="74"/>
      <c r="K23" s="75" t="s">
        <v>41</v>
      </c>
      <c r="L23" s="76"/>
      <c r="M23" s="102"/>
      <c r="N23" s="77">
        <f>'Project PI NAMES Y1 (Sep-Feb)'!N23+'Project PI NAMES Y1 (Mar-Aug))'!N23</f>
        <v>0</v>
      </c>
      <c r="O23" s="78">
        <v>1.1</v>
      </c>
      <c r="P23" s="77">
        <f>'Project PI NAMES Y1 (Sep-Feb)'!P23+'Project PI NAMES Y1 (Mar-Aug))'!P23</f>
        <v>0</v>
      </c>
      <c r="Q23" s="117"/>
      <c r="R23" s="118" t="s">
        <v>41</v>
      </c>
      <c r="S23" s="72">
        <f t="shared" ref="S23:S27" si="4">E23+L23</f>
        <v>0</v>
      </c>
      <c r="T23" s="72">
        <v>100.0</v>
      </c>
      <c r="U23" s="72">
        <f t="shared" ref="U23:U27" si="5">S23*T23</f>
        <v>0</v>
      </c>
      <c r="V23" s="72">
        <f>D9</f>
        <v>1.1</v>
      </c>
      <c r="W23" s="82">
        <f t="shared" ref="W23:W27" si="6">I23+P23</f>
        <v>0</v>
      </c>
      <c r="X23" s="109"/>
      <c r="Y23" s="108"/>
      <c r="Z23" s="1"/>
    </row>
    <row r="24" ht="15.75" customHeight="1">
      <c r="A24" s="1"/>
      <c r="B24" s="1" t="s">
        <v>42</v>
      </c>
      <c r="C24" s="1" t="s">
        <v>43</v>
      </c>
      <c r="D24" s="49" t="s">
        <v>44</v>
      </c>
      <c r="E24" s="71"/>
      <c r="F24" s="74"/>
      <c r="G24" s="72">
        <f>'Project PI NAMES Y1 (Sep-Feb)'!G24+'Project PI NAMES Y1 (Mar-Aug))'!G24</f>
        <v>0</v>
      </c>
      <c r="H24" s="73">
        <v>1.0</v>
      </c>
      <c r="I24" s="72">
        <f>'Project PI NAMES Y1 (Sep-Feb)'!I24+'Project PI NAMES Y1 (Mar-Aug))'!I24</f>
        <v>0</v>
      </c>
      <c r="J24" s="74"/>
      <c r="K24" s="110" t="s">
        <v>44</v>
      </c>
      <c r="L24" s="76"/>
      <c r="M24" s="102"/>
      <c r="N24" s="77">
        <f>'Project PI NAMES Y1 (Sep-Feb)'!N24+'Project PI NAMES Y1 (Mar-Aug))'!N24</f>
        <v>0</v>
      </c>
      <c r="O24" s="78">
        <v>1.1</v>
      </c>
      <c r="P24" s="77">
        <f>'Project PI NAMES Y1 (Sep-Feb)'!P24+'Project PI NAMES Y1 (Mar-Aug))'!P24</f>
        <v>0</v>
      </c>
      <c r="Q24" s="117"/>
      <c r="R24" s="202" t="s">
        <v>44</v>
      </c>
      <c r="S24" s="72">
        <f t="shared" si="4"/>
        <v>0</v>
      </c>
      <c r="T24" s="72">
        <v>0.0</v>
      </c>
      <c r="U24" s="72">
        <f t="shared" si="5"/>
        <v>0</v>
      </c>
      <c r="V24" s="72">
        <f>D9</f>
        <v>1.1</v>
      </c>
      <c r="W24" s="82">
        <f t="shared" si="6"/>
        <v>0</v>
      </c>
      <c r="X24" s="109"/>
      <c r="Y24" s="108"/>
      <c r="Z24" s="1"/>
    </row>
    <row r="25" ht="15.75" customHeight="1">
      <c r="A25" s="1"/>
      <c r="B25" s="1" t="s">
        <v>5</v>
      </c>
      <c r="C25" s="1" t="s">
        <v>45</v>
      </c>
      <c r="D25" s="4" t="s">
        <v>46</v>
      </c>
      <c r="E25" s="71"/>
      <c r="F25" s="74"/>
      <c r="G25" s="72">
        <f>'Project PI NAMES Y1 (Sep-Feb)'!G25+'Project PI NAMES Y1 (Mar-Aug))'!G25</f>
        <v>0</v>
      </c>
      <c r="H25" s="73">
        <v>1.0</v>
      </c>
      <c r="I25" s="72">
        <f>'Project PI NAMES Y1 (Sep-Feb)'!I25+'Project PI NAMES Y1 (Mar-Aug))'!I25</f>
        <v>0</v>
      </c>
      <c r="J25" s="74"/>
      <c r="K25" s="75" t="s">
        <v>46</v>
      </c>
      <c r="L25" s="76"/>
      <c r="M25" s="102"/>
      <c r="N25" s="77">
        <f>'Project PI NAMES Y1 (Sep-Feb)'!N25+'Project PI NAMES Y1 (Mar-Aug))'!N25</f>
        <v>0</v>
      </c>
      <c r="O25" s="78">
        <v>1.1</v>
      </c>
      <c r="P25" s="77">
        <f>'Project PI NAMES Y1 (Sep-Feb)'!P25+'Project PI NAMES Y1 (Mar-Aug))'!P25</f>
        <v>0</v>
      </c>
      <c r="Q25" s="117"/>
      <c r="R25" s="118" t="s">
        <v>46</v>
      </c>
      <c r="S25" s="72">
        <f t="shared" si="4"/>
        <v>0</v>
      </c>
      <c r="T25" s="72">
        <v>0.0</v>
      </c>
      <c r="U25" s="72">
        <f t="shared" si="5"/>
        <v>0</v>
      </c>
      <c r="V25" s="72">
        <f>D9</f>
        <v>1.1</v>
      </c>
      <c r="W25" s="82">
        <f t="shared" si="6"/>
        <v>0</v>
      </c>
      <c r="X25" s="109"/>
      <c r="Y25" s="108"/>
      <c r="Z25" s="1"/>
    </row>
    <row r="26" ht="15.75" customHeight="1">
      <c r="A26" s="1"/>
      <c r="B26" s="1" t="s">
        <v>47</v>
      </c>
      <c r="C26" s="1" t="s">
        <v>48</v>
      </c>
      <c r="D26" s="4" t="s">
        <v>49</v>
      </c>
      <c r="E26" s="71"/>
      <c r="F26" s="74"/>
      <c r="G26" s="72">
        <f>'Project PI NAMES Y1 (Sep-Feb)'!G26+'Project PI NAMES Y1 (Mar-Aug))'!G26</f>
        <v>0</v>
      </c>
      <c r="H26" s="73">
        <v>1.0</v>
      </c>
      <c r="I26" s="72">
        <f>'Project PI NAMES Y1 (Sep-Feb)'!I26+'Project PI NAMES Y1 (Mar-Aug))'!I26</f>
        <v>0</v>
      </c>
      <c r="J26" s="74"/>
      <c r="K26" s="75" t="s">
        <v>49</v>
      </c>
      <c r="L26" s="76"/>
      <c r="M26" s="102"/>
      <c r="N26" s="77">
        <f>'Project PI NAMES Y1 (Sep-Feb)'!N26+'Project PI NAMES Y1 (Mar-Aug))'!N26</f>
        <v>0</v>
      </c>
      <c r="O26" s="78">
        <v>1.1</v>
      </c>
      <c r="P26" s="77">
        <f>'Project PI NAMES Y1 (Sep-Feb)'!P26+'Project PI NAMES Y1 (Mar-Aug))'!P26</f>
        <v>0</v>
      </c>
      <c r="Q26" s="117"/>
      <c r="R26" s="118" t="s">
        <v>49</v>
      </c>
      <c r="S26" s="72">
        <f t="shared" si="4"/>
        <v>0</v>
      </c>
      <c r="T26" s="72">
        <v>0.0</v>
      </c>
      <c r="U26" s="72">
        <f t="shared" si="5"/>
        <v>0</v>
      </c>
      <c r="V26" s="72">
        <f>D9</f>
        <v>1.1</v>
      </c>
      <c r="W26" s="82">
        <f t="shared" si="6"/>
        <v>0</v>
      </c>
      <c r="X26" s="109"/>
      <c r="Y26" s="108"/>
      <c r="Z26" s="1"/>
    </row>
    <row r="27" ht="15.75" customHeight="1">
      <c r="A27" s="1"/>
      <c r="B27" s="1" t="s">
        <v>50</v>
      </c>
      <c r="C27" s="1" t="s">
        <v>51</v>
      </c>
      <c r="D27" s="4" t="s">
        <v>52</v>
      </c>
      <c r="E27" s="71"/>
      <c r="F27" s="74"/>
      <c r="G27" s="72">
        <f>'Project PI NAMES Y1 (Sep-Feb)'!G27+'Project PI NAMES Y1 (Mar-Aug))'!G27</f>
        <v>0</v>
      </c>
      <c r="H27" s="73">
        <v>1.0</v>
      </c>
      <c r="I27" s="72">
        <f>'Project PI NAMES Y1 (Sep-Feb)'!I27+'Project PI NAMES Y1 (Mar-Aug))'!I27</f>
        <v>0</v>
      </c>
      <c r="J27" s="74"/>
      <c r="K27" s="75" t="s">
        <v>52</v>
      </c>
      <c r="L27" s="76"/>
      <c r="M27" s="102"/>
      <c r="N27" s="77">
        <f>'Project PI NAMES Y1 (Sep-Feb)'!N27+'Project PI NAMES Y1 (Mar-Aug))'!N27</f>
        <v>0</v>
      </c>
      <c r="O27" s="78">
        <v>1.1</v>
      </c>
      <c r="P27" s="77">
        <f>'Project PI NAMES Y1 (Sep-Feb)'!P27+'Project PI NAMES Y1 (Mar-Aug))'!P27</f>
        <v>0</v>
      </c>
      <c r="Q27" s="117"/>
      <c r="R27" s="118" t="s">
        <v>52</v>
      </c>
      <c r="S27" s="72">
        <f t="shared" si="4"/>
        <v>0</v>
      </c>
      <c r="T27" s="72">
        <v>0.0</v>
      </c>
      <c r="U27" s="72">
        <f t="shared" si="5"/>
        <v>0</v>
      </c>
      <c r="V27" s="72">
        <f>D9</f>
        <v>1.1</v>
      </c>
      <c r="W27" s="82">
        <f t="shared" si="6"/>
        <v>0</v>
      </c>
      <c r="X27" s="109"/>
      <c r="Y27" s="108"/>
      <c r="Z27" s="1"/>
    </row>
    <row r="28" ht="15.75" customHeight="1">
      <c r="A28" s="1"/>
      <c r="B28" s="1"/>
      <c r="C28" s="1"/>
      <c r="D28" s="4"/>
      <c r="E28" s="71"/>
      <c r="F28" s="74"/>
      <c r="G28" s="72"/>
      <c r="H28" s="73"/>
      <c r="I28" s="72"/>
      <c r="J28" s="74"/>
      <c r="K28" s="75"/>
      <c r="L28" s="76"/>
      <c r="M28" s="102"/>
      <c r="N28" s="77"/>
      <c r="O28" s="78"/>
      <c r="P28" s="77"/>
      <c r="Q28" s="117"/>
      <c r="R28" s="118"/>
      <c r="S28" s="72"/>
      <c r="T28" s="72"/>
      <c r="U28" s="72"/>
      <c r="V28" s="72"/>
      <c r="W28" s="82"/>
      <c r="X28" s="71"/>
      <c r="Y28" s="83"/>
      <c r="Z28" s="1"/>
    </row>
    <row r="29" ht="15.75" customHeight="1">
      <c r="A29" s="2"/>
      <c r="B29" s="88"/>
      <c r="C29" s="88" t="s">
        <v>53</v>
      </c>
      <c r="D29" s="89"/>
      <c r="E29" s="90"/>
      <c r="F29" s="91"/>
      <c r="G29" s="92">
        <f>SUM(G23:G28)</f>
        <v>0</v>
      </c>
      <c r="H29" s="93"/>
      <c r="I29" s="92">
        <f>SUM(I23:I28)</f>
        <v>0</v>
      </c>
      <c r="J29" s="91"/>
      <c r="K29" s="94"/>
      <c r="L29" s="95"/>
      <c r="M29" s="120"/>
      <c r="N29" s="96">
        <f>SUM(N23:N28)</f>
        <v>0</v>
      </c>
      <c r="O29" s="97"/>
      <c r="P29" s="96">
        <f>SUM(P23:P28)</f>
        <v>0</v>
      </c>
      <c r="Q29" s="200"/>
      <c r="R29" s="201"/>
      <c r="S29" s="92"/>
      <c r="T29" s="92"/>
      <c r="U29" s="92">
        <f>SUM(U23:U28)</f>
        <v>0</v>
      </c>
      <c r="V29" s="92"/>
      <c r="W29" s="100">
        <f>SUM(W23:W28)</f>
        <v>0</v>
      </c>
      <c r="X29" s="90"/>
      <c r="Y29" s="101"/>
      <c r="Z29" s="2"/>
    </row>
    <row r="30" ht="15.75" customHeight="1">
      <c r="A30" s="1"/>
      <c r="B30" s="1"/>
      <c r="C30" s="1"/>
      <c r="D30" s="4"/>
      <c r="E30" s="71"/>
      <c r="F30" s="74"/>
      <c r="G30" s="74"/>
      <c r="H30" s="73"/>
      <c r="I30" s="74"/>
      <c r="J30" s="74"/>
      <c r="K30" s="75"/>
      <c r="L30" s="76"/>
      <c r="M30" s="102"/>
      <c r="N30" s="102"/>
      <c r="O30" s="78"/>
      <c r="P30" s="102"/>
      <c r="Q30" s="79"/>
      <c r="R30" s="80"/>
      <c r="S30" s="71"/>
      <c r="T30" s="74"/>
      <c r="U30" s="74"/>
      <c r="V30" s="73"/>
      <c r="W30" s="103"/>
      <c r="X30" s="71"/>
      <c r="Y30" s="83"/>
      <c r="Z30" s="1"/>
    </row>
    <row r="31" ht="15.75" customHeight="1">
      <c r="A31" s="1"/>
      <c r="B31" s="2" t="s">
        <v>54</v>
      </c>
      <c r="C31" s="2" t="s">
        <v>55</v>
      </c>
      <c r="D31" s="4"/>
      <c r="E31" s="71"/>
      <c r="F31" s="74"/>
      <c r="G31" s="74"/>
      <c r="H31" s="73"/>
      <c r="I31" s="74"/>
      <c r="J31" s="74"/>
      <c r="K31" s="75"/>
      <c r="L31" s="76"/>
      <c r="M31" s="102"/>
      <c r="N31" s="102"/>
      <c r="O31" s="78"/>
      <c r="P31" s="102"/>
      <c r="Q31" s="79"/>
      <c r="R31" s="80"/>
      <c r="S31" s="71"/>
      <c r="T31" s="74"/>
      <c r="U31" s="74"/>
      <c r="V31" s="73"/>
      <c r="W31" s="103"/>
      <c r="X31" s="71"/>
      <c r="Y31" s="108"/>
      <c r="Z31" s="1"/>
    </row>
    <row r="32" ht="15.0" customHeight="1">
      <c r="A32" s="1"/>
      <c r="B32" s="1" t="s">
        <v>56</v>
      </c>
      <c r="C32" s="1" t="s">
        <v>57</v>
      </c>
      <c r="D32" s="4" t="s">
        <v>58</v>
      </c>
      <c r="E32" s="71"/>
      <c r="F32" s="74"/>
      <c r="G32" s="72">
        <f>'Project PI NAMES Y1 (Sep-Feb)'!G32+'Project PI NAMES Y1 (Mar-Aug))'!G32</f>
        <v>0</v>
      </c>
      <c r="H32" s="73">
        <v>1.0</v>
      </c>
      <c r="I32" s="72">
        <f>'Project PI NAMES Y1 (Sep-Feb)'!I32+'Project PI NAMES Y1 (Mar-Aug))'!I32</f>
        <v>0</v>
      </c>
      <c r="J32" s="74"/>
      <c r="K32" s="75" t="s">
        <v>58</v>
      </c>
      <c r="L32" s="76"/>
      <c r="M32" s="102"/>
      <c r="N32" s="77">
        <f>'Project PI NAMES Y1 (Sep-Feb)'!N32+'Project PI NAMES Y1 (Mar-Aug))'!N32</f>
        <v>0</v>
      </c>
      <c r="O32" s="78">
        <v>1.1</v>
      </c>
      <c r="P32" s="77">
        <f>'Project PI NAMES Y1 (Sep-Feb)'!P32+'Project PI NAMES Y1 (Mar-Aug))'!P32</f>
        <v>0</v>
      </c>
      <c r="Q32" s="102">
        <f>'Project PI NAMES Y1 (Sep-Feb)'!Q32+'Project PI NAMES Y1 (Mar-Aug))'!Q32</f>
        <v>0</v>
      </c>
      <c r="R32" s="102" t="str">
        <f>'Project PI NAMES Y1 (Sep-Feb)'!R32+'Project PI NAMES Y1 (Mar-Aug))'!R32</f>
        <v>#VALUE!</v>
      </c>
      <c r="S32" s="102">
        <f>'Project PI NAMES Y1 (Sep-Feb)'!S32+'Project PI NAMES Y1 (Mar-Aug))'!S32</f>
        <v>0</v>
      </c>
      <c r="T32" s="102">
        <f>'Project PI NAMES Y1 (Sep-Feb)'!T32+'Project PI NAMES Y1 (Mar-Aug))'!T32</f>
        <v>200</v>
      </c>
      <c r="U32" s="102">
        <f>'Project PI NAMES Y1 (Sep-Feb)'!U32+'Project PI NAMES Y1 (Mar-Aug))'!U32</f>
        <v>0</v>
      </c>
      <c r="V32" s="102">
        <f>'Project PI NAMES Y1 (Sep-Feb)'!V32+'Project PI NAMES Y1 (Mar-Aug))'!V32</f>
        <v>2.2</v>
      </c>
      <c r="W32" s="212">
        <f t="shared" ref="W32:W40" si="7">I32+P32</f>
        <v>0</v>
      </c>
      <c r="X32" s="109"/>
      <c r="Y32" s="108"/>
      <c r="Z32" s="1"/>
    </row>
    <row r="33" ht="15.0" customHeight="1">
      <c r="A33" s="1"/>
      <c r="B33" s="1" t="s">
        <v>59</v>
      </c>
      <c r="C33" s="1" t="s">
        <v>60</v>
      </c>
      <c r="D33" s="112" t="s">
        <v>61</v>
      </c>
      <c r="E33" s="203"/>
      <c r="F33" s="74"/>
      <c r="G33" s="72">
        <f>'Project PI NAMES Y1 (Sep-Feb)'!G33+'Project PI NAMES Y1 (Mar-Aug))'!G33</f>
        <v>0</v>
      </c>
      <c r="H33" s="73">
        <v>1.0</v>
      </c>
      <c r="I33" s="72">
        <f>'Project PI NAMES Y1 (Sep-Feb)'!I33+'Project PI NAMES Y1 (Mar-Aug))'!I33</f>
        <v>0</v>
      </c>
      <c r="J33" s="74"/>
      <c r="K33" s="113" t="s">
        <v>61</v>
      </c>
      <c r="L33" s="76"/>
      <c r="M33" s="102"/>
      <c r="N33" s="77">
        <f>'Project PI NAMES Y1 (Sep-Feb)'!N33+'Project PI NAMES Y1 (Mar-Aug))'!N33</f>
        <v>0</v>
      </c>
      <c r="O33" s="78">
        <v>1.1</v>
      </c>
      <c r="P33" s="77">
        <f>'Project PI NAMES Y1 (Sep-Feb)'!P33+'Project PI NAMES Y1 (Mar-Aug))'!P33</f>
        <v>0</v>
      </c>
      <c r="Q33" s="79"/>
      <c r="R33" s="80"/>
      <c r="S33" s="71">
        <f t="shared" ref="S33:S40" si="8">E33+L33</f>
        <v>0</v>
      </c>
      <c r="T33" s="74">
        <v>0.0</v>
      </c>
      <c r="U33" s="74">
        <f t="shared" ref="U33:U40" si="9">S33*T33</f>
        <v>0</v>
      </c>
      <c r="V33" s="73">
        <f>D9</f>
        <v>1.1</v>
      </c>
      <c r="W33" s="82">
        <f t="shared" si="7"/>
        <v>0</v>
      </c>
      <c r="X33" s="71"/>
      <c r="Y33" s="83"/>
      <c r="Z33" s="1"/>
    </row>
    <row r="34" ht="15.0" customHeight="1">
      <c r="A34" s="1"/>
      <c r="B34" s="1" t="s">
        <v>62</v>
      </c>
      <c r="C34" s="1" t="s">
        <v>63</v>
      </c>
      <c r="D34" s="4" t="s">
        <v>64</v>
      </c>
      <c r="E34" s="71"/>
      <c r="F34" s="74"/>
      <c r="G34" s="72">
        <f>'Project PI NAMES Y1 (Sep-Feb)'!G34+'Project PI NAMES Y1 (Mar-Aug))'!G34</f>
        <v>0</v>
      </c>
      <c r="H34" s="73">
        <v>1.0</v>
      </c>
      <c r="I34" s="72">
        <f>'Project PI NAMES Y1 (Sep-Feb)'!I34+'Project PI NAMES Y1 (Mar-Aug))'!I34</f>
        <v>0</v>
      </c>
      <c r="J34" s="74"/>
      <c r="K34" s="75" t="s">
        <v>64</v>
      </c>
      <c r="L34" s="76"/>
      <c r="M34" s="102"/>
      <c r="N34" s="77">
        <f>'Project PI NAMES Y1 (Sep-Feb)'!N34+'Project PI NAMES Y1 (Mar-Aug))'!N34</f>
        <v>0</v>
      </c>
      <c r="O34" s="78">
        <v>1.1</v>
      </c>
      <c r="P34" s="77">
        <f>'Project PI NAMES Y1 (Sep-Feb)'!P34+'Project PI NAMES Y1 (Mar-Aug))'!P34</f>
        <v>0</v>
      </c>
      <c r="Q34" s="79"/>
      <c r="R34" s="80" t="s">
        <v>64</v>
      </c>
      <c r="S34" s="71">
        <f t="shared" si="8"/>
        <v>0</v>
      </c>
      <c r="T34" s="74">
        <v>1000.0</v>
      </c>
      <c r="U34" s="74">
        <f t="shared" si="9"/>
        <v>0</v>
      </c>
      <c r="V34" s="73">
        <f>D9</f>
        <v>1.1</v>
      </c>
      <c r="W34" s="82">
        <f t="shared" si="7"/>
        <v>0</v>
      </c>
      <c r="X34" s="71"/>
      <c r="Y34" s="83"/>
      <c r="Z34" s="1"/>
    </row>
    <row r="35" ht="15.0" customHeight="1">
      <c r="A35" s="1"/>
      <c r="B35" s="1" t="s">
        <v>65</v>
      </c>
      <c r="C35" s="49" t="s">
        <v>66</v>
      </c>
      <c r="D35" s="112" t="s">
        <v>67</v>
      </c>
      <c r="E35" s="71"/>
      <c r="F35" s="74"/>
      <c r="G35" s="72">
        <f>'Project PI NAMES Y1 (Sep-Feb)'!G35+'Project PI NAMES Y1 (Mar-Aug))'!G35</f>
        <v>0</v>
      </c>
      <c r="H35" s="73">
        <v>1.0</v>
      </c>
      <c r="I35" s="72">
        <f>'Project PI NAMES Y1 (Sep-Feb)'!I35+'Project PI NAMES Y1 (Mar-Aug))'!I35</f>
        <v>0</v>
      </c>
      <c r="J35" s="74"/>
      <c r="K35" s="113" t="s">
        <v>67</v>
      </c>
      <c r="L35" s="76"/>
      <c r="M35" s="102"/>
      <c r="N35" s="77">
        <f>'Project PI NAMES Y1 (Sep-Feb)'!N35+'Project PI NAMES Y1 (Mar-Aug))'!N35</f>
        <v>0</v>
      </c>
      <c r="O35" s="78">
        <v>1.1</v>
      </c>
      <c r="P35" s="77">
        <f>'Project PI NAMES Y1 (Sep-Feb)'!P35+'Project PI NAMES Y1 (Mar-Aug))'!P35</f>
        <v>0</v>
      </c>
      <c r="Q35" s="79"/>
      <c r="R35" s="80" t="s">
        <v>64</v>
      </c>
      <c r="S35" s="71">
        <f t="shared" si="8"/>
        <v>0</v>
      </c>
      <c r="T35" s="74">
        <v>0.0</v>
      </c>
      <c r="U35" s="74">
        <f t="shared" si="9"/>
        <v>0</v>
      </c>
      <c r="V35" s="73">
        <f>D9</f>
        <v>1.1</v>
      </c>
      <c r="W35" s="82">
        <f t="shared" si="7"/>
        <v>0</v>
      </c>
      <c r="X35" s="71"/>
      <c r="Y35" s="83"/>
      <c r="Z35" s="1"/>
    </row>
    <row r="36" ht="15.0" customHeight="1">
      <c r="A36" s="1"/>
      <c r="B36" s="1" t="s">
        <v>68</v>
      </c>
      <c r="C36" s="1" t="s">
        <v>69</v>
      </c>
      <c r="D36" s="4" t="s">
        <v>64</v>
      </c>
      <c r="E36" s="71"/>
      <c r="F36" s="74"/>
      <c r="G36" s="72">
        <f>'Project PI NAMES Y1 (Sep-Feb)'!G36+'Project PI NAMES Y1 (Mar-Aug))'!G36</f>
        <v>0</v>
      </c>
      <c r="H36" s="73">
        <v>1.0</v>
      </c>
      <c r="I36" s="72">
        <f>'Project PI NAMES Y1 (Sep-Feb)'!I36+'Project PI NAMES Y1 (Mar-Aug))'!I36</f>
        <v>0</v>
      </c>
      <c r="J36" s="74"/>
      <c r="K36" s="75" t="s">
        <v>64</v>
      </c>
      <c r="L36" s="76"/>
      <c r="M36" s="102"/>
      <c r="N36" s="77">
        <f>'Project PI NAMES Y1 (Sep-Feb)'!N36+'Project PI NAMES Y1 (Mar-Aug))'!N36</f>
        <v>0</v>
      </c>
      <c r="O36" s="78">
        <v>1.1</v>
      </c>
      <c r="P36" s="77">
        <f>'Project PI NAMES Y1 (Sep-Feb)'!P36+'Project PI NAMES Y1 (Mar-Aug))'!P36</f>
        <v>0</v>
      </c>
      <c r="Q36" s="79"/>
      <c r="R36" s="80" t="s">
        <v>64</v>
      </c>
      <c r="S36" s="71">
        <f t="shared" si="8"/>
        <v>0</v>
      </c>
      <c r="T36" s="74">
        <v>0.0</v>
      </c>
      <c r="U36" s="74">
        <f t="shared" si="9"/>
        <v>0</v>
      </c>
      <c r="V36" s="73">
        <f>D9</f>
        <v>1.1</v>
      </c>
      <c r="W36" s="82">
        <f t="shared" si="7"/>
        <v>0</v>
      </c>
      <c r="X36" s="71"/>
      <c r="Y36" s="83"/>
      <c r="Z36" s="1"/>
    </row>
    <row r="37" ht="15.0" customHeight="1">
      <c r="A37" s="1"/>
      <c r="B37" s="114" t="s">
        <v>70</v>
      </c>
      <c r="C37" s="1" t="s">
        <v>71</v>
      </c>
      <c r="D37" s="4" t="s">
        <v>64</v>
      </c>
      <c r="E37" s="71"/>
      <c r="F37" s="74"/>
      <c r="G37" s="72">
        <f>'Project PI NAMES Y1 (Sep-Feb)'!G37+'Project PI NAMES Y1 (Mar-Aug))'!G37</f>
        <v>0</v>
      </c>
      <c r="H37" s="73">
        <v>1.0</v>
      </c>
      <c r="I37" s="72">
        <f>'Project PI NAMES Y1 (Sep-Feb)'!I37+'Project PI NAMES Y1 (Mar-Aug))'!I37</f>
        <v>0</v>
      </c>
      <c r="J37" s="74"/>
      <c r="K37" s="75" t="s">
        <v>64</v>
      </c>
      <c r="L37" s="76"/>
      <c r="M37" s="102"/>
      <c r="N37" s="77">
        <f>'Project PI NAMES Y1 (Sep-Feb)'!N37+'Project PI NAMES Y1 (Mar-Aug))'!N37</f>
        <v>0</v>
      </c>
      <c r="O37" s="78">
        <v>1.1</v>
      </c>
      <c r="P37" s="77">
        <f>'Project PI NAMES Y1 (Sep-Feb)'!P37+'Project PI NAMES Y1 (Mar-Aug))'!P37</f>
        <v>0</v>
      </c>
      <c r="Q37" s="79"/>
      <c r="R37" s="80" t="s">
        <v>64</v>
      </c>
      <c r="S37" s="71">
        <f t="shared" si="8"/>
        <v>0</v>
      </c>
      <c r="T37" s="74">
        <v>0.0</v>
      </c>
      <c r="U37" s="74">
        <f t="shared" si="9"/>
        <v>0</v>
      </c>
      <c r="V37" s="73">
        <f>D9</f>
        <v>1.1</v>
      </c>
      <c r="W37" s="82">
        <f t="shared" si="7"/>
        <v>0</v>
      </c>
      <c r="X37" s="71"/>
      <c r="Y37" s="83"/>
      <c r="Z37" s="1"/>
    </row>
    <row r="38" ht="15.0" customHeight="1">
      <c r="A38" s="1"/>
      <c r="B38" s="1" t="s">
        <v>72</v>
      </c>
      <c r="C38" s="1" t="s">
        <v>73</v>
      </c>
      <c r="D38" s="112" t="s">
        <v>61</v>
      </c>
      <c r="E38" s="71"/>
      <c r="F38" s="74"/>
      <c r="G38" s="72">
        <f>'Project PI NAMES Y1 (Sep-Feb)'!G38+'Project PI NAMES Y1 (Mar-Aug))'!G38</f>
        <v>0</v>
      </c>
      <c r="H38" s="73">
        <v>1.0</v>
      </c>
      <c r="I38" s="72">
        <f>'Project PI NAMES Y1 (Sep-Feb)'!I38+'Project PI NAMES Y1 (Mar-Aug))'!I38</f>
        <v>0</v>
      </c>
      <c r="J38" s="74"/>
      <c r="K38" s="113" t="s">
        <v>61</v>
      </c>
      <c r="L38" s="76"/>
      <c r="M38" s="102"/>
      <c r="N38" s="77">
        <f>'Project PI NAMES Y1 (Sep-Feb)'!N38+'Project PI NAMES Y1 (Mar-Aug))'!N38</f>
        <v>0</v>
      </c>
      <c r="O38" s="78">
        <v>1.1</v>
      </c>
      <c r="P38" s="77">
        <f>'Project PI NAMES Y1 (Sep-Feb)'!P38+'Project PI NAMES Y1 (Mar-Aug))'!P38</f>
        <v>0</v>
      </c>
      <c r="Q38" s="79"/>
      <c r="R38" s="80"/>
      <c r="S38" s="71">
        <f t="shared" si="8"/>
        <v>0</v>
      </c>
      <c r="T38" s="74">
        <v>0.0</v>
      </c>
      <c r="U38" s="74">
        <f t="shared" si="9"/>
        <v>0</v>
      </c>
      <c r="V38" s="73">
        <f>D9</f>
        <v>1.1</v>
      </c>
      <c r="W38" s="82">
        <f t="shared" si="7"/>
        <v>0</v>
      </c>
      <c r="X38" s="71"/>
      <c r="Y38" s="83"/>
      <c r="Z38" s="1"/>
    </row>
    <row r="39" ht="15.0" customHeight="1">
      <c r="A39" s="1"/>
      <c r="B39" s="4" t="s">
        <v>74</v>
      </c>
      <c r="C39" s="1" t="s">
        <v>75</v>
      </c>
      <c r="D39" s="4" t="s">
        <v>76</v>
      </c>
      <c r="E39" s="71"/>
      <c r="F39" s="74"/>
      <c r="G39" s="72">
        <f>'Project PI NAMES Y1 (Sep-Feb)'!G39+'Project PI NAMES Y1 (Mar-Aug))'!G39</f>
        <v>0</v>
      </c>
      <c r="H39" s="73">
        <v>1.0</v>
      </c>
      <c r="I39" s="72">
        <f>'Project PI NAMES Y1 (Sep-Feb)'!I39+'Project PI NAMES Y1 (Mar-Aug))'!I39</f>
        <v>0</v>
      </c>
      <c r="J39" s="74"/>
      <c r="K39" s="75" t="s">
        <v>64</v>
      </c>
      <c r="L39" s="76"/>
      <c r="M39" s="102"/>
      <c r="N39" s="77">
        <f>'Project PI NAMES Y1 (Sep-Feb)'!N39+'Project PI NAMES Y1 (Mar-Aug))'!N39</f>
        <v>0</v>
      </c>
      <c r="O39" s="78">
        <v>1.1</v>
      </c>
      <c r="P39" s="77">
        <f>'Project PI NAMES Y1 (Sep-Feb)'!P39+'Project PI NAMES Y1 (Mar-Aug))'!P39</f>
        <v>0</v>
      </c>
      <c r="Q39" s="79"/>
      <c r="R39" s="80" t="s">
        <v>77</v>
      </c>
      <c r="S39" s="71">
        <f t="shared" si="8"/>
        <v>0</v>
      </c>
      <c r="T39" s="74">
        <f>55150*0.45</f>
        <v>24817.5</v>
      </c>
      <c r="U39" s="74">
        <f t="shared" si="9"/>
        <v>0</v>
      </c>
      <c r="V39" s="73">
        <f>D9</f>
        <v>1.1</v>
      </c>
      <c r="W39" s="82">
        <f t="shared" si="7"/>
        <v>0</v>
      </c>
      <c r="X39" s="109"/>
      <c r="Y39" s="108"/>
      <c r="Z39" s="1"/>
    </row>
    <row r="40" ht="15.0" customHeight="1">
      <c r="A40" s="1"/>
      <c r="B40" s="4" t="s">
        <v>78</v>
      </c>
      <c r="C40" s="1" t="s">
        <v>79</v>
      </c>
      <c r="D40" s="4"/>
      <c r="E40" s="71"/>
      <c r="F40" s="74"/>
      <c r="G40" s="72">
        <f>'Project PI NAMES Y1 (Sep-Feb)'!G40+'Project PI NAMES Y1 (Mar-Aug))'!G40</f>
        <v>0</v>
      </c>
      <c r="H40" s="73">
        <v>1.0</v>
      </c>
      <c r="I40" s="72">
        <f>'Project PI NAMES Y1 (Sep-Feb)'!I40+'Project PI NAMES Y1 (Mar-Aug))'!I40</f>
        <v>0</v>
      </c>
      <c r="J40" s="74"/>
      <c r="K40" s="75"/>
      <c r="L40" s="76"/>
      <c r="M40" s="102"/>
      <c r="N40" s="77">
        <f>'Project PI NAMES Y1 (Sep-Feb)'!N40+'Project PI NAMES Y1 (Mar-Aug))'!N40</f>
        <v>0</v>
      </c>
      <c r="O40" s="78">
        <v>1.1</v>
      </c>
      <c r="P40" s="77">
        <f>'Project PI NAMES Y1 (Sep-Feb)'!P40+'Project PI NAMES Y1 (Mar-Aug))'!P40</f>
        <v>0</v>
      </c>
      <c r="Q40" s="79"/>
      <c r="R40" s="80"/>
      <c r="S40" s="71">
        <f t="shared" si="8"/>
        <v>0</v>
      </c>
      <c r="T40" s="74">
        <v>0.0</v>
      </c>
      <c r="U40" s="74">
        <f t="shared" si="9"/>
        <v>0</v>
      </c>
      <c r="V40" s="73">
        <f>D9</f>
        <v>1.1</v>
      </c>
      <c r="W40" s="82">
        <f t="shared" si="7"/>
        <v>0</v>
      </c>
      <c r="X40" s="115" t="s">
        <v>80</v>
      </c>
      <c r="Y40" s="116" t="s">
        <v>80</v>
      </c>
      <c r="Z40" s="1"/>
    </row>
    <row r="41" ht="15.75" customHeight="1">
      <c r="A41" s="1"/>
      <c r="B41" s="114"/>
      <c r="C41" s="1"/>
      <c r="D41" s="4"/>
      <c r="E41" s="71"/>
      <c r="F41" s="74"/>
      <c r="G41" s="72"/>
      <c r="H41" s="73"/>
      <c r="I41" s="72"/>
      <c r="J41" s="74"/>
      <c r="K41" s="75"/>
      <c r="L41" s="76"/>
      <c r="M41" s="102"/>
      <c r="N41" s="77"/>
      <c r="O41" s="78"/>
      <c r="P41" s="77"/>
      <c r="Q41" s="79"/>
      <c r="R41" s="80"/>
      <c r="S41" s="71"/>
      <c r="T41" s="74"/>
      <c r="U41" s="74"/>
      <c r="V41" s="73"/>
      <c r="W41" s="82"/>
      <c r="X41" s="109"/>
      <c r="Y41" s="108"/>
      <c r="Z41" s="1"/>
    </row>
    <row r="42" ht="15.0" customHeight="1">
      <c r="A42" s="2"/>
      <c r="B42" s="88"/>
      <c r="C42" s="88" t="s">
        <v>81</v>
      </c>
      <c r="D42" s="90"/>
      <c r="E42" s="90"/>
      <c r="F42" s="91"/>
      <c r="G42" s="92">
        <f>SUM(G32:G41)</f>
        <v>0</v>
      </c>
      <c r="H42" s="93"/>
      <c r="I42" s="92">
        <f>SUM(I32:I41)</f>
        <v>0</v>
      </c>
      <c r="J42" s="91"/>
      <c r="K42" s="95"/>
      <c r="L42" s="95"/>
      <c r="M42" s="120"/>
      <c r="N42" s="96">
        <f>SUM(N32:N41)</f>
        <v>0</v>
      </c>
      <c r="O42" s="97"/>
      <c r="P42" s="96">
        <f>SUM(P32:P41)</f>
        <v>0</v>
      </c>
      <c r="Q42" s="98"/>
      <c r="R42" s="122"/>
      <c r="S42" s="90"/>
      <c r="T42" s="91"/>
      <c r="U42" s="91">
        <f>SUM(U32:U41)</f>
        <v>0</v>
      </c>
      <c r="V42" s="93"/>
      <c r="W42" s="100">
        <f>SUM(W32:W41)</f>
        <v>0</v>
      </c>
      <c r="X42" s="90"/>
      <c r="Y42" s="101"/>
      <c r="Z42" s="2"/>
    </row>
    <row r="43" ht="15.0" customHeight="1">
      <c r="A43" s="2"/>
      <c r="B43" s="2"/>
      <c r="C43" s="124"/>
      <c r="D43" s="125"/>
      <c r="E43" s="125"/>
      <c r="F43" s="126"/>
      <c r="G43" s="126"/>
      <c r="H43" s="127"/>
      <c r="I43" s="126"/>
      <c r="J43" s="126"/>
      <c r="K43" s="128"/>
      <c r="L43" s="128"/>
      <c r="M43" s="129"/>
      <c r="N43" s="129"/>
      <c r="O43" s="131"/>
      <c r="P43" s="129"/>
      <c r="Q43" s="132"/>
      <c r="R43" s="133"/>
      <c r="S43" s="125"/>
      <c r="T43" s="126"/>
      <c r="U43" s="126"/>
      <c r="V43" s="127"/>
      <c r="W43" s="134"/>
      <c r="X43" s="125"/>
      <c r="Y43" s="135"/>
      <c r="Z43" s="2"/>
    </row>
    <row r="44" ht="15.0" customHeight="1">
      <c r="A44" s="2"/>
      <c r="B44" s="136"/>
      <c r="C44" s="136" t="s">
        <v>82</v>
      </c>
      <c r="D44" s="95"/>
      <c r="E44" s="95"/>
      <c r="F44" s="120"/>
      <c r="G44" s="96">
        <f>G42+G29+G20</f>
        <v>0</v>
      </c>
      <c r="H44" s="97"/>
      <c r="I44" s="96">
        <f>I42+I29+I20</f>
        <v>0</v>
      </c>
      <c r="J44" s="120"/>
      <c r="K44" s="137"/>
      <c r="L44" s="137"/>
      <c r="M44" s="138"/>
      <c r="N44" s="205">
        <f>N42+N29+N20</f>
        <v>0</v>
      </c>
      <c r="O44" s="140"/>
      <c r="P44" s="205">
        <f>P42+P29+P20</f>
        <v>0</v>
      </c>
      <c r="Q44" s="141"/>
      <c r="R44" s="142"/>
      <c r="S44" s="95"/>
      <c r="T44" s="120"/>
      <c r="U44" s="120">
        <f>U42+U29+U20</f>
        <v>0</v>
      </c>
      <c r="V44" s="97"/>
      <c r="W44" s="200">
        <f>W42+W29+W20</f>
        <v>0</v>
      </c>
      <c r="X44" s="95"/>
      <c r="Y44" s="144"/>
      <c r="Z44" s="2"/>
    </row>
    <row r="45" ht="15.0" customHeight="1">
      <c r="A45" s="2"/>
      <c r="B45" s="2"/>
      <c r="C45" s="2"/>
      <c r="D45" s="65"/>
      <c r="E45" s="65"/>
      <c r="F45" s="145"/>
      <c r="G45" s="145"/>
      <c r="H45" s="146"/>
      <c r="I45" s="145"/>
      <c r="J45" s="145"/>
      <c r="K45" s="147"/>
      <c r="L45" s="147"/>
      <c r="M45" s="148"/>
      <c r="N45" s="148"/>
      <c r="O45" s="149"/>
      <c r="P45" s="148"/>
      <c r="Q45" s="150"/>
      <c r="R45" s="151"/>
      <c r="S45" s="65"/>
      <c r="T45" s="145"/>
      <c r="U45" s="145"/>
      <c r="V45" s="146"/>
      <c r="W45" s="152"/>
      <c r="X45" s="65"/>
      <c r="Y45" s="66"/>
      <c r="Z45" s="2"/>
    </row>
    <row r="46" ht="15.75" customHeight="1">
      <c r="A46" s="49"/>
      <c r="B46" s="50" t="s">
        <v>83</v>
      </c>
      <c r="C46" s="153"/>
      <c r="D46" s="154"/>
      <c r="E46" s="154" t="s">
        <v>84</v>
      </c>
      <c r="F46" s="154" t="s">
        <v>85</v>
      </c>
      <c r="G46" s="154"/>
      <c r="H46" s="154"/>
      <c r="I46" s="154"/>
      <c r="J46" s="154"/>
      <c r="K46" s="155"/>
      <c r="L46" s="155"/>
      <c r="M46" s="155"/>
      <c r="N46" s="155"/>
      <c r="O46" s="155"/>
      <c r="P46" s="155"/>
      <c r="Q46" s="156"/>
      <c r="R46" s="157"/>
      <c r="S46" s="154"/>
      <c r="T46" s="154"/>
      <c r="U46" s="154"/>
      <c r="V46" s="154"/>
      <c r="W46" s="158"/>
      <c r="X46" s="154"/>
      <c r="Y46" s="159"/>
      <c r="Z46" s="49"/>
    </row>
    <row r="47" ht="6.0" customHeight="1">
      <c r="A47" s="49"/>
      <c r="B47" s="2"/>
      <c r="C47" s="59"/>
      <c r="D47" s="60"/>
      <c r="E47" s="49"/>
      <c r="F47" s="60"/>
      <c r="G47" s="49"/>
      <c r="H47" s="60"/>
      <c r="I47" s="213"/>
      <c r="J47" s="60"/>
      <c r="K47" s="61"/>
      <c r="L47" s="110"/>
      <c r="M47" s="61"/>
      <c r="N47" s="110"/>
      <c r="O47" s="61"/>
      <c r="P47" s="61"/>
      <c r="Q47" s="62"/>
      <c r="R47" s="63"/>
      <c r="S47" s="49"/>
      <c r="T47" s="60"/>
      <c r="U47" s="49"/>
      <c r="V47" s="60"/>
      <c r="W47" s="64"/>
      <c r="X47" s="65"/>
      <c r="Y47" s="66"/>
      <c r="Z47" s="49"/>
    </row>
    <row r="48" ht="15.75" customHeight="1">
      <c r="A48" s="1"/>
      <c r="B48" s="160" t="s">
        <v>24</v>
      </c>
      <c r="C48" s="2" t="s">
        <v>86</v>
      </c>
      <c r="D48" s="1" t="s">
        <v>87</v>
      </c>
      <c r="E48" s="161"/>
      <c r="F48" s="214"/>
      <c r="G48" s="215">
        <f>'Project PI NAMES Y1 (Sep-Feb)'!G48+'Project PI NAMES Y1 (Mar-Aug))'!G48</f>
        <v>0</v>
      </c>
      <c r="H48" s="164">
        <v>1.0</v>
      </c>
      <c r="I48" s="215">
        <f>'Project PI NAMES Y1 (Sep-Feb)'!I48+'Project PI NAMES Y1 (Mar-Aug))'!I48</f>
        <v>0</v>
      </c>
      <c r="J48" s="165"/>
      <c r="K48" s="166"/>
      <c r="L48" s="167"/>
      <c r="M48" s="168"/>
      <c r="N48" s="209">
        <v>0.0</v>
      </c>
      <c r="O48" s="170">
        <f>D9</f>
        <v>1.1</v>
      </c>
      <c r="P48" s="210">
        <f>N48*O48</f>
        <v>0</v>
      </c>
      <c r="Q48" s="171"/>
      <c r="R48" s="172"/>
      <c r="S48" s="165"/>
      <c r="T48" s="1"/>
      <c r="U48" s="165">
        <f>G48+N48</f>
        <v>0</v>
      </c>
      <c r="V48" s="73">
        <f>D9</f>
        <v>1.1</v>
      </c>
      <c r="W48" s="216">
        <f>I48+P48</f>
        <v>0</v>
      </c>
      <c r="X48" s="109"/>
      <c r="Y48" s="108"/>
      <c r="Z48" s="1"/>
    </row>
    <row r="49" ht="15.0" customHeight="1">
      <c r="A49" s="2"/>
      <c r="B49" s="2"/>
      <c r="C49" s="2"/>
      <c r="D49" s="65"/>
      <c r="E49" s="65"/>
      <c r="F49" s="145"/>
      <c r="G49" s="217"/>
      <c r="H49" s="146"/>
      <c r="I49" s="217"/>
      <c r="J49" s="145"/>
      <c r="K49" s="147"/>
      <c r="L49" s="147"/>
      <c r="M49" s="148"/>
      <c r="N49" s="211"/>
      <c r="O49" s="176"/>
      <c r="P49" s="211"/>
      <c r="Q49" s="150"/>
      <c r="R49" s="151"/>
      <c r="S49" s="65"/>
      <c r="T49" s="145"/>
      <c r="U49" s="145"/>
      <c r="V49" s="146"/>
      <c r="W49" s="152"/>
      <c r="X49" s="65"/>
      <c r="Y49" s="66"/>
      <c r="Z49" s="2"/>
    </row>
    <row r="50" ht="15.0" customHeight="1">
      <c r="A50" s="2"/>
      <c r="B50" s="136"/>
      <c r="C50" s="136" t="s">
        <v>88</v>
      </c>
      <c r="D50" s="95"/>
      <c r="E50" s="95"/>
      <c r="F50" s="120"/>
      <c r="G50" s="218">
        <f>SUM(G48:G49)</f>
        <v>0</v>
      </c>
      <c r="H50" s="97"/>
      <c r="I50" s="218">
        <f>SUM(I48:I49)</f>
        <v>0</v>
      </c>
      <c r="J50" s="120"/>
      <c r="K50" s="137"/>
      <c r="L50" s="137"/>
      <c r="M50" s="138"/>
      <c r="N50" s="219">
        <f>SUM(N47:N49)</f>
        <v>0</v>
      </c>
      <c r="O50" s="179"/>
      <c r="P50" s="219">
        <f>SUM(P48:P49)</f>
        <v>0</v>
      </c>
      <c r="Q50" s="141"/>
      <c r="R50" s="142"/>
      <c r="S50" s="95"/>
      <c r="T50" s="120"/>
      <c r="U50" s="120">
        <f>SUM(U47:U49)</f>
        <v>0</v>
      </c>
      <c r="V50" s="97"/>
      <c r="W50" s="220">
        <f>SUM(W48:W49)</f>
        <v>0</v>
      </c>
      <c r="X50" s="95"/>
      <c r="Y50" s="144"/>
      <c r="Z50" s="2"/>
    </row>
    <row r="51" ht="15.75" customHeight="1">
      <c r="A51" s="1"/>
      <c r="B51" s="1"/>
      <c r="C51" s="2"/>
      <c r="D51" s="1"/>
      <c r="E51" s="1"/>
      <c r="F51" s="165"/>
      <c r="G51" s="221"/>
      <c r="H51" s="164"/>
      <c r="I51" s="222"/>
      <c r="J51" s="180"/>
      <c r="K51" s="166"/>
      <c r="L51" s="166"/>
      <c r="M51" s="167"/>
      <c r="N51" s="167"/>
      <c r="O51" s="181"/>
      <c r="P51" s="182"/>
      <c r="Q51" s="183"/>
      <c r="R51" s="172"/>
      <c r="S51" s="1"/>
      <c r="T51" s="165"/>
      <c r="U51" s="165"/>
      <c r="V51" s="164"/>
      <c r="W51" s="184"/>
      <c r="X51" s="109"/>
      <c r="Y51" s="108"/>
      <c r="Z51" s="1"/>
    </row>
    <row r="52" ht="15.75" customHeight="1">
      <c r="A52" s="2"/>
      <c r="B52" s="185"/>
      <c r="C52" s="185" t="s">
        <v>89</v>
      </c>
      <c r="D52" s="185"/>
      <c r="E52" s="185"/>
      <c r="F52" s="186" t="s">
        <v>11</v>
      </c>
      <c r="G52" s="223">
        <f>G44+G50</f>
        <v>0</v>
      </c>
      <c r="H52" s="188"/>
      <c r="I52" s="223">
        <f>I44+I50</f>
        <v>0</v>
      </c>
      <c r="J52" s="189"/>
      <c r="K52" s="185"/>
      <c r="L52" s="185"/>
      <c r="M52" s="190" t="s">
        <v>12</v>
      </c>
      <c r="N52" s="224">
        <f>N44+N50</f>
        <v>0</v>
      </c>
      <c r="O52" s="191"/>
      <c r="P52" s="224">
        <f>P44+P50</f>
        <v>0</v>
      </c>
      <c r="Q52" s="192"/>
      <c r="R52" s="193"/>
      <c r="S52" s="185"/>
      <c r="T52" s="194" t="s">
        <v>13</v>
      </c>
      <c r="U52" s="188">
        <f>U44+U50</f>
        <v>0</v>
      </c>
      <c r="V52" s="188"/>
      <c r="W52" s="225">
        <f>W44+W50</f>
        <v>0</v>
      </c>
      <c r="X52" s="196"/>
      <c r="Y52" s="197"/>
      <c r="Z52" s="2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46.5" customHeight="1">
      <c r="A54" s="1"/>
      <c r="B54" s="8" t="s">
        <v>90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 t="s">
        <v>91</v>
      </c>
      <c r="C55" s="198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 t="s">
        <v>92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99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D8:I8"/>
    <mergeCell ref="D10:I10"/>
    <mergeCell ref="K10:P10"/>
    <mergeCell ref="R10:W10"/>
    <mergeCell ref="X10:Y10"/>
    <mergeCell ref="X11:Y11"/>
    <mergeCell ref="B54:N54"/>
  </mergeCells>
  <printOptions/>
  <pageMargins bottom="0.75" footer="0.0" header="0.0" left="0.7" right="0.7" top="0.75"/>
  <pageSetup paperSize="9" orientation="landscape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2021-06-25T13:16:25Z</dcterms:created>
  <dc:creator>Microsoft Office User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0x0101004794C0455936F645BD755171DCE781A9</vt:lpwstr>
  </property>
  <property fmtid="{D5CDD505-2E9C-101B-9397-08002B2CF9AE}" pid="3" name="MediaServiceImageTags">
    <vt:lpwstr/>
  </property>
</Properties>
</file>