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016678\OneDrive - RSM\Organizations\Westfield PTO\"/>
    </mc:Choice>
  </mc:AlternateContent>
  <bookViews>
    <workbookView xWindow="-120" yWindow="-120" windowWidth="20736" windowHeight="11160" activeTab="1"/>
  </bookViews>
  <sheets>
    <sheet name="2019_2020" sheetId="1" r:id="rId1"/>
    <sheet name="2020_202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2" l="1"/>
  <c r="B5" i="2" l="1"/>
  <c r="B41" i="2"/>
  <c r="B25" i="2"/>
  <c r="B23" i="2"/>
  <c r="B29" i="2" l="1"/>
  <c r="B52" i="2" l="1"/>
  <c r="D10" i="2"/>
  <c r="D12" i="2"/>
  <c r="B10" i="2"/>
  <c r="B12" i="2" s="1"/>
  <c r="B11" i="1"/>
  <c r="B53" i="1"/>
  <c r="B55" i="1"/>
  <c r="B54" i="2" l="1"/>
</calcChain>
</file>

<file path=xl/sharedStrings.xml><?xml version="1.0" encoding="utf-8"?>
<sst xmlns="http://schemas.openxmlformats.org/spreadsheetml/2006/main" count="113" uniqueCount="69">
  <si>
    <t>Check writing campaign</t>
  </si>
  <si>
    <t>Box Tops</t>
  </si>
  <si>
    <t>HyVee Cash for Kids</t>
  </si>
  <si>
    <t>Westfield Night @ Kernels</t>
  </si>
  <si>
    <t>Classroom Funds</t>
  </si>
  <si>
    <t>School Funding Requests</t>
  </si>
  <si>
    <t>Rollerskating</t>
  </si>
  <si>
    <t>Field Trips ($5/ student)</t>
  </si>
  <si>
    <t>Razz Kids</t>
  </si>
  <si>
    <t>Children's Choice Awards</t>
  </si>
  <si>
    <t>School Assembly</t>
  </si>
  <si>
    <t>Staff Appreciation Days</t>
  </si>
  <si>
    <t>Chorus Medals</t>
  </si>
  <si>
    <t>Volunteer Coordinator</t>
  </si>
  <si>
    <t>Open House</t>
  </si>
  <si>
    <t>Parades (Homecoming)</t>
  </si>
  <si>
    <t>Child Care</t>
  </si>
  <si>
    <t xml:space="preserve">School Beautification </t>
  </si>
  <si>
    <t>Popcorn supplies</t>
  </si>
  <si>
    <t>PTO Manager (software)</t>
  </si>
  <si>
    <t>Art Show Social</t>
  </si>
  <si>
    <t>Box Tops Expense</t>
  </si>
  <si>
    <t>Linn Mar Foundation Event</t>
  </si>
  <si>
    <t>Printing costs</t>
  </si>
  <si>
    <t>Readathon expense</t>
  </si>
  <si>
    <t>America Reads</t>
  </si>
  <si>
    <t>Bank Charges</t>
  </si>
  <si>
    <t>TOTAL EXPENSES</t>
  </si>
  <si>
    <t>Family Fun Night</t>
  </si>
  <si>
    <t>General Supply Fund</t>
  </si>
  <si>
    <t>Movie Night/Licensing</t>
  </si>
  <si>
    <t>Window Décor</t>
  </si>
  <si>
    <t>Stride for Pride</t>
  </si>
  <si>
    <t>Dine-out Nights/Shutterfly/Amazon</t>
  </si>
  <si>
    <t>Total Income/with no rollover</t>
  </si>
  <si>
    <t>Back to School Bash</t>
  </si>
  <si>
    <t>Learning Night/Science Night</t>
  </si>
  <si>
    <t>Polar Express/Candy Canes</t>
  </si>
  <si>
    <t>Run/Fit Fun Club</t>
  </si>
  <si>
    <t>Budget 2019/2020</t>
  </si>
  <si>
    <t>Expected Income 2019/2020</t>
  </si>
  <si>
    <t xml:space="preserve"> </t>
  </si>
  <si>
    <t>*Anything not used by January 31st will go into School Funding</t>
  </si>
  <si>
    <t>** Please note rolloever is considered the amount above the $5000 that must be maintained to pay expenses.</t>
  </si>
  <si>
    <t>Music (Mrs. Kanz)</t>
  </si>
  <si>
    <t>Sock Hop</t>
  </si>
  <si>
    <t>Olweus</t>
  </si>
  <si>
    <t xml:space="preserve">Budget vs. Income  </t>
  </si>
  <si>
    <t>**Any additional rollover in PTO account will be added to school funding</t>
  </si>
  <si>
    <t>**Rollover from 2018/2019</t>
  </si>
  <si>
    <t>Adjusted from what was discused at April PTO Meeting.</t>
  </si>
  <si>
    <t>**Rollover from 2019/2020</t>
  </si>
  <si>
    <t>Expected Income 2020/2021</t>
  </si>
  <si>
    <t>$7/student for 2020-2021 school year</t>
  </si>
  <si>
    <t>Total Income</t>
  </si>
  <si>
    <t>PY BUDGET</t>
  </si>
  <si>
    <t>** Please note rollover is considered the amount above the $5,000 that must be maintained to pay expenses.</t>
  </si>
  <si>
    <t xml:space="preserve">Staff Appreciation Days </t>
  </si>
  <si>
    <t>Budgeted Expenses 2020/2021</t>
  </si>
  <si>
    <t xml:space="preserve">Budget 2020/2021 </t>
  </si>
  <si>
    <t xml:space="preserve">Open House </t>
  </si>
  <si>
    <t xml:space="preserve">4 Events @ $200/each: 2 staff lunches, 2 conf meals </t>
  </si>
  <si>
    <t>This is the balancing #</t>
  </si>
  <si>
    <t>(Estimated 510 students; 45 teachers/staff, 70 ttl estimated)</t>
  </si>
  <si>
    <t>Need to increase by $150 if using them to process donations?</t>
  </si>
  <si>
    <t>$7283 actual rollover from LY</t>
  </si>
  <si>
    <t>90 less kids than LY</t>
  </si>
  <si>
    <t>May have resource to get to $250</t>
  </si>
  <si>
    <t>$150 teacher/staff; funds not used by 1/31 will go to School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</si>
</sst>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0" fontId="4" fillId="0" borderId="0" xfId="0" applyFont="1"/>
    <xf numFmtId="44" fontId="4" fillId="0" borderId="1" xfId="0" applyNumberFormat="1" applyFont="1" applyBorder="1"/>
    <xf numFmtId="44" fontId="3" fillId="0" borderId="0" xfId="1" applyFont="1"/>
    <xf numFmtId="0" fontId="3" fillId="2" borderId="0" xfId="0" applyFont="1" applyFill="1"/>
    <xf numFmtId="44" fontId="3" fillId="2" borderId="0" xfId="1" applyFont="1" applyFill="1"/>
    <xf numFmtId="0" fontId="0" fillId="2" borderId="0" xfId="0" applyFill="1"/>
    <xf numFmtId="0" fontId="5" fillId="0" borderId="0" xfId="0" applyFont="1"/>
    <xf numFmtId="44" fontId="5" fillId="0" borderId="0" xfId="0" applyNumberFormat="1" applyFont="1"/>
    <xf numFmtId="0" fontId="0" fillId="3" borderId="0" xfId="0" applyFill="1"/>
    <xf numFmtId="0" fontId="3" fillId="4" borderId="0" xfId="0" applyFont="1" applyFill="1"/>
    <xf numFmtId="44" fontId="3" fillId="4" borderId="0" xfId="1" applyFont="1" applyFill="1"/>
    <xf numFmtId="0" fontId="0" fillId="4" borderId="0" xfId="0" applyFill="1"/>
    <xf numFmtId="44" fontId="0" fillId="0" borderId="0" xfId="0" applyNumberFormat="1"/>
    <xf numFmtId="44" fontId="3" fillId="5" borderId="0" xfId="0" applyNumberFormat="1" applyFont="1" applyFill="1"/>
    <xf numFmtId="0" fontId="3" fillId="5" borderId="0" xfId="0" applyFont="1" applyFill="1"/>
    <xf numFmtId="44" fontId="3" fillId="5" borderId="0" xfId="1" applyFont="1" applyFill="1"/>
    <xf numFmtId="0" fontId="3" fillId="0" borderId="0" xfId="0" applyFont="1" applyFill="1"/>
    <xf numFmtId="44" fontId="3" fillId="0" borderId="0" xfId="1" applyFont="1" applyFill="1"/>
    <xf numFmtId="0" fontId="0" fillId="0" borderId="0" xfId="0" applyFill="1"/>
    <xf numFmtId="0" fontId="6" fillId="0" borderId="0" xfId="0" applyFont="1"/>
    <xf numFmtId="0" fontId="0" fillId="5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>
      <selection activeCell="A24" sqref="A24"/>
    </sheetView>
  </sheetViews>
  <sheetFormatPr defaultRowHeight="14.4" x14ac:dyDescent="0.3"/>
  <cols>
    <col min="1" max="1" width="47.44140625" bestFit="1" customWidth="1"/>
    <col min="2" max="2" width="12.6640625" bestFit="1" customWidth="1"/>
  </cols>
  <sheetData>
    <row r="1" spans="1:2" x14ac:dyDescent="0.3">
      <c r="A1" s="12"/>
    </row>
    <row r="3" spans="1:2" ht="23.4" x14ac:dyDescent="0.45">
      <c r="A3" s="1" t="s">
        <v>40</v>
      </c>
    </row>
    <row r="5" spans="1:2" ht="15.6" x14ac:dyDescent="0.3">
      <c r="A5" s="2" t="s">
        <v>0</v>
      </c>
      <c r="B5" s="3">
        <v>16000</v>
      </c>
    </row>
    <row r="6" spans="1:2" ht="15.6" x14ac:dyDescent="0.3">
      <c r="A6" s="2" t="s">
        <v>1</v>
      </c>
      <c r="B6" s="3">
        <v>700</v>
      </c>
    </row>
    <row r="7" spans="1:2" ht="15.6" x14ac:dyDescent="0.3">
      <c r="A7" s="2" t="s">
        <v>2</v>
      </c>
      <c r="B7" s="3">
        <v>700</v>
      </c>
    </row>
    <row r="8" spans="1:2" ht="15.6" x14ac:dyDescent="0.3">
      <c r="A8" s="2" t="s">
        <v>3</v>
      </c>
      <c r="B8" s="3">
        <v>200</v>
      </c>
    </row>
    <row r="9" spans="1:2" ht="15.6" x14ac:dyDescent="0.3">
      <c r="A9" s="2" t="s">
        <v>33</v>
      </c>
      <c r="B9" s="3">
        <v>1300</v>
      </c>
    </row>
    <row r="10" spans="1:2" ht="15.6" x14ac:dyDescent="0.3">
      <c r="A10" s="2" t="s">
        <v>49</v>
      </c>
      <c r="B10" s="3">
        <v>2237</v>
      </c>
    </row>
    <row r="11" spans="1:2" ht="15.6" x14ac:dyDescent="0.3">
      <c r="A11" s="4" t="s">
        <v>34</v>
      </c>
      <c r="B11" s="5">
        <f>SUM(B5:B10)</f>
        <v>21137</v>
      </c>
    </row>
    <row r="15" spans="1:2" ht="23.4" x14ac:dyDescent="0.45">
      <c r="A15" s="1" t="s">
        <v>39</v>
      </c>
    </row>
    <row r="16" spans="1:2" ht="15.6" x14ac:dyDescent="0.3">
      <c r="A16" s="2" t="s">
        <v>25</v>
      </c>
      <c r="B16" s="6">
        <v>50</v>
      </c>
    </row>
    <row r="17" spans="1:6" ht="15.6" x14ac:dyDescent="0.3">
      <c r="A17" s="13" t="s">
        <v>20</v>
      </c>
      <c r="B17" s="14">
        <v>120</v>
      </c>
    </row>
    <row r="18" spans="1:6" ht="15.6" x14ac:dyDescent="0.3">
      <c r="A18" s="2" t="s">
        <v>35</v>
      </c>
      <c r="B18" s="6">
        <v>1500</v>
      </c>
    </row>
    <row r="19" spans="1:6" ht="15.6" x14ac:dyDescent="0.3">
      <c r="A19" s="2" t="s">
        <v>26</v>
      </c>
      <c r="B19" s="6">
        <v>25</v>
      </c>
    </row>
    <row r="20" spans="1:6" ht="15.6" x14ac:dyDescent="0.3">
      <c r="A20" s="2" t="s">
        <v>21</v>
      </c>
      <c r="B20" s="6">
        <v>50</v>
      </c>
    </row>
    <row r="21" spans="1:6" ht="15.6" x14ac:dyDescent="0.3">
      <c r="A21" s="2" t="s">
        <v>16</v>
      </c>
      <c r="B21" s="6">
        <v>0</v>
      </c>
    </row>
    <row r="22" spans="1:6" ht="15.6" x14ac:dyDescent="0.3">
      <c r="A22" s="7" t="s">
        <v>9</v>
      </c>
      <c r="B22" s="8">
        <v>500</v>
      </c>
    </row>
    <row r="23" spans="1:6" ht="15.6" x14ac:dyDescent="0.3">
      <c r="A23" s="7" t="s">
        <v>12</v>
      </c>
      <c r="B23" s="8">
        <v>300</v>
      </c>
    </row>
    <row r="24" spans="1:6" ht="15.6" x14ac:dyDescent="0.3">
      <c r="A24" s="7" t="s">
        <v>4</v>
      </c>
      <c r="B24" s="8">
        <v>5850</v>
      </c>
      <c r="C24" s="9" t="s">
        <v>42</v>
      </c>
      <c r="D24" s="9"/>
      <c r="E24" s="9"/>
    </row>
    <row r="25" spans="1:6" ht="15.6" x14ac:dyDescent="0.3">
      <c r="A25" s="7" t="s">
        <v>28</v>
      </c>
      <c r="B25" s="8">
        <v>100</v>
      </c>
      <c r="C25" s="9"/>
      <c r="D25" s="9"/>
      <c r="E25" s="9"/>
    </row>
    <row r="26" spans="1:6" ht="15.6" x14ac:dyDescent="0.3">
      <c r="A26" s="7" t="s">
        <v>7</v>
      </c>
      <c r="B26" s="8">
        <v>2953</v>
      </c>
      <c r="C26" s="9"/>
      <c r="D26" s="9"/>
      <c r="E26" s="9"/>
      <c r="F26" s="16"/>
    </row>
    <row r="27" spans="1:6" ht="15.6" x14ac:dyDescent="0.3">
      <c r="A27" s="7" t="s">
        <v>29</v>
      </c>
      <c r="B27" s="8">
        <v>100</v>
      </c>
      <c r="C27" s="9"/>
      <c r="D27" s="9"/>
      <c r="E27" s="9"/>
    </row>
    <row r="28" spans="1:6" ht="15.6" x14ac:dyDescent="0.3">
      <c r="A28" s="7" t="s">
        <v>2</v>
      </c>
      <c r="B28" s="8">
        <v>60</v>
      </c>
      <c r="C28" s="9"/>
      <c r="D28" s="9"/>
      <c r="E28" s="9"/>
    </row>
    <row r="29" spans="1:6" ht="15.6" x14ac:dyDescent="0.3">
      <c r="A29" s="7" t="s">
        <v>36</v>
      </c>
      <c r="B29" s="8">
        <v>500</v>
      </c>
    </row>
    <row r="30" spans="1:6" ht="15.6" x14ac:dyDescent="0.3">
      <c r="A30" s="2" t="s">
        <v>22</v>
      </c>
      <c r="B30" s="6">
        <v>100</v>
      </c>
    </row>
    <row r="31" spans="1:6" ht="15.6" x14ac:dyDescent="0.3">
      <c r="A31" s="7" t="s">
        <v>30</v>
      </c>
      <c r="B31" s="8">
        <v>525</v>
      </c>
    </row>
    <row r="32" spans="1:6" ht="15.6" x14ac:dyDescent="0.3">
      <c r="A32" s="7" t="s">
        <v>44</v>
      </c>
      <c r="B32" s="8">
        <v>250</v>
      </c>
      <c r="C32" s="9"/>
    </row>
    <row r="33" spans="1:5" ht="15.6" x14ac:dyDescent="0.3">
      <c r="A33" s="13" t="s">
        <v>46</v>
      </c>
      <c r="B33" s="14">
        <v>100</v>
      </c>
      <c r="C33" s="9"/>
    </row>
    <row r="34" spans="1:5" ht="15.6" x14ac:dyDescent="0.3">
      <c r="A34" s="7" t="s">
        <v>14</v>
      </c>
      <c r="B34" s="8">
        <v>250</v>
      </c>
      <c r="C34" s="9"/>
    </row>
    <row r="35" spans="1:5" ht="15.6" x14ac:dyDescent="0.3">
      <c r="A35" s="7" t="s">
        <v>15</v>
      </c>
      <c r="B35" s="8">
        <v>150</v>
      </c>
      <c r="C35" s="9"/>
    </row>
    <row r="36" spans="1:5" ht="15.6" x14ac:dyDescent="0.3">
      <c r="A36" s="7" t="s">
        <v>37</v>
      </c>
      <c r="B36" s="8">
        <v>50</v>
      </c>
      <c r="C36" s="9"/>
    </row>
    <row r="37" spans="1:5" ht="15.6" x14ac:dyDescent="0.3">
      <c r="A37" s="7" t="s">
        <v>18</v>
      </c>
      <c r="B37" s="8">
        <v>175</v>
      </c>
      <c r="C37" s="9"/>
    </row>
    <row r="38" spans="1:5" ht="15.6" x14ac:dyDescent="0.3">
      <c r="A38" s="7" t="s">
        <v>23</v>
      </c>
      <c r="B38" s="8">
        <v>100</v>
      </c>
      <c r="C38" s="9"/>
    </row>
    <row r="39" spans="1:5" ht="15.6" x14ac:dyDescent="0.3">
      <c r="A39" s="7" t="s">
        <v>19</v>
      </c>
      <c r="B39" s="8">
        <v>129</v>
      </c>
      <c r="C39" s="9"/>
    </row>
    <row r="40" spans="1:5" ht="15.6" x14ac:dyDescent="0.3">
      <c r="A40" s="7" t="s">
        <v>8</v>
      </c>
      <c r="B40" s="8">
        <v>1000</v>
      </c>
      <c r="C40" s="9"/>
    </row>
    <row r="41" spans="1:5" ht="15.6" x14ac:dyDescent="0.3">
      <c r="A41" s="7" t="s">
        <v>24</v>
      </c>
      <c r="B41" s="8">
        <v>100</v>
      </c>
      <c r="C41" s="9"/>
    </row>
    <row r="42" spans="1:5" ht="15.6" x14ac:dyDescent="0.3">
      <c r="A42" s="7" t="s">
        <v>6</v>
      </c>
      <c r="B42" s="8">
        <v>3500</v>
      </c>
      <c r="C42" s="9"/>
    </row>
    <row r="43" spans="1:5" ht="15.6" x14ac:dyDescent="0.3">
      <c r="A43" s="7" t="s">
        <v>38</v>
      </c>
      <c r="B43" s="8">
        <v>150</v>
      </c>
      <c r="C43" s="9"/>
    </row>
    <row r="44" spans="1:5" ht="15.6" x14ac:dyDescent="0.3">
      <c r="A44" s="7" t="s">
        <v>10</v>
      </c>
      <c r="B44" s="8">
        <v>650</v>
      </c>
      <c r="C44" s="9"/>
    </row>
    <row r="45" spans="1:5" ht="15.6" x14ac:dyDescent="0.3">
      <c r="A45" s="7" t="s">
        <v>17</v>
      </c>
      <c r="B45" s="8">
        <v>150</v>
      </c>
      <c r="C45" s="9"/>
    </row>
    <row r="46" spans="1:5" ht="15.6" x14ac:dyDescent="0.3">
      <c r="A46" s="13" t="s">
        <v>5</v>
      </c>
      <c r="B46" s="14">
        <v>250</v>
      </c>
      <c r="C46" s="9"/>
      <c r="D46" s="9"/>
      <c r="E46" s="9"/>
    </row>
    <row r="47" spans="1:5" ht="15.6" x14ac:dyDescent="0.3">
      <c r="A47" s="13" t="s">
        <v>45</v>
      </c>
      <c r="B47" s="14">
        <v>100</v>
      </c>
      <c r="C47" s="9"/>
      <c r="D47" s="9"/>
      <c r="E47" s="9"/>
    </row>
    <row r="48" spans="1:5" ht="15.6" x14ac:dyDescent="0.3">
      <c r="A48" s="7" t="s">
        <v>11</v>
      </c>
      <c r="B48" s="8">
        <v>600</v>
      </c>
      <c r="C48" s="9"/>
    </row>
    <row r="49" spans="1:10" ht="15.6" x14ac:dyDescent="0.3">
      <c r="A49" s="7" t="s">
        <v>32</v>
      </c>
      <c r="B49" s="8">
        <v>350</v>
      </c>
      <c r="C49" s="9"/>
    </row>
    <row r="50" spans="1:10" ht="15.6" x14ac:dyDescent="0.3">
      <c r="A50" s="2" t="s">
        <v>13</v>
      </c>
      <c r="B50" s="6">
        <v>250</v>
      </c>
    </row>
    <row r="51" spans="1:10" ht="15.6" x14ac:dyDescent="0.3">
      <c r="A51" s="2" t="s">
        <v>31</v>
      </c>
      <c r="B51" s="6">
        <v>100</v>
      </c>
    </row>
    <row r="53" spans="1:10" ht="15.6" x14ac:dyDescent="0.3">
      <c r="A53" s="4" t="s">
        <v>27</v>
      </c>
      <c r="B53" s="5">
        <f>SUM(B16:B51)</f>
        <v>21137</v>
      </c>
    </row>
    <row r="55" spans="1:10" x14ac:dyDescent="0.3">
      <c r="A55" s="10" t="s">
        <v>47</v>
      </c>
      <c r="B55" s="11">
        <f>+B11-B53</f>
        <v>0</v>
      </c>
      <c r="C55" t="s">
        <v>41</v>
      </c>
    </row>
    <row r="56" spans="1:10" x14ac:dyDescent="0.3">
      <c r="A56" t="s">
        <v>48</v>
      </c>
    </row>
    <row r="57" spans="1:10" x14ac:dyDescent="0.3">
      <c r="A57" t="s">
        <v>43</v>
      </c>
    </row>
    <row r="59" spans="1:10" x14ac:dyDescent="0.3">
      <c r="A59" s="15" t="s">
        <v>50</v>
      </c>
      <c r="B59" s="9"/>
      <c r="C59" s="9"/>
      <c r="D59" s="9"/>
      <c r="E59" s="9"/>
      <c r="F59" s="9"/>
      <c r="G59" s="9"/>
      <c r="H59" s="9"/>
      <c r="I59" s="9"/>
      <c r="J59" s="9"/>
    </row>
  </sheetData>
  <sortState ref="A16:E50">
    <sortCondition ref="A16:A50"/>
  </sortState>
  <pageMargins left="0.25" right="0.25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workbookViewId="0"/>
  </sheetViews>
  <sheetFormatPr defaultRowHeight="14.4" x14ac:dyDescent="0.3"/>
  <cols>
    <col min="1" max="1" width="44.6640625" customWidth="1"/>
    <col min="2" max="2" width="14.44140625" customWidth="1"/>
    <col min="3" max="3" width="7.5546875" customWidth="1"/>
    <col min="4" max="4" width="12.33203125" bestFit="1" customWidth="1"/>
  </cols>
  <sheetData>
    <row r="1" spans="1:5" ht="23.4" x14ac:dyDescent="0.45">
      <c r="A1" s="1" t="s">
        <v>59</v>
      </c>
      <c r="B1" s="23" t="s">
        <v>63</v>
      </c>
    </row>
    <row r="3" spans="1:5" ht="23.4" x14ac:dyDescent="0.45">
      <c r="A3" s="1" t="s">
        <v>52</v>
      </c>
      <c r="D3" t="s">
        <v>55</v>
      </c>
    </row>
    <row r="5" spans="1:5" ht="15.6" x14ac:dyDescent="0.3">
      <c r="A5" s="18" t="s">
        <v>0</v>
      </c>
      <c r="B5" s="17">
        <f>16000-2000</f>
        <v>14000</v>
      </c>
      <c r="D5" s="3">
        <v>16000</v>
      </c>
      <c r="E5" t="s">
        <v>66</v>
      </c>
    </row>
    <row r="6" spans="1:5" ht="15.6" x14ac:dyDescent="0.3">
      <c r="A6" s="2" t="s">
        <v>1</v>
      </c>
      <c r="B6" s="3">
        <v>700</v>
      </c>
      <c r="D6" s="3">
        <v>700</v>
      </c>
    </row>
    <row r="7" spans="1:5" ht="15.6" x14ac:dyDescent="0.3">
      <c r="A7" s="2" t="s">
        <v>2</v>
      </c>
      <c r="B7" s="3">
        <v>700</v>
      </c>
      <c r="D7" s="3">
        <v>700</v>
      </c>
    </row>
    <row r="8" spans="1:5" ht="15.6" x14ac:dyDescent="0.3">
      <c r="A8" s="2" t="s">
        <v>3</v>
      </c>
      <c r="B8" s="3">
        <v>200</v>
      </c>
      <c r="D8" s="3">
        <v>200</v>
      </c>
    </row>
    <row r="9" spans="1:5" ht="15.6" x14ac:dyDescent="0.3">
      <c r="A9" s="2" t="s">
        <v>33</v>
      </c>
      <c r="B9" s="3">
        <v>1300</v>
      </c>
      <c r="D9" s="3">
        <v>1300</v>
      </c>
    </row>
    <row r="10" spans="1:5" ht="15.6" x14ac:dyDescent="0.3">
      <c r="A10" s="4" t="s">
        <v>34</v>
      </c>
      <c r="B10" s="5">
        <f>SUM(B5:B9)</f>
        <v>16900</v>
      </c>
      <c r="D10" s="5">
        <f>SUM(D5:D9)</f>
        <v>18900</v>
      </c>
    </row>
    <row r="11" spans="1:5" ht="15.6" x14ac:dyDescent="0.3">
      <c r="A11" s="18" t="s">
        <v>51</v>
      </c>
      <c r="B11" s="17">
        <v>4900</v>
      </c>
      <c r="D11" s="3">
        <v>2237</v>
      </c>
      <c r="E11" t="s">
        <v>65</v>
      </c>
    </row>
    <row r="12" spans="1:5" ht="15.6" x14ac:dyDescent="0.3">
      <c r="A12" s="4" t="s">
        <v>54</v>
      </c>
      <c r="B12" s="5">
        <f>SUM(B10+B11)</f>
        <v>21800</v>
      </c>
      <c r="D12" s="5">
        <f>SUM(D10+D11)</f>
        <v>21137</v>
      </c>
    </row>
    <row r="15" spans="1:5" ht="23.4" x14ac:dyDescent="0.45">
      <c r="A15" s="1" t="s">
        <v>58</v>
      </c>
    </row>
    <row r="16" spans="1:5" ht="15.6" x14ac:dyDescent="0.3">
      <c r="A16" s="2" t="s">
        <v>25</v>
      </c>
      <c r="B16" s="6">
        <v>50</v>
      </c>
      <c r="D16" s="6">
        <v>50</v>
      </c>
    </row>
    <row r="17" spans="1:9" ht="15.6" x14ac:dyDescent="0.3">
      <c r="A17" s="20" t="s">
        <v>20</v>
      </c>
      <c r="B17" s="21">
        <v>120</v>
      </c>
      <c r="D17" s="21">
        <v>120</v>
      </c>
    </row>
    <row r="18" spans="1:9" ht="15.6" x14ac:dyDescent="0.3">
      <c r="A18" s="2" t="s">
        <v>35</v>
      </c>
      <c r="B18" s="6">
        <v>1500</v>
      </c>
      <c r="D18" s="6">
        <v>1500</v>
      </c>
    </row>
    <row r="19" spans="1:9" ht="15.6" x14ac:dyDescent="0.3">
      <c r="A19" s="2" t="s">
        <v>26</v>
      </c>
      <c r="B19" s="6">
        <v>25</v>
      </c>
      <c r="D19" s="6">
        <v>25</v>
      </c>
    </row>
    <row r="20" spans="1:9" ht="15.6" x14ac:dyDescent="0.3">
      <c r="A20" s="2" t="s">
        <v>21</v>
      </c>
      <c r="B20" s="6">
        <v>50</v>
      </c>
      <c r="D20" s="6">
        <v>50</v>
      </c>
    </row>
    <row r="21" spans="1:9" ht="15.6" x14ac:dyDescent="0.3">
      <c r="A21" s="7" t="s">
        <v>9</v>
      </c>
      <c r="B21" s="8">
        <v>500</v>
      </c>
      <c r="D21" s="8">
        <v>500</v>
      </c>
    </row>
    <row r="22" spans="1:9" ht="15.6" x14ac:dyDescent="0.3">
      <c r="A22" s="7" t="s">
        <v>12</v>
      </c>
      <c r="B22" s="8">
        <v>300</v>
      </c>
      <c r="D22" s="8">
        <v>300</v>
      </c>
    </row>
    <row r="23" spans="1:9" ht="15.6" x14ac:dyDescent="0.3">
      <c r="A23" s="18" t="s">
        <v>4</v>
      </c>
      <c r="B23" s="19">
        <f>150*45</f>
        <v>6750</v>
      </c>
      <c r="D23" s="8">
        <v>5850</v>
      </c>
      <c r="E23" s="9" t="s">
        <v>68</v>
      </c>
    </row>
    <row r="24" spans="1:9" ht="15.6" x14ac:dyDescent="0.3">
      <c r="A24" s="7" t="s">
        <v>28</v>
      </c>
      <c r="B24" s="8">
        <v>100</v>
      </c>
      <c r="C24" s="9"/>
      <c r="D24" s="8">
        <v>100</v>
      </c>
    </row>
    <row r="25" spans="1:9" ht="15.6" x14ac:dyDescent="0.3">
      <c r="A25" s="18" t="s">
        <v>7</v>
      </c>
      <c r="B25" s="19">
        <f>510*5</f>
        <v>2550</v>
      </c>
      <c r="C25" s="9"/>
      <c r="D25" s="8">
        <v>2953</v>
      </c>
    </row>
    <row r="26" spans="1:9" ht="15.6" x14ac:dyDescent="0.3">
      <c r="A26" s="7" t="s">
        <v>29</v>
      </c>
      <c r="B26" s="8">
        <v>100</v>
      </c>
      <c r="C26" s="9"/>
      <c r="D26" s="8">
        <v>100</v>
      </c>
    </row>
    <row r="27" spans="1:9" ht="15.6" x14ac:dyDescent="0.3">
      <c r="A27" s="7" t="s">
        <v>2</v>
      </c>
      <c r="B27" s="8">
        <v>60</v>
      </c>
      <c r="C27" s="9"/>
      <c r="D27" s="8">
        <v>60</v>
      </c>
    </row>
    <row r="28" spans="1:9" ht="15.6" x14ac:dyDescent="0.3">
      <c r="A28" s="7" t="s">
        <v>36</v>
      </c>
      <c r="B28" s="8">
        <v>500</v>
      </c>
      <c r="D28" s="8">
        <v>500</v>
      </c>
    </row>
    <row r="29" spans="1:9" ht="15.6" x14ac:dyDescent="0.3">
      <c r="A29" s="20" t="s">
        <v>22</v>
      </c>
      <c r="B29" s="21">
        <f>100</f>
        <v>100</v>
      </c>
      <c r="D29" s="6">
        <v>100</v>
      </c>
      <c r="E29" s="24" t="s">
        <v>64</v>
      </c>
      <c r="F29" s="24"/>
      <c r="G29" s="24"/>
      <c r="H29" s="24"/>
      <c r="I29" s="24"/>
    </row>
    <row r="30" spans="1:9" ht="15.6" x14ac:dyDescent="0.3">
      <c r="A30" s="18" t="s">
        <v>30</v>
      </c>
      <c r="B30" s="19">
        <v>575</v>
      </c>
      <c r="D30" s="8">
        <v>525</v>
      </c>
      <c r="E30" t="s">
        <v>67</v>
      </c>
    </row>
    <row r="31" spans="1:9" ht="15.6" x14ac:dyDescent="0.3">
      <c r="A31" s="7" t="s">
        <v>44</v>
      </c>
      <c r="B31" s="8">
        <v>250</v>
      </c>
      <c r="C31" s="9"/>
      <c r="D31" s="8">
        <v>250</v>
      </c>
    </row>
    <row r="32" spans="1:9" ht="15.6" x14ac:dyDescent="0.3">
      <c r="A32" s="20" t="s">
        <v>46</v>
      </c>
      <c r="B32" s="21">
        <v>100</v>
      </c>
      <c r="C32" s="22"/>
      <c r="D32" s="21">
        <v>100</v>
      </c>
    </row>
    <row r="33" spans="1:5" ht="15.6" x14ac:dyDescent="0.3">
      <c r="A33" s="20" t="s">
        <v>60</v>
      </c>
      <c r="B33" s="21">
        <v>250</v>
      </c>
      <c r="C33" s="9"/>
      <c r="D33" s="8">
        <v>250</v>
      </c>
    </row>
    <row r="34" spans="1:5" ht="15.6" x14ac:dyDescent="0.3">
      <c r="A34" s="7" t="s">
        <v>15</v>
      </c>
      <c r="B34" s="8">
        <v>150</v>
      </c>
      <c r="C34" s="9"/>
      <c r="D34" s="8">
        <v>150</v>
      </c>
    </row>
    <row r="35" spans="1:5" ht="15.6" x14ac:dyDescent="0.3">
      <c r="A35" s="7" t="s">
        <v>37</v>
      </c>
      <c r="B35" s="8">
        <v>50</v>
      </c>
      <c r="C35" s="9"/>
      <c r="D35" s="8">
        <v>50</v>
      </c>
    </row>
    <row r="36" spans="1:5" ht="15.6" x14ac:dyDescent="0.3">
      <c r="A36" s="7" t="s">
        <v>18</v>
      </c>
      <c r="B36" s="8">
        <v>175</v>
      </c>
      <c r="C36" s="9"/>
      <c r="D36" s="8">
        <v>175</v>
      </c>
    </row>
    <row r="37" spans="1:5" ht="15.6" x14ac:dyDescent="0.3">
      <c r="A37" s="7" t="s">
        <v>23</v>
      </c>
      <c r="B37" s="8">
        <v>100</v>
      </c>
      <c r="C37" s="9"/>
      <c r="D37" s="8">
        <v>100</v>
      </c>
    </row>
    <row r="38" spans="1:5" ht="15.6" x14ac:dyDescent="0.3">
      <c r="A38" s="18" t="s">
        <v>19</v>
      </c>
      <c r="B38" s="19">
        <v>149</v>
      </c>
      <c r="C38" s="9"/>
      <c r="D38" s="8">
        <v>129</v>
      </c>
    </row>
    <row r="39" spans="1:5" ht="15.6" x14ac:dyDescent="0.3">
      <c r="A39" s="7" t="s">
        <v>8</v>
      </c>
      <c r="B39" s="8">
        <v>1000</v>
      </c>
      <c r="C39" s="9"/>
      <c r="D39" s="8">
        <v>1000</v>
      </c>
    </row>
    <row r="40" spans="1:5" ht="15.6" x14ac:dyDescent="0.3">
      <c r="A40" s="7" t="s">
        <v>24</v>
      </c>
      <c r="B40" s="8">
        <v>100</v>
      </c>
      <c r="C40" s="9"/>
      <c r="D40" s="8">
        <v>100</v>
      </c>
    </row>
    <row r="41" spans="1:5" ht="15.6" x14ac:dyDescent="0.3">
      <c r="A41" s="18" t="s">
        <v>6</v>
      </c>
      <c r="B41" s="19">
        <f>510*7</f>
        <v>3570</v>
      </c>
      <c r="C41" s="9"/>
      <c r="D41" s="8">
        <v>3500</v>
      </c>
      <c r="E41" t="s">
        <v>53</v>
      </c>
    </row>
    <row r="42" spans="1:5" ht="15.6" x14ac:dyDescent="0.3">
      <c r="A42" s="7" t="s">
        <v>38</v>
      </c>
      <c r="B42" s="8">
        <v>150</v>
      </c>
      <c r="C42" s="9"/>
      <c r="D42" s="8">
        <v>150</v>
      </c>
    </row>
    <row r="43" spans="1:5" ht="15.6" x14ac:dyDescent="0.3">
      <c r="A43" s="7" t="s">
        <v>10</v>
      </c>
      <c r="B43" s="8">
        <v>650</v>
      </c>
      <c r="C43" s="9"/>
      <c r="D43" s="8">
        <v>650</v>
      </c>
    </row>
    <row r="44" spans="1:5" ht="15.6" x14ac:dyDescent="0.3">
      <c r="A44" s="7" t="s">
        <v>17</v>
      </c>
      <c r="B44" s="8">
        <v>150</v>
      </c>
      <c r="C44" s="9"/>
      <c r="D44" s="8">
        <v>150</v>
      </c>
    </row>
    <row r="45" spans="1:5" ht="15.6" x14ac:dyDescent="0.3">
      <c r="A45" s="18" t="s">
        <v>5</v>
      </c>
      <c r="B45" s="19">
        <f>76</f>
        <v>76</v>
      </c>
      <c r="C45" s="22"/>
      <c r="D45" s="21">
        <v>250</v>
      </c>
      <c r="E45" t="s">
        <v>62</v>
      </c>
    </row>
    <row r="46" spans="1:5" ht="15.6" x14ac:dyDescent="0.3">
      <c r="A46" s="20" t="s">
        <v>45</v>
      </c>
      <c r="B46" s="21">
        <v>100</v>
      </c>
      <c r="C46" s="22"/>
      <c r="D46" s="21">
        <v>100</v>
      </c>
    </row>
    <row r="47" spans="1:5" ht="15.6" x14ac:dyDescent="0.3">
      <c r="A47" s="18" t="s">
        <v>57</v>
      </c>
      <c r="B47" s="19">
        <v>800</v>
      </c>
      <c r="C47" s="9"/>
      <c r="D47" s="8">
        <v>600</v>
      </c>
      <c r="E47" t="s">
        <v>61</v>
      </c>
    </row>
    <row r="48" spans="1:5" ht="15.6" x14ac:dyDescent="0.3">
      <c r="A48" s="7" t="s">
        <v>32</v>
      </c>
      <c r="B48" s="8">
        <v>350</v>
      </c>
      <c r="C48" s="9"/>
      <c r="D48" s="8">
        <v>350</v>
      </c>
    </row>
    <row r="49" spans="1:4" ht="15.6" x14ac:dyDescent="0.3">
      <c r="A49" s="2" t="s">
        <v>13</v>
      </c>
      <c r="B49" s="6">
        <v>250</v>
      </c>
      <c r="D49" s="6">
        <v>250</v>
      </c>
    </row>
    <row r="50" spans="1:4" ht="15.6" x14ac:dyDescent="0.3">
      <c r="A50" s="2" t="s">
        <v>31</v>
      </c>
      <c r="B50" s="6">
        <v>100</v>
      </c>
      <c r="D50" s="6">
        <v>100</v>
      </c>
    </row>
    <row r="52" spans="1:4" ht="15.6" x14ac:dyDescent="0.3">
      <c r="A52" s="4" t="s">
        <v>27</v>
      </c>
      <c r="B52" s="5">
        <f>SUM(B16:B50)</f>
        <v>21800</v>
      </c>
    </row>
    <row r="54" spans="1:4" ht="15.6" x14ac:dyDescent="0.3">
      <c r="A54" s="4" t="s">
        <v>47</v>
      </c>
      <c r="B54" s="5">
        <f>+B12-B52</f>
        <v>0</v>
      </c>
      <c r="C54" t="s">
        <v>41</v>
      </c>
    </row>
    <row r="55" spans="1:4" x14ac:dyDescent="0.3">
      <c r="A55" s="10"/>
      <c r="B55" s="11"/>
    </row>
    <row r="56" spans="1:4" x14ac:dyDescent="0.3">
      <c r="A56" t="s">
        <v>48</v>
      </c>
    </row>
    <row r="57" spans="1:4" x14ac:dyDescent="0.3">
      <c r="A57" t="s">
        <v>56</v>
      </c>
    </row>
  </sheetData>
  <pageMargins left="0.45" right="0.45" top="0.5" bottom="0.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2019_2020</vt:lpstr>
      <vt:lpstr>2020_2021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Bakker</dc:creator>
  <cp:lastModifiedBy>Montgomery, Laurie</cp:lastModifiedBy>
  <cp:lastPrinted>2020-04-23T00:29:37Z</cp:lastPrinted>
  <dcterms:created xsi:type="dcterms:W3CDTF">2017-04-03T23:43:33Z</dcterms:created>
  <dcterms:modified xsi:type="dcterms:W3CDTF">2020-04-23T00:30:00Z</dcterms:modified>
</cp:coreProperties>
</file>