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103925bjja\Downloads\"/>
    </mc:Choice>
  </mc:AlternateContent>
  <xr:revisionPtr revIDLastSave="0" documentId="13_ncr:1_{F7CA4C16-67C3-483E-A5DB-3CA48BB7A788}" xr6:coauthVersionLast="47" xr6:coauthVersionMax="47" xr10:uidLastSave="{00000000-0000-0000-0000-000000000000}"/>
  <bookViews>
    <workbookView xWindow="-110" yWindow="-110" windowWidth="38620" windowHeight="21100" xr2:uid="{63122156-B450-4D22-9374-9C3BD3A9EF5D}"/>
  </bookViews>
  <sheets>
    <sheet name="Content" sheetId="4" r:id="rId1"/>
    <sheet name="P&amp;L" sheetId="1" r:id="rId2"/>
    <sheet name="Balance" sheetId="2" r:id="rId3"/>
    <sheet name="CF" sheetId="11" r:id="rId4"/>
    <sheet name="Segment" sheetId="7" r:id="rId5"/>
    <sheet name="APM" sheetId="5" r:id="rId6"/>
    <sheet name="Glossary" sheetId="12" r:id="rId7"/>
    <sheet name="Contact info" sheetId="3" r:id="rId8"/>
  </sheets>
  <externalReferences>
    <externalReference r:id="rId9"/>
    <externalReference r:id="rId10"/>
  </externalReferences>
  <definedNames>
    <definedName name="_xlnm._FilterDatabase" localSheetId="1" hidden="1">'P&amp;L'!$F$1:$Z$25</definedName>
    <definedName name="Year">[1]Setup!$B$3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1" i="5" l="1"/>
  <c r="V26" i="7"/>
  <c r="AT17" i="11" l="1"/>
  <c r="AT15" i="2"/>
  <c r="AT8" i="2"/>
  <c r="AT16" i="2" s="1"/>
</calcChain>
</file>

<file path=xl/sharedStrings.xml><?xml version="1.0" encoding="utf-8"?>
<sst xmlns="http://schemas.openxmlformats.org/spreadsheetml/2006/main" count="499" uniqueCount="239">
  <si>
    <t xml:space="preserve">                 Historical Figures and APMs</t>
  </si>
  <si>
    <t>Financial results and key figures</t>
  </si>
  <si>
    <t xml:space="preserve">Profit and loss </t>
  </si>
  <si>
    <t>Balance sheet</t>
  </si>
  <si>
    <t>Cash flow - quarterly figures</t>
  </si>
  <si>
    <t>Alternative performance measures</t>
  </si>
  <si>
    <t>Markets</t>
  </si>
  <si>
    <t>Segment</t>
  </si>
  <si>
    <t>Other</t>
  </si>
  <si>
    <t>Glossary</t>
  </si>
  <si>
    <t>Contact info</t>
  </si>
  <si>
    <t>Remarks</t>
  </si>
  <si>
    <t xml:space="preserve">vyble GmbH was held for sale in 2022 and 2023. In 2024 it has been continued in the Group. The historical figures for 2022 and 2023 are not reclassified in this table. </t>
  </si>
  <si>
    <t xml:space="preserve">Amounts in NOK thousand </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</si>
  <si>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</si>
  <si>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</si>
  <si>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</si>
  <si>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</si>
  <si>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</si>
  <si>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</si>
  <si>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</si>
  <si>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</si>
  <si>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</si>
  <si>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</si>
  <si>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</si>
  <si>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</si>
  <si>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</si>
  <si>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</si>
  <si>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</si>
  <si>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</si>
  <si>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</si>
  <si>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</si>
  <si>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</si>
  <si>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</si>
  <si>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</si>
  <si>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</si>
  <si>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</si>
  <si>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</si>
  <si>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</si>
  <si>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</si>
  <si>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</si>
  <si>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</si>
  <si>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</si>
  <si>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</si>
  <si>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</si>
  <si>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</si>
  <si>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</si>
  <si>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</si>
  <si>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</si>
  <si>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</si>
  <si>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</si>
  <si>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</si>
  <si>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</si>
  <si>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</si>
  <si>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</si>
  <si>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</si>
  <si>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</si>
  <si>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FY 2014</t>
  </si>
  <si>
    <t>FY 2015</t>
  </si>
  <si>
    <t>FY 2016</t>
  </si>
  <si>
    <t>FY 2017</t>
  </si>
  <si>
    <t>FY 2018</t>
  </si>
  <si>
    <t>FY 2019</t>
  </si>
  <si>
    <t>FY 2020</t>
  </si>
  <si>
    <t>FY 2021</t>
  </si>
  <si>
    <t>FY 2022</t>
  </si>
  <si>
    <t>FY 2023</t>
  </si>
  <si>
    <t>Revenue</t>
  </si>
  <si>
    <t>(Gain)/loss on sale of assets</t>
  </si>
  <si>
    <t>Operating expenses</t>
  </si>
  <si>
    <t>License costs</t>
  </si>
  <si>
    <t>Personnel expenses</t>
  </si>
  <si>
    <t>Other operating expenses</t>
  </si>
  <si>
    <t>Depreciation and impairments</t>
  </si>
  <si>
    <t>Depreciation right-of-use assets</t>
  </si>
  <si>
    <t>Amortisation intangible assets</t>
  </si>
  <si>
    <t>Amortisation implementation costs customer projects</t>
  </si>
  <si>
    <t>Total operating expenses</t>
  </si>
  <si>
    <t>Operating profit (EBIT)</t>
  </si>
  <si>
    <t>Financial items</t>
  </si>
  <si>
    <t>Financial income</t>
  </si>
  <si>
    <t>Financial expense</t>
  </si>
  <si>
    <t>Unrealized foreign exchange gain/(loss)</t>
  </si>
  <si>
    <t>Net financial items</t>
  </si>
  <si>
    <t>Profit before tax from continuing operations</t>
  </si>
  <si>
    <t>Tax expense</t>
  </si>
  <si>
    <t>Profit for the period from continuing operations</t>
  </si>
  <si>
    <t>Profit/(loss) after tax for the year from discontinued operations</t>
  </si>
  <si>
    <t>Profit for the period</t>
  </si>
  <si>
    <t>*2023 figures not reclassified Asset Held for Sale</t>
  </si>
  <si>
    <t>**Q1 reclassified</t>
  </si>
  <si>
    <t>Amounts in NOK thousand</t>
  </si>
  <si>
    <t>31. Mar</t>
  </si>
  <si>
    <t>30. Jun</t>
  </si>
  <si>
    <t>30. Sept</t>
  </si>
  <si>
    <t>31. Dec</t>
  </si>
  <si>
    <t>30. Sep</t>
  </si>
  <si>
    <t>ASSETS</t>
  </si>
  <si>
    <t/>
  </si>
  <si>
    <t>Non-current assets</t>
  </si>
  <si>
    <t>Intangible assets</t>
  </si>
  <si>
    <t>Goodwill</t>
  </si>
  <si>
    <t>Total intangible assets</t>
  </si>
  <si>
    <t>Deferred tax asset</t>
  </si>
  <si>
    <t>Fixed assets</t>
  </si>
  <si>
    <t>Right-of-use assets</t>
  </si>
  <si>
    <t>Property, plant and equipment</t>
  </si>
  <si>
    <t>Total fixed assets</t>
  </si>
  <si>
    <t>Total non-current assets</t>
  </si>
  <si>
    <t>Current assets</t>
  </si>
  <si>
    <t>Trade accounts receivable</t>
  </si>
  <si>
    <t>Customer projects</t>
  </si>
  <si>
    <t>Other short-term receivables</t>
  </si>
  <si>
    <t>Cash and cash equivalents</t>
  </si>
  <si>
    <t>Total current assets</t>
  </si>
  <si>
    <t>Assets held for sale</t>
  </si>
  <si>
    <t>TOTAL ASSETS</t>
  </si>
  <si>
    <t>EQUITY AND LIABILITIES</t>
  </si>
  <si>
    <t>Equity</t>
  </si>
  <si>
    <t>Paid-in capital</t>
  </si>
  <si>
    <t>Share capital</t>
  </si>
  <si>
    <t>Other paid in equity</t>
  </si>
  <si>
    <t xml:space="preserve">Share premium </t>
  </si>
  <si>
    <t>Total paid-in capital</t>
  </si>
  <si>
    <t>Other equity</t>
  </si>
  <si>
    <t>Retained earnings</t>
  </si>
  <si>
    <t>Equity attributable to equity holders of the parent</t>
  </si>
  <si>
    <t>Non-controlling interest</t>
  </si>
  <si>
    <t>Total equity</t>
  </si>
  <si>
    <t>Liabilities</t>
  </si>
  <si>
    <t>Non-current liabilities</t>
  </si>
  <si>
    <t>Deferred tax</t>
  </si>
  <si>
    <t xml:space="preserve">Interest-bearing loans </t>
  </si>
  <si>
    <t>Other long-term liabilities</t>
  </si>
  <si>
    <t>Lease liabilities</t>
  </si>
  <si>
    <t>Total long-term liabilities</t>
  </si>
  <si>
    <t>Current liabilities</t>
  </si>
  <si>
    <t>Trade accounts payable</t>
  </si>
  <si>
    <t>Customer projects liabilities</t>
  </si>
  <si>
    <t>Interest-bearing loans</t>
  </si>
  <si>
    <t>Income tax payable</t>
  </si>
  <si>
    <t>Public duties payable</t>
  </si>
  <si>
    <t>Other short-term liabilities</t>
  </si>
  <si>
    <t>Derivatives</t>
  </si>
  <si>
    <t>Total short-term liabilities</t>
  </si>
  <si>
    <t>Liabilities directly associated with the assets held for sale</t>
  </si>
  <si>
    <t>Total liabilities</t>
  </si>
  <si>
    <t>TOTAL EQUITY AND LIABILITIES</t>
  </si>
  <si>
    <t>Cash Flow from operating activities</t>
  </si>
  <si>
    <t>Profit (Loss) before tax from continued operation</t>
  </si>
  <si>
    <t>Profit (Loss) before tax from discontinued operation</t>
  </si>
  <si>
    <t>Share based program</t>
  </si>
  <si>
    <t>Depreciation and amortisation (ex. implementation costs customer projects)</t>
  </si>
  <si>
    <t>Net changes in customer project costs/deferred revenue</t>
  </si>
  <si>
    <t>Income tax paid</t>
  </si>
  <si>
    <t>Changes in trade receivables, payables, and other WC items</t>
  </si>
  <si>
    <t>Net interest and other financial items</t>
  </si>
  <si>
    <t>Net cash flow from operating activities</t>
  </si>
  <si>
    <t xml:space="preserve">Cash flows to investing activities </t>
  </si>
  <si>
    <t>Investment in fixed and intangible assets</t>
  </si>
  <si>
    <t>Proceedes from sale of property</t>
  </si>
  <si>
    <t>Investment in business combination, net of cash acquired</t>
  </si>
  <si>
    <t>Net cash flow from investing activities</t>
  </si>
  <si>
    <t>Cash flows from financing activities</t>
  </si>
  <si>
    <t>Sale/(buyback)  of own shares</t>
  </si>
  <si>
    <t>Cash payment employee options</t>
  </si>
  <si>
    <t>Net proceeds from equity issue</t>
  </si>
  <si>
    <t>Contribution from minority shareholder</t>
  </si>
  <si>
    <t>Payment of lease liabilities</t>
  </si>
  <si>
    <t>Payment of dividend</t>
  </si>
  <si>
    <t xml:space="preserve">Net proceeds/(repayment) interest-bearing debt </t>
  </si>
  <si>
    <t>Net cash flow from financing activities</t>
  </si>
  <si>
    <t>Net changes in cash and cash equivalents</t>
  </si>
  <si>
    <t>Net foreign exchange difference</t>
  </si>
  <si>
    <t>Cash and cash equivalents at the beginning of the period</t>
  </si>
  <si>
    <t>Cash and cash equivalents at the end of the period</t>
  </si>
  <si>
    <t>MS - Managed services</t>
  </si>
  <si>
    <t>EBIT</t>
  </si>
  <si>
    <t>APAC</t>
  </si>
  <si>
    <t>vyble GmbH</t>
  </si>
  <si>
    <t>Group and other unallocated</t>
  </si>
  <si>
    <t>Total</t>
  </si>
  <si>
    <t>Revenue growth constant currency YoY</t>
  </si>
  <si>
    <t>Revenue growth, as reported</t>
  </si>
  <si>
    <t>Impact of foreign currency</t>
  </si>
  <si>
    <t xml:space="preserve">Revenue growth, constant currency </t>
  </si>
  <si>
    <t>Managed Services revenue growth, as reported</t>
  </si>
  <si>
    <t xml:space="preserve">Managed Services revenue growth, constant currency </t>
  </si>
  <si>
    <t>Adjusted EBITDA</t>
  </si>
  <si>
    <t>EBITDA</t>
  </si>
  <si>
    <t>Gain on sale of assets</t>
  </si>
  <si>
    <t>Share-based payments</t>
  </si>
  <si>
    <t>Depreciation right-of-use assets (IFRS 16 effect)</t>
  </si>
  <si>
    <t xml:space="preserve">Other </t>
  </si>
  <si>
    <t>Adjusted EBIT</t>
  </si>
  <si>
    <t>Amortization of excess values on acquisition</t>
  </si>
  <si>
    <t>Cash revenue</t>
  </si>
  <si>
    <t>Total revenue</t>
  </si>
  <si>
    <t>Deferred revenue recognised</t>
  </si>
  <si>
    <t>Revenue deferred</t>
  </si>
  <si>
    <t>Cash operating expenses</t>
  </si>
  <si>
    <t>Depreciation and amortization</t>
  </si>
  <si>
    <t>Customer project costs capitalised</t>
  </si>
  <si>
    <t>Net working capital</t>
  </si>
  <si>
    <t>Trade receivables</t>
  </si>
  <si>
    <t>Total revenue LTM</t>
  </si>
  <si>
    <t>NWC/revenue LTM</t>
  </si>
  <si>
    <t xml:space="preserve">Net interest-bearing debt </t>
  </si>
  <si>
    <t>Interest bearing loans and borrowings</t>
  </si>
  <si>
    <t>Net interest-bearing debt (NIBD)</t>
  </si>
  <si>
    <t>Adjusted EBITDA LTM</t>
  </si>
  <si>
    <t>NIBD/Adjusted EBITDA LTM</t>
  </si>
  <si>
    <t>FTEs</t>
  </si>
  <si>
    <t>GLOSSARY</t>
  </si>
  <si>
    <t xml:space="preserve">Zalaris’ financial information is prepared in accordance with IFRS. In addition, financial performance measures (APMs) are used by Zalaris to provide supplemental information to enhance the understanding of the Group’s underlying financial performance. These APMs take into consideration income and expenses defined as items regarded as special due to their nature and include among others restructuring provisions and write-offs.  Financial APMs should not be considered as a substitute for measures of performance in accordance with IFRS. Disclosures of APMs are subject to established internal control procedures. </t>
  </si>
  <si>
    <r>
      <rPr>
        <b/>
        <sz val="10"/>
        <color rgb="FF000000"/>
        <rFont val="Arial"/>
        <family val="2"/>
      </rPr>
      <t>EBITDA</t>
    </r>
    <r>
      <rPr>
        <sz val="10"/>
        <color rgb="FF000000"/>
        <rFont val="Arial"/>
        <family val="2"/>
      </rPr>
      <t xml:space="preserve"> is defined as earnings before interest and other financial items, taxes, depreciation and amortisation and impairments.</t>
    </r>
  </si>
  <si>
    <r>
      <rPr>
        <b/>
        <sz val="10"/>
        <color rgb="FF000000"/>
        <rFont val="Arial"/>
        <family val="2"/>
      </rPr>
      <t>Revenue growth in constant currency</t>
    </r>
    <r>
      <rPr>
        <sz val="10"/>
        <color rgb="FF000000"/>
        <rFont val="Arial"/>
        <family val="2"/>
      </rPr>
      <t xml:space="preserve"> is calculated by comparing the current period’s revenue, using the foreign exchange rates consistent with the same period prior year, against the revenue in the same period prior year.</t>
    </r>
  </si>
  <si>
    <r>
      <t xml:space="preserve">Net interest-bearing debt </t>
    </r>
    <r>
      <rPr>
        <sz val="10"/>
        <color rgb="FF000000"/>
        <rFont val="Arial"/>
        <family val="2"/>
      </rPr>
      <t>is total current and non-current interest-bearing debt less cash and cash equivalents</t>
    </r>
    <r>
      <rPr>
        <b/>
        <sz val="10"/>
        <color rgb="FF000000"/>
        <rFont val="Arial"/>
        <family val="2"/>
      </rPr>
      <t>.</t>
    </r>
  </si>
  <si>
    <r>
      <rPr>
        <b/>
        <sz val="10"/>
        <color rgb="FF000000"/>
        <rFont val="Arial"/>
        <family val="2"/>
      </rPr>
      <t>Leverage ratio</t>
    </r>
    <r>
      <rPr>
        <sz val="10"/>
        <color rgb="FF000000"/>
        <rFont val="Arial"/>
        <family val="2"/>
      </rPr>
      <t xml:space="preserve"> is calculated as net interest-bearing debt divided by twelve months rolling EBITDA, excluding any impacts from IFRS 16 and share based payments costs.</t>
    </r>
  </si>
  <si>
    <r>
      <t xml:space="preserve">Net working capital </t>
    </r>
    <r>
      <rPr>
        <sz val="10"/>
        <color rgb="FF000000"/>
        <rFont val="Arial"/>
        <family val="2"/>
      </rPr>
      <t>is total current assets, excluding cash and cash equivalents, less total current liabilities, excluding tax payable, interest-bearing debt and lease liabilities</t>
    </r>
    <r>
      <rPr>
        <b/>
        <sz val="10"/>
        <color rgb="FF000000"/>
        <rFont val="Arial"/>
        <family val="2"/>
      </rPr>
      <t>.</t>
    </r>
  </si>
  <si>
    <r>
      <rPr>
        <b/>
        <sz val="10"/>
        <color rgb="FF000000"/>
        <rFont val="Arial"/>
        <family val="2"/>
      </rPr>
      <t>Full time equivalents (FTEs)</t>
    </r>
    <r>
      <rPr>
        <sz val="10"/>
        <color rgb="FF000000"/>
        <rFont val="Arial"/>
        <family val="2"/>
      </rPr>
      <t xml:space="preserve"> are calulated by taking the total number of normal agreed working hours for all employees (part-time or full-time) by the number of normal full-time working hours in that period (i.e. one FTE is equivalent to one employee working full-time).</t>
    </r>
  </si>
  <si>
    <t>Cell:+47 928 97 276</t>
  </si>
  <si>
    <t>Cell:+47 951 79 190</t>
  </si>
  <si>
    <t>hans-petter.mellerud@zalaris.com</t>
  </si>
  <si>
    <t>gunnar.manum@zalaris.com</t>
  </si>
  <si>
    <t>General IR inquiries</t>
  </si>
  <si>
    <t>ir@zalaris.com</t>
  </si>
  <si>
    <t>Q4 2024</t>
  </si>
  <si>
    <t>FY 2024</t>
  </si>
  <si>
    <t>Q1 2025</t>
  </si>
  <si>
    <t>YTD 2025</t>
  </si>
  <si>
    <t>ZC - Zalaris Consulting</t>
  </si>
  <si>
    <t>Zalaris Consulting revenue growth, as reported</t>
  </si>
  <si>
    <t>Zalaris Consulting revenue growth, constant currency</t>
  </si>
  <si>
    <t>Q2 2024**</t>
  </si>
  <si>
    <t>Q3 2024**</t>
  </si>
  <si>
    <t>Q4 2024**</t>
  </si>
  <si>
    <t>**APAC not reclaccified in 2024</t>
  </si>
  <si>
    <t>Q2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</si>
</sst>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_(* \(#,##0\);_(* &quot;-&quot;??_);_(@_)"/>
    <numFmt numFmtId="166" formatCode="0.0\ %"/>
    <numFmt numFmtId="167" formatCode="[$kr-414]&quot; &quot;#,##0.00;[Red]&quot;-&quot;[$kr-414]&quot; &quot;#,##0.00"/>
    <numFmt numFmtId="168" formatCode="_ * #,##0_ ;_ * \-#,##0_ ;_ * &quot;-&quot;_ ;_ @_ "/>
    <numFmt numFmtId="169" formatCode="0.0%"/>
    <numFmt numFmtId="170" formatCode="_(* #,##0.0_);_(* \(#,##0.0\);_(* &quot;-&quot;??_);_(@_)"/>
    <numFmt numFmtId="171" formatCode="_(* #,##0.0000_);_(* \(#,##0.0000\);_(* &quot;-&quot;??_);_(@_)"/>
    <numFmt numFmtId="172" formatCode="0.0"/>
  </numFmts>
  <fonts count="31"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theme="0"/>
      <name val="Calibri"/>
      <family val="2"/>
      <scheme val="minor"/>
    </font>
    <font>
      <b/>
      <sz val="16"/>
      <color theme="1" tint="0.34998626667073579"/>
      <name val="Arial"/>
      <family val="2"/>
    </font>
    <font>
      <sz val="8"/>
      <name val="Calibri"/>
      <family val="2"/>
      <scheme val="minor"/>
    </font>
    <font>
      <b/>
      <sz val="10"/>
      <name val="Arial"/>
      <family val="2"/>
    </font>
    <font>
      <i/>
      <sz val="10"/>
      <name val="Arial"/>
      <family val="2"/>
    </font>
    <font>
      <i/>
      <sz val="10"/>
      <color theme="1"/>
      <name val="Arial"/>
      <family val="2"/>
    </font>
    <font>
      <b/>
      <sz val="10"/>
      <color theme="0"/>
      <name val="Arial"/>
      <family val="2"/>
    </font>
    <font>
      <sz val="10"/>
      <color theme="1"/>
      <name val="Arial"/>
      <family val="2"/>
    </font>
    <font>
      <b/>
      <sz val="10"/>
      <color theme="1"/>
      <name val="Arial"/>
      <family val="2"/>
    </font>
    <font>
      <sz val="11"/>
      <color theme="1"/>
      <name val="Arial"/>
      <family val="2"/>
    </font>
    <font>
      <sz val="11"/>
      <name val="Arial"/>
      <family val="2"/>
    </font>
    <font>
      <sz val="11"/>
      <color theme="0"/>
      <name val="Arial"/>
      <family val="2"/>
    </font>
    <font>
      <b/>
      <sz val="11"/>
      <color theme="0"/>
      <name val="Arial"/>
      <family val="2"/>
    </font>
    <font>
      <u/>
      <sz val="11"/>
      <name val="Arial"/>
      <family val="2"/>
    </font>
    <font>
      <u/>
      <sz val="11"/>
      <color theme="10"/>
      <name val="Arial"/>
      <family val="2"/>
    </font>
    <font>
      <sz val="10"/>
      <color rgb="FF333F48"/>
      <name val="Arial"/>
      <family val="2"/>
    </font>
    <font>
      <sz val="10"/>
      <color rgb="FF000000"/>
      <name val="Arial"/>
      <family val="2"/>
    </font>
    <font>
      <b/>
      <sz val="10"/>
      <color rgb="FF000000"/>
      <name val="Arial"/>
      <family val="2"/>
    </font>
    <font>
      <b/>
      <sz val="10"/>
      <color rgb="FFFFFFFF"/>
      <name val="Arial"/>
      <family val="2"/>
    </font>
    <font>
      <sz val="10"/>
      <color rgb="FFFFFFFF"/>
      <name val="Arial"/>
      <family val="2"/>
    </font>
    <font>
      <sz val="9"/>
      <color theme="1"/>
      <name val="Calibri"/>
      <family val="2"/>
      <scheme val="minor"/>
    </font>
    <font>
      <sz val="9"/>
      <name val="Calibri"/>
      <family val="2"/>
      <scheme val="minor"/>
    </font>
    <font>
      <b/>
      <sz val="12"/>
      <color theme="0"/>
      <name val="Arial"/>
      <family val="2"/>
    </font>
    <font>
      <b/>
      <sz val="14"/>
      <color theme="0"/>
      <name val="Arial"/>
      <family val="2"/>
    </font>
    <font>
      <sz val="14"/>
      <color theme="0"/>
      <name val="Arial"/>
      <family val="2"/>
    </font>
    <font>
      <b/>
      <sz val="12"/>
      <color rgb="FFFFFFFF"/>
      <name val="Arial"/>
      <family val="2"/>
    </font>
    <font>
      <sz val="10"/>
      <color theme="0"/>
      <name val="Arial"/>
      <family val="2"/>
    </font>
  </fonts>
  <fills count="15">
    <fill>
      <patternFill patternType="none"/>
    </fill>
    <fill>
      <patternFill patternType="gray125"/>
    </fill>
    <fill>
      <patternFill patternType="solid">
        <fgColor theme="0"/>
        <bgColor indexed="64"/>
      </patternFill>
    </fill>
    <fill>
      <patternFill patternType="solid">
        <fgColor theme="8"/>
      </patternFill>
    </fill>
    <fill>
      <patternFill patternType="solid">
        <fgColor theme="9"/>
      </patternFill>
    </fill>
    <fill>
      <patternFill patternType="solid">
        <fgColor theme="5" tint="-0.249977111117893"/>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5911"/>
        <bgColor rgb="FF000000"/>
      </patternFill>
    </fill>
    <fill>
      <patternFill patternType="solid">
        <fgColor rgb="FFFFFFFF"/>
        <bgColor rgb="FF000000"/>
      </patternFill>
    </fill>
    <fill>
      <patternFill patternType="solid">
        <fgColor rgb="FFD9D9D9"/>
        <bgColor rgb="FF000000"/>
      </patternFill>
    </fill>
    <fill>
      <patternFill patternType="solid">
        <fgColor rgb="FFF2F2F2"/>
        <bgColor rgb="FF000000"/>
      </patternFill>
    </fill>
    <fill>
      <patternFill patternType="solid">
        <fgColor theme="6" tint="0.39997558519241921"/>
        <bgColor indexed="64"/>
      </patternFill>
    </fill>
    <fill>
      <patternFill patternType="solid">
        <fgColor theme="3"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0" fontId="3" fillId="0" borderId="0" applyNumberFormat="0" applyFill="0" applyBorder="0" applyAlignment="0" applyProtection="0"/>
    <xf numFmtId="0" fontId="4" fillId="3" borderId="0" applyNumberFormat="0" applyBorder="0" applyAlignment="0" applyProtection="0"/>
    <xf numFmtId="0" fontId="4" fillId="4" borderId="0" applyNumberFormat="0" applyBorder="0" applyAlignment="0" applyProtection="0"/>
    <xf numFmtId="164" fontId="2" fillId="0" borderId="0" applyFont="0" applyFill="0" applyBorder="0" applyAlignment="0" applyProtection="0"/>
    <xf numFmtId="167" fontId="2" fillId="0" borderId="0"/>
    <xf numFmtId="43" fontId="1" fillId="0" borderId="0" applyFont="0" applyFill="0" applyBorder="0" applyAlignment="0" applyProtection="0"/>
    <xf numFmtId="167" fontId="2" fillId="0" borderId="0"/>
  </cellStyleXfs>
  <cellXfs count="377">
    <xf numFmtId="0" fontId="0" fillId="0" borderId="0" xfId="0"/>
    <xf numFmtId="0" fontId="7" fillId="7" borderId="0" xfId="0" applyFont="1" applyFill="1"/>
    <xf numFmtId="0" fontId="7" fillId="6" borderId="0" xfId="0" applyFont="1" applyFill="1" applyAlignment="1">
      <alignment vertical="top" wrapText="1"/>
    </xf>
    <xf numFmtId="0" fontId="2" fillId="6" borderId="0" xfId="0" applyFont="1" applyFill="1" applyAlignment="1">
      <alignment vertical="top" wrapText="1"/>
    </xf>
    <xf numFmtId="0" fontId="7" fillId="7" borderId="0" xfId="0" applyFont="1" applyFill="1" applyAlignment="1">
      <alignment vertical="top" wrapText="1"/>
    </xf>
    <xf numFmtId="3" fontId="7" fillId="7" borderId="0" xfId="3" applyNumberFormat="1" applyFont="1" applyFill="1" applyAlignment="1">
      <alignment horizontal="left" vertical="top" wrapText="1"/>
    </xf>
    <xf numFmtId="0" fontId="2" fillId="2" borderId="0" xfId="0" applyFont="1" applyFill="1" applyAlignment="1">
      <alignment vertical="top" wrapText="1"/>
    </xf>
    <xf numFmtId="0" fontId="7" fillId="2" borderId="0" xfId="0" applyFont="1" applyFill="1"/>
    <xf numFmtId="0" fontId="7" fillId="2" borderId="0" xfId="0" applyFont="1" applyFill="1" applyAlignment="1">
      <alignment vertical="top"/>
    </xf>
    <xf numFmtId="0" fontId="7" fillId="7" borderId="0" xfId="0" applyFont="1" applyFill="1" applyAlignment="1">
      <alignment wrapText="1"/>
    </xf>
    <xf numFmtId="0" fontId="7" fillId="6" borderId="0" xfId="0" applyFont="1" applyFill="1" applyAlignment="1">
      <alignment wrapText="1"/>
    </xf>
    <xf numFmtId="0" fontId="2" fillId="2" borderId="0" xfId="0" applyFont="1" applyFill="1"/>
    <xf numFmtId="0" fontId="3" fillId="2" borderId="0" xfId="4" applyFill="1" applyAlignment="1">
      <alignment horizontal="left"/>
    </xf>
    <xf numFmtId="165" fontId="2" fillId="6" borderId="0" xfId="7" applyNumberFormat="1" applyFont="1" applyFill="1" applyAlignment="1">
      <alignment horizontal="right" vertical="top" wrapText="1"/>
    </xf>
    <xf numFmtId="0" fontId="7" fillId="6" borderId="1" xfId="0" applyFont="1" applyFill="1" applyBorder="1" applyAlignment="1">
      <alignment vertical="top" wrapText="1"/>
    </xf>
    <xf numFmtId="165" fontId="7" fillId="7" borderId="0" xfId="3" applyNumberFormat="1" applyFont="1" applyFill="1" applyAlignment="1"/>
    <xf numFmtId="0" fontId="10" fillId="5" borderId="0" xfId="0" applyFont="1" applyFill="1"/>
    <xf numFmtId="0" fontId="11" fillId="2" borderId="0" xfId="0" applyFont="1" applyFill="1"/>
    <xf numFmtId="0" fontId="11" fillId="0" borderId="0" xfId="0" applyFont="1"/>
    <xf numFmtId="165" fontId="11" fillId="0" borderId="0" xfId="0" applyNumberFormat="1" applyFont="1"/>
    <xf numFmtId="165" fontId="11" fillId="0" borderId="0" xfId="1" applyNumberFormat="1" applyFont="1" applyFill="1"/>
    <xf numFmtId="165" fontId="11" fillId="2" borderId="0" xfId="1" applyNumberFormat="1" applyFont="1" applyFill="1"/>
    <xf numFmtId="165" fontId="11" fillId="2" borderId="0" xfId="3" applyNumberFormat="1" applyFont="1" applyFill="1"/>
    <xf numFmtId="165" fontId="2" fillId="2" borderId="1" xfId="1" applyNumberFormat="1" applyFont="1" applyFill="1" applyBorder="1"/>
    <xf numFmtId="165" fontId="10" fillId="5" borderId="0" xfId="1" applyNumberFormat="1" applyFont="1" applyFill="1"/>
    <xf numFmtId="165" fontId="7" fillId="6" borderId="0" xfId="1" applyNumberFormat="1" applyFont="1" applyFill="1"/>
    <xf numFmtId="165" fontId="2" fillId="2" borderId="0" xfId="1" applyNumberFormat="1" applyFont="1" applyFill="1"/>
    <xf numFmtId="165" fontId="2" fillId="2" borderId="0" xfId="1" applyNumberFormat="1" applyFont="1" applyFill="1" applyAlignment="1"/>
    <xf numFmtId="165" fontId="2" fillId="2" borderId="0" xfId="1" applyNumberFormat="1" applyFont="1" applyFill="1" applyAlignment="1">
      <alignment horizontal="center"/>
    </xf>
    <xf numFmtId="165" fontId="2" fillId="6" borderId="0" xfId="1" applyNumberFormat="1" applyFont="1" applyFill="1" applyAlignment="1">
      <alignment wrapText="1"/>
    </xf>
    <xf numFmtId="165" fontId="2" fillId="0" borderId="0" xfId="1" applyNumberFormat="1" applyFont="1" applyFill="1"/>
    <xf numFmtId="165" fontId="2" fillId="0" borderId="0" xfId="1" applyNumberFormat="1" applyFont="1" applyFill="1" applyAlignment="1"/>
    <xf numFmtId="165" fontId="2" fillId="6" borderId="0" xfId="1" applyNumberFormat="1" applyFont="1" applyFill="1" applyAlignment="1"/>
    <xf numFmtId="165" fontId="11" fillId="0" borderId="0" xfId="1" applyNumberFormat="1" applyFont="1"/>
    <xf numFmtId="165" fontId="2" fillId="0" borderId="0" xfId="1" applyNumberFormat="1" applyFont="1" applyFill="1" applyBorder="1"/>
    <xf numFmtId="165" fontId="2" fillId="0" borderId="0" xfId="1" applyNumberFormat="1" applyFont="1" applyFill="1" applyBorder="1" applyAlignment="1"/>
    <xf numFmtId="165" fontId="2" fillId="0" borderId="0" xfId="1" applyNumberFormat="1" applyFont="1"/>
    <xf numFmtId="165" fontId="7" fillId="7" borderId="0" xfId="1" applyNumberFormat="1" applyFont="1" applyFill="1" applyAlignment="1"/>
    <xf numFmtId="165" fontId="7" fillId="7" borderId="0" xfId="1" applyNumberFormat="1" applyFont="1" applyFill="1" applyAlignment="1">
      <alignment horizontal="right"/>
    </xf>
    <xf numFmtId="165" fontId="7" fillId="6" borderId="0" xfId="1" applyNumberFormat="1" applyFont="1" applyFill="1" applyAlignment="1"/>
    <xf numFmtId="165" fontId="7" fillId="6" borderId="0" xfId="1" applyNumberFormat="1" applyFont="1" applyFill="1" applyAlignment="1">
      <alignment horizontal="right"/>
    </xf>
    <xf numFmtId="165" fontId="11" fillId="6" borderId="0" xfId="1" applyNumberFormat="1" applyFont="1" applyFill="1" applyAlignment="1">
      <alignment horizontal="right"/>
    </xf>
    <xf numFmtId="165" fontId="7" fillId="6" borderId="0" xfId="1" applyNumberFormat="1" applyFont="1" applyFill="1" applyAlignment="1">
      <alignment horizontal="left"/>
    </xf>
    <xf numFmtId="165" fontId="2" fillId="6" borderId="0" xfId="1" applyNumberFormat="1" applyFont="1" applyFill="1" applyAlignment="1">
      <alignment horizontal="right"/>
    </xf>
    <xf numFmtId="165" fontId="2" fillId="6" borderId="0" xfId="1" applyNumberFormat="1" applyFont="1" applyFill="1"/>
    <xf numFmtId="165" fontId="2" fillId="2" borderId="0" xfId="1" applyNumberFormat="1" applyFont="1" applyFill="1" applyBorder="1"/>
    <xf numFmtId="165" fontId="7" fillId="7" borderId="0" xfId="1" applyNumberFormat="1" applyFont="1" applyFill="1"/>
    <xf numFmtId="165" fontId="2" fillId="2" borderId="0" xfId="3" applyNumberFormat="1" applyFont="1" applyFill="1" applyAlignment="1">
      <alignment horizontal="right" vertical="top" wrapText="1"/>
    </xf>
    <xf numFmtId="0" fontId="11" fillId="0" borderId="1" xfId="0" applyFont="1" applyBorder="1"/>
    <xf numFmtId="165" fontId="2" fillId="0" borderId="0" xfId="0" applyNumberFormat="1" applyFont="1" applyAlignment="1">
      <alignment horizontal="right" vertical="top" wrapText="1"/>
    </xf>
    <xf numFmtId="165" fontId="11" fillId="2" borderId="0" xfId="3" applyNumberFormat="1" applyFont="1" applyFill="1" applyAlignment="1">
      <alignment horizontal="right"/>
    </xf>
    <xf numFmtId="165" fontId="11" fillId="2" borderId="0" xfId="3" applyNumberFormat="1" applyFont="1" applyFill="1" applyAlignment="1">
      <alignment horizontal="right" vertical="top" wrapText="1"/>
    </xf>
    <xf numFmtId="165" fontId="11" fillId="2" borderId="0" xfId="1" applyNumberFormat="1" applyFont="1" applyFill="1" applyBorder="1"/>
    <xf numFmtId="0" fontId="2" fillId="0" borderId="0" xfId="0" applyFont="1"/>
    <xf numFmtId="0" fontId="12" fillId="7" borderId="0" xfId="0" applyFont="1" applyFill="1"/>
    <xf numFmtId="165" fontId="2" fillId="2" borderId="0" xfId="7" applyNumberFormat="1" applyFont="1" applyFill="1" applyAlignment="1"/>
    <xf numFmtId="165" fontId="2" fillId="6" borderId="0" xfId="7" applyNumberFormat="1" applyFont="1" applyFill="1" applyAlignment="1"/>
    <xf numFmtId="165" fontId="9" fillId="2" borderId="0" xfId="1" applyNumberFormat="1" applyFont="1" applyFill="1"/>
    <xf numFmtId="165" fontId="2" fillId="2" borderId="0" xfId="3" applyNumberFormat="1" applyFont="1" applyFill="1" applyAlignment="1"/>
    <xf numFmtId="0" fontId="15" fillId="0" borderId="0" xfId="0" applyFont="1" applyAlignment="1">
      <alignment horizontal="center" wrapText="1"/>
    </xf>
    <xf numFmtId="0" fontId="13" fillId="0" borderId="0" xfId="0" applyFont="1"/>
    <xf numFmtId="0" fontId="14" fillId="0" borderId="0" xfId="0" applyFont="1"/>
    <xf numFmtId="0" fontId="14" fillId="2" borderId="0" xfId="0" applyFont="1" applyFill="1"/>
    <xf numFmtId="0" fontId="16" fillId="5" borderId="0" xfId="0" applyFont="1" applyFill="1"/>
    <xf numFmtId="0" fontId="13" fillId="5" borderId="0" xfId="0" applyFont="1" applyFill="1"/>
    <xf numFmtId="0" fontId="17" fillId="2" borderId="0" xfId="4" applyFont="1" applyFill="1"/>
    <xf numFmtId="0" fontId="18" fillId="2" borderId="0" xfId="4" applyFont="1" applyFill="1"/>
    <xf numFmtId="0" fontId="13" fillId="2" borderId="0" xfId="0" applyFont="1" applyFill="1"/>
    <xf numFmtId="0" fontId="10" fillId="5" borderId="0" xfId="0" applyFont="1" applyFill="1" applyAlignment="1">
      <alignment horizontal="left"/>
    </xf>
    <xf numFmtId="0" fontId="19" fillId="2" borderId="0" xfId="0" applyFont="1" applyFill="1" applyAlignment="1">
      <alignment horizontal="left" vertical="center" wrapText="1"/>
    </xf>
    <xf numFmtId="0" fontId="19" fillId="2" borderId="0" xfId="0" applyFont="1" applyFill="1" applyAlignment="1">
      <alignment horizontal="left"/>
    </xf>
    <xf numFmtId="0" fontId="11" fillId="2" borderId="0" xfId="0" applyFont="1" applyFill="1" applyAlignment="1">
      <alignment horizontal="left"/>
    </xf>
    <xf numFmtId="0" fontId="2" fillId="6" borderId="0" xfId="0" applyFont="1" applyFill="1"/>
    <xf numFmtId="0" fontId="10" fillId="5" borderId="0" xfId="0" applyFont="1" applyFill="1" applyAlignment="1">
      <alignment horizontal="center" vertical="center"/>
    </xf>
    <xf numFmtId="165" fontId="7" fillId="7" borderId="0" xfId="0" applyNumberFormat="1" applyFont="1" applyFill="1" applyAlignment="1">
      <alignment horizontal="center" vertical="center" wrapText="1"/>
    </xf>
    <xf numFmtId="3" fontId="7" fillId="7" borderId="0" xfId="0" applyNumberFormat="1" applyFont="1" applyFill="1" applyAlignment="1">
      <alignment horizontal="center" vertical="center" wrapText="1"/>
    </xf>
    <xf numFmtId="165" fontId="7" fillId="2" borderId="0" xfId="1" applyNumberFormat="1" applyFont="1" applyFill="1" applyBorder="1" applyAlignment="1">
      <alignment horizontal="center" vertical="center"/>
    </xf>
    <xf numFmtId="166" fontId="7" fillId="0" borderId="0" xfId="2" applyNumberFormat="1" applyFont="1" applyAlignment="1">
      <alignment horizontal="center" vertical="center" wrapText="1"/>
    </xf>
    <xf numFmtId="165" fontId="7" fillId="0" borderId="0" xfId="3" applyNumberFormat="1" applyFont="1" applyAlignment="1">
      <alignment horizontal="center" vertical="center" wrapText="1"/>
    </xf>
    <xf numFmtId="165" fontId="7" fillId="2" borderId="0" xfId="3" applyNumberFormat="1" applyFont="1" applyFill="1" applyAlignment="1">
      <alignment horizontal="center" vertical="center" wrapText="1"/>
    </xf>
    <xf numFmtId="165" fontId="11" fillId="0" borderId="0" xfId="0" applyNumberFormat="1" applyFont="1" applyAlignment="1">
      <alignment horizontal="center" vertical="center"/>
    </xf>
    <xf numFmtId="0" fontId="11" fillId="0" borderId="0" xfId="0" applyFont="1" applyAlignment="1">
      <alignment horizontal="center" vertical="center"/>
    </xf>
    <xf numFmtId="165" fontId="7" fillId="2" borderId="0" xfId="1" applyNumberFormat="1" applyFont="1" applyFill="1" applyAlignment="1">
      <alignment horizontal="center" vertical="center"/>
    </xf>
    <xf numFmtId="164" fontId="7" fillId="0" borderId="0" xfId="3" applyFont="1" applyAlignment="1">
      <alignment horizontal="center" vertical="center" wrapText="1"/>
    </xf>
    <xf numFmtId="166" fontId="7" fillId="2" borderId="0" xfId="2" applyNumberFormat="1" applyFont="1" applyFill="1" applyAlignment="1">
      <alignment horizontal="center" vertical="center" wrapText="1"/>
    </xf>
    <xf numFmtId="164" fontId="7" fillId="2" borderId="0" xfId="3" applyFont="1" applyFill="1" applyAlignment="1">
      <alignment horizontal="center" vertical="center" wrapText="1"/>
    </xf>
    <xf numFmtId="165" fontId="2" fillId="6" borderId="0" xfId="0" applyNumberFormat="1" applyFont="1" applyFill="1" applyAlignment="1">
      <alignment horizontal="center" vertical="center" wrapText="1"/>
    </xf>
    <xf numFmtId="165" fontId="11" fillId="6" borderId="0" xfId="2" applyNumberFormat="1" applyFont="1" applyFill="1" applyAlignment="1">
      <alignment horizontal="center" vertical="center" wrapText="1"/>
    </xf>
    <xf numFmtId="165" fontId="2" fillId="6" borderId="0" xfId="2" applyNumberFormat="1" applyFont="1" applyFill="1" applyAlignment="1">
      <alignment horizontal="center" vertical="center" wrapText="1"/>
    </xf>
    <xf numFmtId="165" fontId="2" fillId="2" borderId="0" xfId="5" applyNumberFormat="1" applyFont="1" applyFill="1" applyBorder="1" applyAlignment="1">
      <alignment horizontal="center" vertical="center"/>
    </xf>
    <xf numFmtId="165" fontId="7" fillId="7" borderId="0" xfId="1" applyNumberFormat="1" applyFont="1" applyFill="1" applyBorder="1" applyAlignment="1">
      <alignment horizontal="center" vertical="center"/>
    </xf>
    <xf numFmtId="166" fontId="11" fillId="6" borderId="0" xfId="2" applyNumberFormat="1" applyFont="1" applyFill="1" applyAlignment="1">
      <alignment horizontal="center" vertical="center" wrapText="1"/>
    </xf>
    <xf numFmtId="166" fontId="7" fillId="6" borderId="0" xfId="2" applyNumberFormat="1" applyFont="1" applyFill="1" applyAlignment="1">
      <alignment horizontal="center" vertical="center" wrapText="1"/>
    </xf>
    <xf numFmtId="165" fontId="7" fillId="6" borderId="0" xfId="3" applyNumberFormat="1" applyFont="1" applyFill="1" applyAlignment="1">
      <alignment horizontal="center" vertical="center" wrapText="1"/>
    </xf>
    <xf numFmtId="3" fontId="2" fillId="0" borderId="0" xfId="0" applyNumberFormat="1" applyFont="1" applyAlignment="1">
      <alignment horizontal="center" vertical="center" wrapText="1"/>
    </xf>
    <xf numFmtId="3" fontId="7" fillId="0" borderId="0" xfId="3" applyNumberFormat="1" applyFont="1" applyAlignment="1">
      <alignment horizontal="center" vertical="center" wrapText="1"/>
    </xf>
    <xf numFmtId="165" fontId="7" fillId="0" borderId="0" xfId="2" applyNumberFormat="1" applyFont="1" applyAlignment="1">
      <alignment horizontal="center" vertical="center" wrapText="1"/>
    </xf>
    <xf numFmtId="165" fontId="7" fillId="0" borderId="0" xfId="0" applyNumberFormat="1" applyFont="1" applyAlignment="1">
      <alignment horizontal="center" vertical="center" wrapText="1"/>
    </xf>
    <xf numFmtId="165"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164" fontId="2" fillId="2" borderId="0" xfId="3" applyFont="1" applyFill="1" applyAlignment="1">
      <alignment horizontal="center" vertical="center" wrapText="1"/>
    </xf>
    <xf numFmtId="168" fontId="2" fillId="2" borderId="0" xfId="2" applyNumberFormat="1" applyFont="1" applyFill="1" applyAlignment="1">
      <alignment horizontal="center" vertical="center" wrapText="1"/>
    </xf>
    <xf numFmtId="166" fontId="2" fillId="2" borderId="0" xfId="2" applyNumberFormat="1" applyFont="1" applyFill="1" applyAlignment="1">
      <alignment horizontal="center" vertical="center" wrapText="1"/>
    </xf>
    <xf numFmtId="0" fontId="2" fillId="2" borderId="0" xfId="0" applyFont="1" applyFill="1" applyAlignment="1">
      <alignment horizontal="center" vertical="center"/>
    </xf>
    <xf numFmtId="0" fontId="7" fillId="2" borderId="0" xfId="0" applyFont="1" applyFill="1" applyAlignment="1">
      <alignment horizontal="center" vertical="center"/>
    </xf>
    <xf numFmtId="167" fontId="7" fillId="2" borderId="0" xfId="8" applyFont="1" applyFill="1" applyAlignment="1">
      <alignment horizontal="center" vertical="center"/>
    </xf>
    <xf numFmtId="0" fontId="8" fillId="2" borderId="0" xfId="0" applyFont="1" applyFill="1" applyAlignment="1">
      <alignment horizontal="center" vertical="center"/>
    </xf>
    <xf numFmtId="3" fontId="2" fillId="2" borderId="0" xfId="2" applyNumberFormat="1" applyFont="1" applyFill="1" applyAlignment="1">
      <alignment horizontal="center" vertical="center" wrapText="1"/>
    </xf>
    <xf numFmtId="165" fontId="2" fillId="2" borderId="0" xfId="0" applyNumberFormat="1" applyFont="1" applyFill="1" applyAlignment="1">
      <alignment horizontal="center" vertical="center" wrapText="1"/>
    </xf>
    <xf numFmtId="0" fontId="7" fillId="7" borderId="0" xfId="0" applyFont="1" applyFill="1" applyAlignment="1">
      <alignment horizontal="left" vertical="center" wrapText="1"/>
    </xf>
    <xf numFmtId="0" fontId="7" fillId="6" borderId="0" xfId="0" applyFont="1" applyFill="1" applyAlignment="1">
      <alignment horizontal="left" vertical="center" wrapText="1"/>
    </xf>
    <xf numFmtId="0" fontId="2" fillId="6" borderId="0" xfId="0" applyFont="1" applyFill="1" applyAlignment="1">
      <alignment horizontal="left" vertical="center" wrapText="1"/>
    </xf>
    <xf numFmtId="0" fontId="7" fillId="2" borderId="0" xfId="0" applyFont="1" applyFill="1" applyAlignment="1">
      <alignment horizontal="left" vertical="center" wrapText="1"/>
    </xf>
    <xf numFmtId="0" fontId="11" fillId="0" borderId="0" xfId="0" applyFont="1" applyAlignment="1">
      <alignment horizontal="left" vertical="center"/>
    </xf>
    <xf numFmtId="0" fontId="20" fillId="0" borderId="0" xfId="0" applyFont="1" applyAlignment="1">
      <alignment horizontal="justify" vertical="center"/>
    </xf>
    <xf numFmtId="165" fontId="2" fillId="2" borderId="0" xfId="1" applyNumberFormat="1" applyFont="1" applyFill="1" applyBorder="1" applyAlignment="1">
      <alignment horizontal="center" vertical="center"/>
    </xf>
    <xf numFmtId="0" fontId="21" fillId="0" borderId="0" xfId="0" applyFont="1"/>
    <xf numFmtId="0" fontId="21" fillId="0" borderId="0" xfId="0" applyFont="1" applyAlignment="1">
      <alignment horizontal="justify" vertical="center"/>
    </xf>
    <xf numFmtId="165" fontId="2" fillId="8" borderId="0" xfId="5" applyNumberFormat="1" applyFont="1" applyFill="1" applyBorder="1" applyAlignment="1">
      <alignment horizontal="center" vertical="center"/>
    </xf>
    <xf numFmtId="165" fontId="2" fillId="8" borderId="0" xfId="0" applyNumberFormat="1" applyFont="1" applyFill="1" applyAlignment="1">
      <alignment horizontal="center" vertical="center" wrapText="1"/>
    </xf>
    <xf numFmtId="0" fontId="11" fillId="8" borderId="0" xfId="0" applyFont="1" applyFill="1" applyAlignment="1">
      <alignment horizontal="center" vertical="center"/>
    </xf>
    <xf numFmtId="165" fontId="12" fillId="7" borderId="0" xfId="0" applyNumberFormat="1" applyFont="1" applyFill="1" applyAlignment="1">
      <alignment horizontal="center" vertical="center"/>
    </xf>
    <xf numFmtId="0" fontId="7" fillId="6" borderId="0" xfId="0" applyFont="1" applyFill="1" applyAlignment="1">
      <alignment horizontal="center" vertical="center" wrapText="1"/>
    </xf>
    <xf numFmtId="0" fontId="7" fillId="2" borderId="0" xfId="0" applyFont="1" applyFill="1" applyAlignment="1">
      <alignment horizontal="center" vertical="center" wrapText="1"/>
    </xf>
    <xf numFmtId="166" fontId="7" fillId="0" borderId="0" xfId="2" applyNumberFormat="1" applyFont="1" applyFill="1" applyAlignment="1">
      <alignment horizontal="center" vertical="center" wrapText="1"/>
    </xf>
    <xf numFmtId="9" fontId="7" fillId="0" borderId="0" xfId="2" applyFont="1" applyFill="1" applyAlignment="1">
      <alignment horizontal="center" vertical="center" wrapText="1"/>
    </xf>
    <xf numFmtId="165" fontId="2" fillId="0" borderId="0" xfId="0" applyNumberFormat="1" applyFont="1" applyAlignment="1">
      <alignment horizontal="center" vertical="center" wrapText="1"/>
    </xf>
    <xf numFmtId="165" fontId="2" fillId="0" borderId="0" xfId="3" applyNumberFormat="1" applyFont="1" applyFill="1" applyAlignment="1">
      <alignment horizontal="center" vertical="center" wrapText="1"/>
    </xf>
    <xf numFmtId="3" fontId="2" fillId="6" borderId="0" xfId="0" applyNumberFormat="1" applyFont="1" applyFill="1" applyAlignment="1">
      <alignment horizontal="center" vertical="center" wrapText="1"/>
    </xf>
    <xf numFmtId="165" fontId="2" fillId="0" borderId="0" xfId="3" applyNumberFormat="1" applyFont="1" applyAlignment="1">
      <alignment horizontal="center" vertical="center" wrapText="1"/>
    </xf>
    <xf numFmtId="165" fontId="2" fillId="6" borderId="0" xfId="3" applyNumberFormat="1" applyFont="1" applyFill="1" applyAlignment="1">
      <alignment horizontal="center" vertical="center" wrapText="1"/>
    </xf>
    <xf numFmtId="3" fontId="2" fillId="8" borderId="0" xfId="0" applyNumberFormat="1" applyFont="1" applyFill="1" applyAlignment="1">
      <alignment horizontal="center" vertical="center" wrapText="1"/>
    </xf>
    <xf numFmtId="3" fontId="7" fillId="0" borderId="0" xfId="0" applyNumberFormat="1" applyFont="1" applyAlignment="1">
      <alignment horizontal="center" vertical="center" wrapText="1"/>
    </xf>
    <xf numFmtId="3" fontId="2" fillId="0" borderId="0" xfId="0" applyNumberFormat="1" applyFont="1" applyAlignment="1">
      <alignment horizontal="center" vertical="center"/>
    </xf>
    <xf numFmtId="165" fontId="2" fillId="0" borderId="0" xfId="3" applyNumberFormat="1" applyFont="1" applyFill="1" applyAlignment="1">
      <alignment horizontal="center" vertical="center"/>
    </xf>
    <xf numFmtId="164" fontId="11" fillId="0" borderId="0" xfId="1" applyFont="1" applyAlignment="1">
      <alignment horizontal="center" vertical="center"/>
    </xf>
    <xf numFmtId="165" fontId="11" fillId="0" borderId="0" xfId="1" applyNumberFormat="1" applyFont="1" applyAlignment="1">
      <alignment horizontal="center" vertical="center"/>
    </xf>
    <xf numFmtId="165" fontId="7" fillId="7" borderId="0" xfId="1" applyNumberFormat="1" applyFont="1" applyFill="1" applyAlignment="1">
      <alignment horizontal="center" vertical="center" wrapText="1"/>
    </xf>
    <xf numFmtId="165" fontId="12" fillId="7" borderId="0" xfId="1" applyNumberFormat="1" applyFont="1" applyFill="1" applyAlignment="1">
      <alignment horizontal="center" vertical="center"/>
    </xf>
    <xf numFmtId="165" fontId="10" fillId="5" borderId="0" xfId="1" applyNumberFormat="1" applyFont="1" applyFill="1" applyAlignment="1">
      <alignment horizontal="center" vertical="center"/>
    </xf>
    <xf numFmtId="165" fontId="7" fillId="7" borderId="0" xfId="1" applyNumberFormat="1" applyFont="1" applyFill="1" applyBorder="1" applyAlignment="1">
      <alignment horizontal="center" vertical="center" wrapText="1"/>
    </xf>
    <xf numFmtId="165" fontId="11" fillId="0" borderId="0" xfId="1" applyNumberFormat="1" applyFont="1" applyBorder="1" applyAlignment="1">
      <alignment horizontal="center" vertical="center"/>
    </xf>
    <xf numFmtId="165" fontId="12" fillId="7" borderId="0" xfId="1" applyNumberFormat="1" applyFont="1" applyFill="1" applyBorder="1" applyAlignment="1">
      <alignment horizontal="center" vertical="center"/>
    </xf>
    <xf numFmtId="165" fontId="7" fillId="6" borderId="0" xfId="1" applyNumberFormat="1" applyFont="1" applyFill="1" applyAlignment="1">
      <alignment horizontal="center" vertical="center" wrapText="1"/>
    </xf>
    <xf numFmtId="165" fontId="2" fillId="2" borderId="0" xfId="1" applyNumberFormat="1" applyFont="1" applyFill="1" applyAlignment="1">
      <alignment horizontal="center" vertical="center"/>
    </xf>
    <xf numFmtId="165" fontId="11" fillId="2" borderId="0" xfId="1" applyNumberFormat="1" applyFont="1" applyFill="1" applyAlignment="1">
      <alignment horizontal="center" vertical="center"/>
    </xf>
    <xf numFmtId="165" fontId="2" fillId="0" borderId="0" xfId="1" applyNumberFormat="1" applyFont="1" applyAlignment="1">
      <alignment horizontal="center" vertical="center" wrapText="1"/>
    </xf>
    <xf numFmtId="165" fontId="2" fillId="6" borderId="0" xfId="1" applyNumberFormat="1" applyFont="1" applyFill="1" applyAlignment="1">
      <alignment horizontal="center" vertical="center" wrapText="1"/>
    </xf>
    <xf numFmtId="165" fontId="2" fillId="2" borderId="0" xfId="1" applyNumberFormat="1" applyFont="1" applyFill="1" applyAlignment="1">
      <alignment horizontal="center" vertical="center" wrapText="1"/>
    </xf>
    <xf numFmtId="165" fontId="11" fillId="6" borderId="0" xfId="1" applyNumberFormat="1" applyFont="1" applyFill="1" applyAlignment="1">
      <alignment horizontal="center" vertical="center" wrapText="1"/>
    </xf>
    <xf numFmtId="165" fontId="7" fillId="0" borderId="0" xfId="1" quotePrefix="1" applyNumberFormat="1" applyFont="1" applyAlignment="1">
      <alignment horizontal="center" vertical="center"/>
    </xf>
    <xf numFmtId="165" fontId="8" fillId="2" borderId="0" xfId="1" applyNumberFormat="1" applyFont="1" applyFill="1" applyAlignment="1">
      <alignment horizontal="center" vertical="center"/>
    </xf>
    <xf numFmtId="165" fontId="7" fillId="2" borderId="0" xfId="1" applyNumberFormat="1" applyFont="1" applyFill="1" applyAlignment="1">
      <alignment horizontal="center" vertical="center" wrapText="1"/>
    </xf>
    <xf numFmtId="165" fontId="2" fillId="0" borderId="0" xfId="3" applyNumberFormat="1" applyFont="1" applyFill="1" applyAlignment="1">
      <alignment horizontal="right" vertical="top" wrapText="1"/>
    </xf>
    <xf numFmtId="3" fontId="2" fillId="6" borderId="0" xfId="3" applyNumberFormat="1" applyFont="1" applyFill="1" applyAlignment="1">
      <alignment horizontal="right" vertical="top" wrapText="1"/>
    </xf>
    <xf numFmtId="3" fontId="2" fillId="0" borderId="0" xfId="3" applyNumberFormat="1" applyFont="1" applyAlignment="1">
      <alignment horizontal="center" vertical="center" wrapText="1"/>
    </xf>
    <xf numFmtId="165" fontId="2" fillId="6" borderId="0" xfId="7" applyNumberFormat="1" applyFont="1" applyFill="1" applyAlignment="1">
      <alignment horizontal="center" vertical="center" wrapText="1"/>
    </xf>
    <xf numFmtId="165" fontId="7" fillId="7" borderId="0" xfId="3" applyNumberFormat="1" applyFont="1" applyFill="1" applyAlignment="1">
      <alignment horizontal="center" vertical="center" wrapText="1"/>
    </xf>
    <xf numFmtId="165" fontId="2" fillId="2" borderId="0" xfId="6" applyNumberFormat="1" applyFont="1" applyFill="1" applyBorder="1" applyAlignment="1">
      <alignment horizontal="center" vertical="center"/>
    </xf>
    <xf numFmtId="165" fontId="11" fillId="0" borderId="0" xfId="2" applyNumberFormat="1" applyFont="1" applyFill="1" applyAlignment="1">
      <alignment horizontal="center" vertical="center" wrapText="1"/>
    </xf>
    <xf numFmtId="3" fontId="2" fillId="6" borderId="0" xfId="3" applyNumberFormat="1" applyFont="1" applyFill="1" applyAlignment="1">
      <alignment horizontal="center" vertical="center" wrapText="1"/>
    </xf>
    <xf numFmtId="165" fontId="2" fillId="2" borderId="0" xfId="3" applyNumberFormat="1" applyFont="1" applyFill="1" applyAlignment="1">
      <alignment horizontal="center" vertical="center" wrapText="1"/>
    </xf>
    <xf numFmtId="3" fontId="11" fillId="0" borderId="0" xfId="0" applyNumberFormat="1" applyFont="1" applyAlignment="1">
      <alignment horizontal="center" vertical="center"/>
    </xf>
    <xf numFmtId="165" fontId="11" fillId="2" borderId="0" xfId="3" applyNumberFormat="1" applyFont="1" applyFill="1" applyAlignment="1">
      <alignment horizontal="center" vertical="center" wrapText="1"/>
    </xf>
    <xf numFmtId="3" fontId="2" fillId="0" borderId="0" xfId="3" applyNumberFormat="1" applyFont="1" applyFill="1" applyAlignment="1">
      <alignment horizontal="right" vertical="top" wrapText="1"/>
    </xf>
    <xf numFmtId="3" fontId="2" fillId="6" borderId="0" xfId="7" applyNumberFormat="1" applyFont="1" applyFill="1" applyAlignment="1">
      <alignment horizontal="right" vertical="top" wrapText="1"/>
    </xf>
    <xf numFmtId="3" fontId="2" fillId="0" borderId="0" xfId="7" applyNumberFormat="1" applyFont="1" applyFill="1" applyAlignment="1">
      <alignment horizontal="right" vertical="top" wrapText="1"/>
    </xf>
    <xf numFmtId="165" fontId="2" fillId="0" borderId="0" xfId="7" applyNumberFormat="1" applyFont="1" applyFill="1" applyAlignment="1">
      <alignment horizontal="right" vertical="top" wrapText="1"/>
    </xf>
    <xf numFmtId="3" fontId="2" fillId="6" borderId="0" xfId="7" applyNumberFormat="1" applyFont="1" applyFill="1" applyBorder="1" applyAlignment="1">
      <alignment horizontal="right" vertical="top" wrapText="1"/>
    </xf>
    <xf numFmtId="165" fontId="2" fillId="6" borderId="0" xfId="0" applyNumberFormat="1" applyFont="1" applyFill="1" applyAlignment="1">
      <alignment horizontal="right" vertical="top" wrapText="1"/>
    </xf>
    <xf numFmtId="165" fontId="2" fillId="6" borderId="0" xfId="3" applyNumberFormat="1" applyFont="1" applyFill="1" applyAlignment="1">
      <alignment horizontal="right" vertical="top" wrapText="1"/>
    </xf>
    <xf numFmtId="165" fontId="2" fillId="6" borderId="0" xfId="3" applyNumberFormat="1" applyFont="1" applyFill="1" applyBorder="1" applyAlignment="1">
      <alignment horizontal="right" vertical="top" wrapText="1"/>
    </xf>
    <xf numFmtId="165" fontId="2" fillId="6" borderId="0" xfId="1" applyNumberFormat="1" applyFont="1" applyFill="1" applyAlignment="1">
      <alignment horizontal="right" vertical="top" wrapText="1"/>
    </xf>
    <xf numFmtId="165" fontId="2" fillId="0" borderId="0" xfId="1" applyNumberFormat="1" applyFont="1" applyFill="1" applyAlignment="1">
      <alignment horizontal="right" vertical="top" wrapText="1"/>
    </xf>
    <xf numFmtId="165" fontId="2" fillId="6" borderId="0" xfId="7" applyNumberFormat="1" applyFont="1" applyFill="1" applyBorder="1" applyAlignment="1">
      <alignment horizontal="right" vertical="top" wrapText="1"/>
    </xf>
    <xf numFmtId="171" fontId="11" fillId="0" borderId="0" xfId="1" applyNumberFormat="1" applyFont="1" applyAlignment="1">
      <alignment horizontal="center" vertical="center"/>
    </xf>
    <xf numFmtId="3" fontId="2" fillId="0" borderId="0" xfId="3" applyNumberFormat="1" applyFont="1" applyFill="1"/>
    <xf numFmtId="3" fontId="2" fillId="6" borderId="0" xfId="3" applyNumberFormat="1" applyFont="1" applyFill="1"/>
    <xf numFmtId="165" fontId="2" fillId="6" borderId="0" xfId="0" applyNumberFormat="1" applyFont="1" applyFill="1"/>
    <xf numFmtId="165" fontId="2" fillId="0" borderId="0" xfId="3" applyNumberFormat="1" applyFont="1" applyFill="1"/>
    <xf numFmtId="165" fontId="2" fillId="6" borderId="0" xfId="3" applyNumberFormat="1" applyFont="1" applyFill="1"/>
    <xf numFmtId="0" fontId="2" fillId="2" borderId="0" xfId="0" applyFont="1" applyFill="1" applyAlignment="1">
      <alignment horizontal="left" vertical="center" wrapText="1"/>
    </xf>
    <xf numFmtId="165" fontId="2" fillId="0" borderId="0" xfId="2" applyNumberFormat="1" applyFont="1" applyFill="1" applyAlignment="1">
      <alignment horizontal="center" vertical="center" wrapText="1"/>
    </xf>
    <xf numFmtId="165" fontId="11" fillId="8" borderId="0" xfId="1" applyNumberFormat="1" applyFont="1" applyFill="1" applyBorder="1"/>
    <xf numFmtId="165" fontId="2" fillId="6" borderId="0" xfId="0" applyNumberFormat="1" applyFont="1" applyFill="1" applyAlignment="1">
      <alignment horizontal="right"/>
    </xf>
    <xf numFmtId="165" fontId="2" fillId="0" borderId="0" xfId="7" applyNumberFormat="1" applyFont="1" applyFill="1" applyAlignment="1"/>
    <xf numFmtId="165" fontId="2" fillId="2" borderId="0" xfId="1" applyNumberFormat="1" applyFont="1" applyFill="1" applyBorder="1" applyAlignment="1"/>
    <xf numFmtId="165" fontId="12" fillId="7" borderId="0" xfId="1" applyNumberFormat="1" applyFont="1" applyFill="1" applyBorder="1"/>
    <xf numFmtId="165" fontId="12" fillId="7" borderId="0" xfId="1" applyNumberFormat="1" applyFont="1" applyFill="1"/>
    <xf numFmtId="165" fontId="2" fillId="0" borderId="0" xfId="3" applyNumberFormat="1" applyFont="1" applyFill="1" applyAlignment="1"/>
    <xf numFmtId="165" fontId="11" fillId="0" borderId="0" xfId="1" applyNumberFormat="1" applyFont="1" applyFill="1" applyBorder="1"/>
    <xf numFmtId="165" fontId="2" fillId="6" borderId="0" xfId="7" applyNumberFormat="1" applyFont="1" applyFill="1" applyBorder="1" applyAlignment="1"/>
    <xf numFmtId="165" fontId="2" fillId="2" borderId="0" xfId="7" applyNumberFormat="1" applyFont="1" applyFill="1" applyBorder="1" applyAlignment="1"/>
    <xf numFmtId="165" fontId="7" fillId="7" borderId="0" xfId="3" applyNumberFormat="1" applyFont="1" applyFill="1" applyBorder="1" applyAlignment="1"/>
    <xf numFmtId="165" fontId="2" fillId="2" borderId="0" xfId="3" applyNumberFormat="1" applyFont="1" applyFill="1" applyBorder="1" applyAlignment="1"/>
    <xf numFmtId="165" fontId="7" fillId="6" borderId="0" xfId="7" applyNumberFormat="1" applyFont="1" applyFill="1" applyBorder="1" applyAlignment="1"/>
    <xf numFmtId="165" fontId="7" fillId="0" borderId="0" xfId="1" applyNumberFormat="1" applyFont="1" applyFill="1" applyBorder="1"/>
    <xf numFmtId="165" fontId="7" fillId="0" borderId="0" xfId="1" applyNumberFormat="1" applyFont="1" applyFill="1" applyBorder="1" applyAlignment="1"/>
    <xf numFmtId="165" fontId="7" fillId="0" borderId="0" xfId="1" applyNumberFormat="1" applyFont="1" applyFill="1" applyBorder="1" applyAlignment="1">
      <alignment horizontal="left"/>
    </xf>
    <xf numFmtId="165" fontId="11" fillId="0" borderId="0" xfId="3" applyNumberFormat="1" applyFont="1" applyFill="1"/>
    <xf numFmtId="165" fontId="2" fillId="2" borderId="1" xfId="3" applyNumberFormat="1" applyFont="1" applyFill="1" applyBorder="1" applyAlignment="1">
      <alignment horizontal="right" vertical="top" wrapText="1"/>
    </xf>
    <xf numFmtId="165" fontId="2" fillId="0" borderId="1" xfId="0" applyNumberFormat="1" applyFont="1" applyBorder="1" applyAlignment="1">
      <alignment horizontal="right" vertical="top" wrapText="1"/>
    </xf>
    <xf numFmtId="165" fontId="11" fillId="0" borderId="1" xfId="0" applyNumberFormat="1" applyFont="1" applyBorder="1"/>
    <xf numFmtId="165" fontId="11" fillId="2" borderId="1" xfId="3" applyNumberFormat="1" applyFont="1" applyFill="1" applyBorder="1"/>
    <xf numFmtId="165" fontId="11" fillId="0" borderId="1" xfId="1" applyNumberFormat="1" applyFont="1" applyBorder="1"/>
    <xf numFmtId="165" fontId="7" fillId="2" borderId="1" xfId="1" applyNumberFormat="1" applyFont="1" applyFill="1" applyBorder="1"/>
    <xf numFmtId="165" fontId="7" fillId="0" borderId="1" xfId="1" applyNumberFormat="1" applyFont="1" applyFill="1" applyBorder="1"/>
    <xf numFmtId="165" fontId="11" fillId="2" borderId="1" xfId="1" applyNumberFormat="1" applyFont="1" applyFill="1" applyBorder="1"/>
    <xf numFmtId="165" fontId="2" fillId="2" borderId="1" xfId="1" applyNumberFormat="1" applyFont="1" applyFill="1" applyBorder="1" applyAlignment="1">
      <alignment horizontal="right"/>
    </xf>
    <xf numFmtId="165" fontId="2" fillId="0" borderId="1" xfId="1" applyNumberFormat="1" applyFont="1" applyFill="1" applyBorder="1" applyAlignment="1"/>
    <xf numFmtId="165" fontId="2" fillId="2" borderId="1" xfId="1" applyNumberFormat="1" applyFont="1" applyFill="1" applyBorder="1" applyAlignment="1"/>
    <xf numFmtId="165" fontId="2" fillId="0" borderId="1" xfId="1" applyNumberFormat="1" applyFont="1" applyBorder="1"/>
    <xf numFmtId="165" fontId="2" fillId="6" borderId="1" xfId="1" applyNumberFormat="1" applyFont="1" applyFill="1" applyBorder="1"/>
    <xf numFmtId="165" fontId="2" fillId="6" borderId="1" xfId="1" applyNumberFormat="1" applyFont="1" applyFill="1" applyBorder="1" applyAlignment="1"/>
    <xf numFmtId="0" fontId="2" fillId="0" borderId="0" xfId="0" quotePrefix="1" applyFont="1"/>
    <xf numFmtId="0" fontId="2" fillId="6" borderId="1" xfId="0" applyFont="1" applyFill="1" applyBorder="1" applyAlignment="1">
      <alignment vertical="top" wrapText="1"/>
    </xf>
    <xf numFmtId="165" fontId="2" fillId="6" borderId="1" xfId="1" applyNumberFormat="1" applyFont="1" applyFill="1" applyBorder="1" applyAlignment="1">
      <alignment horizontal="center" vertical="center" wrapText="1"/>
    </xf>
    <xf numFmtId="165" fontId="2" fillId="2" borderId="1" xfId="1" applyNumberFormat="1" applyFont="1" applyFill="1" applyBorder="1" applyAlignment="1">
      <alignment horizontal="center" vertical="center"/>
    </xf>
    <xf numFmtId="165" fontId="11" fillId="6" borderId="1" xfId="1" applyNumberFormat="1" applyFont="1" applyFill="1" applyBorder="1" applyAlignment="1">
      <alignment horizontal="center" vertical="center" wrapText="1"/>
    </xf>
    <xf numFmtId="3" fontId="2" fillId="6" borderId="1" xfId="7" applyNumberFormat="1" applyFont="1" applyFill="1" applyBorder="1" applyAlignment="1">
      <alignment horizontal="right" vertical="top" wrapText="1"/>
    </xf>
    <xf numFmtId="165" fontId="2" fillId="6" borderId="1" xfId="0" applyNumberFormat="1" applyFont="1" applyFill="1" applyBorder="1" applyAlignment="1">
      <alignment horizontal="right" vertical="top" wrapText="1"/>
    </xf>
    <xf numFmtId="165" fontId="2" fillId="6" borderId="1" xfId="7" applyNumberFormat="1" applyFont="1" applyFill="1" applyBorder="1" applyAlignment="1">
      <alignment horizontal="right" vertical="top" wrapText="1"/>
    </xf>
    <xf numFmtId="165" fontId="2" fillId="0" borderId="1" xfId="3" applyNumberFormat="1" applyFont="1" applyBorder="1" applyAlignment="1">
      <alignment horizontal="center" vertical="center" wrapText="1"/>
    </xf>
    <xf numFmtId="3" fontId="2" fillId="0" borderId="1" xfId="3" applyNumberFormat="1" applyFont="1" applyBorder="1" applyAlignment="1">
      <alignment horizontal="center" vertical="center" wrapText="1"/>
    </xf>
    <xf numFmtId="165" fontId="2" fillId="6" borderId="1" xfId="7" applyNumberFormat="1" applyFont="1" applyFill="1" applyBorder="1" applyAlignment="1">
      <alignment horizontal="center" vertical="center" wrapText="1"/>
    </xf>
    <xf numFmtId="165" fontId="2" fillId="0" borderId="1" xfId="1" applyNumberFormat="1" applyFont="1" applyBorder="1" applyAlignment="1">
      <alignment horizontal="center" vertical="center" wrapText="1"/>
    </xf>
    <xf numFmtId="165" fontId="2" fillId="2" borderId="1" xfId="1" applyNumberFormat="1" applyFont="1" applyFill="1" applyBorder="1" applyAlignment="1">
      <alignment horizontal="center" vertical="center" wrapText="1"/>
    </xf>
    <xf numFmtId="165" fontId="11" fillId="0" borderId="1" xfId="1" applyNumberFormat="1" applyFont="1" applyBorder="1" applyAlignment="1">
      <alignment horizontal="center" vertical="center"/>
    </xf>
    <xf numFmtId="0" fontId="11" fillId="0" borderId="1" xfId="0" applyFont="1" applyBorder="1" applyAlignment="1">
      <alignment horizontal="center" vertical="center"/>
    </xf>
    <xf numFmtId="165" fontId="2" fillId="2" borderId="1" xfId="5" applyNumberFormat="1" applyFont="1" applyFill="1" applyBorder="1" applyAlignment="1">
      <alignment horizontal="center" vertical="center"/>
    </xf>
    <xf numFmtId="165" fontId="11" fillId="6" borderId="1" xfId="2" applyNumberFormat="1" applyFont="1" applyFill="1" applyBorder="1" applyAlignment="1">
      <alignment horizontal="center" vertical="center" wrapText="1"/>
    </xf>
    <xf numFmtId="3" fontId="2" fillId="0" borderId="1" xfId="3" applyNumberFormat="1" applyFont="1" applyFill="1" applyBorder="1"/>
    <xf numFmtId="165" fontId="2" fillId="0" borderId="1" xfId="3" applyNumberFormat="1" applyFont="1" applyFill="1" applyBorder="1"/>
    <xf numFmtId="165" fontId="2" fillId="6" borderId="1" xfId="1" applyNumberFormat="1" applyFont="1" applyFill="1" applyBorder="1" applyAlignment="1">
      <alignment horizontal="right" vertical="top" wrapText="1"/>
    </xf>
    <xf numFmtId="3" fontId="2" fillId="0" borderId="1" xfId="3" applyNumberFormat="1" applyFont="1" applyFill="1" applyBorder="1" applyAlignment="1">
      <alignment horizontal="right" vertical="top" wrapText="1"/>
    </xf>
    <xf numFmtId="165" fontId="2" fillId="0" borderId="1" xfId="3" applyNumberFormat="1" applyFont="1" applyFill="1" applyBorder="1" applyAlignment="1">
      <alignment horizontal="right" vertical="top" wrapText="1"/>
    </xf>
    <xf numFmtId="3" fontId="2" fillId="6" borderId="1" xfId="3" applyNumberFormat="1" applyFont="1" applyFill="1" applyBorder="1"/>
    <xf numFmtId="165" fontId="2" fillId="6" borderId="1" xfId="3" applyNumberFormat="1" applyFont="1" applyFill="1" applyBorder="1"/>
    <xf numFmtId="3" fontId="2" fillId="6" borderId="1" xfId="3" applyNumberFormat="1" applyFont="1" applyFill="1" applyBorder="1" applyAlignment="1">
      <alignment horizontal="right" vertical="top" wrapText="1"/>
    </xf>
    <xf numFmtId="165" fontId="2" fillId="6" borderId="1" xfId="3" applyNumberFormat="1" applyFont="1" applyFill="1" applyBorder="1" applyAlignment="1">
      <alignment horizontal="right" vertical="top" wrapText="1"/>
    </xf>
    <xf numFmtId="3" fontId="2" fillId="6" borderId="1" xfId="3" applyNumberFormat="1" applyFont="1" applyFill="1" applyBorder="1" applyAlignment="1">
      <alignment horizontal="center" vertical="center" wrapText="1"/>
    </xf>
    <xf numFmtId="3" fontId="2" fillId="0" borderId="1" xfId="7" applyNumberFormat="1" applyFont="1" applyFill="1" applyBorder="1" applyAlignment="1">
      <alignment horizontal="right" vertical="top" wrapText="1"/>
    </xf>
    <xf numFmtId="0" fontId="2" fillId="6" borderId="1" xfId="0" applyFont="1" applyFill="1" applyBorder="1" applyAlignment="1">
      <alignment wrapText="1"/>
    </xf>
    <xf numFmtId="165" fontId="2" fillId="0" borderId="1" xfId="7" applyNumberFormat="1" applyFont="1" applyFill="1" applyBorder="1" applyAlignment="1">
      <alignment horizontal="right" vertical="top" wrapText="1"/>
    </xf>
    <xf numFmtId="165" fontId="11" fillId="0" borderId="1" xfId="0" applyNumberFormat="1" applyFont="1" applyBorder="1" applyAlignment="1">
      <alignment horizontal="center" vertical="center"/>
    </xf>
    <xf numFmtId="165" fontId="2" fillId="2" borderId="1" xfId="3" applyNumberFormat="1" applyFont="1" applyFill="1" applyBorder="1" applyAlignment="1">
      <alignment horizontal="center" vertical="center" wrapText="1"/>
    </xf>
    <xf numFmtId="0" fontId="10" fillId="5" borderId="1" xfId="0" applyFont="1" applyFill="1" applyBorder="1" applyAlignment="1">
      <alignment horizontal="center" vertical="center"/>
    </xf>
    <xf numFmtId="165" fontId="10" fillId="5" borderId="1" xfId="1" applyNumberFormat="1" applyFont="1" applyFill="1" applyBorder="1" applyAlignment="1">
      <alignment horizontal="center" vertical="center"/>
    </xf>
    <xf numFmtId="0" fontId="2" fillId="6" borderId="1" xfId="0" applyFont="1" applyFill="1" applyBorder="1" applyAlignment="1">
      <alignment horizontal="left" vertical="center"/>
    </xf>
    <xf numFmtId="3" fontId="2" fillId="0" borderId="1" xfId="0" applyNumberFormat="1" applyFont="1" applyBorder="1" applyAlignment="1">
      <alignment horizontal="center" vertical="center"/>
    </xf>
    <xf numFmtId="165" fontId="2" fillId="0" borderId="1" xfId="3" applyNumberFormat="1" applyFont="1" applyFill="1" applyBorder="1" applyAlignment="1">
      <alignment horizontal="center" vertical="center"/>
    </xf>
    <xf numFmtId="3"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1" xfId="3" applyNumberFormat="1" applyFont="1" applyFill="1" applyBorder="1" applyAlignment="1">
      <alignment horizontal="center" vertical="center" wrapText="1"/>
    </xf>
    <xf numFmtId="3" fontId="2" fillId="6" borderId="1" xfId="0" applyNumberFormat="1"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165" fontId="2" fillId="6" borderId="1" xfId="2" applyNumberFormat="1" applyFont="1" applyFill="1" applyBorder="1" applyAlignment="1">
      <alignment horizontal="center" vertical="center" wrapText="1"/>
    </xf>
    <xf numFmtId="165" fontId="2" fillId="6" borderId="1" xfId="3" applyNumberFormat="1" applyFont="1" applyFill="1" applyBorder="1" applyAlignment="1">
      <alignment horizontal="center" vertical="center" wrapText="1"/>
    </xf>
    <xf numFmtId="0" fontId="2" fillId="6"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5" fontId="12" fillId="7" borderId="0" xfId="0" applyNumberFormat="1" applyFont="1" applyFill="1"/>
    <xf numFmtId="167" fontId="7" fillId="0" borderId="0" xfId="10" applyFont="1"/>
    <xf numFmtId="0" fontId="10" fillId="5" borderId="0" xfId="0" applyFont="1" applyFill="1" applyAlignment="1">
      <alignment horizontal="center"/>
    </xf>
    <xf numFmtId="165" fontId="2" fillId="0" borderId="1" xfId="1" applyNumberFormat="1" applyFont="1" applyFill="1" applyBorder="1"/>
    <xf numFmtId="165" fontId="10" fillId="5" borderId="0" xfId="1" applyNumberFormat="1" applyFont="1" applyFill="1" applyAlignment="1">
      <alignment horizontal="center"/>
    </xf>
    <xf numFmtId="0" fontId="22" fillId="9" borderId="0" xfId="0" applyFont="1" applyFill="1"/>
    <xf numFmtId="0" fontId="22" fillId="9" borderId="0" xfId="0" applyFont="1" applyFill="1" applyAlignment="1">
      <alignment horizontal="center"/>
    </xf>
    <xf numFmtId="165" fontId="22" fillId="9" borderId="0" xfId="1" applyNumberFormat="1" applyFont="1" applyFill="1" applyBorder="1"/>
    <xf numFmtId="0" fontId="23" fillId="10" borderId="1" xfId="0" applyFont="1" applyFill="1" applyBorder="1"/>
    <xf numFmtId="0" fontId="22" fillId="10" borderId="1" xfId="0" applyFont="1" applyFill="1" applyBorder="1" applyAlignment="1">
      <alignment horizontal="center" wrapText="1"/>
    </xf>
    <xf numFmtId="0" fontId="23" fillId="0" borderId="0" xfId="0" applyFont="1"/>
    <xf numFmtId="0" fontId="21" fillId="11" borderId="0" xfId="0" applyFont="1" applyFill="1"/>
    <xf numFmtId="0" fontId="22" fillId="11" borderId="0" xfId="0" applyFont="1" applyFill="1" applyAlignment="1">
      <alignment horizontal="center" wrapText="1"/>
    </xf>
    <xf numFmtId="165" fontId="20" fillId="11" borderId="0" xfId="0" applyNumberFormat="1" applyFont="1" applyFill="1"/>
    <xf numFmtId="0" fontId="20" fillId="11" borderId="0" xfId="0" applyFont="1" applyFill="1"/>
    <xf numFmtId="0" fontId="20" fillId="0" borderId="0" xfId="0" applyFont="1"/>
    <xf numFmtId="3" fontId="2" fillId="10" borderId="0" xfId="10" applyNumberFormat="1" applyFill="1" applyAlignment="1">
      <alignment horizontal="left"/>
    </xf>
    <xf numFmtId="165" fontId="20" fillId="12" borderId="0" xfId="1" applyNumberFormat="1" applyFont="1" applyFill="1" applyBorder="1"/>
    <xf numFmtId="166" fontId="20" fillId="12" borderId="0" xfId="2" applyNumberFormat="1" applyFont="1" applyFill="1" applyBorder="1" applyAlignment="1">
      <alignment horizontal="right"/>
    </xf>
    <xf numFmtId="166" fontId="2" fillId="10" borderId="0" xfId="2" applyNumberFormat="1" applyFont="1" applyFill="1" applyBorder="1" applyAlignment="1">
      <alignment horizontal="right" vertical="top" wrapText="1"/>
    </xf>
    <xf numFmtId="0" fontId="20" fillId="10" borderId="0" xfId="0" applyFont="1" applyFill="1"/>
    <xf numFmtId="169" fontId="2" fillId="10" borderId="0" xfId="2" applyNumberFormat="1" applyFont="1" applyFill="1" applyBorder="1" applyAlignment="1">
      <alignment horizontal="right" vertical="top" wrapText="1"/>
    </xf>
    <xf numFmtId="169" fontId="20" fillId="10" borderId="0" xfId="2" applyNumberFormat="1" applyFont="1" applyFill="1" applyBorder="1"/>
    <xf numFmtId="166" fontId="20" fillId="10" borderId="0" xfId="2" applyNumberFormat="1" applyFont="1" applyFill="1" applyBorder="1"/>
    <xf numFmtId="167" fontId="7" fillId="10" borderId="0" xfId="10" applyFont="1" applyFill="1"/>
    <xf numFmtId="165" fontId="21" fillId="10" borderId="0" xfId="1" applyNumberFormat="1" applyFont="1" applyFill="1" applyBorder="1"/>
    <xf numFmtId="166" fontId="7" fillId="10" borderId="0" xfId="2" applyNumberFormat="1" applyFont="1" applyFill="1" applyBorder="1"/>
    <xf numFmtId="166" fontId="21" fillId="10" borderId="0" xfId="2" applyNumberFormat="1" applyFont="1" applyFill="1" applyBorder="1"/>
    <xf numFmtId="169" fontId="21" fillId="10" borderId="0" xfId="2" applyNumberFormat="1" applyFont="1" applyFill="1" applyBorder="1"/>
    <xf numFmtId="167" fontId="2" fillId="10" borderId="0" xfId="10" applyFill="1"/>
    <xf numFmtId="165" fontId="20" fillId="10" borderId="0" xfId="1" applyNumberFormat="1" applyFont="1" applyFill="1" applyBorder="1"/>
    <xf numFmtId="169" fontId="20" fillId="10" borderId="0" xfId="0" applyNumberFormat="1" applyFont="1" applyFill="1"/>
    <xf numFmtId="165" fontId="2" fillId="10" borderId="0" xfId="0" applyNumberFormat="1" applyFont="1" applyFill="1" applyAlignment="1">
      <alignment horizontal="right" vertical="top" wrapText="1"/>
    </xf>
    <xf numFmtId="167" fontId="7" fillId="10" borderId="1" xfId="10" applyFont="1" applyFill="1" applyBorder="1"/>
    <xf numFmtId="165" fontId="20" fillId="10" borderId="1" xfId="1" applyNumberFormat="1" applyFont="1" applyFill="1" applyBorder="1"/>
    <xf numFmtId="164" fontId="20" fillId="10" borderId="1" xfId="0" applyNumberFormat="1" applyFont="1" applyFill="1" applyBorder="1"/>
    <xf numFmtId="0" fontId="20" fillId="10" borderId="1" xfId="0" applyFont="1" applyFill="1" applyBorder="1"/>
    <xf numFmtId="165" fontId="20" fillId="11" borderId="0" xfId="1" applyNumberFormat="1" applyFont="1" applyFill="1" applyBorder="1"/>
    <xf numFmtId="164" fontId="20" fillId="11" borderId="0" xfId="0" applyNumberFormat="1" applyFont="1" applyFill="1"/>
    <xf numFmtId="165" fontId="2" fillId="10" borderId="0" xfId="1" applyNumberFormat="1" applyFont="1" applyFill="1" applyBorder="1" applyAlignment="1">
      <alignment horizontal="right" vertical="top" wrapText="1"/>
    </xf>
    <xf numFmtId="165" fontId="7" fillId="10" borderId="0" xfId="1" applyNumberFormat="1" applyFont="1" applyFill="1" applyBorder="1"/>
    <xf numFmtId="165" fontId="2" fillId="0" borderId="0" xfId="1" applyNumberFormat="1" applyFont="1" applyFill="1" applyBorder="1" applyAlignment="1">
      <alignment horizontal="right" vertical="top" wrapText="1"/>
    </xf>
    <xf numFmtId="165" fontId="20" fillId="0" borderId="0" xfId="1" applyNumberFormat="1" applyFont="1" applyFill="1" applyBorder="1"/>
    <xf numFmtId="165" fontId="20" fillId="10" borderId="0" xfId="1" applyNumberFormat="1" applyFont="1" applyFill="1" applyBorder="1" applyAlignment="1">
      <alignment horizontal="right" vertical="top" wrapText="1"/>
    </xf>
    <xf numFmtId="165" fontId="20" fillId="0" borderId="0" xfId="1" applyNumberFormat="1" applyFont="1" applyFill="1" applyBorder="1" applyAlignment="1">
      <alignment horizontal="right" vertical="top" wrapText="1"/>
    </xf>
    <xf numFmtId="165" fontId="21" fillId="11" borderId="0" xfId="1" applyNumberFormat="1" applyFont="1" applyFill="1" applyBorder="1"/>
    <xf numFmtId="0" fontId="20" fillId="0" borderId="0" xfId="0" quotePrefix="1" applyFont="1"/>
    <xf numFmtId="169" fontId="7" fillId="10" borderId="0" xfId="2" applyNumberFormat="1" applyFont="1" applyFill="1" applyBorder="1"/>
    <xf numFmtId="0" fontId="20" fillId="0" borderId="1" xfId="0" applyFont="1" applyBorder="1"/>
    <xf numFmtId="165" fontId="21" fillId="0" borderId="0" xfId="1" applyNumberFormat="1" applyFont="1" applyFill="1" applyBorder="1"/>
    <xf numFmtId="165" fontId="2" fillId="10" borderId="0" xfId="1" applyNumberFormat="1" applyFont="1" applyFill="1" applyBorder="1"/>
    <xf numFmtId="170" fontId="7" fillId="10" borderId="0" xfId="1" applyNumberFormat="1" applyFont="1" applyFill="1" applyBorder="1"/>
    <xf numFmtId="172" fontId="7" fillId="10" borderId="0" xfId="1" applyNumberFormat="1" applyFont="1" applyFill="1" applyBorder="1"/>
    <xf numFmtId="1" fontId="21" fillId="11" borderId="0" xfId="0" applyNumberFormat="1" applyFont="1" applyFill="1"/>
    <xf numFmtId="165" fontId="20" fillId="10" borderId="0" xfId="1" applyNumberFormat="1" applyFont="1" applyFill="1" applyBorder="1" applyAlignment="1">
      <alignment horizontal="center" vertical="center"/>
    </xf>
    <xf numFmtId="165" fontId="7" fillId="13" borderId="0" xfId="0" applyNumberFormat="1" applyFont="1" applyFill="1" applyAlignment="1">
      <alignment horizontal="center" vertical="center" wrapText="1"/>
    </xf>
    <xf numFmtId="0" fontId="24" fillId="0" borderId="0" xfId="0" applyFont="1"/>
    <xf numFmtId="165" fontId="11" fillId="7" borderId="0" xfId="1" applyNumberFormat="1" applyFont="1" applyFill="1" applyAlignment="1">
      <alignment horizontal="center" vertical="center" wrapText="1"/>
    </xf>
    <xf numFmtId="165" fontId="2" fillId="14" borderId="0" xfId="1" applyNumberFormat="1" applyFont="1" applyFill="1" applyAlignment="1"/>
    <xf numFmtId="165" fontId="2" fillId="0" borderId="0" xfId="1" applyNumberFormat="1" applyFont="1" applyAlignment="1">
      <alignment horizontal="center" vertical="center"/>
    </xf>
    <xf numFmtId="165" fontId="2" fillId="7" borderId="0" xfId="1" applyNumberFormat="1" applyFont="1" applyFill="1" applyAlignment="1">
      <alignment horizontal="center" vertical="center" wrapText="1"/>
    </xf>
    <xf numFmtId="0" fontId="25" fillId="0" borderId="0" xfId="0" applyFont="1"/>
    <xf numFmtId="165" fontId="2" fillId="0" borderId="0" xfId="1" applyNumberFormat="1" applyFont="1" applyFill="1" applyAlignment="1">
      <alignment horizontal="center" vertical="center"/>
    </xf>
    <xf numFmtId="165" fontId="11" fillId="0" borderId="0" xfId="1" applyNumberFormat="1" applyFont="1" applyFill="1" applyAlignment="1">
      <alignment horizontal="center" vertical="center"/>
    </xf>
    <xf numFmtId="165" fontId="11" fillId="14" borderId="0" xfId="1" applyNumberFormat="1" applyFont="1" applyFill="1"/>
    <xf numFmtId="166" fontId="20" fillId="10" borderId="0" xfId="2" applyNumberFormat="1" applyFont="1" applyFill="1"/>
    <xf numFmtId="166" fontId="21" fillId="10" borderId="0" xfId="2" applyNumberFormat="1" applyFont="1" applyFill="1"/>
    <xf numFmtId="165" fontId="20" fillId="0" borderId="0" xfId="0" applyNumberFormat="1" applyFont="1"/>
    <xf numFmtId="169" fontId="7" fillId="0" borderId="0" xfId="2" applyNumberFormat="1" applyFont="1" applyFill="1" applyBorder="1"/>
    <xf numFmtId="170" fontId="7" fillId="0" borderId="0" xfId="1" applyNumberFormat="1" applyFont="1" applyFill="1" applyBorder="1"/>
    <xf numFmtId="1" fontId="21" fillId="0" borderId="0" xfId="0" applyNumberFormat="1" applyFont="1"/>
    <xf numFmtId="165" fontId="20" fillId="0" borderId="0" xfId="1" applyNumberFormat="1" applyFont="1" applyFill="1" applyBorder="1" applyAlignment="1">
      <alignment horizontal="center" vertical="center"/>
    </xf>
    <xf numFmtId="166" fontId="2" fillId="2" borderId="0" xfId="2" applyNumberFormat="1" applyFont="1" applyFill="1" applyBorder="1" applyAlignment="1">
      <alignment horizontal="right" vertical="top" wrapText="1"/>
    </xf>
    <xf numFmtId="166" fontId="11" fillId="2" borderId="0" xfId="2" applyNumberFormat="1" applyFont="1" applyFill="1" applyBorder="1"/>
    <xf numFmtId="166" fontId="12" fillId="2" borderId="0" xfId="2" applyNumberFormat="1" applyFont="1" applyFill="1" applyBorder="1"/>
    <xf numFmtId="167" fontId="2" fillId="2" borderId="0" xfId="10" applyFill="1"/>
    <xf numFmtId="166" fontId="7" fillId="2" borderId="0" xfId="2" applyNumberFormat="1" applyFont="1" applyFill="1" applyBorder="1"/>
    <xf numFmtId="165" fontId="2" fillId="2" borderId="0" xfId="0" applyNumberFormat="1" applyFont="1" applyFill="1" applyAlignment="1">
      <alignment horizontal="right" vertical="top" wrapText="1"/>
    </xf>
    <xf numFmtId="165" fontId="11" fillId="7" borderId="0" xfId="1" applyNumberFormat="1" applyFont="1" applyFill="1" applyBorder="1"/>
    <xf numFmtId="165" fontId="2" fillId="2" borderId="0" xfId="1" applyNumberFormat="1" applyFont="1" applyFill="1" applyBorder="1" applyAlignment="1">
      <alignment horizontal="right" vertical="top" wrapText="1"/>
    </xf>
    <xf numFmtId="165" fontId="7" fillId="2" borderId="0" xfId="1" applyNumberFormat="1" applyFont="1" applyFill="1" applyBorder="1"/>
    <xf numFmtId="165" fontId="12" fillId="2" borderId="0" xfId="1" applyNumberFormat="1" applyFont="1" applyFill="1" applyBorder="1"/>
    <xf numFmtId="165" fontId="11" fillId="2" borderId="0" xfId="1" applyNumberFormat="1" applyFont="1" applyFill="1" applyBorder="1" applyAlignment="1">
      <alignment horizontal="right" vertical="top" wrapText="1"/>
    </xf>
    <xf numFmtId="165" fontId="11" fillId="6" borderId="0" xfId="1" applyNumberFormat="1" applyFont="1" applyFill="1" applyBorder="1" applyAlignment="1">
      <alignment horizontal="right" vertical="top" wrapText="1"/>
    </xf>
    <xf numFmtId="165" fontId="2" fillId="6" borderId="0" xfId="1" applyNumberFormat="1" applyFont="1" applyFill="1" applyBorder="1" applyAlignment="1">
      <alignment horizontal="right" vertical="top" wrapText="1"/>
    </xf>
    <xf numFmtId="165" fontId="11" fillId="0" borderId="0" xfId="1" applyNumberFormat="1" applyFont="1" applyBorder="1"/>
    <xf numFmtId="169" fontId="7" fillId="2" borderId="0" xfId="2" applyNumberFormat="1" applyFont="1" applyFill="1" applyBorder="1"/>
    <xf numFmtId="165" fontId="12" fillId="0" borderId="0" xfId="1" applyNumberFormat="1" applyFont="1" applyBorder="1"/>
    <xf numFmtId="170" fontId="7" fillId="2" borderId="0" xfId="1" applyNumberFormat="1" applyFont="1" applyFill="1" applyBorder="1"/>
    <xf numFmtId="1" fontId="12" fillId="7" borderId="0" xfId="0" applyNumberFormat="1" applyFont="1" applyFill="1"/>
    <xf numFmtId="164" fontId="20" fillId="11" borderId="2" xfId="0" applyNumberFormat="1" applyFont="1" applyFill="1" applyBorder="1"/>
    <xf numFmtId="165" fontId="21" fillId="11" borderId="2" xfId="1" applyNumberFormat="1" applyFont="1" applyFill="1" applyBorder="1"/>
    <xf numFmtId="165" fontId="11" fillId="7" borderId="2" xfId="1" applyNumberFormat="1" applyFont="1" applyFill="1" applyBorder="1"/>
    <xf numFmtId="0" fontId="20" fillId="11" borderId="2" xfId="0" applyFont="1" applyFill="1" applyBorder="1"/>
    <xf numFmtId="0" fontId="26" fillId="5" borderId="0" xfId="0" applyFont="1" applyFill="1"/>
    <xf numFmtId="165" fontId="26" fillId="5" borderId="0" xfId="1" applyNumberFormat="1" applyFont="1" applyFill="1"/>
    <xf numFmtId="0" fontId="27" fillId="5" borderId="0" xfId="0" applyFont="1" applyFill="1"/>
    <xf numFmtId="165" fontId="27" fillId="5" borderId="0" xfId="1" applyNumberFormat="1" applyFont="1" applyFill="1"/>
    <xf numFmtId="0" fontId="28" fillId="5" borderId="0" xfId="0" applyFont="1" applyFill="1"/>
    <xf numFmtId="0" fontId="29" fillId="9" borderId="0" xfId="0" applyFont="1" applyFill="1"/>
    <xf numFmtId="0" fontId="26" fillId="5" borderId="1" xfId="0" applyFont="1" applyFill="1" applyBorder="1" applyAlignment="1">
      <alignment horizontal="left" vertical="center"/>
    </xf>
    <xf numFmtId="165" fontId="0" fillId="0" borderId="0" xfId="0" applyNumberFormat="1"/>
    <xf numFmtId="49" fontId="10" fillId="5" borderId="0" xfId="0" applyNumberFormat="1" applyFont="1" applyFill="1" applyAlignment="1">
      <alignment horizontal="center" vertical="center"/>
    </xf>
    <xf numFmtId="165" fontId="10" fillId="5" borderId="0" xfId="1" applyNumberFormat="1" applyFont="1" applyFill="1" applyAlignment="1"/>
    <xf numFmtId="165" fontId="2" fillId="2" borderId="0" xfId="1" applyNumberFormat="1" applyFont="1" applyFill="1" applyAlignment="1">
      <alignment horizontal="right"/>
    </xf>
    <xf numFmtId="165" fontId="2" fillId="2" borderId="0" xfId="3" applyNumberFormat="1" applyFont="1" applyFill="1" applyAlignment="1">
      <alignment horizontal="right"/>
    </xf>
    <xf numFmtId="165" fontId="2" fillId="6" borderId="1" xfId="1" applyNumberFormat="1" applyFont="1" applyFill="1" applyBorder="1" applyAlignment="1">
      <alignment horizontal="right"/>
    </xf>
    <xf numFmtId="165" fontId="2" fillId="6" borderId="0" xfId="1" applyNumberFormat="1" applyFont="1" applyFill="1" applyAlignment="1">
      <alignment horizontal="right" vertical="top"/>
    </xf>
    <xf numFmtId="165" fontId="7" fillId="7" borderId="0" xfId="3" applyNumberFormat="1" applyFont="1" applyFill="1" applyAlignment="1">
      <alignment horizontal="right"/>
    </xf>
    <xf numFmtId="0" fontId="30" fillId="2" borderId="1" xfId="0" applyFont="1" applyFill="1" applyBorder="1"/>
    <xf numFmtId="165" fontId="11" fillId="7" borderId="0" xfId="0" applyNumberFormat="1" applyFont="1" applyFill="1"/>
    <xf numFmtId="165" fontId="11" fillId="6" borderId="0" xfId="1" applyNumberFormat="1" applyFont="1" applyFill="1" applyAlignment="1">
      <alignment horizontal="right" vertical="top" wrapText="1"/>
    </xf>
    <xf numFmtId="4" fontId="11" fillId="6" borderId="0" xfId="2" applyNumberFormat="1" applyFont="1" applyFill="1" applyAlignment="1">
      <alignment horizontal="center" vertical="center" wrapText="1"/>
    </xf>
    <xf numFmtId="0" fontId="15" fillId="0" borderId="0" xfId="0" applyFont="1" applyAlignment="1">
      <alignment horizontal="center" wrapText="1"/>
    </xf>
    <xf numFmtId="0" fontId="5" fillId="2" borderId="0" xfId="0" applyFont="1" applyFill="1" applyAlignment="1">
      <alignment horizontal="left" vertical="center"/>
    </xf>
  </cellXfs>
  <cellStyles count="11">
    <cellStyle name="Accent5" xfId="5" builtinId="45"/>
    <cellStyle name="Accent6" xfId="6" builtinId="49"/>
    <cellStyle name="Comma" xfId="1" builtinId="3"/>
    <cellStyle name="Comma 2" xfId="3" xr:uid="{3D127C65-E3F5-4BD4-ACFD-20177D91CD55}"/>
    <cellStyle name="Comma 3" xfId="9" xr:uid="{A6579043-2CD4-4FBD-A1B4-69D57E65349A}"/>
    <cellStyle name="Hyperlink" xfId="4" builtinId="8"/>
    <cellStyle name="Komma 2" xfId="7" xr:uid="{8E7CC0B5-FFC3-4B5D-BBC9-7868415434F5}"/>
    <cellStyle name="Normal" xfId="0" builtinId="0"/>
    <cellStyle name="Normal 10" xfId="10" xr:uid="{078D25CF-4150-4064-9C60-3B9FD89C4DF5}"/>
    <cellStyle name="Normal 2" xfId="8" xr:uid="{935636B8-C1D7-4CAC-ACE3-ECCFA264EE04}"/>
    <cellStyle name="Percent" xfId="2" builtinId="5"/>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3CCFF"/>
      <color rgb="FF6AD1E3"/>
      <color rgb="FF768692"/>
      <color rgb="FF00A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241012</xdr:colOff>
      <xdr:row>1</xdr:row>
      <xdr:rowOff>118342</xdr:rowOff>
    </xdr:from>
    <xdr:to>
      <xdr:col>0</xdr:col>
      <xdr:colOff>2676237</xdr:colOff>
      <xdr:row>4</xdr:row>
      <xdr:rowOff>111882</xdr:rowOff>
    </xdr:to>
    <xdr:pic>
      <xdr:nvPicPr>
        <xdr:cNvPr id="3" name="Picture 2">
          <a:extLst>
            <a:ext uri="{FF2B5EF4-FFF2-40B4-BE49-F238E27FC236}">
              <a16:creationId xmlns:a16="http://schemas.microsoft.com/office/drawing/2014/main" id="{7C95978D-1527-A648-F8E3-1318860C4C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012" y="300183"/>
          <a:ext cx="2438400" cy="529538"/>
        </a:xfrm>
        <a:prstGeom prst="rect">
          <a:avLst/>
        </a:prstGeom>
      </xdr:spPr>
    </xdr:pic>
    <xdr:clientData/>
  </xdr:twoCellAnchor>
  <xdr:twoCellAnchor>
    <xdr:from>
      <xdr:col>1</xdr:col>
      <xdr:colOff>5419725</xdr:colOff>
      <xdr:row>1</xdr:row>
      <xdr:rowOff>152400</xdr:rowOff>
    </xdr:from>
    <xdr:to>
      <xdr:col>2</xdr:col>
      <xdr:colOff>6350</xdr:colOff>
      <xdr:row>3</xdr:row>
      <xdr:rowOff>179705</xdr:rowOff>
    </xdr:to>
    <xdr:sp macro="" textlink="">
      <xdr:nvSpPr>
        <xdr:cNvPr id="4" name="Text Box 2">
          <a:extLst>
            <a:ext uri="{FF2B5EF4-FFF2-40B4-BE49-F238E27FC236}">
              <a16:creationId xmlns:a16="http://schemas.microsoft.com/office/drawing/2014/main" id="{6E455096-564A-7170-3158-B46CE4379293}"/>
            </a:ext>
          </a:extLst>
        </xdr:cNvPr>
        <xdr:cNvSpPr txBox="1">
          <a:spLocks noChangeArrowheads="1"/>
        </xdr:cNvSpPr>
      </xdr:nvSpPr>
      <xdr:spPr bwMode="auto">
        <a:xfrm>
          <a:off x="8477250" y="333375"/>
          <a:ext cx="1301750" cy="389255"/>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marL="0" marR="0" algn="r">
            <a:spcBef>
              <a:spcPts val="0"/>
            </a:spcBef>
            <a:spcAft>
              <a:spcPts val="0"/>
            </a:spcAft>
          </a:pPr>
          <a:r>
            <a:rPr lang="en-US" sz="1000">
              <a:solidFill>
                <a:srgbClr val="575756"/>
              </a:solidFill>
              <a:effectLst/>
              <a:latin typeface="Arial" panose="020B0604020202020204" pitchFamily="34" charset="0"/>
              <a:ea typeface="Times New Roman" panose="02020603050405020304" pitchFamily="18" charset="0"/>
              <a:cs typeface="Times New Roman" panose="02020603050405020304" pitchFamily="18" charset="0"/>
            </a:rPr>
            <a:t>Simplify work life.</a:t>
          </a:r>
        </a:p>
        <a:p>
          <a:pPr marL="0" marR="0" algn="r">
            <a:spcBef>
              <a:spcPts val="0"/>
            </a:spcBef>
            <a:spcAft>
              <a:spcPts val="0"/>
            </a:spcAft>
          </a:pPr>
          <a:r>
            <a:rPr lang="en-US" sz="1000">
              <a:solidFill>
                <a:srgbClr val="575756"/>
              </a:solidFill>
              <a:effectLst/>
              <a:latin typeface="Arial" panose="020B0604020202020204" pitchFamily="34" charset="0"/>
              <a:ea typeface="Times New Roman" panose="02020603050405020304" pitchFamily="18" charset="0"/>
              <a:cs typeface="Times New Roman" panose="02020603050405020304" pitchFamily="18" charset="0"/>
            </a:rPr>
            <a:t>Achieve more.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43962</xdr:colOff>
      <xdr:row>1</xdr:row>
      <xdr:rowOff>176822</xdr:rowOff>
    </xdr:from>
    <xdr:to>
      <xdr:col>0</xdr:col>
      <xdr:colOff>1382591</xdr:colOff>
      <xdr:row>11</xdr:row>
      <xdr:rowOff>64933</xdr:rowOff>
    </xdr:to>
    <xdr:pic>
      <xdr:nvPicPr>
        <xdr:cNvPr id="5" name="Picture 4">
          <a:extLst>
            <a:ext uri="{FF2B5EF4-FFF2-40B4-BE49-F238E27FC236}">
              <a16:creationId xmlns:a16="http://schemas.microsoft.com/office/drawing/2014/main" id="{56F4898A-B781-A007-31A3-EE1BE4D52C52}"/>
            </a:ext>
          </a:extLst>
        </xdr:cNvPr>
        <xdr:cNvPicPr>
          <a:picLocks noChangeAspect="1"/>
        </xdr:cNvPicPr>
      </xdr:nvPicPr>
      <xdr:blipFill>
        <a:blip xmlns:r="http://schemas.openxmlformats.org/officeDocument/2006/relationships" r:embed="rId1"/>
        <a:stretch>
          <a:fillRect/>
        </a:stretch>
      </xdr:blipFill>
      <xdr:spPr>
        <a:xfrm>
          <a:off x="43962" y="359995"/>
          <a:ext cx="1341804" cy="1716667"/>
        </a:xfrm>
        <a:prstGeom prst="rect">
          <a:avLst/>
        </a:prstGeom>
      </xdr:spPr>
    </xdr:pic>
    <xdr:clientData/>
  </xdr:twoCellAnchor>
  <xdr:twoCellAnchor editAs="oneCell">
    <xdr:from>
      <xdr:col>1</xdr:col>
      <xdr:colOff>21006</xdr:colOff>
      <xdr:row>1</xdr:row>
      <xdr:rowOff>161192</xdr:rowOff>
    </xdr:from>
    <xdr:to>
      <xdr:col>1</xdr:col>
      <xdr:colOff>1369840</xdr:colOff>
      <xdr:row>11</xdr:row>
      <xdr:rowOff>50229</xdr:rowOff>
    </xdr:to>
    <xdr:pic>
      <xdr:nvPicPr>
        <xdr:cNvPr id="6" name="Picture 5">
          <a:extLst>
            <a:ext uri="{FF2B5EF4-FFF2-40B4-BE49-F238E27FC236}">
              <a16:creationId xmlns:a16="http://schemas.microsoft.com/office/drawing/2014/main" id="{1CD32B3C-BBD7-AB0A-A0B2-61104ECDDFB2}"/>
            </a:ext>
          </a:extLst>
        </xdr:cNvPr>
        <xdr:cNvPicPr>
          <a:picLocks noChangeAspect="1"/>
        </xdr:cNvPicPr>
      </xdr:nvPicPr>
      <xdr:blipFill>
        <a:blip xmlns:r="http://schemas.openxmlformats.org/officeDocument/2006/relationships" r:embed="rId2"/>
        <a:stretch>
          <a:fillRect/>
        </a:stretch>
      </xdr:blipFill>
      <xdr:spPr>
        <a:xfrm>
          <a:off x="2219083" y="344365"/>
          <a:ext cx="1348834" cy="17239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alaris.sharepoint.com/sites/F_A/Accounting/Monthly%20Close/Board%20reporting/2021/2021-03%20March/2021-03%20Zalaris%20Notes%20to%20quarterly%20report%20v%201.0.xlsx" TargetMode="External"/><Relationship Id="rId1" Type="http://schemas.openxmlformats.org/officeDocument/2006/relationships/externalLinkPath" Target="https://zalaris.sharepoint.com/sites/F_A/Accounting/Monthly%20Close/Board%20reporting/2021/2021-03%20March/2021-03%20Zalaris%20Notes%20to%20quarterly%20report%20v%20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zalaris.sharepoint.com/sites/F_A/Accounting/Board%20Reporting/Zalaris%20ASA%20Historical%20figures%20and%20APMs.xlsx" TargetMode="External"/><Relationship Id="rId1" Type="http://schemas.openxmlformats.org/officeDocument/2006/relationships/externalLinkPath" Target="https://zalaris.sharepoint.com/sites/F_A/Accounting/Board%20Reporting/Zalaris%20ASA%20Historical%20figures%20and%20AP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onal split Q"/>
      <sheetName val="Top customers Annual"/>
      <sheetName val="to be deleted  - use Key fig II"/>
      <sheetName val="2 -Segment reporting"/>
      <sheetName val="&lt;--Controlling"/>
      <sheetName val="Accounting--&gt;"/>
      <sheetName val="Setup"/>
      <sheetName val="APM Q"/>
      <sheetName val="Key figures Q "/>
      <sheetName val="Key figures II"/>
      <sheetName val="IFRS 16"/>
      <sheetName val="&lt;-- APM - Stat. account --&gt;"/>
      <sheetName val="Resultat og OCI"/>
      <sheetName val="Balanse"/>
      <sheetName val="CashFlow"/>
      <sheetName val="3 - Customer projects"/>
      <sheetName val="4 - Personnel expenses"/>
      <sheetName val="5 - Financial items"/>
      <sheetName val="6 - Cash"/>
      <sheetName val="7 - Loan"/>
      <sheetName val="8 - Events after end of period"/>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
      <sheetName val="P&amp;L"/>
      <sheetName val="Balance"/>
      <sheetName val="CF"/>
      <sheetName val="Segment"/>
      <sheetName val="APM"/>
      <sheetName val="Glossary"/>
      <sheetName val="Contact info"/>
      <sheetName val="P&amp;L held for sale"/>
      <sheetName val="Balance held for sale"/>
      <sheetName val="CF held for sale"/>
      <sheetName val="Segment held for sale"/>
      <sheetName val="APM held for sale"/>
    </sheetNames>
    <sheetDataSet>
      <sheetData sheetId="0"/>
      <sheetData sheetId="1">
        <row r="31">
          <cell r="AL31" t="str">
            <v>*2023 figures not reclassified Asset Held for Sale</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mailto:gunnar.manum@zalaris.com" TargetMode="External"/><Relationship Id="rId2" Type="http://schemas.openxmlformats.org/officeDocument/2006/relationships/hyperlink" Target="mailto:hans-petter.mellerud@zalaris.com" TargetMode="External"/><Relationship Id="rId1" Type="http://schemas.openxmlformats.org/officeDocument/2006/relationships/hyperlink" Target="mailto:ir@zalaris.com" TargetMode="External"/><Relationship Id="rId5" Type="http://schemas.openxmlformats.org/officeDocument/2006/relationships/drawing" Target="../drawings/drawing2.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4EF0F-2429-42A4-9B3B-C8AA5D58B4AF}">
  <sheetPr codeName="Sheet1">
    <tabColor theme="2"/>
  </sheetPr>
  <dimension ref="A1:V75"/>
  <sheetViews>
    <sheetView showGridLines="0" tabSelected="1" zoomScale="110" zoomScaleNormal="110" workbookViewId="0">
      <selection sqref="A1:A6"/>
    </sheetView>
  </sheetViews>
  <sheetFormatPr defaultColWidth="8.81640625" defaultRowHeight="14.5" x14ac:dyDescent="0.35"/>
  <cols>
    <col min="1" max="1" width="43.81640625" customWidth="1"/>
    <col min="2" max="2" width="96.1796875" customWidth="1"/>
    <col min="3" max="16384" width="8.81640625" style="60"/>
  </cols>
  <sheetData>
    <row r="1" spans="1:22" ht="14" x14ac:dyDescent="0.3">
      <c r="A1" s="375"/>
      <c r="B1" s="60"/>
      <c r="C1" s="61"/>
      <c r="D1" s="61"/>
      <c r="E1" s="61"/>
      <c r="F1" s="61"/>
      <c r="G1" s="61"/>
      <c r="H1" s="61"/>
      <c r="I1" s="61"/>
      <c r="J1" s="61"/>
      <c r="K1" s="61"/>
      <c r="L1" s="61"/>
      <c r="M1" s="61"/>
      <c r="N1" s="61"/>
      <c r="O1" s="61"/>
      <c r="P1" s="61"/>
      <c r="Q1" s="61"/>
      <c r="R1" s="61"/>
      <c r="S1" s="61"/>
      <c r="T1" s="61"/>
      <c r="U1" s="61"/>
      <c r="V1" s="61"/>
    </row>
    <row r="2" spans="1:22" s="62" customFormat="1" ht="14" x14ac:dyDescent="0.3">
      <c r="A2" s="375"/>
    </row>
    <row r="3" spans="1:22" s="62" customFormat="1" ht="14" x14ac:dyDescent="0.3">
      <c r="A3" s="375"/>
      <c r="B3" s="376" t="s">
        <v>0</v>
      </c>
    </row>
    <row r="4" spans="1:22" s="62" customFormat="1" ht="14" x14ac:dyDescent="0.3">
      <c r="A4" s="375"/>
      <c r="B4" s="376"/>
    </row>
    <row r="5" spans="1:22" s="62" customFormat="1" ht="14" x14ac:dyDescent="0.3">
      <c r="A5" s="375"/>
    </row>
    <row r="6" spans="1:22" s="62" customFormat="1" ht="14" x14ac:dyDescent="0.3">
      <c r="A6" s="375"/>
    </row>
    <row r="7" spans="1:22" s="62" customFormat="1" ht="14" x14ac:dyDescent="0.3">
      <c r="A7" s="59"/>
    </row>
    <row r="8" spans="1:22" ht="14" x14ac:dyDescent="0.3">
      <c r="A8" s="63" t="s">
        <v>1</v>
      </c>
      <c r="B8" s="64"/>
      <c r="C8" s="62"/>
      <c r="D8" s="62"/>
      <c r="E8" s="62"/>
      <c r="F8" s="62"/>
      <c r="G8" s="62"/>
      <c r="H8" s="62"/>
      <c r="I8" s="62"/>
      <c r="J8" s="62"/>
      <c r="K8" s="62"/>
      <c r="L8" s="62"/>
      <c r="M8" s="62"/>
      <c r="N8" s="62"/>
      <c r="O8" s="62"/>
      <c r="P8" s="62"/>
      <c r="Q8" s="62"/>
      <c r="R8" s="62"/>
      <c r="S8" s="62"/>
      <c r="T8" s="62"/>
      <c r="U8" s="62"/>
      <c r="V8" s="62"/>
    </row>
    <row r="9" spans="1:22" s="62" customFormat="1" ht="14" x14ac:dyDescent="0.3">
      <c r="A9" s="66" t="s">
        <v>2</v>
      </c>
    </row>
    <row r="10" spans="1:22" s="62" customFormat="1" ht="14" x14ac:dyDescent="0.3">
      <c r="A10" s="66" t="s">
        <v>3</v>
      </c>
    </row>
    <row r="11" spans="1:22" s="62" customFormat="1" ht="14" x14ac:dyDescent="0.3">
      <c r="A11" s="66" t="s">
        <v>4</v>
      </c>
    </row>
    <row r="12" spans="1:22" ht="14" x14ac:dyDescent="0.3">
      <c r="A12" s="66" t="s">
        <v>5</v>
      </c>
      <c r="B12" s="62"/>
      <c r="C12" s="62"/>
      <c r="D12" s="62"/>
      <c r="E12" s="62"/>
      <c r="F12" s="62"/>
      <c r="G12" s="62"/>
      <c r="H12" s="62"/>
      <c r="I12" s="62"/>
      <c r="J12" s="62"/>
      <c r="K12" s="62"/>
      <c r="L12" s="62"/>
      <c r="M12" s="62"/>
      <c r="N12" s="62"/>
      <c r="O12" s="62"/>
      <c r="P12" s="62"/>
      <c r="Q12" s="62"/>
      <c r="R12" s="62"/>
      <c r="S12" s="62"/>
      <c r="T12" s="62"/>
      <c r="U12" s="62"/>
      <c r="V12" s="62"/>
    </row>
    <row r="13" spans="1:22" s="62" customFormat="1" ht="14" x14ac:dyDescent="0.3"/>
    <row r="14" spans="1:22" s="62" customFormat="1" ht="14" x14ac:dyDescent="0.3">
      <c r="A14" s="63" t="s">
        <v>6</v>
      </c>
      <c r="B14" s="64"/>
    </row>
    <row r="15" spans="1:22" s="62" customFormat="1" ht="14" x14ac:dyDescent="0.3">
      <c r="A15" s="66" t="s">
        <v>7</v>
      </c>
    </row>
    <row r="16" spans="1:22" s="62" customFormat="1" ht="14" x14ac:dyDescent="0.3">
      <c r="A16" s="65"/>
    </row>
    <row r="17" spans="1:2" s="62" customFormat="1" ht="14" x14ac:dyDescent="0.3">
      <c r="A17" s="63" t="s">
        <v>8</v>
      </c>
      <c r="B17" s="64"/>
    </row>
    <row r="18" spans="1:2" s="62" customFormat="1" ht="14" x14ac:dyDescent="0.3">
      <c r="A18" s="66" t="s">
        <v>9</v>
      </c>
    </row>
    <row r="19" spans="1:2" s="62" customFormat="1" ht="14" x14ac:dyDescent="0.3">
      <c r="A19" s="66" t="s">
        <v>10</v>
      </c>
    </row>
    <row r="20" spans="1:2" s="62" customFormat="1" ht="14" x14ac:dyDescent="0.3"/>
    <row r="21" spans="1:2" s="62" customFormat="1" ht="14" x14ac:dyDescent="0.3">
      <c r="A21" s="63" t="s">
        <v>11</v>
      </c>
      <c r="B21" s="64"/>
    </row>
    <row r="22" spans="1:2" s="62" customFormat="1" ht="14" x14ac:dyDescent="0.3">
      <c r="A22" s="72" t="s">
        <v>12</v>
      </c>
      <c r="B22" s="65"/>
    </row>
    <row r="23" spans="1:2" s="62" customFormat="1" ht="14" x14ac:dyDescent="0.3">
      <c r="A23" s="65"/>
      <c r="B23" s="65"/>
    </row>
    <row r="24" spans="1:2" s="62" customFormat="1" ht="14" x14ac:dyDescent="0.3">
      <c r="A24" s="65"/>
      <c r="B24" s="65"/>
    </row>
    <row r="25" spans="1:2" s="62" customFormat="1" ht="14" x14ac:dyDescent="0.3"/>
    <row r="26" spans="1:2" s="62" customFormat="1" ht="14" x14ac:dyDescent="0.3"/>
    <row r="27" spans="1:2" s="62" customFormat="1" ht="14" x14ac:dyDescent="0.3"/>
    <row r="28" spans="1:2" s="62" customFormat="1" ht="14" x14ac:dyDescent="0.3"/>
    <row r="29" spans="1:2" s="62" customFormat="1" ht="14" x14ac:dyDescent="0.3"/>
    <row r="30" spans="1:2" s="62" customFormat="1" ht="14" x14ac:dyDescent="0.3"/>
    <row r="31" spans="1:2" s="62" customFormat="1" ht="14" x14ac:dyDescent="0.3"/>
    <row r="32" spans="1:2" s="62" customFormat="1" ht="14" x14ac:dyDescent="0.3"/>
    <row r="33" s="62" customFormat="1" ht="14" x14ac:dyDescent="0.3"/>
    <row r="34" s="62" customFormat="1" ht="14" x14ac:dyDescent="0.3"/>
    <row r="35" s="62" customFormat="1" ht="14" x14ac:dyDescent="0.3"/>
    <row r="36" s="62" customFormat="1" ht="14" x14ac:dyDescent="0.3"/>
    <row r="37" s="62" customFormat="1" ht="14" x14ac:dyDescent="0.3"/>
    <row r="38" s="62" customFormat="1" ht="14" x14ac:dyDescent="0.3"/>
    <row r="39" s="62" customFormat="1" ht="14" x14ac:dyDescent="0.3"/>
    <row r="40" s="62" customFormat="1" ht="14" x14ac:dyDescent="0.3"/>
    <row r="41" s="62" customFormat="1" ht="14" x14ac:dyDescent="0.3"/>
    <row r="42" s="62" customFormat="1" ht="14" x14ac:dyDescent="0.3"/>
    <row r="43" s="62" customFormat="1" ht="14" x14ac:dyDescent="0.3"/>
    <row r="44" s="62" customFormat="1" ht="14" x14ac:dyDescent="0.3"/>
    <row r="45" s="62" customFormat="1" ht="14" x14ac:dyDescent="0.3"/>
    <row r="46" s="62" customFormat="1" ht="14" x14ac:dyDescent="0.3"/>
    <row r="47" s="62" customFormat="1" ht="14" x14ac:dyDescent="0.3"/>
    <row r="48" s="62" customFormat="1" ht="14" x14ac:dyDescent="0.3"/>
    <row r="49" s="62" customFormat="1" ht="14" x14ac:dyDescent="0.3"/>
    <row r="50" s="62" customFormat="1" ht="14" x14ac:dyDescent="0.3"/>
    <row r="51" s="62" customFormat="1" ht="14" x14ac:dyDescent="0.3"/>
    <row r="52" s="62" customFormat="1" ht="14" x14ac:dyDescent="0.3"/>
    <row r="53" s="62" customFormat="1" ht="14" x14ac:dyDescent="0.3"/>
    <row r="54" s="62" customFormat="1" ht="14" x14ac:dyDescent="0.3"/>
    <row r="55" s="62" customFormat="1" ht="14" x14ac:dyDescent="0.3"/>
    <row r="56" s="62" customFormat="1" ht="14" x14ac:dyDescent="0.3"/>
    <row r="57" s="62" customFormat="1" ht="14" x14ac:dyDescent="0.3"/>
    <row r="58" s="62" customFormat="1" ht="14" x14ac:dyDescent="0.3"/>
    <row r="59" s="62" customFormat="1" ht="14" x14ac:dyDescent="0.3"/>
    <row r="60" s="62" customFormat="1" ht="14" x14ac:dyDescent="0.3"/>
    <row r="61" s="62" customFormat="1" ht="14" x14ac:dyDescent="0.3"/>
    <row r="62" s="62" customFormat="1" ht="14" x14ac:dyDescent="0.3"/>
    <row r="63" s="62" customFormat="1" ht="14" x14ac:dyDescent="0.3"/>
    <row r="64" s="62" customFormat="1" ht="14" x14ac:dyDescent="0.3"/>
    <row r="65" spans="1:2" s="62" customFormat="1" ht="14" x14ac:dyDescent="0.3"/>
    <row r="66" spans="1:2" s="62" customFormat="1" ht="14" x14ac:dyDescent="0.3"/>
    <row r="67" spans="1:2" s="62" customFormat="1" ht="14" x14ac:dyDescent="0.3"/>
    <row r="68" spans="1:2" s="62" customFormat="1" ht="14" x14ac:dyDescent="0.3"/>
    <row r="69" spans="1:2" s="62" customFormat="1" ht="14" x14ac:dyDescent="0.3"/>
    <row r="70" spans="1:2" s="62" customFormat="1" ht="14" x14ac:dyDescent="0.3"/>
    <row r="71" spans="1:2" s="62" customFormat="1" ht="14" x14ac:dyDescent="0.3"/>
    <row r="72" spans="1:2" s="62" customFormat="1" ht="14" x14ac:dyDescent="0.3"/>
    <row r="73" spans="1:2" s="62" customFormat="1" ht="14" x14ac:dyDescent="0.3"/>
    <row r="74" spans="1:2" s="62" customFormat="1" ht="14" x14ac:dyDescent="0.3"/>
    <row r="75" spans="1:2" s="62" customFormat="1" x14ac:dyDescent="0.35">
      <c r="A75"/>
      <c r="B75"/>
    </row>
  </sheetData>
  <mergeCells count="2">
    <mergeCell ref="A1:A6"/>
    <mergeCell ref="B3:B4"/>
  </mergeCells>
  <hyperlinks>
    <hyperlink ref="A9" location="'P&amp;L'!A1" display="Profit and loss " xr:uid="{2538D202-81AB-4BA9-A704-DC3B9AF1D5A4}"/>
    <hyperlink ref="A10" location="Balance!A1" display="Balance sheet" xr:uid="{35D8ED7A-E882-431E-9D2F-0BE3A33F0DF3}"/>
    <hyperlink ref="A11" location="CF!A1" display="Cash flow - quarterly figures" xr:uid="{2712F15F-5CFE-4F80-97C7-7E98EFF49ABC}"/>
    <hyperlink ref="A12" location="APM!A1" display="Alternative performance measures" xr:uid="{D6E830D8-5A45-42A8-B668-59F72DE8DE29}"/>
    <hyperlink ref="A18" location="Glossary!A1" display="Glossary" xr:uid="{61A95AFE-1013-4838-AAF3-B27CFA5286C1}"/>
    <hyperlink ref="A15" location="Segment!A1" display="Segment" xr:uid="{1CBEF239-BA0B-4F91-964E-9ACB7E81B60B}"/>
    <hyperlink ref="A19" location="'Contact info'!A1" display="Contact info" xr:uid="{49923445-A802-4DBB-BEF1-D5C1296A1F8F}"/>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EE36-A890-4B09-9D73-27854CB8EDFD}">
  <sheetPr codeName="Sheet2">
    <tabColor theme="2"/>
  </sheetPr>
  <dimension ref="A1:BJ52"/>
  <sheetViews>
    <sheetView showGridLines="0" zoomScaleNormal="100" workbookViewId="0">
      <pane xSplit="1" topLeftCell="AN1" activePane="topRight" state="frozen"/>
      <selection pane="topRight" activeCell="AU2" sqref="AU2"/>
    </sheetView>
  </sheetViews>
  <sheetFormatPr defaultColWidth="8.81640625" defaultRowHeight="14.5" outlineLevelCol="1" x14ac:dyDescent="0.35"/>
  <cols>
    <col min="1" max="1" width="45.1796875" style="113" customWidth="1"/>
    <col min="2" max="12" width="8" style="81" hidden="1" customWidth="1" outlineLevel="1"/>
    <col min="13" max="13" width="8.81640625" style="81" hidden="1" customWidth="1" outlineLevel="1"/>
    <col min="14" max="14" width="8" style="81" hidden="1" customWidth="1" outlineLevel="1"/>
    <col min="15" max="33" width="8.81640625" style="81" hidden="1" customWidth="1" outlineLevel="1"/>
    <col min="34" max="34" width="8.81640625" style="81" bestFit="1" customWidth="1" collapsed="1"/>
    <col min="35" max="40" width="8.81640625" style="81" bestFit="1" customWidth="1"/>
    <col min="41" max="43" width="8.81640625" style="81" customWidth="1"/>
    <col min="44" max="44" width="8.54296875" style="81" customWidth="1"/>
    <col min="45" max="48" width="9" style="136" customWidth="1"/>
    <col min="49" max="49" width="9" style="136" hidden="1" customWidth="1" outlineLevel="1"/>
    <col min="50" max="51" width="8.81640625" style="81" hidden="1" customWidth="1" outlineLevel="1"/>
    <col min="52" max="52" width="10.1796875" style="81" hidden="1" customWidth="1" outlineLevel="1"/>
    <col min="53" max="53" width="9.1796875" style="81" hidden="1" customWidth="1" outlineLevel="1"/>
    <col min="54" max="56" width="8.81640625" style="81" hidden="1" customWidth="1" outlineLevel="1"/>
    <col min="57" max="57" width="8.453125" style="81" hidden="1" customWidth="1" outlineLevel="1" collapsed="1"/>
    <col min="58" max="58" width="8.81640625" style="81" collapsed="1"/>
    <col min="59" max="60" width="10.7265625" style="81" customWidth="1"/>
    <col min="61" max="61" width="8.81640625" style="81"/>
  </cols>
  <sheetData>
    <row r="1" spans="1:62" ht="15.5" x14ac:dyDescent="0.35">
      <c r="A1" s="362" t="s">
        <v>13</v>
      </c>
      <c r="B1" s="246" t="s">
        <v>14</v>
      </c>
      <c r="C1" s="246" t="s">
        <v>15</v>
      </c>
      <c r="D1" s="246" t="s">
        <v>16</v>
      </c>
      <c r="E1" s="246" t="s">
        <v>17</v>
      </c>
      <c r="F1" s="246" t="s">
        <v>18</v>
      </c>
      <c r="G1" s="246" t="s">
        <v>19</v>
      </c>
      <c r="H1" s="246" t="s">
        <v>20</v>
      </c>
      <c r="I1" s="246" t="s">
        <v>21</v>
      </c>
      <c r="J1" s="246" t="s">
        <v>22</v>
      </c>
      <c r="K1" s="246" t="s">
        <v>23</v>
      </c>
      <c r="L1" s="246" t="s">
        <v>24</v>
      </c>
      <c r="M1" s="246" t="s">
        <v>25</v>
      </c>
      <c r="N1" s="246" t="s">
        <v>26</v>
      </c>
      <c r="O1" s="246" t="s">
        <v>27</v>
      </c>
      <c r="P1" s="246" t="s">
        <v>28</v>
      </c>
      <c r="Q1" s="246" t="s">
        <v>29</v>
      </c>
      <c r="R1" s="246" t="s">
        <v>30</v>
      </c>
      <c r="S1" s="246" t="s">
        <v>31</v>
      </c>
      <c r="T1" s="246" t="s">
        <v>32</v>
      </c>
      <c r="U1" s="246" t="s">
        <v>33</v>
      </c>
      <c r="V1" s="246" t="s">
        <v>34</v>
      </c>
      <c r="W1" s="246" t="s">
        <v>35</v>
      </c>
      <c r="X1" s="246" t="s">
        <v>36</v>
      </c>
      <c r="Y1" s="246" t="s">
        <v>37</v>
      </c>
      <c r="Z1" s="246" t="s">
        <v>38</v>
      </c>
      <c r="AA1" s="246" t="s">
        <v>39</v>
      </c>
      <c r="AB1" s="246" t="s">
        <v>40</v>
      </c>
      <c r="AC1" s="246" t="s">
        <v>41</v>
      </c>
      <c r="AD1" s="246" t="s">
        <v>42</v>
      </c>
      <c r="AE1" s="246" t="s">
        <v>43</v>
      </c>
      <c r="AF1" s="246" t="s">
        <v>44</v>
      </c>
      <c r="AG1" s="246" t="s">
        <v>45</v>
      </c>
      <c r="AH1" s="246" t="s">
        <v>46</v>
      </c>
      <c r="AI1" s="246" t="s">
        <v>47</v>
      </c>
      <c r="AJ1" s="246" t="s">
        <v>48</v>
      </c>
      <c r="AK1" s="246" t="s">
        <v>49</v>
      </c>
      <c r="AL1" s="246" t="s">
        <v>50</v>
      </c>
      <c r="AM1" s="246" t="s">
        <v>51</v>
      </c>
      <c r="AN1" s="246" t="s">
        <v>52</v>
      </c>
      <c r="AO1" s="246" t="s">
        <v>53</v>
      </c>
      <c r="AP1" s="246" t="s">
        <v>54</v>
      </c>
      <c r="AQ1" s="246" t="s">
        <v>55</v>
      </c>
      <c r="AR1" s="246" t="s">
        <v>56</v>
      </c>
      <c r="AS1" s="246" t="s">
        <v>227</v>
      </c>
      <c r="AT1" s="246" t="s">
        <v>229</v>
      </c>
      <c r="AU1" s="247" t="s">
        <v>238</v>
      </c>
      <c r="AV1" s="246"/>
      <c r="AW1" s="246"/>
      <c r="AX1" s="246" t="s">
        <v>57</v>
      </c>
      <c r="AY1" s="247" t="s">
        <v>58</v>
      </c>
      <c r="AZ1" s="247" t="s">
        <v>59</v>
      </c>
      <c r="BA1" s="246" t="s">
        <v>60</v>
      </c>
      <c r="BB1" s="246" t="s">
        <v>61</v>
      </c>
      <c r="BC1" s="246" t="s">
        <v>62</v>
      </c>
      <c r="BD1" s="246" t="s">
        <v>63</v>
      </c>
      <c r="BE1" s="246" t="s">
        <v>64</v>
      </c>
      <c r="BF1" s="246" t="s">
        <v>65</v>
      </c>
      <c r="BG1" s="246" t="s">
        <v>66</v>
      </c>
      <c r="BH1" s="246" t="s">
        <v>228</v>
      </c>
      <c r="BI1" s="246" t="s">
        <v>230</v>
      </c>
    </row>
    <row r="2" spans="1:62" x14ac:dyDescent="0.35">
      <c r="A2" s="109" t="s">
        <v>67</v>
      </c>
      <c r="B2" s="75">
        <v>74135.215609999999</v>
      </c>
      <c r="C2" s="75">
        <v>71051.207300000009</v>
      </c>
      <c r="D2" s="75">
        <v>83640.319080000016</v>
      </c>
      <c r="E2" s="75">
        <v>97318.369590000002</v>
      </c>
      <c r="F2" s="75">
        <v>94183.449369999988</v>
      </c>
      <c r="G2" s="75">
        <v>92295.042289999998</v>
      </c>
      <c r="H2" s="74">
        <v>92626.429009999993</v>
      </c>
      <c r="I2" s="74">
        <v>94614.166329999978</v>
      </c>
      <c r="J2" s="75">
        <v>98495.746384850572</v>
      </c>
      <c r="K2" s="75">
        <v>95288.165577473599</v>
      </c>
      <c r="L2" s="74">
        <v>97669.246044421903</v>
      </c>
      <c r="M2" s="74">
        <v>105192.84199325391</v>
      </c>
      <c r="N2" s="75">
        <v>106389.35466702579</v>
      </c>
      <c r="O2" s="75">
        <v>126882.67641600411</v>
      </c>
      <c r="P2" s="74">
        <v>150554.67508757827</v>
      </c>
      <c r="Q2" s="74">
        <v>193510.94608137012</v>
      </c>
      <c r="R2" s="74">
        <v>186166.57292987691</v>
      </c>
      <c r="S2" s="75">
        <v>188839.76935294218</v>
      </c>
      <c r="T2" s="74">
        <v>176275</v>
      </c>
      <c r="U2" s="74">
        <v>194152.5395044171</v>
      </c>
      <c r="V2" s="75">
        <v>192351.43652182087</v>
      </c>
      <c r="W2" s="75">
        <v>187548</v>
      </c>
      <c r="X2" s="74">
        <v>190672</v>
      </c>
      <c r="Y2" s="74">
        <v>206220.20333215885</v>
      </c>
      <c r="Z2" s="75">
        <v>200611</v>
      </c>
      <c r="AA2" s="75">
        <v>198445</v>
      </c>
      <c r="AB2" s="74">
        <v>189748</v>
      </c>
      <c r="AC2" s="74">
        <v>203521.56556953606</v>
      </c>
      <c r="AD2" s="74">
        <v>192778.48640087509</v>
      </c>
      <c r="AE2" s="75">
        <v>185415.05360777059</v>
      </c>
      <c r="AF2" s="74">
        <v>195376.38635245472</v>
      </c>
      <c r="AG2" s="74">
        <v>201695.39521402516</v>
      </c>
      <c r="AH2" s="74">
        <v>208439.75713671834</v>
      </c>
      <c r="AI2" s="74">
        <v>210187</v>
      </c>
      <c r="AJ2" s="74">
        <v>223564</v>
      </c>
      <c r="AK2" s="74">
        <v>250551.31683743096</v>
      </c>
      <c r="AL2" s="74">
        <v>260798.99181461451</v>
      </c>
      <c r="AM2" s="74">
        <v>280530.1121310906</v>
      </c>
      <c r="AN2" s="74">
        <v>277459.23653609981</v>
      </c>
      <c r="AO2" s="74">
        <v>312421</v>
      </c>
      <c r="AP2" s="74">
        <v>318518</v>
      </c>
      <c r="AQ2" s="74">
        <v>323206</v>
      </c>
      <c r="AR2" s="74">
        <v>339682</v>
      </c>
      <c r="AS2" s="74">
        <v>364876</v>
      </c>
      <c r="AT2" s="74">
        <v>370150</v>
      </c>
      <c r="AU2" s="74">
        <v>361860</v>
      </c>
      <c r="AV2" s="74"/>
      <c r="AW2" s="74"/>
      <c r="AX2" s="74">
        <v>326145</v>
      </c>
      <c r="AY2" s="74">
        <v>373719</v>
      </c>
      <c r="AZ2" s="74">
        <v>396646</v>
      </c>
      <c r="BA2" s="74">
        <v>577337.65225197829</v>
      </c>
      <c r="BB2" s="74">
        <v>745434</v>
      </c>
      <c r="BC2" s="74">
        <v>776791.63985397969</v>
      </c>
      <c r="BD2" s="74">
        <v>792325.56556953606</v>
      </c>
      <c r="BE2" s="74">
        <v>775264.78156647994</v>
      </c>
      <c r="BF2" s="74">
        <v>892743</v>
      </c>
      <c r="BG2" s="74">
        <v>1131209</v>
      </c>
      <c r="BH2" s="74">
        <v>1346282</v>
      </c>
      <c r="BI2" s="74">
        <v>732010</v>
      </c>
      <c r="BJ2" s="363"/>
    </row>
    <row r="3" spans="1:62" x14ac:dyDescent="0.35">
      <c r="A3" s="111" t="s">
        <v>68</v>
      </c>
      <c r="B3" s="97"/>
      <c r="C3" s="97"/>
      <c r="D3" s="124"/>
      <c r="E3" s="124"/>
      <c r="F3" s="124"/>
      <c r="G3" s="124"/>
      <c r="I3" s="124"/>
      <c r="J3" s="76"/>
      <c r="K3" s="76"/>
      <c r="M3" s="124"/>
      <c r="N3" s="77"/>
      <c r="O3" s="77"/>
      <c r="P3" s="77"/>
      <c r="Q3" s="77"/>
      <c r="R3" s="77"/>
      <c r="S3" s="77"/>
      <c r="T3" s="77"/>
      <c r="U3" s="77"/>
      <c r="V3" s="78"/>
      <c r="W3" s="78"/>
      <c r="X3" s="78"/>
      <c r="Y3" s="78"/>
      <c r="Z3" s="78"/>
      <c r="AA3" s="78"/>
      <c r="AB3" s="78"/>
      <c r="AC3" s="79"/>
      <c r="AD3" s="79"/>
      <c r="AE3" s="79"/>
      <c r="AF3" s="79"/>
      <c r="AG3" s="79"/>
      <c r="AH3" s="79"/>
      <c r="AI3" s="79"/>
      <c r="AJ3" s="79"/>
      <c r="AK3" s="79"/>
      <c r="AL3" s="79"/>
      <c r="AM3" s="79"/>
      <c r="AN3" s="79"/>
      <c r="AO3" s="79"/>
      <c r="AP3" s="87">
        <v>10503</v>
      </c>
      <c r="AQ3" s="87">
        <v>0</v>
      </c>
      <c r="AR3" s="87">
        <v>0</v>
      </c>
      <c r="AS3" s="87"/>
      <c r="AT3" s="87">
        <v>0</v>
      </c>
      <c r="AU3" s="87">
        <v>0</v>
      </c>
      <c r="AV3" s="87"/>
      <c r="AW3" s="79"/>
      <c r="AX3" s="79"/>
      <c r="AY3" s="79"/>
      <c r="AZ3" s="79"/>
      <c r="BA3" s="79"/>
      <c r="BB3" s="79"/>
      <c r="BC3" s="79"/>
      <c r="BD3" s="79"/>
      <c r="BE3" s="79"/>
      <c r="BF3" s="79"/>
      <c r="BG3" s="79"/>
      <c r="BH3" s="79">
        <v>10503</v>
      </c>
      <c r="BI3" s="98">
        <v>0</v>
      </c>
      <c r="BJ3" s="363"/>
    </row>
    <row r="4" spans="1:62" x14ac:dyDescent="0.35">
      <c r="A4" s="110"/>
      <c r="B4" s="97"/>
      <c r="C4" s="97"/>
      <c r="D4" s="124"/>
      <c r="E4" s="124"/>
      <c r="F4" s="124"/>
      <c r="G4" s="124"/>
      <c r="I4" s="124"/>
      <c r="J4" s="76"/>
      <c r="K4" s="76"/>
      <c r="M4" s="124"/>
      <c r="N4" s="77"/>
      <c r="O4" s="77"/>
      <c r="P4" s="77"/>
      <c r="Q4" s="77"/>
      <c r="R4" s="77"/>
      <c r="S4" s="77"/>
      <c r="T4" s="77"/>
      <c r="U4" s="77"/>
      <c r="V4" s="78"/>
      <c r="W4" s="78"/>
      <c r="X4" s="78"/>
      <c r="Y4" s="78"/>
      <c r="Z4" s="78"/>
      <c r="AA4" s="78"/>
      <c r="AB4" s="78"/>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98"/>
      <c r="BJ4" s="363"/>
    </row>
    <row r="5" spans="1:62" x14ac:dyDescent="0.35">
      <c r="A5" s="110" t="s">
        <v>69</v>
      </c>
      <c r="B5" s="97"/>
      <c r="C5" s="97"/>
      <c r="D5" s="97"/>
      <c r="E5" s="97"/>
      <c r="F5" s="97"/>
      <c r="G5" s="97"/>
      <c r="I5" s="124"/>
      <c r="J5" s="82"/>
      <c r="K5" s="82"/>
      <c r="M5" s="125"/>
      <c r="N5" s="77"/>
      <c r="O5" s="83"/>
      <c r="P5" s="77"/>
      <c r="Q5" s="77"/>
      <c r="R5" s="77"/>
      <c r="S5" s="83"/>
      <c r="T5" s="77"/>
      <c r="U5" s="77"/>
      <c r="V5" s="77"/>
      <c r="W5" s="83"/>
      <c r="X5" s="77"/>
      <c r="Y5" s="77"/>
      <c r="Z5" s="77"/>
      <c r="AA5" s="83"/>
      <c r="AB5" s="77"/>
      <c r="AC5" s="77"/>
      <c r="AD5" s="83"/>
      <c r="AE5" s="83"/>
      <c r="AF5" s="77"/>
      <c r="AG5" s="84"/>
      <c r="AH5" s="84"/>
      <c r="AI5" s="85"/>
      <c r="AJ5" s="84"/>
      <c r="AK5" s="84"/>
      <c r="AL5" s="85"/>
      <c r="AM5" s="85"/>
      <c r="AN5" s="84"/>
      <c r="AO5" s="84"/>
      <c r="AP5" s="84"/>
      <c r="AQ5" s="84"/>
      <c r="AR5" s="84"/>
      <c r="AS5" s="84"/>
      <c r="AT5" s="84"/>
      <c r="AU5" s="84"/>
      <c r="AV5" s="84"/>
      <c r="AW5" s="84"/>
      <c r="AX5" s="136"/>
      <c r="AY5" s="136"/>
      <c r="AZ5" s="141"/>
      <c r="BA5" s="77"/>
      <c r="BB5" s="77"/>
      <c r="BC5" s="77"/>
      <c r="BD5" s="77"/>
      <c r="BE5" s="84"/>
      <c r="BF5" s="84"/>
      <c r="BG5" s="84"/>
      <c r="BH5" s="84"/>
      <c r="BI5" s="98"/>
      <c r="BJ5" s="363"/>
    </row>
    <row r="6" spans="1:62" x14ac:dyDescent="0.35">
      <c r="A6" s="111" t="s">
        <v>70</v>
      </c>
      <c r="B6" s="133">
        <v>2482.4985200000001</v>
      </c>
      <c r="C6" s="133">
        <v>2661.8108299999999</v>
      </c>
      <c r="D6" s="133">
        <v>5329.3981999999996</v>
      </c>
      <c r="E6" s="134">
        <v>2556.6185999999998</v>
      </c>
      <c r="F6" s="94">
        <v>4579.5852699999996</v>
      </c>
      <c r="G6" s="94">
        <v>4288.9585900000002</v>
      </c>
      <c r="H6" s="126">
        <v>8498.6893299999992</v>
      </c>
      <c r="I6" s="127">
        <v>5417.7158100000015</v>
      </c>
      <c r="J6" s="128">
        <v>6387.6747763195999</v>
      </c>
      <c r="K6" s="128">
        <v>6483.7788340785828</v>
      </c>
      <c r="L6" s="86">
        <v>9708.6686919058138</v>
      </c>
      <c r="M6" s="86">
        <v>6772.8776976960035</v>
      </c>
      <c r="N6" s="86">
        <v>7174.9139644443003</v>
      </c>
      <c r="O6" s="128">
        <v>9808.4586646893022</v>
      </c>
      <c r="P6" s="86">
        <v>14771.258356220575</v>
      </c>
      <c r="Q6" s="86">
        <v>16247.498231118763</v>
      </c>
      <c r="R6" s="86">
        <v>14681.074498315435</v>
      </c>
      <c r="S6" s="128">
        <v>13555.740288321305</v>
      </c>
      <c r="T6" s="86">
        <v>13619.643414485859</v>
      </c>
      <c r="U6" s="129">
        <v>18635.853505162711</v>
      </c>
      <c r="V6" s="86">
        <v>14928.377864010497</v>
      </c>
      <c r="W6" s="87">
        <v>13904</v>
      </c>
      <c r="X6" s="87">
        <v>15238</v>
      </c>
      <c r="Y6" s="87">
        <v>23910.709393009965</v>
      </c>
      <c r="Z6" s="86">
        <v>16998</v>
      </c>
      <c r="AA6" s="87">
        <v>16237</v>
      </c>
      <c r="AB6" s="87">
        <v>18337</v>
      </c>
      <c r="AC6" s="87">
        <v>20944.783897670131</v>
      </c>
      <c r="AD6" s="86">
        <v>15574.548046283577</v>
      </c>
      <c r="AE6" s="87">
        <v>16187.707752385511</v>
      </c>
      <c r="AF6" s="87">
        <v>17200.122620816444</v>
      </c>
      <c r="AG6" s="87">
        <v>18518.104011293457</v>
      </c>
      <c r="AH6" s="86">
        <v>19769.562603345435</v>
      </c>
      <c r="AI6" s="87">
        <v>20647</v>
      </c>
      <c r="AJ6" s="87">
        <v>20704</v>
      </c>
      <c r="AK6" s="87">
        <v>19077.075654201388</v>
      </c>
      <c r="AL6" s="86">
        <v>24008.43402674179</v>
      </c>
      <c r="AM6" s="87">
        <v>25856.535168429429</v>
      </c>
      <c r="AN6" s="87">
        <v>23482.275331555342</v>
      </c>
      <c r="AO6" s="87">
        <v>26179</v>
      </c>
      <c r="AP6" s="87">
        <v>25007</v>
      </c>
      <c r="AQ6" s="87">
        <v>27243</v>
      </c>
      <c r="AR6" s="87">
        <v>27113</v>
      </c>
      <c r="AS6" s="87">
        <v>28711</v>
      </c>
      <c r="AT6" s="87">
        <v>28046</v>
      </c>
      <c r="AU6" s="87">
        <v>29149</v>
      </c>
      <c r="AV6" s="87"/>
      <c r="AW6" s="87"/>
      <c r="AX6" s="136">
        <v>13031</v>
      </c>
      <c r="AY6" s="136">
        <v>22785</v>
      </c>
      <c r="AZ6" s="141">
        <v>29353</v>
      </c>
      <c r="BA6" s="130">
        <v>48002.129216472938</v>
      </c>
      <c r="BB6" s="86">
        <v>60492</v>
      </c>
      <c r="BC6" s="87">
        <v>67981.087257020466</v>
      </c>
      <c r="BD6" s="87">
        <v>72516.783897670131</v>
      </c>
      <c r="BE6" s="88">
        <v>67481.226632109901</v>
      </c>
      <c r="BF6" s="87">
        <v>80198</v>
      </c>
      <c r="BG6" s="87">
        <v>99527.244526726572</v>
      </c>
      <c r="BH6" s="87">
        <v>108074</v>
      </c>
      <c r="BI6" s="98">
        <v>57195</v>
      </c>
      <c r="BJ6" s="363"/>
    </row>
    <row r="7" spans="1:62" x14ac:dyDescent="0.35">
      <c r="A7" s="111" t="s">
        <v>71</v>
      </c>
      <c r="B7" s="133">
        <v>41410.418619999997</v>
      </c>
      <c r="C7" s="133">
        <v>42360.694970000011</v>
      </c>
      <c r="D7" s="133">
        <v>46904.114480000011</v>
      </c>
      <c r="E7" s="134">
        <v>54244.931480000007</v>
      </c>
      <c r="F7" s="94">
        <v>53759.839570000011</v>
      </c>
      <c r="G7" s="94">
        <v>51722.764099999986</v>
      </c>
      <c r="H7" s="126">
        <v>51953.320760000002</v>
      </c>
      <c r="I7" s="127">
        <v>50703.967737995918</v>
      </c>
      <c r="J7" s="128">
        <v>54515.753555632204</v>
      </c>
      <c r="K7" s="128">
        <v>52610.222958834427</v>
      </c>
      <c r="L7" s="86">
        <v>51721.324963223662</v>
      </c>
      <c r="M7" s="86">
        <v>54345.698522309714</v>
      </c>
      <c r="N7" s="86">
        <v>56613.254216363384</v>
      </c>
      <c r="O7" s="128">
        <v>69183.609103783703</v>
      </c>
      <c r="P7" s="86">
        <v>82316.426294445118</v>
      </c>
      <c r="Q7" s="86">
        <v>100821.30127139256</v>
      </c>
      <c r="R7" s="86">
        <v>100417.98626016299</v>
      </c>
      <c r="S7" s="128">
        <v>113070.38959968108</v>
      </c>
      <c r="T7" s="86">
        <v>108876.58601038999</v>
      </c>
      <c r="U7" s="129">
        <v>104257.99084747789</v>
      </c>
      <c r="V7" s="86">
        <v>107569.0758694376</v>
      </c>
      <c r="W7" s="87">
        <v>106911</v>
      </c>
      <c r="X7" s="87">
        <v>106765</v>
      </c>
      <c r="Y7" s="87">
        <v>117297.87176855578</v>
      </c>
      <c r="Z7" s="86">
        <v>111579</v>
      </c>
      <c r="AA7" s="87">
        <v>113131</v>
      </c>
      <c r="AB7" s="87">
        <v>99439</v>
      </c>
      <c r="AC7" s="87">
        <v>106584.00372972729</v>
      </c>
      <c r="AD7" s="86">
        <v>106061.99765914549</v>
      </c>
      <c r="AE7" s="87">
        <v>98960.89526825551</v>
      </c>
      <c r="AF7" s="87">
        <v>98730.476782567406</v>
      </c>
      <c r="AG7" s="87">
        <v>110768.63029003161</v>
      </c>
      <c r="AH7" s="86">
        <v>110757.11982241816</v>
      </c>
      <c r="AI7" s="87">
        <v>124051.3858739202</v>
      </c>
      <c r="AJ7" s="87">
        <v>120179</v>
      </c>
      <c r="AK7" s="87">
        <v>128836.49430366163</v>
      </c>
      <c r="AL7" s="86">
        <v>139394.45446094722</v>
      </c>
      <c r="AM7" s="87">
        <v>153310.34312566902</v>
      </c>
      <c r="AN7" s="87">
        <v>138853.33524614249</v>
      </c>
      <c r="AO7" s="87">
        <v>152765.99999999997</v>
      </c>
      <c r="AP7" s="87">
        <v>162657</v>
      </c>
      <c r="AQ7" s="87">
        <v>172420</v>
      </c>
      <c r="AR7" s="87">
        <v>165156</v>
      </c>
      <c r="AS7" s="87">
        <v>174545</v>
      </c>
      <c r="AT7" s="87">
        <v>181822</v>
      </c>
      <c r="AU7" s="87">
        <v>177636</v>
      </c>
      <c r="AV7" s="87"/>
      <c r="AW7" s="87"/>
      <c r="AX7" s="136">
        <v>184920</v>
      </c>
      <c r="AY7" s="136">
        <v>208140</v>
      </c>
      <c r="AZ7" s="141">
        <v>213193</v>
      </c>
      <c r="BA7" s="130">
        <v>308934.59088598477</v>
      </c>
      <c r="BB7" s="86">
        <v>426623</v>
      </c>
      <c r="BC7" s="87">
        <v>438542.94763799338</v>
      </c>
      <c r="BD7" s="87">
        <v>430733.00372972729</v>
      </c>
      <c r="BE7" s="182">
        <v>414522</v>
      </c>
      <c r="BF7" s="87">
        <v>483824</v>
      </c>
      <c r="BG7" s="87">
        <v>584324.13283275871</v>
      </c>
      <c r="BH7" s="87">
        <v>674778</v>
      </c>
      <c r="BI7" s="98">
        <v>359458</v>
      </c>
      <c r="BJ7" s="363"/>
    </row>
    <row r="8" spans="1:62" x14ac:dyDescent="0.35">
      <c r="A8" s="111" t="s">
        <v>72</v>
      </c>
      <c r="B8" s="133">
        <v>16607.654550000007</v>
      </c>
      <c r="C8" s="133">
        <v>20878.28944</v>
      </c>
      <c r="D8" s="133">
        <v>24916.80459</v>
      </c>
      <c r="E8" s="134">
        <v>21656.251419999993</v>
      </c>
      <c r="F8" s="94">
        <v>19201.067409999996</v>
      </c>
      <c r="G8" s="94">
        <v>17849.693050000002</v>
      </c>
      <c r="H8" s="126">
        <v>18572.111410000005</v>
      </c>
      <c r="I8" s="127">
        <v>21767.136130000014</v>
      </c>
      <c r="J8" s="128">
        <v>21967.455743918301</v>
      </c>
      <c r="K8" s="128">
        <v>20357.438580282804</v>
      </c>
      <c r="L8" s="86">
        <v>17663.965533816838</v>
      </c>
      <c r="M8" s="86">
        <v>21758.140141982061</v>
      </c>
      <c r="N8" s="86">
        <v>24506.25817320904</v>
      </c>
      <c r="O8" s="128">
        <v>38147.881631880504</v>
      </c>
      <c r="P8" s="86">
        <v>32562.427338156802</v>
      </c>
      <c r="Q8" s="86">
        <v>59492.196811029004</v>
      </c>
      <c r="R8" s="86">
        <v>43897.64810773691</v>
      </c>
      <c r="S8" s="128">
        <v>45089.405378186842</v>
      </c>
      <c r="T8" s="86">
        <v>43576.335825193979</v>
      </c>
      <c r="U8" s="129">
        <v>45259.398783447206</v>
      </c>
      <c r="V8" s="86">
        <v>42034.785040953626</v>
      </c>
      <c r="W8" s="87">
        <v>40381</v>
      </c>
      <c r="X8" s="87">
        <v>40053</v>
      </c>
      <c r="Y8" s="87">
        <v>44418.048129158211</v>
      </c>
      <c r="Z8" s="86">
        <v>41181</v>
      </c>
      <c r="AA8" s="87">
        <v>39759</v>
      </c>
      <c r="AB8" s="87">
        <v>41672</v>
      </c>
      <c r="AC8" s="87">
        <v>44526.068860794214</v>
      </c>
      <c r="AD8" s="86">
        <v>42226.155171824474</v>
      </c>
      <c r="AE8" s="87">
        <v>48497.089876577738</v>
      </c>
      <c r="AF8" s="87">
        <v>51675.846760640867</v>
      </c>
      <c r="AG8" s="87">
        <v>48914.908190956921</v>
      </c>
      <c r="AH8" s="86">
        <v>49221.933477201906</v>
      </c>
      <c r="AI8" s="87">
        <v>44631.614126079803</v>
      </c>
      <c r="AJ8" s="87">
        <v>58392</v>
      </c>
      <c r="AK8" s="87">
        <v>70291.45239671829</v>
      </c>
      <c r="AL8" s="86">
        <v>64899.882764507092</v>
      </c>
      <c r="AM8" s="87">
        <v>64801.50139825431</v>
      </c>
      <c r="AN8" s="87">
        <v>73918.529354916944</v>
      </c>
      <c r="AO8" s="87">
        <v>81131</v>
      </c>
      <c r="AP8" s="87">
        <v>82354</v>
      </c>
      <c r="AQ8" s="87">
        <v>86012</v>
      </c>
      <c r="AR8" s="87">
        <v>87169</v>
      </c>
      <c r="AS8" s="87">
        <v>92107</v>
      </c>
      <c r="AT8" s="87">
        <v>88424</v>
      </c>
      <c r="AU8" s="87">
        <v>86278</v>
      </c>
      <c r="AV8" s="87"/>
      <c r="AW8" s="87"/>
      <c r="AX8" s="136">
        <v>84059</v>
      </c>
      <c r="AY8" s="136">
        <v>77390</v>
      </c>
      <c r="AZ8" s="136">
        <v>81747</v>
      </c>
      <c r="BA8" s="130">
        <v>154708.66930869999</v>
      </c>
      <c r="BB8" s="86">
        <v>177822.78809456495</v>
      </c>
      <c r="BC8" s="87">
        <v>166886.83317011184</v>
      </c>
      <c r="BD8" s="87">
        <v>167138.06886079421</v>
      </c>
      <c r="BE8" s="182">
        <v>191314</v>
      </c>
      <c r="BF8" s="87">
        <v>222537</v>
      </c>
      <c r="BG8" s="87">
        <v>284750.91351767833</v>
      </c>
      <c r="BH8" s="87">
        <v>347642</v>
      </c>
      <c r="BI8" s="98">
        <v>174702</v>
      </c>
      <c r="BJ8" s="363"/>
    </row>
    <row r="9" spans="1:62" x14ac:dyDescent="0.35">
      <c r="A9" s="111" t="s">
        <v>73</v>
      </c>
      <c r="B9" s="133">
        <v>183.27826000000002</v>
      </c>
      <c r="C9" s="133">
        <v>184.27783999999997</v>
      </c>
      <c r="D9" s="133">
        <v>197.40683999999996</v>
      </c>
      <c r="E9" s="134">
        <v>5021.0370599999997</v>
      </c>
      <c r="F9" s="94">
        <v>212.37082999999998</v>
      </c>
      <c r="G9" s="94">
        <v>220.11380999999997</v>
      </c>
      <c r="H9" s="126">
        <v>219.78878000000003</v>
      </c>
      <c r="I9" s="127">
        <v>413.60150308766674</v>
      </c>
      <c r="J9" s="128">
        <v>418.2703794142667</v>
      </c>
      <c r="K9" s="128">
        <v>452.03092566556643</v>
      </c>
      <c r="L9" s="86">
        <v>475.52373066927794</v>
      </c>
      <c r="M9" s="86">
        <v>489.17496425088893</v>
      </c>
      <c r="N9" s="86">
        <v>464.39347423983332</v>
      </c>
      <c r="O9" s="128">
        <v>640</v>
      </c>
      <c r="P9" s="86">
        <v>720.37510883456662</v>
      </c>
      <c r="Q9" s="86">
        <v>392.62275921059199</v>
      </c>
      <c r="R9" s="86">
        <v>888.28149749680028</v>
      </c>
      <c r="S9" s="128">
        <v>882.06442018593316</v>
      </c>
      <c r="T9" s="86">
        <v>921.463214543611</v>
      </c>
      <c r="U9" s="129">
        <v>943.05070298179749</v>
      </c>
      <c r="V9" s="86">
        <v>998.46055167579993</v>
      </c>
      <c r="W9" s="87">
        <v>1035</v>
      </c>
      <c r="X9" s="87">
        <v>1043</v>
      </c>
      <c r="Y9" s="87">
        <v>971.4369435931585</v>
      </c>
      <c r="Z9" s="86">
        <v>900</v>
      </c>
      <c r="AA9" s="87">
        <v>848</v>
      </c>
      <c r="AB9" s="87">
        <v>794</v>
      </c>
      <c r="AC9" s="87">
        <v>769.46918242986658</v>
      </c>
      <c r="AD9" s="86">
        <v>755.03983830337802</v>
      </c>
      <c r="AE9" s="87">
        <v>759.80549497741617</v>
      </c>
      <c r="AF9" s="87">
        <v>989.50283676449112</v>
      </c>
      <c r="AG9" s="87">
        <v>1573.3722635791682</v>
      </c>
      <c r="AH9" s="86">
        <v>1098.41321159155</v>
      </c>
      <c r="AI9" s="87">
        <v>719</v>
      </c>
      <c r="AJ9" s="87">
        <v>672</v>
      </c>
      <c r="AK9" s="87">
        <v>1418.6773108289076</v>
      </c>
      <c r="AL9" s="86">
        <v>891.88159305099043</v>
      </c>
      <c r="AM9" s="87">
        <v>971.58464051751798</v>
      </c>
      <c r="AN9" s="87">
        <v>975.36544181959835</v>
      </c>
      <c r="AO9" s="87">
        <v>1429.9999999999995</v>
      </c>
      <c r="AP9" s="87">
        <v>1292</v>
      </c>
      <c r="AQ9" s="87">
        <v>1205</v>
      </c>
      <c r="AR9" s="87">
        <v>1230</v>
      </c>
      <c r="AS9" s="87">
        <v>1318</v>
      </c>
      <c r="AT9" s="87">
        <v>1109</v>
      </c>
      <c r="AU9" s="87">
        <v>1126</v>
      </c>
      <c r="AV9" s="87"/>
      <c r="AW9" s="87"/>
      <c r="AX9" s="136">
        <v>5586</v>
      </c>
      <c r="AY9" s="136">
        <v>1066</v>
      </c>
      <c r="AZ9" s="141">
        <v>1835</v>
      </c>
      <c r="BA9" s="130">
        <v>2217.3913422849919</v>
      </c>
      <c r="BB9" s="86">
        <v>3634.8598352081422</v>
      </c>
      <c r="BC9" s="87">
        <v>4047.8974952689582</v>
      </c>
      <c r="BD9" s="87">
        <v>3311.4691824298666</v>
      </c>
      <c r="BE9" s="88">
        <v>4077.8751003436591</v>
      </c>
      <c r="BF9" s="87">
        <v>3908</v>
      </c>
      <c r="BG9" s="87">
        <v>4268.8316753881063</v>
      </c>
      <c r="BH9" s="87">
        <v>5045</v>
      </c>
      <c r="BI9" s="98">
        <v>2235</v>
      </c>
      <c r="BJ9" s="363"/>
    </row>
    <row r="10" spans="1:62" x14ac:dyDescent="0.35">
      <c r="A10" s="111" t="s">
        <v>74</v>
      </c>
      <c r="B10" s="118"/>
      <c r="C10" s="118"/>
      <c r="D10" s="118"/>
      <c r="E10" s="118"/>
      <c r="F10" s="118"/>
      <c r="G10" s="118"/>
      <c r="H10" s="118"/>
      <c r="I10" s="118"/>
      <c r="J10" s="118"/>
      <c r="K10" s="118"/>
      <c r="L10" s="118"/>
      <c r="M10" s="118"/>
      <c r="N10" s="119"/>
      <c r="O10" s="131"/>
      <c r="P10" s="119"/>
      <c r="Q10" s="119"/>
      <c r="R10" s="119"/>
      <c r="S10" s="120"/>
      <c r="T10" s="120"/>
      <c r="U10" s="120"/>
      <c r="V10" s="86">
        <v>5343.5252682745249</v>
      </c>
      <c r="W10" s="87">
        <v>5456</v>
      </c>
      <c r="X10" s="87">
        <v>5512</v>
      </c>
      <c r="Y10" s="87">
        <v>5620.4966921234736</v>
      </c>
      <c r="Z10" s="86">
        <v>5291</v>
      </c>
      <c r="AA10" s="87">
        <v>4941</v>
      </c>
      <c r="AB10" s="87">
        <v>4721</v>
      </c>
      <c r="AC10" s="87">
        <v>4148.164445823757</v>
      </c>
      <c r="AD10" s="86">
        <v>3930.4857665344857</v>
      </c>
      <c r="AE10" s="87">
        <v>3840.77954</v>
      </c>
      <c r="AF10" s="87">
        <v>4245.9088399999982</v>
      </c>
      <c r="AG10" s="87">
        <v>4097.5472765344839</v>
      </c>
      <c r="AH10" s="86">
        <v>4135.7706399999997</v>
      </c>
      <c r="AI10" s="87">
        <v>4439</v>
      </c>
      <c r="AJ10" s="87">
        <v>4768</v>
      </c>
      <c r="AK10" s="87">
        <v>5191.808549999997</v>
      </c>
      <c r="AL10" s="86">
        <v>5331.0955899999999</v>
      </c>
      <c r="AM10" s="87">
        <v>5694.86877</v>
      </c>
      <c r="AN10" s="87">
        <v>5879.8702999999996</v>
      </c>
      <c r="AO10" s="87">
        <v>6096.0000000000009</v>
      </c>
      <c r="AP10" s="87">
        <v>6550</v>
      </c>
      <c r="AQ10" s="87">
        <v>5169</v>
      </c>
      <c r="AR10" s="87">
        <v>7195</v>
      </c>
      <c r="AS10" s="87">
        <v>6827</v>
      </c>
      <c r="AT10" s="87">
        <v>6913</v>
      </c>
      <c r="AU10" s="87">
        <v>8022</v>
      </c>
      <c r="AV10" s="87"/>
      <c r="AW10" s="87"/>
      <c r="AX10" s="136">
        <v>0</v>
      </c>
      <c r="AY10" s="136"/>
      <c r="AZ10" s="141">
        <v>0</v>
      </c>
      <c r="BA10" s="81">
        <v>0</v>
      </c>
      <c r="BB10" s="135">
        <v>0</v>
      </c>
      <c r="BC10" s="87">
        <v>21932.021960397997</v>
      </c>
      <c r="BD10" s="87">
        <v>19101.164445823757</v>
      </c>
      <c r="BE10" s="88">
        <v>16114.456116534482</v>
      </c>
      <c r="BF10" s="87">
        <v>18535</v>
      </c>
      <c r="BG10" s="87">
        <v>23001.83466</v>
      </c>
      <c r="BH10" s="87">
        <v>25741</v>
      </c>
      <c r="BI10" s="98">
        <v>14935</v>
      </c>
      <c r="BJ10" s="363"/>
    </row>
    <row r="11" spans="1:62" x14ac:dyDescent="0.35">
      <c r="A11" s="111" t="s">
        <v>75</v>
      </c>
      <c r="B11" s="133">
        <v>1460.1659300000001</v>
      </c>
      <c r="C11" s="133">
        <v>1609.1441200000002</v>
      </c>
      <c r="D11" s="133">
        <v>1706.1478800000002</v>
      </c>
      <c r="E11" s="134">
        <v>1876.51298</v>
      </c>
      <c r="F11" s="94">
        <v>1869.1874399999999</v>
      </c>
      <c r="G11" s="94">
        <v>1793.2842200000002</v>
      </c>
      <c r="H11" s="126">
        <v>1822.07107</v>
      </c>
      <c r="I11" s="127">
        <v>2121.861346912332</v>
      </c>
      <c r="J11" s="128">
        <v>2183.2209988166665</v>
      </c>
      <c r="K11" s="128">
        <v>2353.1331862280663</v>
      </c>
      <c r="L11" s="86">
        <v>1631.2992820175787</v>
      </c>
      <c r="M11" s="86">
        <v>3266.3465329376886</v>
      </c>
      <c r="N11" s="86">
        <v>2376.9867237433664</v>
      </c>
      <c r="O11" s="128">
        <v>3403</v>
      </c>
      <c r="P11" s="86">
        <v>4400.0408618784359</v>
      </c>
      <c r="Q11" s="86">
        <v>4783.3560801673393</v>
      </c>
      <c r="R11" s="86">
        <v>5815.7839811757003</v>
      </c>
      <c r="S11" s="94">
        <v>5865.6936692849804</v>
      </c>
      <c r="T11" s="126">
        <v>5867.7670115527199</v>
      </c>
      <c r="U11" s="127">
        <v>6025.3566914146595</v>
      </c>
      <c r="V11" s="86">
        <v>6697.485423035032</v>
      </c>
      <c r="W11" s="87">
        <v>6735</v>
      </c>
      <c r="X11" s="87">
        <v>6538.5</v>
      </c>
      <c r="Y11" s="87">
        <v>6733.4769051589974</v>
      </c>
      <c r="Z11" s="86">
        <v>6608</v>
      </c>
      <c r="AA11" s="87">
        <v>7223</v>
      </c>
      <c r="AB11" s="87">
        <v>6840.4</v>
      </c>
      <c r="AC11" s="87">
        <v>6765.0363899890726</v>
      </c>
      <c r="AD11" s="86">
        <v>7208.4545755784093</v>
      </c>
      <c r="AE11" s="87">
        <v>7147.0404603321567</v>
      </c>
      <c r="AF11" s="87">
        <v>7447.2042680357281</v>
      </c>
      <c r="AG11" s="87">
        <v>7493.9574962070928</v>
      </c>
      <c r="AH11" s="86">
        <v>6987.3086936295767</v>
      </c>
      <c r="AI11" s="87">
        <v>7036</v>
      </c>
      <c r="AJ11" s="87">
        <v>7177</v>
      </c>
      <c r="AK11" s="87">
        <v>7208.3078370352669</v>
      </c>
      <c r="AL11" s="86">
        <v>7662.7155632474696</v>
      </c>
      <c r="AM11" s="87">
        <v>7868.7593120174624</v>
      </c>
      <c r="AN11" s="87">
        <v>7753.0097538856862</v>
      </c>
      <c r="AO11" s="87">
        <v>7784</v>
      </c>
      <c r="AP11" s="87">
        <v>8094</v>
      </c>
      <c r="AQ11" s="87">
        <v>7972</v>
      </c>
      <c r="AR11" s="87">
        <v>8098</v>
      </c>
      <c r="AS11" s="87">
        <v>8108</v>
      </c>
      <c r="AT11" s="87">
        <v>8064</v>
      </c>
      <c r="AU11" s="87">
        <v>8186</v>
      </c>
      <c r="AV11" s="87"/>
      <c r="AW11" s="87"/>
      <c r="AX11" s="136">
        <v>6652</v>
      </c>
      <c r="AY11" s="136">
        <v>7606</v>
      </c>
      <c r="AZ11" s="141">
        <v>9434</v>
      </c>
      <c r="BA11" s="130">
        <v>14963.383665789142</v>
      </c>
      <c r="BB11" s="86">
        <v>23574.601353428065</v>
      </c>
      <c r="BC11" s="87">
        <v>26704.462328194029</v>
      </c>
      <c r="BD11" s="87">
        <v>27436.43638998907</v>
      </c>
      <c r="BE11" s="88">
        <v>29296.061764242819</v>
      </c>
      <c r="BF11" s="87">
        <v>28409</v>
      </c>
      <c r="BG11" s="87">
        <v>31068.484629150618</v>
      </c>
      <c r="BH11" s="87">
        <v>32272</v>
      </c>
      <c r="BI11" s="98">
        <v>16250</v>
      </c>
      <c r="BJ11" s="363"/>
    </row>
    <row r="12" spans="1:62" x14ac:dyDescent="0.35">
      <c r="A12" s="248" t="s">
        <v>76</v>
      </c>
      <c r="B12" s="249">
        <v>3539.72021</v>
      </c>
      <c r="C12" s="249">
        <v>3836.3672399999991</v>
      </c>
      <c r="D12" s="249">
        <v>4589.5242900000003</v>
      </c>
      <c r="E12" s="250">
        <v>5071.0159399999993</v>
      </c>
      <c r="F12" s="251">
        <v>4710.4416700000002</v>
      </c>
      <c r="G12" s="251">
        <v>7571.1684999999998</v>
      </c>
      <c r="H12" s="252">
        <v>5287.2674200000001</v>
      </c>
      <c r="I12" s="253">
        <v>5334.2864100000006</v>
      </c>
      <c r="J12" s="254">
        <v>5320.5025971338664</v>
      </c>
      <c r="K12" s="254">
        <v>5885.1317553040326</v>
      </c>
      <c r="L12" s="255">
        <v>7311.3735668312538</v>
      </c>
      <c r="M12" s="255">
        <v>6143.9920807308481</v>
      </c>
      <c r="N12" s="255">
        <v>7575.1175318413671</v>
      </c>
      <c r="O12" s="254">
        <v>9283.545551273517</v>
      </c>
      <c r="P12" s="255">
        <v>9365.3462613993033</v>
      </c>
      <c r="Q12" s="255">
        <v>11693.622912186063</v>
      </c>
      <c r="R12" s="255">
        <v>9126.902825196401</v>
      </c>
      <c r="S12" s="254">
        <v>8924.7677428821044</v>
      </c>
      <c r="T12" s="255">
        <v>8885.5527677112732</v>
      </c>
      <c r="U12" s="222">
        <v>9009.7032795958075</v>
      </c>
      <c r="V12" s="255">
        <v>8297.1436026717965</v>
      </c>
      <c r="W12" s="230">
        <v>8714</v>
      </c>
      <c r="X12" s="230">
        <v>10746.5</v>
      </c>
      <c r="Y12" s="230">
        <v>8848.009838826747</v>
      </c>
      <c r="Z12" s="255">
        <v>8603</v>
      </c>
      <c r="AA12" s="230">
        <v>8939</v>
      </c>
      <c r="AB12" s="230">
        <v>8772.4</v>
      </c>
      <c r="AC12" s="230">
        <v>8351.2608865639922</v>
      </c>
      <c r="AD12" s="255">
        <v>6756.3738961049748</v>
      </c>
      <c r="AE12" s="230">
        <v>6922.1491402507236</v>
      </c>
      <c r="AF12" s="230">
        <v>7338.1511215586324</v>
      </c>
      <c r="AG12" s="230">
        <v>8857.7865129386428</v>
      </c>
      <c r="AH12" s="255">
        <v>8020.5129827839137</v>
      </c>
      <c r="AI12" s="230">
        <v>7469</v>
      </c>
      <c r="AJ12" s="230">
        <v>7316</v>
      </c>
      <c r="AK12" s="230">
        <v>8830.1870560995467</v>
      </c>
      <c r="AL12" s="255">
        <v>5833.6098370552227</v>
      </c>
      <c r="AM12" s="230">
        <v>9057.7726898809833</v>
      </c>
      <c r="AN12" s="230">
        <v>8958.9405531460307</v>
      </c>
      <c r="AO12" s="230">
        <v>9915.0000000000073</v>
      </c>
      <c r="AP12" s="230">
        <v>10530</v>
      </c>
      <c r="AQ12" s="230">
        <v>10839</v>
      </c>
      <c r="AR12" s="230">
        <v>12670</v>
      </c>
      <c r="AS12" s="230">
        <v>15542</v>
      </c>
      <c r="AT12" s="230">
        <v>14028</v>
      </c>
      <c r="AU12" s="230">
        <v>14867</v>
      </c>
      <c r="AV12" s="230"/>
      <c r="AW12" s="230"/>
      <c r="AX12" s="227">
        <v>17037</v>
      </c>
      <c r="AY12" s="227">
        <v>22903</v>
      </c>
      <c r="AZ12" s="227">
        <v>24661</v>
      </c>
      <c r="BA12" s="257">
        <v>37917.63225670025</v>
      </c>
      <c r="BB12" s="255">
        <v>35946.926615385586</v>
      </c>
      <c r="BC12" s="230">
        <v>36605.653441498544</v>
      </c>
      <c r="BD12" s="230">
        <v>34665.660886563994</v>
      </c>
      <c r="BE12" s="256">
        <v>29874.337634497278</v>
      </c>
      <c r="BF12" s="230">
        <v>31638.400000000001</v>
      </c>
      <c r="BG12" s="230">
        <v>33765.323080082242</v>
      </c>
      <c r="BH12" s="230">
        <v>49581</v>
      </c>
      <c r="BI12" s="261">
        <v>28895</v>
      </c>
      <c r="BJ12" s="363"/>
    </row>
    <row r="13" spans="1:62" x14ac:dyDescent="0.35">
      <c r="A13" s="109" t="s">
        <v>77</v>
      </c>
      <c r="B13" s="90">
        <v>65683.736090000006</v>
      </c>
      <c r="C13" s="90">
        <v>71530.584439999991</v>
      </c>
      <c r="D13" s="90">
        <v>83643.396280000015</v>
      </c>
      <c r="E13" s="90">
        <v>90426.367480000001</v>
      </c>
      <c r="F13" s="90">
        <v>84332.492190000004</v>
      </c>
      <c r="G13" s="90">
        <v>83445.982269999993</v>
      </c>
      <c r="H13" s="90">
        <v>86353.24877000002</v>
      </c>
      <c r="I13" s="90">
        <v>85758.568937995937</v>
      </c>
      <c r="J13" s="90">
        <v>90792.878051234904</v>
      </c>
      <c r="K13" s="90">
        <v>88141.736240393468</v>
      </c>
      <c r="L13" s="90">
        <v>88512.155768464436</v>
      </c>
      <c r="M13" s="90">
        <v>92776.229939907222</v>
      </c>
      <c r="N13" s="74">
        <v>98710.924083841281</v>
      </c>
      <c r="O13" s="74">
        <v>130466.49495162698</v>
      </c>
      <c r="P13" s="74">
        <v>144135.87422093475</v>
      </c>
      <c r="Q13" s="74">
        <v>193430.50341952904</v>
      </c>
      <c r="R13" s="74">
        <v>174827.67717008421</v>
      </c>
      <c r="S13" s="74">
        <v>187388.06109854224</v>
      </c>
      <c r="T13" s="74">
        <v>181747.34824387747</v>
      </c>
      <c r="U13" s="74">
        <v>184131.35381008009</v>
      </c>
      <c r="V13" s="74">
        <v>185868.85362005886</v>
      </c>
      <c r="W13" s="74">
        <v>183136</v>
      </c>
      <c r="X13" s="74">
        <v>185896</v>
      </c>
      <c r="Y13" s="74">
        <v>207800.04967042632</v>
      </c>
      <c r="Z13" s="74">
        <v>191160</v>
      </c>
      <c r="AA13" s="74">
        <v>191078</v>
      </c>
      <c r="AB13" s="74">
        <v>180575.8</v>
      </c>
      <c r="AC13" s="74">
        <v>192088.78739299835</v>
      </c>
      <c r="AD13" s="74">
        <v>182513.05495377482</v>
      </c>
      <c r="AE13" s="74">
        <v>182315.46753277903</v>
      </c>
      <c r="AF13" s="74">
        <v>187627.21323038355</v>
      </c>
      <c r="AG13" s="74">
        <v>200223.87724495694</v>
      </c>
      <c r="AH13" s="74">
        <v>199990.62143097052</v>
      </c>
      <c r="AI13" s="74">
        <v>208993</v>
      </c>
      <c r="AJ13" s="74">
        <v>219208</v>
      </c>
      <c r="AK13" s="74">
        <v>240854.27263452814</v>
      </c>
      <c r="AL13" s="74">
        <v>248022.07383554982</v>
      </c>
      <c r="AM13" s="74">
        <v>267561.36510476872</v>
      </c>
      <c r="AN13" s="74">
        <v>259821.3259814661</v>
      </c>
      <c r="AO13" s="74">
        <v>285301</v>
      </c>
      <c r="AP13" s="74">
        <v>296484</v>
      </c>
      <c r="AQ13" s="74">
        <v>310860</v>
      </c>
      <c r="AR13" s="74">
        <v>308631</v>
      </c>
      <c r="AS13" s="74">
        <v>327158</v>
      </c>
      <c r="AT13" s="74">
        <v>328406</v>
      </c>
      <c r="AU13" s="74">
        <v>325264</v>
      </c>
      <c r="AV13" s="74"/>
      <c r="AW13" s="74"/>
      <c r="AX13" s="74">
        <v>311285</v>
      </c>
      <c r="AY13" s="74">
        <v>339890</v>
      </c>
      <c r="AZ13" s="74">
        <v>360223</v>
      </c>
      <c r="BA13" s="74">
        <v>566743.79667593201</v>
      </c>
      <c r="BB13" s="74">
        <v>728094.44032258401</v>
      </c>
      <c r="BC13" s="74">
        <v>762700.90329048515</v>
      </c>
      <c r="BD13" s="74">
        <v>754902.58739299828</v>
      </c>
      <c r="BE13" s="74">
        <v>752679.39047534054</v>
      </c>
      <c r="BF13" s="74">
        <v>869049.4</v>
      </c>
      <c r="BG13" s="74">
        <v>1060705.76492178</v>
      </c>
      <c r="BH13" s="74">
        <v>1243133</v>
      </c>
      <c r="BI13" s="74">
        <v>653670</v>
      </c>
      <c r="BJ13" s="363"/>
    </row>
    <row r="14" spans="1:62" x14ac:dyDescent="0.35">
      <c r="A14" s="109" t="s">
        <v>78</v>
      </c>
      <c r="B14" s="90">
        <v>8451.4795199999935</v>
      </c>
      <c r="C14" s="90">
        <v>-479.37713999998232</v>
      </c>
      <c r="D14" s="90">
        <v>-3.0771999999997206</v>
      </c>
      <c r="E14" s="90">
        <v>6892.0021100000013</v>
      </c>
      <c r="F14" s="90">
        <v>9850.9571799999831</v>
      </c>
      <c r="G14" s="90">
        <v>8849.0600200000044</v>
      </c>
      <c r="H14" s="90">
        <v>6273.1802399999724</v>
      </c>
      <c r="I14" s="90">
        <v>8855.5973920040415</v>
      </c>
      <c r="J14" s="90">
        <v>7702.8683336156682</v>
      </c>
      <c r="K14" s="90">
        <v>7146.4293370801315</v>
      </c>
      <c r="L14" s="90">
        <v>9157.0902759574674</v>
      </c>
      <c r="M14" s="90">
        <v>12416.612053346689</v>
      </c>
      <c r="N14" s="74">
        <v>7678.4305831845122</v>
      </c>
      <c r="O14" s="74">
        <v>-3583.8185356228787</v>
      </c>
      <c r="P14" s="74">
        <v>6418.8008666435198</v>
      </c>
      <c r="Q14" s="74">
        <v>80.442661841079826</v>
      </c>
      <c r="R14" s="74">
        <v>11338.895759792707</v>
      </c>
      <c r="S14" s="74">
        <v>1451.7082543999422</v>
      </c>
      <c r="T14" s="74">
        <v>-5472.3482438774663</v>
      </c>
      <c r="U14" s="74">
        <v>10021.185694337008</v>
      </c>
      <c r="V14" s="74">
        <v>6482.5829017620126</v>
      </c>
      <c r="W14" s="74">
        <v>4412</v>
      </c>
      <c r="X14" s="74">
        <v>4776</v>
      </c>
      <c r="Y14" s="74">
        <v>-1579.8463382674672</v>
      </c>
      <c r="Z14" s="74">
        <v>9451</v>
      </c>
      <c r="AA14" s="74">
        <v>7367</v>
      </c>
      <c r="AB14" s="74">
        <v>9172.2000000000116</v>
      </c>
      <c r="AC14" s="74">
        <v>11432.778176537715</v>
      </c>
      <c r="AD14" s="74">
        <v>10265.431447100273</v>
      </c>
      <c r="AE14" s="74">
        <v>3099.5860749915591</v>
      </c>
      <c r="AF14" s="74">
        <v>7749.1731220711663</v>
      </c>
      <c r="AG14" s="74">
        <v>1471.5179690682271</v>
      </c>
      <c r="AH14" s="74">
        <v>8449.1357057478162</v>
      </c>
      <c r="AI14" s="74">
        <v>1194</v>
      </c>
      <c r="AJ14" s="74">
        <v>4356</v>
      </c>
      <c r="AK14" s="74">
        <v>9697.04420290282</v>
      </c>
      <c r="AL14" s="74">
        <v>12776.917979064689</v>
      </c>
      <c r="AM14" s="74">
        <v>12968.747026321886</v>
      </c>
      <c r="AN14" s="74">
        <v>17637.910554633709</v>
      </c>
      <c r="AO14" s="74">
        <v>27120</v>
      </c>
      <c r="AP14" s="74">
        <v>32537</v>
      </c>
      <c r="AQ14" s="74">
        <v>12346</v>
      </c>
      <c r="AR14" s="74">
        <v>31051</v>
      </c>
      <c r="AS14" s="74">
        <v>37718</v>
      </c>
      <c r="AT14" s="74">
        <v>41744</v>
      </c>
      <c r="AU14" s="74">
        <v>36596</v>
      </c>
      <c r="AV14" s="74"/>
      <c r="AW14" s="74"/>
      <c r="AX14" s="74">
        <v>14860</v>
      </c>
      <c r="AY14" s="74">
        <v>33829</v>
      </c>
      <c r="AZ14" s="74">
        <v>36423</v>
      </c>
      <c r="BA14" s="74">
        <v>10593.855576046277</v>
      </c>
      <c r="BB14" s="74">
        <v>17339.441464652191</v>
      </c>
      <c r="BC14" s="74">
        <v>14090.736563494545</v>
      </c>
      <c r="BD14" s="74">
        <v>37422.978176537785</v>
      </c>
      <c r="BE14" s="74">
        <v>22585.391091139401</v>
      </c>
      <c r="BF14" s="74">
        <v>23693.599999999977</v>
      </c>
      <c r="BG14" s="74">
        <v>70502.575560020283</v>
      </c>
      <c r="BH14" s="74">
        <v>113652</v>
      </c>
      <c r="BI14" s="74">
        <v>78340</v>
      </c>
      <c r="BJ14" s="363"/>
    </row>
    <row r="15" spans="1:62" x14ac:dyDescent="0.35">
      <c r="A15" s="110"/>
      <c r="B15" s="122"/>
      <c r="C15" s="122"/>
      <c r="D15" s="122"/>
      <c r="E15" s="122"/>
      <c r="F15" s="89"/>
      <c r="G15" s="89"/>
      <c r="H15" s="89"/>
      <c r="I15" s="89"/>
      <c r="J15" s="89"/>
      <c r="K15" s="89"/>
      <c r="L15" s="89"/>
      <c r="M15" s="89"/>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374"/>
      <c r="AV15" s="91"/>
      <c r="AW15" s="91"/>
      <c r="AX15" s="91"/>
      <c r="AY15" s="91"/>
      <c r="AZ15" s="91"/>
      <c r="BA15" s="91"/>
      <c r="BB15" s="91"/>
      <c r="BC15" s="91"/>
      <c r="BD15" s="91"/>
      <c r="BE15" s="91"/>
      <c r="BF15" s="91"/>
      <c r="BG15" s="91"/>
      <c r="BH15" s="91"/>
      <c r="BI15" s="91"/>
      <c r="BJ15" s="363"/>
    </row>
    <row r="16" spans="1:62" x14ac:dyDescent="0.35">
      <c r="A16" s="110" t="s">
        <v>79</v>
      </c>
      <c r="B16" s="122"/>
      <c r="C16" s="122"/>
      <c r="D16" s="122"/>
      <c r="E16" s="122"/>
      <c r="F16" s="115"/>
      <c r="G16" s="115"/>
      <c r="H16" s="115"/>
      <c r="I16" s="115"/>
      <c r="J16" s="115"/>
      <c r="K16" s="115"/>
      <c r="L16" s="115"/>
      <c r="M16" s="115"/>
      <c r="N16" s="92"/>
      <c r="O16" s="92"/>
      <c r="P16" s="92"/>
      <c r="Q16" s="92"/>
      <c r="R16" s="92"/>
      <c r="S16" s="92"/>
      <c r="T16" s="94"/>
      <c r="U16" s="92"/>
      <c r="V16" s="92"/>
      <c r="W16" s="92"/>
      <c r="X16" s="92"/>
      <c r="Y16" s="92"/>
      <c r="Z16" s="92"/>
      <c r="AA16" s="92"/>
      <c r="AB16" s="92"/>
      <c r="AC16" s="92"/>
      <c r="AD16" s="92"/>
      <c r="AE16" s="93"/>
      <c r="AF16" s="94"/>
      <c r="AG16" s="92"/>
      <c r="AH16" s="92"/>
      <c r="AI16" s="92"/>
      <c r="AJ16" s="92"/>
      <c r="AK16" s="92"/>
      <c r="AL16" s="92"/>
      <c r="AM16" s="93"/>
      <c r="AN16" s="94"/>
      <c r="AO16" s="94"/>
      <c r="AP16" s="94"/>
      <c r="AQ16" s="94"/>
      <c r="AR16" s="94"/>
      <c r="AS16" s="94"/>
      <c r="AT16" s="94"/>
      <c r="AU16" s="94"/>
      <c r="AV16" s="94"/>
      <c r="AW16" s="94"/>
      <c r="AX16" s="136"/>
      <c r="AY16" s="136"/>
      <c r="AZ16" s="141"/>
      <c r="BA16" s="92"/>
      <c r="BB16" s="92"/>
      <c r="BC16" s="92"/>
      <c r="BD16" s="92"/>
      <c r="BE16" s="92"/>
      <c r="BF16" s="92"/>
      <c r="BG16" s="94"/>
      <c r="BH16" s="94"/>
      <c r="BI16" s="94"/>
      <c r="BJ16" s="363"/>
    </row>
    <row r="17" spans="1:62" x14ac:dyDescent="0.35">
      <c r="A17" s="111" t="s">
        <v>80</v>
      </c>
      <c r="B17" s="133">
        <v>195.41967</v>
      </c>
      <c r="C17" s="133">
        <v>97.702820000000003</v>
      </c>
      <c r="D17" s="133">
        <v>96.687750000000008</v>
      </c>
      <c r="E17" s="133">
        <v>318.37945000000002</v>
      </c>
      <c r="F17" s="86">
        <v>609.60576000000003</v>
      </c>
      <c r="G17" s="86">
        <v>101.56219999999999</v>
      </c>
      <c r="H17" s="86">
        <v>161.95768999999996</v>
      </c>
      <c r="I17" s="126">
        <v>928.06640294104147</v>
      </c>
      <c r="J17" s="86">
        <v>1342.5450502659664</v>
      </c>
      <c r="K17" s="86">
        <v>532.41084953943368</v>
      </c>
      <c r="L17" s="86">
        <v>114.59758160519959</v>
      </c>
      <c r="M17" s="86">
        <v>135.44651858940028</v>
      </c>
      <c r="N17" s="86">
        <v>749.74199064806669</v>
      </c>
      <c r="O17" s="86">
        <v>382.6189703335084</v>
      </c>
      <c r="P17" s="86">
        <v>268.86493640080494</v>
      </c>
      <c r="Q17" s="86">
        <v>96.360901874311594</v>
      </c>
      <c r="R17" s="86">
        <v>380.51169657949998</v>
      </c>
      <c r="S17" s="86">
        <v>377.10941151044989</v>
      </c>
      <c r="T17" s="86">
        <v>1557.2928350584389</v>
      </c>
      <c r="U17" s="129">
        <v>7360.4865507489612</v>
      </c>
      <c r="V17" s="86">
        <v>636.13781973393247</v>
      </c>
      <c r="W17" s="87">
        <v>-196</v>
      </c>
      <c r="X17" s="87">
        <v>628</v>
      </c>
      <c r="Y17" s="87">
        <v>1563.7116293593845</v>
      </c>
      <c r="Z17" s="86">
        <v>2742</v>
      </c>
      <c r="AA17" s="87">
        <v>1605</v>
      </c>
      <c r="AB17" s="87">
        <v>406</v>
      </c>
      <c r="AC17" s="87">
        <v>1009.5590996886949</v>
      </c>
      <c r="AD17" s="86">
        <v>1074.3207712146373</v>
      </c>
      <c r="AE17" s="87">
        <v>1708.6118232343715</v>
      </c>
      <c r="AF17" s="87">
        <v>1122.7174846063822</v>
      </c>
      <c r="AG17" s="87">
        <v>1584.8662265938506</v>
      </c>
      <c r="AH17" s="86">
        <v>1637.584993804463</v>
      </c>
      <c r="AI17" s="87">
        <v>1140</v>
      </c>
      <c r="AJ17" s="87">
        <v>2393</v>
      </c>
      <c r="AK17" s="87">
        <v>2394.1642131506446</v>
      </c>
      <c r="AL17" s="86">
        <v>1341.0696682104303</v>
      </c>
      <c r="AM17" s="87">
        <v>1845.3260793389159</v>
      </c>
      <c r="AN17" s="87">
        <v>2134.7152456205467</v>
      </c>
      <c r="AO17" s="87">
        <v>3174.9999999999995</v>
      </c>
      <c r="AP17" s="87">
        <v>2378</v>
      </c>
      <c r="AQ17" s="87">
        <v>1949</v>
      </c>
      <c r="AR17" s="87">
        <v>2239</v>
      </c>
      <c r="AS17" s="87">
        <v>4027</v>
      </c>
      <c r="AT17" s="87">
        <v>1946</v>
      </c>
      <c r="AU17" s="87">
        <v>-3616</v>
      </c>
      <c r="AV17" s="87"/>
      <c r="AW17" s="87"/>
      <c r="AX17" s="136">
        <v>708</v>
      </c>
      <c r="AY17" s="136">
        <v>1801</v>
      </c>
      <c r="AZ17" s="141">
        <v>2125</v>
      </c>
      <c r="BA17" s="130">
        <v>1497.5867992566916</v>
      </c>
      <c r="BB17" s="86">
        <v>9675.4004938973503</v>
      </c>
      <c r="BC17" s="87">
        <v>2631.8494490933167</v>
      </c>
      <c r="BD17" s="87">
        <v>5762.5590996886949</v>
      </c>
      <c r="BE17" s="88">
        <v>5490.9837112002333</v>
      </c>
      <c r="BF17" s="87">
        <v>7565</v>
      </c>
      <c r="BG17" s="87">
        <v>8496.110993169892</v>
      </c>
      <c r="BH17" s="87">
        <v>10593</v>
      </c>
      <c r="BI17" s="87">
        <v>-1670</v>
      </c>
      <c r="BJ17" s="363"/>
    </row>
    <row r="18" spans="1:62" x14ac:dyDescent="0.35">
      <c r="A18" s="111" t="s">
        <v>81</v>
      </c>
      <c r="B18" s="133">
        <v>-444.38735000000008</v>
      </c>
      <c r="C18" s="133">
        <v>-684.20124999999996</v>
      </c>
      <c r="D18" s="133">
        <v>-718.8615299999999</v>
      </c>
      <c r="E18" s="133">
        <v>-1699.0613099999998</v>
      </c>
      <c r="F18" s="86">
        <v>-726.44479999999999</v>
      </c>
      <c r="G18" s="86">
        <v>-701.58368999999993</v>
      </c>
      <c r="H18" s="86">
        <v>-1443.81422</v>
      </c>
      <c r="I18" s="126">
        <v>-1405.0408131305173</v>
      </c>
      <c r="J18" s="86">
        <v>-1818.1905911241511</v>
      </c>
      <c r="K18" s="86">
        <v>-1266.3521314293407</v>
      </c>
      <c r="L18" s="86">
        <v>-760.16371196607042</v>
      </c>
      <c r="M18" s="86">
        <v>-1442.2935654804378</v>
      </c>
      <c r="N18" s="86">
        <v>-1435.8611800335941</v>
      </c>
      <c r="O18" s="86">
        <v>-2567.2618984148139</v>
      </c>
      <c r="P18" s="86">
        <v>-1941.3214849965752</v>
      </c>
      <c r="Q18" s="86">
        <v>-3615.9941212319873</v>
      </c>
      <c r="R18" s="86">
        <v>-3222.5757387181452</v>
      </c>
      <c r="S18" s="86">
        <v>-4316.3806871254001</v>
      </c>
      <c r="T18" s="86">
        <v>-4642.569392477255</v>
      </c>
      <c r="U18" s="129">
        <v>-6260.3720916768489</v>
      </c>
      <c r="V18" s="86">
        <v>-7784</v>
      </c>
      <c r="W18" s="87">
        <v>-8003</v>
      </c>
      <c r="X18" s="87">
        <v>-6667.4</v>
      </c>
      <c r="Y18" s="87">
        <v>-6602.6</v>
      </c>
      <c r="Z18" s="86">
        <v>-8440</v>
      </c>
      <c r="AA18" s="87">
        <v>-7380</v>
      </c>
      <c r="AB18" s="87">
        <v>-7446</v>
      </c>
      <c r="AC18" s="87">
        <v>-6240.8983523078678</v>
      </c>
      <c r="AD18" s="86">
        <v>-7303.7096539926197</v>
      </c>
      <c r="AE18" s="87">
        <v>-6586.8766029456428</v>
      </c>
      <c r="AF18" s="87">
        <v>-8352.5913977268719</v>
      </c>
      <c r="AG18" s="87">
        <v>-6787.1442179946935</v>
      </c>
      <c r="AH18" s="86">
        <v>-7118.9260611360551</v>
      </c>
      <c r="AI18" s="87">
        <v>-7377</v>
      </c>
      <c r="AJ18" s="87">
        <v>-7875</v>
      </c>
      <c r="AK18" s="87">
        <v>-9736.1336785186886</v>
      </c>
      <c r="AL18" s="86">
        <v>-36685.293514701581</v>
      </c>
      <c r="AM18" s="87">
        <v>-15171.407710552186</v>
      </c>
      <c r="AN18" s="87">
        <v>-13659.696469378541</v>
      </c>
      <c r="AO18" s="87">
        <v>-17264.999999999985</v>
      </c>
      <c r="AP18" s="87">
        <v>-14875</v>
      </c>
      <c r="AQ18" s="87">
        <v>-14754</v>
      </c>
      <c r="AR18" s="87">
        <v>-15310</v>
      </c>
      <c r="AS18" s="87">
        <v>-14246</v>
      </c>
      <c r="AT18" s="87">
        <v>-15261</v>
      </c>
      <c r="AU18" s="87">
        <v>-8251</v>
      </c>
      <c r="AV18" s="87"/>
      <c r="AW18" s="87"/>
      <c r="AX18" s="136">
        <v>-3546</v>
      </c>
      <c r="AY18" s="136">
        <v>-4277</v>
      </c>
      <c r="AZ18" s="141">
        <v>-5287</v>
      </c>
      <c r="BA18" s="130">
        <v>-9560.4386846769703</v>
      </c>
      <c r="BB18" s="86">
        <v>-18441.89790999765</v>
      </c>
      <c r="BC18" s="87">
        <v>-29057</v>
      </c>
      <c r="BD18" s="87">
        <v>-29506.898352307868</v>
      </c>
      <c r="BE18" s="88">
        <v>-29030.735615721565</v>
      </c>
      <c r="BF18" s="87">
        <v>-32106</v>
      </c>
      <c r="BG18" s="87">
        <v>-82781.397694632295</v>
      </c>
      <c r="BH18" s="87">
        <v>-59185</v>
      </c>
      <c r="BI18" s="87">
        <v>-23512</v>
      </c>
      <c r="BJ18" s="363"/>
    </row>
    <row r="19" spans="1:62" x14ac:dyDescent="0.35">
      <c r="A19" s="258" t="s">
        <v>82</v>
      </c>
      <c r="B19" s="229">
        <v>0</v>
      </c>
      <c r="C19" s="229">
        <v>0</v>
      </c>
      <c r="D19" s="229">
        <v>0</v>
      </c>
      <c r="E19" s="229">
        <v>0</v>
      </c>
      <c r="F19" s="229">
        <v>0</v>
      </c>
      <c r="G19" s="255">
        <v>0</v>
      </c>
      <c r="H19" s="255">
        <v>0</v>
      </c>
      <c r="I19" s="255">
        <v>0</v>
      </c>
      <c r="J19" s="255">
        <v>0</v>
      </c>
      <c r="K19" s="255">
        <v>0</v>
      </c>
      <c r="L19" s="255">
        <v>0</v>
      </c>
      <c r="M19" s="229">
        <v>0</v>
      </c>
      <c r="N19" s="255"/>
      <c r="O19" s="255"/>
      <c r="P19" s="255">
        <v>0</v>
      </c>
      <c r="Q19" s="255">
        <v>-12057.447907604001</v>
      </c>
      <c r="R19" s="255">
        <v>4215.2374400000008</v>
      </c>
      <c r="S19" s="255">
        <v>3397.0748399999993</v>
      </c>
      <c r="T19" s="255">
        <v>9.5367200000000594</v>
      </c>
      <c r="U19" s="222">
        <v>-20356.100789999997</v>
      </c>
      <c r="V19" s="255">
        <v>8286</v>
      </c>
      <c r="W19" s="230">
        <v>-511</v>
      </c>
      <c r="X19" s="230">
        <v>-8060.4</v>
      </c>
      <c r="Y19" s="230">
        <v>2660.3999999999996</v>
      </c>
      <c r="Z19" s="255">
        <v>-66298</v>
      </c>
      <c r="AA19" s="230">
        <v>25560</v>
      </c>
      <c r="AB19" s="230">
        <v>-5247</v>
      </c>
      <c r="AC19" s="230">
        <v>18916.334704471607</v>
      </c>
      <c r="AD19" s="255">
        <v>17448.965917602585</v>
      </c>
      <c r="AE19" s="230">
        <v>-7260.0862609310025</v>
      </c>
      <c r="AF19" s="230">
        <v>500.71892832799858</v>
      </c>
      <c r="AG19" s="230">
        <v>5278.3514610910424</v>
      </c>
      <c r="AH19" s="255">
        <v>11769.431827109314</v>
      </c>
      <c r="AI19" s="230">
        <v>-21160</v>
      </c>
      <c r="AJ19" s="230">
        <v>-8294</v>
      </c>
      <c r="AK19" s="230">
        <v>2123.6174348354489</v>
      </c>
      <c r="AL19" s="255">
        <v>-2522.5507040106459</v>
      </c>
      <c r="AM19" s="230">
        <v>-8562.2986167553936</v>
      </c>
      <c r="AN19" s="230">
        <v>12638.461002947837</v>
      </c>
      <c r="AO19" s="230">
        <v>-1493.0000000000018</v>
      </c>
      <c r="AP19" s="230">
        <v>-11393</v>
      </c>
      <c r="AQ19" s="230">
        <v>6578</v>
      </c>
      <c r="AR19" s="230">
        <v>-8015</v>
      </c>
      <c r="AS19" s="230">
        <v>-2774</v>
      </c>
      <c r="AT19" s="230">
        <v>14522</v>
      </c>
      <c r="AU19" s="230">
        <v>-9532</v>
      </c>
      <c r="AV19" s="230"/>
      <c r="AW19" s="230"/>
      <c r="AX19" s="227">
        <v>0</v>
      </c>
      <c r="AY19" s="227">
        <v>0</v>
      </c>
      <c r="AZ19" s="227">
        <v>0</v>
      </c>
      <c r="BA19" s="257">
        <v>-12057.447907604001</v>
      </c>
      <c r="BB19" s="255">
        <v>-12734.251789999998</v>
      </c>
      <c r="BC19" s="230">
        <v>2375</v>
      </c>
      <c r="BD19" s="230">
        <v>-27068.665295528393</v>
      </c>
      <c r="BE19" s="256">
        <v>15968.470389419042</v>
      </c>
      <c r="BF19" s="230">
        <v>-15561</v>
      </c>
      <c r="BG19" s="230">
        <v>61.611682181795899</v>
      </c>
      <c r="BH19" s="230">
        <v>-15604</v>
      </c>
      <c r="BI19" s="230">
        <v>4990</v>
      </c>
      <c r="BJ19" s="363"/>
    </row>
    <row r="20" spans="1:62" x14ac:dyDescent="0.35">
      <c r="A20" s="109" t="s">
        <v>83</v>
      </c>
      <c r="B20" s="90">
        <v>-248.96768000000009</v>
      </c>
      <c r="C20" s="90">
        <v>-586.49842999999998</v>
      </c>
      <c r="D20" s="90">
        <v>-622.17377999999985</v>
      </c>
      <c r="E20" s="90">
        <v>-1380.6818599999997</v>
      </c>
      <c r="F20" s="90">
        <v>-116.83903999999995</v>
      </c>
      <c r="G20" s="90">
        <v>-600.02148999999997</v>
      </c>
      <c r="H20" s="90">
        <v>-1281.85653</v>
      </c>
      <c r="I20" s="90">
        <v>-476.97441018947586</v>
      </c>
      <c r="J20" s="90">
        <v>-475.64554085818463</v>
      </c>
      <c r="K20" s="90">
        <v>-733.94128188990703</v>
      </c>
      <c r="L20" s="90">
        <v>-645.56613036087083</v>
      </c>
      <c r="M20" s="90">
        <v>-1306.8470468910375</v>
      </c>
      <c r="N20" s="74">
        <v>-686.11918938552742</v>
      </c>
      <c r="O20" s="74">
        <v>-2184.6429280813054</v>
      </c>
      <c r="P20" s="74">
        <v>-1672.4565485957703</v>
      </c>
      <c r="Q20" s="74">
        <v>-15577.081126961675</v>
      </c>
      <c r="R20" s="74">
        <v>1373.1733978613556</v>
      </c>
      <c r="S20" s="74">
        <v>-542.19643561495104</v>
      </c>
      <c r="T20" s="74">
        <v>-3075.739837418816</v>
      </c>
      <c r="U20" s="74">
        <v>-19255.986330927881</v>
      </c>
      <c r="V20" s="74">
        <v>1138.1378197339327</v>
      </c>
      <c r="W20" s="74">
        <v>-8710</v>
      </c>
      <c r="X20" s="74">
        <v>-14099.8</v>
      </c>
      <c r="Y20" s="74">
        <v>-2378.4883706406163</v>
      </c>
      <c r="Z20" s="74">
        <v>-71996</v>
      </c>
      <c r="AA20" s="74">
        <v>19785</v>
      </c>
      <c r="AB20" s="74">
        <v>-12287</v>
      </c>
      <c r="AC20" s="74">
        <v>13684.995451852434</v>
      </c>
      <c r="AD20" s="74">
        <v>11219.577034824602</v>
      </c>
      <c r="AE20" s="74">
        <v>-12138.351040642274</v>
      </c>
      <c r="AF20" s="74">
        <v>-6729.1549847924907</v>
      </c>
      <c r="AG20" s="74">
        <v>76.0734696902</v>
      </c>
      <c r="AH20" s="74">
        <v>6288.0907597777223</v>
      </c>
      <c r="AI20" s="74">
        <v>-27397</v>
      </c>
      <c r="AJ20" s="74">
        <v>-13776</v>
      </c>
      <c r="AK20" s="74">
        <v>-5218.3520305325947</v>
      </c>
      <c r="AL20" s="74">
        <v>-37866.774550501796</v>
      </c>
      <c r="AM20" s="74">
        <v>-21888.380247968664</v>
      </c>
      <c r="AN20" s="74">
        <v>1113.4797791898436</v>
      </c>
      <c r="AO20" s="74">
        <v>-15583</v>
      </c>
      <c r="AP20" s="74">
        <v>-23890</v>
      </c>
      <c r="AQ20" s="74">
        <v>-6227</v>
      </c>
      <c r="AR20" s="74">
        <v>-21086</v>
      </c>
      <c r="AS20" s="74">
        <v>-12993</v>
      </c>
      <c r="AT20" s="74">
        <v>1207</v>
      </c>
      <c r="AU20" s="74">
        <v>-21399</v>
      </c>
      <c r="AV20" s="74"/>
      <c r="AW20" s="74"/>
      <c r="AX20" s="138">
        <v>-2838</v>
      </c>
      <c r="AY20" s="138">
        <v>-2476</v>
      </c>
      <c r="AZ20" s="142">
        <v>-3162</v>
      </c>
      <c r="BA20" s="74">
        <v>-20120.299793024278</v>
      </c>
      <c r="BB20" s="74">
        <v>-21500.749206100299</v>
      </c>
      <c r="BC20" s="74">
        <v>-24050.963503590454</v>
      </c>
      <c r="BD20" s="74">
        <v>-50813.004548147568</v>
      </c>
      <c r="BE20" s="74">
        <v>-7571.2815151022915</v>
      </c>
      <c r="BF20" s="74">
        <v>-40102</v>
      </c>
      <c r="BG20" s="74">
        <v>-74223.675019280607</v>
      </c>
      <c r="BH20" s="74">
        <v>-64196</v>
      </c>
      <c r="BI20" s="74">
        <v>-20192</v>
      </c>
      <c r="BJ20" s="363"/>
    </row>
    <row r="21" spans="1:62" x14ac:dyDescent="0.35">
      <c r="A21" s="109" t="s">
        <v>84</v>
      </c>
      <c r="B21" s="90">
        <v>8202.5118399999938</v>
      </c>
      <c r="C21" s="90">
        <v>-1065.8755699999824</v>
      </c>
      <c r="D21" s="90">
        <v>-625.25097999999957</v>
      </c>
      <c r="E21" s="90">
        <v>5511.3202500000016</v>
      </c>
      <c r="F21" s="90">
        <v>9734.1181399999823</v>
      </c>
      <c r="G21" s="90">
        <v>8249.0385300000053</v>
      </c>
      <c r="H21" s="90">
        <v>4991.3237099999724</v>
      </c>
      <c r="I21" s="90">
        <v>8378.6229818145657</v>
      </c>
      <c r="J21" s="90">
        <v>7227.2227927574841</v>
      </c>
      <c r="K21" s="90">
        <v>6412.4880551902243</v>
      </c>
      <c r="L21" s="90">
        <v>8511.524145596597</v>
      </c>
      <c r="M21" s="90">
        <v>11109.765006455651</v>
      </c>
      <c r="N21" s="74">
        <v>6992.3113937989847</v>
      </c>
      <c r="O21" s="74">
        <v>-5768.4614637041841</v>
      </c>
      <c r="P21" s="74">
        <v>4746.3443180477498</v>
      </c>
      <c r="Q21" s="74">
        <v>-15496.638465120595</v>
      </c>
      <c r="R21" s="74">
        <v>12712.069157654063</v>
      </c>
      <c r="S21" s="74">
        <v>909.51181878499119</v>
      </c>
      <c r="T21" s="74">
        <v>-8548.0880812962823</v>
      </c>
      <c r="U21" s="74">
        <v>-9234.8006365908732</v>
      </c>
      <c r="V21" s="74">
        <v>7620.7207214959453</v>
      </c>
      <c r="W21" s="74">
        <v>-4298</v>
      </c>
      <c r="X21" s="74">
        <v>-9323.7999999999993</v>
      </c>
      <c r="Y21" s="74">
        <v>-3958.3347089080835</v>
      </c>
      <c r="Z21" s="74">
        <v>-62545</v>
      </c>
      <c r="AA21" s="74">
        <v>27152</v>
      </c>
      <c r="AB21" s="74">
        <v>-3114.7999999999884</v>
      </c>
      <c r="AC21" s="74">
        <v>25117.773628390147</v>
      </c>
      <c r="AD21" s="74">
        <v>21485.008481924873</v>
      </c>
      <c r="AE21" s="74">
        <v>-9038.7649656507147</v>
      </c>
      <c r="AF21" s="74">
        <v>1020.0181372786756</v>
      </c>
      <c r="AG21" s="74">
        <v>1547.5914387584271</v>
      </c>
      <c r="AH21" s="74">
        <v>14737.226465525539</v>
      </c>
      <c r="AI21" s="74">
        <v>-26203</v>
      </c>
      <c r="AJ21" s="74">
        <v>-9420</v>
      </c>
      <c r="AK21" s="74">
        <v>4478.6921723702253</v>
      </c>
      <c r="AL21" s="74">
        <v>-25089.856571437107</v>
      </c>
      <c r="AM21" s="74">
        <v>-8919.6332216467781</v>
      </c>
      <c r="AN21" s="74">
        <v>18751.390333823554</v>
      </c>
      <c r="AO21" s="74">
        <v>11537</v>
      </c>
      <c r="AP21" s="74">
        <v>8647</v>
      </c>
      <c r="AQ21" s="74">
        <v>6120</v>
      </c>
      <c r="AR21" s="74">
        <v>9965</v>
      </c>
      <c r="AS21" s="74">
        <v>24725</v>
      </c>
      <c r="AT21" s="74">
        <v>42951</v>
      </c>
      <c r="AU21" s="74">
        <v>15197</v>
      </c>
      <c r="AV21" s="74"/>
      <c r="AW21" s="74"/>
      <c r="AX21" s="74">
        <v>12022</v>
      </c>
      <c r="AY21" s="74">
        <v>31353</v>
      </c>
      <c r="AZ21" s="74">
        <v>33261</v>
      </c>
      <c r="BA21" s="74">
        <v>-9526.4442169780014</v>
      </c>
      <c r="BB21" s="74">
        <v>-4161.3077414481049</v>
      </c>
      <c r="BC21" s="74">
        <v>-9960.2269400959085</v>
      </c>
      <c r="BD21" s="74">
        <v>-13390.026371609783</v>
      </c>
      <c r="BE21" s="74">
        <v>15014.109576037114</v>
      </c>
      <c r="BF21" s="74">
        <v>-16408.400000000023</v>
      </c>
      <c r="BG21" s="74">
        <v>-3721.0994592603201</v>
      </c>
      <c r="BH21" s="74">
        <v>49456</v>
      </c>
      <c r="BI21" s="74">
        <v>58148</v>
      </c>
      <c r="BJ21" s="363"/>
    </row>
    <row r="22" spans="1:62" x14ac:dyDescent="0.35">
      <c r="A22" s="110"/>
      <c r="B22" s="122"/>
      <c r="C22" s="122"/>
      <c r="D22" s="122"/>
      <c r="E22" s="122"/>
      <c r="F22" s="89"/>
      <c r="G22" s="89"/>
      <c r="H22" s="89"/>
      <c r="I22" s="89"/>
      <c r="J22" s="89"/>
      <c r="K22" s="89"/>
      <c r="L22" s="89"/>
      <c r="M22" s="89"/>
      <c r="N22" s="132"/>
      <c r="O22" s="132"/>
      <c r="P22" s="97"/>
      <c r="Q22" s="97"/>
      <c r="R22" s="95"/>
      <c r="S22" s="132"/>
      <c r="T22" s="97"/>
      <c r="U22" s="78"/>
      <c r="V22" s="77"/>
      <c r="W22" s="77"/>
      <c r="X22" s="96"/>
      <c r="Y22" s="97"/>
      <c r="Z22" s="77"/>
      <c r="AA22" s="77"/>
      <c r="AB22" s="96"/>
      <c r="AC22" s="97"/>
      <c r="AD22" s="77"/>
      <c r="AE22" s="77"/>
      <c r="AF22" s="78"/>
      <c r="AG22" s="97"/>
      <c r="AH22" s="77"/>
      <c r="AI22" s="77"/>
      <c r="AJ22" s="96"/>
      <c r="AK22" s="78"/>
      <c r="AL22" s="77"/>
      <c r="AM22" s="77"/>
      <c r="AN22" s="78"/>
      <c r="AO22" s="78"/>
      <c r="AP22" s="78"/>
      <c r="AQ22" s="78"/>
      <c r="AR22" s="78"/>
      <c r="AS22" s="78"/>
      <c r="AT22" s="78"/>
      <c r="AU22" s="78"/>
      <c r="AV22" s="78"/>
      <c r="AW22" s="78"/>
      <c r="AX22" s="136"/>
      <c r="AY22" s="136"/>
      <c r="AZ22" s="141"/>
      <c r="BA22" s="141"/>
      <c r="BB22" s="141"/>
      <c r="BC22" s="141"/>
      <c r="BD22" s="141"/>
      <c r="BE22" s="141"/>
      <c r="BF22" s="141"/>
      <c r="BG22" s="141"/>
      <c r="BH22" s="141"/>
      <c r="BI22" s="141"/>
      <c r="BJ22" s="363"/>
    </row>
    <row r="23" spans="1:62" x14ac:dyDescent="0.35">
      <c r="A23" s="181" t="s">
        <v>85</v>
      </c>
      <c r="B23" s="94">
        <v>2214.6781967999982</v>
      </c>
      <c r="C23" s="94">
        <v>-287.78640389999526</v>
      </c>
      <c r="D23" s="94">
        <v>-168.81776460000381</v>
      </c>
      <c r="E23" s="94">
        <v>1471.9259717000009</v>
      </c>
      <c r="F23" s="94">
        <v>2565.4203918999983</v>
      </c>
      <c r="G23" s="126">
        <v>2092.5</v>
      </c>
      <c r="H23" s="86">
        <v>1128.2661983999933</v>
      </c>
      <c r="I23" s="126">
        <v>2272.0247551560906</v>
      </c>
      <c r="J23" s="94">
        <v>1654.2670345811782</v>
      </c>
      <c r="K23" s="94">
        <v>1725.7810001298174</v>
      </c>
      <c r="L23" s="86">
        <v>2333.3331542831666</v>
      </c>
      <c r="M23" s="86">
        <v>1979.6188110058374</v>
      </c>
      <c r="N23" s="86">
        <v>-1581.74179097962</v>
      </c>
      <c r="O23" s="86">
        <v>1195.7161991221799</v>
      </c>
      <c r="P23" s="86">
        <v>-935</v>
      </c>
      <c r="Q23" s="86">
        <v>-1340.1736679618798</v>
      </c>
      <c r="R23" s="86">
        <v>-1335.6780208006301</v>
      </c>
      <c r="S23" s="86">
        <v>-2027.19580590088</v>
      </c>
      <c r="T23" s="86">
        <v>1240.8738267015101</v>
      </c>
      <c r="U23" s="129">
        <v>5010.006733494316</v>
      </c>
      <c r="V23" s="108">
        <v>-1357</v>
      </c>
      <c r="W23" s="108">
        <v>974</v>
      </c>
      <c r="X23" s="108">
        <v>2682</v>
      </c>
      <c r="Y23" s="108">
        <v>651</v>
      </c>
      <c r="Z23" s="108">
        <v>13994</v>
      </c>
      <c r="AA23" s="108">
        <v>-4732.5</v>
      </c>
      <c r="AB23" s="108">
        <v>1363</v>
      </c>
      <c r="AC23" s="108">
        <v>-6219.5035890192776</v>
      </c>
      <c r="AD23" s="108">
        <v>-4009.8714215807477</v>
      </c>
      <c r="AE23" s="108">
        <v>2622.8801486245779</v>
      </c>
      <c r="AF23" s="108">
        <v>-357.10782918092718</v>
      </c>
      <c r="AG23" s="108">
        <v>-458.44973608015698</v>
      </c>
      <c r="AH23" s="108">
        <v>-1518</v>
      </c>
      <c r="AI23" s="108">
        <v>5182</v>
      </c>
      <c r="AJ23" s="108">
        <v>2726.5</v>
      </c>
      <c r="AK23" s="108">
        <v>-12685.248077440447</v>
      </c>
      <c r="AL23" s="108">
        <v>2625.7978110495578</v>
      </c>
      <c r="AM23" s="108">
        <v>-407.73654917708791</v>
      </c>
      <c r="AN23" s="108">
        <v>-3192.1463221441727</v>
      </c>
      <c r="AO23" s="108">
        <v>10147</v>
      </c>
      <c r="AP23" s="108">
        <v>-2229</v>
      </c>
      <c r="AQ23" s="108">
        <v>-787</v>
      </c>
      <c r="AR23" s="108">
        <v>-1673</v>
      </c>
      <c r="AS23" s="108">
        <v>-11321</v>
      </c>
      <c r="AT23" s="108">
        <v>-10731</v>
      </c>
      <c r="AU23" s="108">
        <v>-4374</v>
      </c>
      <c r="AV23" s="108"/>
      <c r="AW23" s="108"/>
      <c r="AX23" s="136">
        <v>3230</v>
      </c>
      <c r="AY23" s="136">
        <v>8058</v>
      </c>
      <c r="AZ23" s="141">
        <v>7693</v>
      </c>
      <c r="BA23" s="141">
        <v>-2661.1736679618798</v>
      </c>
      <c r="BB23" s="86">
        <v>2888.0067334943155</v>
      </c>
      <c r="BC23" s="108">
        <v>2950</v>
      </c>
      <c r="BD23" s="108">
        <v>4404.9964109807224</v>
      </c>
      <c r="BE23" s="108">
        <v>-2202.5575652610842</v>
      </c>
      <c r="BF23" s="108">
        <v>-6295</v>
      </c>
      <c r="BG23" s="108">
        <v>9173</v>
      </c>
      <c r="BH23" s="108">
        <v>-16010</v>
      </c>
      <c r="BI23" s="108">
        <v>-15105</v>
      </c>
      <c r="BJ23" s="363"/>
    </row>
    <row r="24" spans="1:62" x14ac:dyDescent="0.35">
      <c r="A24" s="259"/>
      <c r="B24" s="260"/>
      <c r="C24" s="260"/>
      <c r="D24" s="260"/>
      <c r="E24" s="260"/>
      <c r="F24" s="228"/>
      <c r="G24" s="228"/>
      <c r="H24" s="228"/>
      <c r="I24" s="228"/>
      <c r="J24" s="228"/>
      <c r="K24" s="228"/>
      <c r="L24" s="228"/>
      <c r="M24" s="228"/>
      <c r="N24" s="228"/>
      <c r="O24" s="228"/>
      <c r="P24" s="228"/>
      <c r="Q24" s="228"/>
      <c r="R24" s="228"/>
      <c r="S24" s="228"/>
      <c r="T24" s="228"/>
      <c r="U24" s="228"/>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27"/>
      <c r="AY24" s="227"/>
      <c r="AZ24" s="227"/>
      <c r="BA24" s="228"/>
      <c r="BB24" s="228"/>
      <c r="BC24" s="261"/>
      <c r="BD24" s="261"/>
      <c r="BE24" s="261"/>
      <c r="BF24" s="261"/>
      <c r="BG24" s="261"/>
      <c r="BH24" s="261"/>
      <c r="BI24" s="261"/>
      <c r="BJ24" s="363"/>
    </row>
    <row r="25" spans="1:62" x14ac:dyDescent="0.35">
      <c r="A25" s="109" t="s">
        <v>86</v>
      </c>
      <c r="B25" s="121">
        <v>5987.833643199996</v>
      </c>
      <c r="C25" s="121">
        <v>-778.0891660999871</v>
      </c>
      <c r="D25" s="121">
        <v>-456.43321539999579</v>
      </c>
      <c r="E25" s="121">
        <v>4039.3942783000007</v>
      </c>
      <c r="F25" s="121">
        <v>7168.697748099984</v>
      </c>
      <c r="G25" s="121">
        <v>6156.5385300000053</v>
      </c>
      <c r="H25" s="121">
        <v>3863.0575115999791</v>
      </c>
      <c r="I25" s="121">
        <v>6106.5982266584751</v>
      </c>
      <c r="J25" s="121">
        <v>5572.9557581763056</v>
      </c>
      <c r="K25" s="121">
        <v>4686.7070550604067</v>
      </c>
      <c r="L25" s="121">
        <v>6178.1909913134305</v>
      </c>
      <c r="M25" s="121">
        <v>9130.1461954498136</v>
      </c>
      <c r="N25" s="74">
        <v>5410.5696028193652</v>
      </c>
      <c r="O25" s="74">
        <v>-4572.745264582004</v>
      </c>
      <c r="P25" s="74">
        <v>3811.3443180477498</v>
      </c>
      <c r="Q25" s="74">
        <v>-16836.812133082476</v>
      </c>
      <c r="R25" s="74">
        <v>11376.391136853434</v>
      </c>
      <c r="S25" s="74">
        <v>-1117.6839871158888</v>
      </c>
      <c r="T25" s="74">
        <v>-7307.2142545947718</v>
      </c>
      <c r="U25" s="74">
        <v>-4224.7939030965572</v>
      </c>
      <c r="V25" s="74">
        <v>6263.7207214959453</v>
      </c>
      <c r="W25" s="74">
        <v>-3324</v>
      </c>
      <c r="X25" s="74">
        <v>-6641.7999999999993</v>
      </c>
      <c r="Y25" s="74">
        <v>-3307.3347089080835</v>
      </c>
      <c r="Z25" s="74">
        <v>-48551</v>
      </c>
      <c r="AA25" s="74">
        <v>22419.5</v>
      </c>
      <c r="AB25" s="74">
        <v>-1751.7999999999884</v>
      </c>
      <c r="AC25" s="74">
        <v>18898.270039370869</v>
      </c>
      <c r="AD25" s="74">
        <v>17475.137060344125</v>
      </c>
      <c r="AE25" s="74">
        <v>-6415.8848170261372</v>
      </c>
      <c r="AF25" s="74">
        <v>662.91030809774838</v>
      </c>
      <c r="AG25" s="74">
        <v>1089.1417026782701</v>
      </c>
      <c r="AH25" s="74">
        <v>13219.226465525539</v>
      </c>
      <c r="AI25" s="74">
        <v>-21021</v>
      </c>
      <c r="AJ25" s="74">
        <v>-6693.5</v>
      </c>
      <c r="AK25" s="74">
        <v>-8206.5559050702213</v>
      </c>
      <c r="AL25" s="74">
        <v>-22464.05876038755</v>
      </c>
      <c r="AM25" s="74">
        <v>-9327.3697708238651</v>
      </c>
      <c r="AN25" s="74">
        <v>15559.24401167938</v>
      </c>
      <c r="AO25" s="74">
        <v>21684</v>
      </c>
      <c r="AP25" s="74">
        <v>6418</v>
      </c>
      <c r="AQ25" s="74">
        <v>5332</v>
      </c>
      <c r="AR25" s="74">
        <v>8292</v>
      </c>
      <c r="AS25" s="74">
        <v>13404</v>
      </c>
      <c r="AT25" s="74">
        <v>32220</v>
      </c>
      <c r="AU25" s="74">
        <v>10823</v>
      </c>
      <c r="AV25" s="74"/>
      <c r="AW25" s="74"/>
      <c r="AX25" s="74">
        <v>8792</v>
      </c>
      <c r="AY25" s="74">
        <v>23295</v>
      </c>
      <c r="AZ25" s="74">
        <v>25568</v>
      </c>
      <c r="BA25" s="74">
        <v>-12187.617884939882</v>
      </c>
      <c r="BB25" s="74">
        <v>-1273.3010079537894</v>
      </c>
      <c r="BC25" s="74">
        <v>-7011</v>
      </c>
      <c r="BD25" s="74">
        <v>-8985.029960629061</v>
      </c>
      <c r="BE25" s="74">
        <v>12811.552010776029</v>
      </c>
      <c r="BF25" s="74">
        <v>-22703.400000000023</v>
      </c>
      <c r="BG25" s="74">
        <v>5452</v>
      </c>
      <c r="BH25" s="74">
        <v>33447</v>
      </c>
      <c r="BI25" s="74">
        <v>43043</v>
      </c>
      <c r="BJ25" s="363"/>
    </row>
    <row r="26" spans="1:62" x14ac:dyDescent="0.35">
      <c r="A26" s="112"/>
      <c r="B26" s="123"/>
      <c r="C26" s="123"/>
      <c r="D26" s="123"/>
      <c r="E26" s="123"/>
      <c r="AG26" s="98"/>
      <c r="AH26" s="98"/>
      <c r="AI26" s="98"/>
      <c r="AJ26" s="98"/>
      <c r="AK26" s="98"/>
      <c r="AL26" s="98"/>
      <c r="AM26" s="98"/>
      <c r="AN26" s="98"/>
      <c r="AO26" s="98"/>
      <c r="AP26" s="98"/>
      <c r="AQ26" s="98"/>
      <c r="AR26" s="98"/>
      <c r="AS26" s="98"/>
      <c r="AT26" s="98"/>
      <c r="AU26" s="98"/>
      <c r="AV26" s="98"/>
      <c r="AW26" s="98"/>
      <c r="AX26" s="136"/>
      <c r="AY26" s="136"/>
      <c r="AZ26" s="141"/>
      <c r="BE26" s="98"/>
      <c r="BF26" s="98"/>
      <c r="BG26" s="98"/>
      <c r="BH26" s="98"/>
      <c r="BI26" s="98"/>
      <c r="BJ26" s="363"/>
    </row>
    <row r="27" spans="1:62" ht="25" x14ac:dyDescent="0.35">
      <c r="A27" s="111" t="s">
        <v>87</v>
      </c>
      <c r="B27" s="98">
        <v>0</v>
      </c>
      <c r="C27" s="98">
        <v>0</v>
      </c>
      <c r="D27" s="98">
        <v>0</v>
      </c>
      <c r="E27" s="98">
        <v>0</v>
      </c>
      <c r="F27" s="98">
        <v>0</v>
      </c>
      <c r="G27" s="98">
        <v>0</v>
      </c>
      <c r="H27" s="98">
        <v>0</v>
      </c>
      <c r="I27" s="98">
        <v>0</v>
      </c>
      <c r="J27" s="98">
        <v>0</v>
      </c>
      <c r="K27" s="98">
        <v>0</v>
      </c>
      <c r="L27" s="98">
        <v>0</v>
      </c>
      <c r="M27" s="98">
        <v>0</v>
      </c>
      <c r="N27" s="98">
        <v>0</v>
      </c>
      <c r="O27" s="98">
        <v>0</v>
      </c>
      <c r="P27" s="98">
        <v>0</v>
      </c>
      <c r="Q27" s="98">
        <v>0</v>
      </c>
      <c r="R27" s="98">
        <v>0</v>
      </c>
      <c r="S27" s="98">
        <v>0</v>
      </c>
      <c r="T27" s="98">
        <v>0</v>
      </c>
      <c r="U27" s="98">
        <v>0</v>
      </c>
      <c r="V27" s="98">
        <v>0</v>
      </c>
      <c r="W27" s="98">
        <v>0</v>
      </c>
      <c r="X27" s="98">
        <v>0</v>
      </c>
      <c r="Y27" s="98">
        <v>0</v>
      </c>
      <c r="Z27" s="98">
        <v>0</v>
      </c>
      <c r="AA27" s="98">
        <v>0</v>
      </c>
      <c r="AB27" s="98">
        <v>0</v>
      </c>
      <c r="AC27" s="98">
        <v>0</v>
      </c>
      <c r="AD27" s="98">
        <v>0</v>
      </c>
      <c r="AE27" s="98">
        <v>0</v>
      </c>
      <c r="AF27" s="98">
        <v>0</v>
      </c>
      <c r="AG27" s="98">
        <v>0</v>
      </c>
      <c r="AH27" s="98">
        <v>-3763.4586061684354</v>
      </c>
      <c r="AI27" s="98">
        <v>-3959</v>
      </c>
      <c r="AJ27" s="98">
        <v>-4406</v>
      </c>
      <c r="AK27" s="98">
        <v>-3891.1254610000005</v>
      </c>
      <c r="AL27" s="98">
        <v>-3475</v>
      </c>
      <c r="AM27" s="98">
        <v>-1946</v>
      </c>
      <c r="AN27" s="98">
        <v>-2188.1999999999998</v>
      </c>
      <c r="AO27" s="98">
        <v>-805</v>
      </c>
      <c r="AP27" s="317"/>
      <c r="AQ27" s="317"/>
      <c r="AR27" s="317"/>
      <c r="AS27" s="317"/>
      <c r="AT27" s="317"/>
      <c r="AU27" s="317"/>
      <c r="AV27" s="98"/>
      <c r="AW27" s="317"/>
      <c r="AX27" s="136">
        <v>0</v>
      </c>
      <c r="AY27" s="136">
        <v>0</v>
      </c>
      <c r="AZ27" s="141">
        <v>0</v>
      </c>
      <c r="BA27" s="98">
        <v>0</v>
      </c>
      <c r="BB27" s="98">
        <v>0</v>
      </c>
      <c r="BC27" s="98">
        <v>0</v>
      </c>
      <c r="BD27" s="98">
        <v>0</v>
      </c>
      <c r="BE27" s="98">
        <v>0</v>
      </c>
      <c r="BF27" s="98">
        <v>-16018</v>
      </c>
      <c r="BG27" s="98">
        <v>-8414</v>
      </c>
      <c r="BH27" s="317"/>
      <c r="BI27" s="317"/>
      <c r="BJ27" s="363"/>
    </row>
    <row r="28" spans="1:62" x14ac:dyDescent="0.35">
      <c r="A28" s="259"/>
      <c r="B28" s="260"/>
      <c r="C28" s="260"/>
      <c r="D28" s="260"/>
      <c r="E28" s="260"/>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61"/>
      <c r="AH28" s="261"/>
      <c r="AI28" s="261"/>
      <c r="AJ28" s="261"/>
      <c r="AK28" s="261"/>
      <c r="AL28" s="261"/>
      <c r="AM28" s="261"/>
      <c r="AN28" s="261"/>
      <c r="AO28" s="261"/>
      <c r="AP28" s="261"/>
      <c r="AQ28" s="261"/>
      <c r="AR28" s="261"/>
      <c r="AS28" s="261"/>
      <c r="AT28" s="261"/>
      <c r="AU28" s="261"/>
      <c r="AV28" s="261"/>
      <c r="AW28" s="261"/>
      <c r="AX28" s="227"/>
      <c r="AY28" s="227"/>
      <c r="AZ28" s="227"/>
      <c r="BA28" s="228"/>
      <c r="BB28" s="228"/>
      <c r="BC28" s="228"/>
      <c r="BD28" s="228"/>
      <c r="BE28" s="261"/>
      <c r="BF28" s="261"/>
      <c r="BG28" s="261"/>
      <c r="BH28" s="261"/>
      <c r="BI28" s="261"/>
      <c r="BJ28" s="363"/>
    </row>
    <row r="29" spans="1:62" x14ac:dyDescent="0.35">
      <c r="A29" s="109" t="s">
        <v>88</v>
      </c>
      <c r="B29" s="74">
        <v>5987.833643199996</v>
      </c>
      <c r="C29" s="74">
        <v>-778.0891660999871</v>
      </c>
      <c r="D29" s="74">
        <v>-456.43321539999579</v>
      </c>
      <c r="E29" s="74">
        <v>4039.3942783000007</v>
      </c>
      <c r="F29" s="74">
        <v>7168.697748099984</v>
      </c>
      <c r="G29" s="74">
        <v>6156.5385300000053</v>
      </c>
      <c r="H29" s="74">
        <v>3863.0575115999791</v>
      </c>
      <c r="I29" s="74">
        <v>6106.5982266584751</v>
      </c>
      <c r="J29" s="74">
        <v>5572.9557581763056</v>
      </c>
      <c r="K29" s="74">
        <v>4686.7070550604067</v>
      </c>
      <c r="L29" s="74">
        <v>6178.1909913134305</v>
      </c>
      <c r="M29" s="74">
        <v>9130.1461954498136</v>
      </c>
      <c r="N29" s="74">
        <v>5410.5696028193652</v>
      </c>
      <c r="O29" s="74">
        <v>-4572.745264582004</v>
      </c>
      <c r="P29" s="74">
        <v>3811.3443180477498</v>
      </c>
      <c r="Q29" s="74">
        <v>-16836.812133082476</v>
      </c>
      <c r="R29" s="74">
        <v>11376.391136853434</v>
      </c>
      <c r="S29" s="74">
        <v>-1117.6839871158888</v>
      </c>
      <c r="T29" s="74">
        <v>-7307.2142545947718</v>
      </c>
      <c r="U29" s="74">
        <v>-4224.7939030965572</v>
      </c>
      <c r="V29" s="74">
        <v>6263.7207214959453</v>
      </c>
      <c r="W29" s="74">
        <v>-3324</v>
      </c>
      <c r="X29" s="74">
        <v>-6641.7999999999993</v>
      </c>
      <c r="Y29" s="74">
        <v>-3307.3347089080835</v>
      </c>
      <c r="Z29" s="74">
        <v>-48551</v>
      </c>
      <c r="AA29" s="74">
        <v>22419.5</v>
      </c>
      <c r="AB29" s="74">
        <v>-1751.7999999999884</v>
      </c>
      <c r="AC29" s="74">
        <v>18898.270039370869</v>
      </c>
      <c r="AD29" s="74">
        <v>17475.137060344125</v>
      </c>
      <c r="AE29" s="74">
        <v>-6415.8848170261372</v>
      </c>
      <c r="AF29" s="74">
        <v>662.91030809774838</v>
      </c>
      <c r="AG29" s="74">
        <v>1089.1417026782701</v>
      </c>
      <c r="AH29" s="74">
        <v>9455.7678593571036</v>
      </c>
      <c r="AI29" s="74">
        <v>-24980</v>
      </c>
      <c r="AJ29" s="74">
        <v>-11099.5</v>
      </c>
      <c r="AK29" s="74">
        <v>-12097.681366070221</v>
      </c>
      <c r="AL29" s="74">
        <v>-25939.05876038755</v>
      </c>
      <c r="AM29" s="74">
        <v>-11273.369770823865</v>
      </c>
      <c r="AN29" s="74">
        <v>13371.04401167938</v>
      </c>
      <c r="AO29" s="74">
        <v>20879</v>
      </c>
      <c r="AP29" s="74">
        <v>6418</v>
      </c>
      <c r="AQ29" s="74">
        <v>5332</v>
      </c>
      <c r="AR29" s="74">
        <v>8292</v>
      </c>
      <c r="AS29" s="74">
        <v>13404</v>
      </c>
      <c r="AT29" s="74">
        <v>32220</v>
      </c>
      <c r="AU29" s="74">
        <v>10823</v>
      </c>
      <c r="AV29" s="74"/>
      <c r="AW29" s="74"/>
      <c r="AX29" s="137">
        <v>8792</v>
      </c>
      <c r="AY29" s="137">
        <v>23295</v>
      </c>
      <c r="AZ29" s="140">
        <v>25568</v>
      </c>
      <c r="BA29" s="74">
        <v>-12187.617884939882</v>
      </c>
      <c r="BB29" s="74">
        <v>-1273.3010079537894</v>
      </c>
      <c r="BC29" s="74">
        <v>-7011</v>
      </c>
      <c r="BD29" s="74">
        <v>-8985.029960629061</v>
      </c>
      <c r="BE29" s="74">
        <v>12811.552010776029</v>
      </c>
      <c r="BF29" s="74">
        <v>-38721.400000000023</v>
      </c>
      <c r="BG29" s="74">
        <v>-2962</v>
      </c>
      <c r="BH29" s="74">
        <v>33447</v>
      </c>
      <c r="BI29" s="74">
        <v>43043</v>
      </c>
      <c r="BJ29" s="363"/>
    </row>
    <row r="30" spans="1:62" x14ac:dyDescent="0.3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s="318" t="s">
        <v>89</v>
      </c>
      <c r="AM30"/>
      <c r="AN30"/>
      <c r="AO30"/>
      <c r="AP30" s="318" t="s">
        <v>90</v>
      </c>
      <c r="AQ30" s="318"/>
      <c r="AR30" s="318"/>
      <c r="AS30" s="318"/>
      <c r="AT30" s="318"/>
      <c r="AU30" s="318"/>
      <c r="AV30" s="318"/>
      <c r="AW30"/>
      <c r="AX30"/>
      <c r="AY30"/>
      <c r="AZ30"/>
      <c r="BA30"/>
      <c r="BB30"/>
      <c r="BC30"/>
      <c r="BD30"/>
      <c r="BE30"/>
      <c r="BF30"/>
      <c r="BG30"/>
      <c r="BH30"/>
    </row>
    <row r="31" spans="1:62" x14ac:dyDescent="0.35">
      <c r="AG31" s="101"/>
      <c r="AP31" s="80"/>
      <c r="AZ31" s="80"/>
    </row>
    <row r="32" spans="1:62" x14ac:dyDescent="0.35">
      <c r="AG32" s="101"/>
      <c r="AP32" s="80"/>
      <c r="AZ32" s="80"/>
    </row>
    <row r="33" spans="33:52" x14ac:dyDescent="0.35">
      <c r="AG33" s="100"/>
      <c r="AP33" s="80"/>
      <c r="AZ33" s="80"/>
    </row>
    <row r="34" spans="33:52" x14ac:dyDescent="0.35">
      <c r="AG34" s="100"/>
      <c r="AP34" s="80"/>
      <c r="AZ34" s="80"/>
    </row>
    <row r="35" spans="33:52" x14ac:dyDescent="0.35">
      <c r="AG35" s="101"/>
      <c r="AP35" s="80"/>
      <c r="AZ35" s="80"/>
    </row>
    <row r="36" spans="33:52" x14ac:dyDescent="0.35">
      <c r="AG36" s="102"/>
      <c r="AP36" s="80"/>
      <c r="AZ36" s="80"/>
    </row>
    <row r="37" spans="33:52" x14ac:dyDescent="0.35">
      <c r="AG37" s="103"/>
      <c r="AP37" s="80"/>
      <c r="AZ37" s="80"/>
    </row>
    <row r="38" spans="33:52" x14ac:dyDescent="0.35">
      <c r="AG38" s="104"/>
      <c r="AP38" s="80"/>
      <c r="AZ38" s="80"/>
    </row>
    <row r="39" spans="33:52" x14ac:dyDescent="0.35">
      <c r="AG39" s="105"/>
      <c r="AP39" s="80"/>
      <c r="AZ39" s="80"/>
    </row>
    <row r="40" spans="33:52" x14ac:dyDescent="0.35">
      <c r="AG40" s="106"/>
      <c r="AP40" s="80"/>
      <c r="AZ40" s="80"/>
    </row>
    <row r="41" spans="33:52" x14ac:dyDescent="0.35">
      <c r="AG41" s="103"/>
      <c r="AP41" s="80"/>
      <c r="AZ41" s="80"/>
    </row>
    <row r="42" spans="33:52" x14ac:dyDescent="0.35">
      <c r="AG42" s="79"/>
      <c r="AP42" s="80"/>
      <c r="AZ42" s="80"/>
    </row>
    <row r="43" spans="33:52" x14ac:dyDescent="0.35">
      <c r="AG43" s="107"/>
      <c r="AP43" s="80"/>
      <c r="AZ43" s="80"/>
    </row>
    <row r="44" spans="33:52" x14ac:dyDescent="0.35">
      <c r="AG44" s="103"/>
      <c r="AP44" s="80"/>
      <c r="AZ44" s="80"/>
    </row>
    <row r="45" spans="33:52" x14ac:dyDescent="0.35">
      <c r="AG45" s="103"/>
      <c r="AP45" s="80"/>
      <c r="AZ45" s="80"/>
    </row>
    <row r="46" spans="33:52" x14ac:dyDescent="0.35">
      <c r="AG46" s="108"/>
      <c r="AP46" s="80"/>
      <c r="AZ46" s="80"/>
    </row>
    <row r="47" spans="33:52" x14ac:dyDescent="0.35">
      <c r="AG47" s="79"/>
      <c r="AP47" s="80"/>
      <c r="AZ47" s="80"/>
    </row>
    <row r="48" spans="33:52" x14ac:dyDescent="0.35">
      <c r="AG48" s="79"/>
      <c r="AP48" s="80"/>
      <c r="AZ48" s="80"/>
    </row>
    <row r="49" spans="33:52" x14ac:dyDescent="0.35">
      <c r="AG49" s="99"/>
      <c r="AP49" s="80"/>
      <c r="AZ49" s="80"/>
    </row>
    <row r="50" spans="33:52" x14ac:dyDescent="0.35">
      <c r="AG50" s="99"/>
      <c r="AZ50" s="80"/>
    </row>
    <row r="51" spans="33:52" x14ac:dyDescent="0.35">
      <c r="AG51" s="99"/>
    </row>
    <row r="52" spans="33:52" x14ac:dyDescent="0.35">
      <c r="AG52" s="99"/>
    </row>
  </sheetData>
  <dataConsolidate/>
  <phoneticPr fontId="6"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3BB82-9D84-49F2-9792-A67DA6B2C0F9}">
  <sheetPr codeName="Sheet3">
    <tabColor theme="2"/>
  </sheetPr>
  <dimension ref="A1:AU71"/>
  <sheetViews>
    <sheetView showGridLines="0" zoomScale="90" zoomScaleNormal="90" workbookViewId="0">
      <pane xSplit="1" ySplit="2" topLeftCell="AH3" activePane="bottomRight" state="frozen"/>
      <selection pane="topRight" activeCell="B1" sqref="B1"/>
      <selection pane="bottomLeft" activeCell="A3" sqref="A3"/>
      <selection pane="bottomRight" activeCell="AV52" sqref="AV52"/>
    </sheetView>
  </sheetViews>
  <sheetFormatPr defaultColWidth="8.81640625" defaultRowHeight="14.5" outlineLevelCol="1" x14ac:dyDescent="0.35"/>
  <cols>
    <col min="1" max="1" width="39.1796875" style="18" customWidth="1"/>
    <col min="2" max="14" width="8.81640625" style="81" hidden="1" customWidth="1" outlineLevel="1"/>
    <col min="15" max="21" width="9.453125" style="81" hidden="1" customWidth="1" outlineLevel="1"/>
    <col min="22" max="33" width="9.54296875" style="136" hidden="1" customWidth="1" outlineLevel="1"/>
    <col min="34" max="34" width="9.54296875" style="136" bestFit="1" customWidth="1" collapsed="1"/>
    <col min="35" max="37" width="9.54296875" style="136" bestFit="1" customWidth="1"/>
    <col min="38" max="39" width="10.453125" style="136" bestFit="1" customWidth="1"/>
    <col min="40" max="42" width="10.453125" style="136" customWidth="1"/>
    <col min="43" max="44" width="10.453125" style="81" customWidth="1"/>
    <col min="45" max="45" width="10.7265625" style="321" bestFit="1" customWidth="1" collapsed="1"/>
    <col min="46" max="47" width="10.7265625" style="81" bestFit="1" customWidth="1"/>
  </cols>
  <sheetData>
    <row r="1" spans="1:47" ht="15.5" x14ac:dyDescent="0.35">
      <c r="A1" s="356" t="s">
        <v>91</v>
      </c>
      <c r="B1" s="73" t="s">
        <v>14</v>
      </c>
      <c r="C1" s="73" t="s">
        <v>15</v>
      </c>
      <c r="D1" s="73" t="s">
        <v>16</v>
      </c>
      <c r="E1" s="73" t="s">
        <v>17</v>
      </c>
      <c r="F1" s="73" t="s">
        <v>18</v>
      </c>
      <c r="G1" s="73" t="s">
        <v>19</v>
      </c>
      <c r="H1" s="73" t="s">
        <v>20</v>
      </c>
      <c r="I1" s="73" t="s">
        <v>21</v>
      </c>
      <c r="J1" s="73" t="s">
        <v>22</v>
      </c>
      <c r="K1" s="73" t="s">
        <v>23</v>
      </c>
      <c r="L1" s="73" t="s">
        <v>24</v>
      </c>
      <c r="M1" s="73" t="s">
        <v>25</v>
      </c>
      <c r="N1" s="73" t="s">
        <v>26</v>
      </c>
      <c r="O1" s="73" t="s">
        <v>27</v>
      </c>
      <c r="P1" s="73" t="s">
        <v>28</v>
      </c>
      <c r="Q1" s="73" t="s">
        <v>29</v>
      </c>
      <c r="R1" s="73" t="s">
        <v>30</v>
      </c>
      <c r="S1" s="73" t="s">
        <v>31</v>
      </c>
      <c r="T1" s="73" t="s">
        <v>32</v>
      </c>
      <c r="U1" s="73" t="s">
        <v>33</v>
      </c>
      <c r="V1" s="139" t="s">
        <v>34</v>
      </c>
      <c r="W1" s="139" t="s">
        <v>35</v>
      </c>
      <c r="X1" s="139" t="s">
        <v>36</v>
      </c>
      <c r="Y1" s="139" t="s">
        <v>37</v>
      </c>
      <c r="Z1" s="139" t="s">
        <v>38</v>
      </c>
      <c r="AA1" s="139" t="s">
        <v>39</v>
      </c>
      <c r="AB1" s="139" t="s">
        <v>40</v>
      </c>
      <c r="AC1" s="139" t="s">
        <v>41</v>
      </c>
      <c r="AD1" s="139" t="s">
        <v>42</v>
      </c>
      <c r="AE1" s="139" t="s">
        <v>43</v>
      </c>
      <c r="AF1" s="139" t="s">
        <v>44</v>
      </c>
      <c r="AG1" s="139" t="s">
        <v>45</v>
      </c>
      <c r="AH1" s="139" t="s">
        <v>46</v>
      </c>
      <c r="AI1" s="139" t="s">
        <v>47</v>
      </c>
      <c r="AJ1" s="139" t="s">
        <v>48</v>
      </c>
      <c r="AK1" s="139" t="s">
        <v>49</v>
      </c>
      <c r="AL1" s="139" t="s">
        <v>50</v>
      </c>
      <c r="AM1" s="139" t="s">
        <v>51</v>
      </c>
      <c r="AN1" s="139" t="s">
        <v>52</v>
      </c>
      <c r="AO1" s="139" t="s">
        <v>53</v>
      </c>
      <c r="AP1" s="139" t="s">
        <v>54</v>
      </c>
      <c r="AQ1" s="139" t="s">
        <v>55</v>
      </c>
      <c r="AR1" s="139" t="s">
        <v>56</v>
      </c>
      <c r="AS1" s="139" t="s">
        <v>227</v>
      </c>
      <c r="AT1" s="139" t="s">
        <v>229</v>
      </c>
      <c r="AU1" s="139" t="s">
        <v>238</v>
      </c>
    </row>
    <row r="2" spans="1:47" x14ac:dyDescent="0.35">
      <c r="A2" s="16"/>
      <c r="B2" s="73" t="s">
        <v>92</v>
      </c>
      <c r="C2" s="73" t="s">
        <v>93</v>
      </c>
      <c r="D2" s="73" t="s">
        <v>94</v>
      </c>
      <c r="E2" s="73" t="s">
        <v>95</v>
      </c>
      <c r="F2" s="73" t="s">
        <v>92</v>
      </c>
      <c r="G2" s="73" t="s">
        <v>93</v>
      </c>
      <c r="H2" s="73" t="s">
        <v>94</v>
      </c>
      <c r="I2" s="73" t="s">
        <v>95</v>
      </c>
      <c r="J2" s="73" t="s">
        <v>92</v>
      </c>
      <c r="K2" s="73" t="s">
        <v>93</v>
      </c>
      <c r="L2" s="73" t="s">
        <v>94</v>
      </c>
      <c r="M2" s="73" t="s">
        <v>95</v>
      </c>
      <c r="N2" s="73" t="s">
        <v>92</v>
      </c>
      <c r="O2" s="73" t="s">
        <v>93</v>
      </c>
      <c r="P2" s="73" t="s">
        <v>94</v>
      </c>
      <c r="Q2" s="73" t="s">
        <v>95</v>
      </c>
      <c r="R2" s="73" t="s">
        <v>92</v>
      </c>
      <c r="S2" s="73" t="s">
        <v>93</v>
      </c>
      <c r="T2" s="73" t="s">
        <v>94</v>
      </c>
      <c r="U2" s="73" t="s">
        <v>95</v>
      </c>
      <c r="V2" s="73" t="s">
        <v>92</v>
      </c>
      <c r="W2" s="73" t="s">
        <v>93</v>
      </c>
      <c r="X2" s="73" t="s">
        <v>94</v>
      </c>
      <c r="Y2" s="73" t="s">
        <v>95</v>
      </c>
      <c r="Z2" s="73" t="s">
        <v>92</v>
      </c>
      <c r="AA2" s="73" t="s">
        <v>93</v>
      </c>
      <c r="AB2" s="73" t="s">
        <v>94</v>
      </c>
      <c r="AC2" s="73" t="s">
        <v>95</v>
      </c>
      <c r="AD2" s="73" t="s">
        <v>92</v>
      </c>
      <c r="AE2" s="73" t="s">
        <v>93</v>
      </c>
      <c r="AF2" s="73" t="s">
        <v>94</v>
      </c>
      <c r="AG2" s="73" t="s">
        <v>95</v>
      </c>
      <c r="AH2" s="73" t="s">
        <v>92</v>
      </c>
      <c r="AI2" s="73" t="s">
        <v>93</v>
      </c>
      <c r="AJ2" s="73" t="s">
        <v>94</v>
      </c>
      <c r="AK2" s="73" t="s">
        <v>95</v>
      </c>
      <c r="AL2" s="73" t="s">
        <v>92</v>
      </c>
      <c r="AM2" s="73" t="s">
        <v>93</v>
      </c>
      <c r="AN2" s="73" t="s">
        <v>94</v>
      </c>
      <c r="AO2" s="73" t="s">
        <v>95</v>
      </c>
      <c r="AP2" s="73" t="s">
        <v>92</v>
      </c>
      <c r="AQ2" s="73" t="s">
        <v>93</v>
      </c>
      <c r="AR2" s="73" t="s">
        <v>96</v>
      </c>
      <c r="AS2" s="73" t="s">
        <v>95</v>
      </c>
      <c r="AT2" s="73" t="s">
        <v>92</v>
      </c>
      <c r="AU2" s="364" t="s">
        <v>93</v>
      </c>
    </row>
    <row r="3" spans="1:47" x14ac:dyDescent="0.35">
      <c r="A3" s="2" t="s">
        <v>97</v>
      </c>
      <c r="B3" s="143"/>
      <c r="C3" s="143"/>
      <c r="D3" s="143"/>
      <c r="E3" s="143"/>
      <c r="F3" s="144"/>
      <c r="G3" s="144"/>
      <c r="H3" s="144"/>
      <c r="I3" s="144"/>
      <c r="J3" s="144"/>
      <c r="K3" s="144"/>
      <c r="L3" s="144"/>
      <c r="M3" s="144"/>
      <c r="N3" s="144"/>
      <c r="O3" s="144"/>
      <c r="P3" s="144"/>
      <c r="Q3" s="144"/>
      <c r="R3" s="144"/>
      <c r="S3" s="144"/>
      <c r="T3" s="144"/>
      <c r="U3" s="144"/>
      <c r="V3" s="144"/>
      <c r="W3" s="144"/>
      <c r="X3" s="144"/>
      <c r="Y3" s="144"/>
      <c r="Z3" s="144"/>
      <c r="AA3" s="145"/>
      <c r="AB3" s="145"/>
      <c r="AC3" s="145"/>
      <c r="AD3" s="145"/>
      <c r="AE3" s="145"/>
      <c r="AF3" s="145"/>
      <c r="AG3" s="145"/>
      <c r="AH3" s="145"/>
      <c r="AI3" s="145"/>
      <c r="AJ3" s="145"/>
      <c r="AK3" s="145"/>
      <c r="AL3" s="145"/>
      <c r="AM3" s="145"/>
      <c r="AN3" s="145"/>
      <c r="AO3" s="145"/>
      <c r="AP3" s="145"/>
      <c r="AQ3" s="145" t="s">
        <v>98</v>
      </c>
      <c r="AR3" s="145"/>
      <c r="AU3" s="145"/>
    </row>
    <row r="4" spans="1:47" x14ac:dyDescent="0.35">
      <c r="A4" s="2" t="s">
        <v>99</v>
      </c>
      <c r="B4" s="143"/>
      <c r="C4" s="143"/>
      <c r="D4" s="143"/>
      <c r="E4" s="143"/>
      <c r="F4" s="144"/>
      <c r="G4" s="144"/>
      <c r="H4" s="144"/>
      <c r="I4" s="144"/>
      <c r="J4" s="144"/>
      <c r="K4" s="144"/>
      <c r="L4" s="144"/>
      <c r="M4" s="144"/>
      <c r="N4" s="144"/>
      <c r="O4" s="144"/>
      <c r="P4" s="144"/>
      <c r="Q4" s="144"/>
      <c r="R4" s="144"/>
      <c r="S4" s="144"/>
      <c r="T4" s="144"/>
      <c r="U4" s="144"/>
      <c r="V4" s="144"/>
      <c r="W4" s="144"/>
      <c r="X4" s="144"/>
      <c r="Y4" s="144"/>
      <c r="Z4" s="144"/>
      <c r="AA4" s="145"/>
      <c r="AB4" s="145"/>
      <c r="AC4" s="144"/>
      <c r="AD4" s="144"/>
      <c r="AE4" s="144"/>
      <c r="AF4" s="144"/>
      <c r="AG4" s="144"/>
      <c r="AH4" s="144"/>
      <c r="AI4" s="144"/>
      <c r="AJ4" s="144"/>
      <c r="AK4" s="144"/>
      <c r="AL4" s="144"/>
      <c r="AM4" s="144"/>
      <c r="AN4" s="144"/>
      <c r="AO4" s="144"/>
      <c r="AP4" s="144"/>
      <c r="AQ4" s="144"/>
      <c r="AR4" s="144"/>
      <c r="AU4" s="144"/>
    </row>
    <row r="5" spans="1:47" x14ac:dyDescent="0.35">
      <c r="A5" s="2"/>
      <c r="B5" s="143"/>
      <c r="C5" s="143"/>
      <c r="D5" s="143"/>
      <c r="E5" s="143"/>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U5" s="144"/>
    </row>
    <row r="6" spans="1:47" x14ac:dyDescent="0.35">
      <c r="A6" s="3" t="s">
        <v>100</v>
      </c>
      <c r="B6" s="30">
        <v>22388.808399999998</v>
      </c>
      <c r="C6" s="176">
        <v>23110.935490000003</v>
      </c>
      <c r="D6" s="178">
        <v>23019.065790000004</v>
      </c>
      <c r="E6" s="13">
        <v>29623.609239657493</v>
      </c>
      <c r="F6" s="172">
        <v>30635.51431999998</v>
      </c>
      <c r="G6" s="165">
        <v>34849.949199999995</v>
      </c>
      <c r="H6" s="13">
        <v>39148.733479999988</v>
      </c>
      <c r="I6" s="13">
        <v>36230.362559654001</v>
      </c>
      <c r="J6" s="165">
        <v>35251.646589905889</v>
      </c>
      <c r="K6" s="165">
        <v>36391.390661298203</v>
      </c>
      <c r="L6" s="13">
        <v>37218.3535629791</v>
      </c>
      <c r="M6" s="13">
        <v>39053.739550931903</v>
      </c>
      <c r="N6" s="164">
        <v>40052.645994936189</v>
      </c>
      <c r="O6" s="165">
        <v>114299.9717406374</v>
      </c>
      <c r="P6" s="169">
        <v>140613.29705907809</v>
      </c>
      <c r="Q6" s="13">
        <v>145747.32036148952</v>
      </c>
      <c r="R6" s="129">
        <v>145777.04481781967</v>
      </c>
      <c r="S6" s="155">
        <v>147024</v>
      </c>
      <c r="T6" s="155">
        <v>143284</v>
      </c>
      <c r="U6" s="156">
        <v>143063.793944851</v>
      </c>
      <c r="V6" s="155">
        <v>140653.22394449179</v>
      </c>
      <c r="W6" s="155">
        <v>136534.82718380599</v>
      </c>
      <c r="X6" s="155">
        <v>136439.7646948843</v>
      </c>
      <c r="Y6" s="155">
        <v>132950.18397150928</v>
      </c>
      <c r="Z6" s="129">
        <v>141455</v>
      </c>
      <c r="AA6" s="155">
        <v>130270</v>
      </c>
      <c r="AB6" s="155">
        <v>126413.5</v>
      </c>
      <c r="AC6" s="156">
        <v>119895.61048799529</v>
      </c>
      <c r="AD6" s="146">
        <v>116336.19546614889</v>
      </c>
      <c r="AE6" s="155">
        <v>112851.64420727879</v>
      </c>
      <c r="AF6" s="155">
        <v>127262.45430468935</v>
      </c>
      <c r="AG6" s="147">
        <v>120140</v>
      </c>
      <c r="AH6" s="148">
        <v>111827.32830575158</v>
      </c>
      <c r="AI6" s="148">
        <v>120710.78153120502</v>
      </c>
      <c r="AJ6" s="148">
        <v>121109.59713575713</v>
      </c>
      <c r="AK6" s="148">
        <v>119140.62951778891</v>
      </c>
      <c r="AL6" s="148">
        <v>120801.8527808957</v>
      </c>
      <c r="AM6" s="148">
        <v>118993.70895191809</v>
      </c>
      <c r="AN6" s="148">
        <v>111907.64748962779</v>
      </c>
      <c r="AO6" s="148">
        <v>118126</v>
      </c>
      <c r="AP6" s="148">
        <v>126693</v>
      </c>
      <c r="AQ6" s="148">
        <v>121579</v>
      </c>
      <c r="AR6" s="148">
        <v>122275</v>
      </c>
      <c r="AS6" s="148">
        <v>118895</v>
      </c>
      <c r="AT6" s="148">
        <v>112415</v>
      </c>
      <c r="AU6" s="148">
        <v>109519</v>
      </c>
    </row>
    <row r="7" spans="1:47" x14ac:dyDescent="0.35">
      <c r="A7" s="215" t="s">
        <v>101</v>
      </c>
      <c r="B7" s="216">
        <v>0</v>
      </c>
      <c r="C7" s="216">
        <v>0</v>
      </c>
      <c r="D7" s="216">
        <v>0</v>
      </c>
      <c r="E7" s="216">
        <v>0</v>
      </c>
      <c r="F7" s="217">
        <v>0</v>
      </c>
      <c r="G7" s="217">
        <v>0</v>
      </c>
      <c r="H7" s="217">
        <v>0</v>
      </c>
      <c r="I7" s="217">
        <v>0</v>
      </c>
      <c r="J7" s="217">
        <v>0</v>
      </c>
      <c r="K7" s="218">
        <v>0</v>
      </c>
      <c r="L7" s="217">
        <v>0</v>
      </c>
      <c r="M7" s="217">
        <v>0</v>
      </c>
      <c r="N7" s="217">
        <v>0</v>
      </c>
      <c r="O7" s="219">
        <v>104985.96382198662</v>
      </c>
      <c r="P7" s="220">
        <v>140546.58577764037</v>
      </c>
      <c r="Q7" s="221">
        <v>151075</v>
      </c>
      <c r="R7" s="222">
        <v>148764.99904453135</v>
      </c>
      <c r="S7" s="223">
        <v>146259</v>
      </c>
      <c r="T7" s="223">
        <v>144990.5</v>
      </c>
      <c r="U7" s="224">
        <v>151995.64410535406</v>
      </c>
      <c r="V7" s="223">
        <v>149841.80790591848</v>
      </c>
      <c r="W7" s="223">
        <v>148535.04196427719</v>
      </c>
      <c r="X7" s="223">
        <v>152265.79560096789</v>
      </c>
      <c r="Y7" s="223">
        <v>153248.19902497457</v>
      </c>
      <c r="Z7" s="222">
        <v>176801</v>
      </c>
      <c r="AA7" s="223">
        <v>165661</v>
      </c>
      <c r="AB7" s="223">
        <v>168089.5</v>
      </c>
      <c r="AC7" s="224">
        <v>160417.77217647329</v>
      </c>
      <c r="AD7" s="225">
        <v>155576.09212635338</v>
      </c>
      <c r="AE7" s="223">
        <v>157965.02636011562</v>
      </c>
      <c r="AF7" s="223">
        <v>195534.85891937267</v>
      </c>
      <c r="AG7" s="216">
        <v>187843.0948423642</v>
      </c>
      <c r="AH7" s="226">
        <v>183503</v>
      </c>
      <c r="AI7" s="226">
        <v>192946.2102100277</v>
      </c>
      <c r="AJ7" s="226">
        <v>196503.61560305007</v>
      </c>
      <c r="AK7" s="226">
        <v>195834.38909341241</v>
      </c>
      <c r="AL7" s="226">
        <v>210967.400785609</v>
      </c>
      <c r="AM7" s="226">
        <v>218656.68831033239</v>
      </c>
      <c r="AN7" s="226">
        <v>210962.10681581168</v>
      </c>
      <c r="AO7" s="226">
        <v>209443</v>
      </c>
      <c r="AP7" s="226">
        <v>218739</v>
      </c>
      <c r="AQ7" s="226">
        <v>214534</v>
      </c>
      <c r="AR7" s="226">
        <v>220983</v>
      </c>
      <c r="AS7" s="226">
        <v>222152</v>
      </c>
      <c r="AT7" s="226">
        <v>213947</v>
      </c>
      <c r="AU7" s="226">
        <v>221405</v>
      </c>
    </row>
    <row r="8" spans="1:47" x14ac:dyDescent="0.35">
      <c r="A8" s="5" t="s">
        <v>102</v>
      </c>
      <c r="B8" s="137">
        <v>22388.808399999998</v>
      </c>
      <c r="C8" s="137">
        <v>23110.935490000003</v>
      </c>
      <c r="D8" s="137">
        <v>23019.065790000004</v>
      </c>
      <c r="E8" s="137">
        <v>29623.609239657493</v>
      </c>
      <c r="F8" s="137">
        <v>30635.51431999998</v>
      </c>
      <c r="G8" s="137">
        <v>34849.949199999995</v>
      </c>
      <c r="H8" s="137">
        <v>39148.733479999988</v>
      </c>
      <c r="I8" s="137">
        <v>36230.362559654001</v>
      </c>
      <c r="J8" s="137">
        <v>35251.646589905889</v>
      </c>
      <c r="K8" s="137">
        <v>36391.390661298203</v>
      </c>
      <c r="L8" s="137">
        <v>37218.3535629791</v>
      </c>
      <c r="M8" s="137">
        <v>39053.739550931903</v>
      </c>
      <c r="N8" s="137">
        <v>40052.645994936189</v>
      </c>
      <c r="O8" s="137">
        <v>219285.93556262401</v>
      </c>
      <c r="P8" s="137">
        <v>281159.88283671846</v>
      </c>
      <c r="Q8" s="137">
        <v>296822.32036148955</v>
      </c>
      <c r="R8" s="137">
        <v>294542.04386235098</v>
      </c>
      <c r="S8" s="137">
        <v>293283</v>
      </c>
      <c r="T8" s="137">
        <v>288274.5</v>
      </c>
      <c r="U8" s="137">
        <v>295059.43805020506</v>
      </c>
      <c r="V8" s="137">
        <v>290495.03185041028</v>
      </c>
      <c r="W8" s="137">
        <v>285069.86914808315</v>
      </c>
      <c r="X8" s="137">
        <v>288705.56029585219</v>
      </c>
      <c r="Y8" s="137">
        <v>286198.38299648382</v>
      </c>
      <c r="Z8" s="137">
        <v>318256</v>
      </c>
      <c r="AA8" s="137">
        <v>295931</v>
      </c>
      <c r="AB8" s="137">
        <v>294503</v>
      </c>
      <c r="AC8" s="137">
        <v>280313.38266446861</v>
      </c>
      <c r="AD8" s="137">
        <v>271912.28759250225</v>
      </c>
      <c r="AE8" s="157">
        <v>270816.67056739441</v>
      </c>
      <c r="AF8" s="137">
        <v>322797.31322406203</v>
      </c>
      <c r="AG8" s="137">
        <v>307983.0948423642</v>
      </c>
      <c r="AH8" s="137">
        <v>295330.32830575155</v>
      </c>
      <c r="AI8" s="137">
        <v>313656.99174123269</v>
      </c>
      <c r="AJ8" s="137">
        <v>317613.2127388072</v>
      </c>
      <c r="AK8" s="137">
        <v>314975.01861120132</v>
      </c>
      <c r="AL8" s="137">
        <v>331769.25356650469</v>
      </c>
      <c r="AM8" s="137">
        <v>337650.39726225048</v>
      </c>
      <c r="AN8" s="137">
        <v>322869.75430543948</v>
      </c>
      <c r="AO8" s="137">
        <v>327569</v>
      </c>
      <c r="AP8" s="137">
        <v>345432</v>
      </c>
      <c r="AQ8" s="137">
        <v>336113</v>
      </c>
      <c r="AR8" s="137">
        <v>343258</v>
      </c>
      <c r="AS8" s="137">
        <v>341047</v>
      </c>
      <c r="AT8" s="137">
        <f t="shared" ref="AT8" si="0">SUM(AT6:AT7)</f>
        <v>326362</v>
      </c>
      <c r="AU8" s="137">
        <v>330924</v>
      </c>
    </row>
    <row r="9" spans="1:47" x14ac:dyDescent="0.35">
      <c r="A9" s="3"/>
      <c r="B9" s="147"/>
      <c r="C9" s="147"/>
      <c r="D9" s="147"/>
      <c r="E9" s="147"/>
      <c r="F9" s="115"/>
      <c r="G9" s="115"/>
      <c r="H9" s="115"/>
      <c r="I9" s="115"/>
      <c r="J9" s="158"/>
      <c r="K9" s="158"/>
      <c r="L9" s="158"/>
      <c r="M9" s="158"/>
      <c r="N9" s="158"/>
      <c r="O9" s="158"/>
      <c r="P9" s="158"/>
      <c r="Q9" s="158"/>
      <c r="R9" s="158"/>
      <c r="S9" s="158"/>
      <c r="T9" s="158"/>
      <c r="U9" s="158"/>
      <c r="V9" s="115"/>
      <c r="W9" s="115"/>
      <c r="X9" s="115"/>
      <c r="Y9" s="115"/>
      <c r="Z9" s="115"/>
      <c r="AA9" s="115"/>
      <c r="AB9" s="115"/>
      <c r="AC9" s="115"/>
      <c r="AD9" s="147"/>
      <c r="AE9" s="115"/>
      <c r="AG9" s="147"/>
      <c r="AH9" s="147"/>
      <c r="AI9" s="147"/>
      <c r="AJ9" s="147"/>
      <c r="AK9" s="147"/>
      <c r="AL9" s="147"/>
      <c r="AM9" s="147"/>
      <c r="AN9" s="147"/>
      <c r="AO9" s="147"/>
      <c r="AP9" s="147"/>
      <c r="AQ9" s="147"/>
      <c r="AR9" s="147"/>
      <c r="AS9" s="147"/>
      <c r="AT9" s="147"/>
      <c r="AU9" s="147"/>
    </row>
    <row r="10" spans="1:47" x14ac:dyDescent="0.35">
      <c r="A10" s="6" t="s">
        <v>103</v>
      </c>
      <c r="B10" s="176">
        <v>5465.8816683566956</v>
      </c>
      <c r="C10" s="176">
        <v>5260.4459468305413</v>
      </c>
      <c r="D10" s="178">
        <v>3575.1187812705039</v>
      </c>
      <c r="E10" s="13">
        <v>6041.3360283638722</v>
      </c>
      <c r="F10" s="172">
        <v>5683.4466402619219</v>
      </c>
      <c r="G10" s="165">
        <v>4763.4014574764205</v>
      </c>
      <c r="H10" s="13">
        <v>4435.2482970745696</v>
      </c>
      <c r="I10" s="13">
        <v>3109.6048757779904</v>
      </c>
      <c r="J10" s="165">
        <v>2982.970471376007</v>
      </c>
      <c r="K10" s="165">
        <v>2903.8213772335994</v>
      </c>
      <c r="L10" s="13">
        <v>2176.3472931462443</v>
      </c>
      <c r="M10" s="13">
        <v>2028.0788099958822</v>
      </c>
      <c r="N10" s="164">
        <v>1765.0144754583175</v>
      </c>
      <c r="O10" s="165">
        <v>3540.8400647096541</v>
      </c>
      <c r="P10" s="169">
        <v>2577.199528890897</v>
      </c>
      <c r="Q10" s="13">
        <v>848</v>
      </c>
      <c r="R10" s="129">
        <v>828.88862999926971</v>
      </c>
      <c r="S10" s="87">
        <v>803</v>
      </c>
      <c r="T10" s="87">
        <v>1076</v>
      </c>
      <c r="U10" s="87">
        <v>6468.1352390356824</v>
      </c>
      <c r="V10" s="155">
        <v>5183.7047129075754</v>
      </c>
      <c r="W10" s="87">
        <v>6095.7125852148038</v>
      </c>
      <c r="X10" s="87">
        <v>7899.7822696842086</v>
      </c>
      <c r="Y10" s="155">
        <v>11710</v>
      </c>
      <c r="Z10" s="87">
        <v>11778</v>
      </c>
      <c r="AA10" s="87">
        <v>11728</v>
      </c>
      <c r="AB10" s="87">
        <v>11729</v>
      </c>
      <c r="AC10" s="87">
        <v>23400.0738056671</v>
      </c>
      <c r="AD10" s="149">
        <v>22326.341139632601</v>
      </c>
      <c r="AE10" s="87">
        <v>23394.285689118999</v>
      </c>
      <c r="AF10" s="87">
        <v>23410.877360327202</v>
      </c>
      <c r="AG10" s="149">
        <v>26998.552259051197</v>
      </c>
      <c r="AH10" s="149">
        <v>26928</v>
      </c>
      <c r="AI10" s="149">
        <v>27053.663407595599</v>
      </c>
      <c r="AJ10" s="149">
        <v>27086.853349465404</v>
      </c>
      <c r="AK10" s="149">
        <v>29837.3894806969</v>
      </c>
      <c r="AL10" s="149">
        <v>30335.174229005705</v>
      </c>
      <c r="AM10" s="149">
        <v>30374.760672598197</v>
      </c>
      <c r="AN10" s="149">
        <v>30163.490252612304</v>
      </c>
      <c r="AO10" s="149">
        <v>52065</v>
      </c>
      <c r="AP10" s="149">
        <v>52364</v>
      </c>
      <c r="AQ10" s="149">
        <v>52860</v>
      </c>
      <c r="AR10" s="149">
        <v>53033</v>
      </c>
      <c r="AS10" s="149">
        <v>45409</v>
      </c>
      <c r="AT10" s="149">
        <v>44539</v>
      </c>
      <c r="AU10" s="149">
        <v>44913</v>
      </c>
    </row>
    <row r="11" spans="1:47" x14ac:dyDescent="0.35">
      <c r="A11" s="3"/>
      <c r="B11" s="147"/>
      <c r="C11" s="147"/>
      <c r="D11" s="147"/>
      <c r="E11" s="147"/>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49"/>
      <c r="AE11" s="115"/>
      <c r="AG11" s="149"/>
      <c r="AH11" s="149"/>
      <c r="AI11" s="149"/>
      <c r="AJ11" s="149"/>
      <c r="AK11" s="149"/>
      <c r="AL11" s="149"/>
      <c r="AM11" s="149"/>
      <c r="AN11" s="149"/>
      <c r="AO11" s="149"/>
      <c r="AP11" s="149"/>
      <c r="AQ11" s="149"/>
      <c r="AR11" s="149"/>
      <c r="AS11" s="149"/>
      <c r="AT11" s="149"/>
      <c r="AU11" s="149"/>
    </row>
    <row r="12" spans="1:47" x14ac:dyDescent="0.35">
      <c r="A12" s="2" t="s">
        <v>104</v>
      </c>
      <c r="B12" s="143"/>
      <c r="C12" s="143"/>
      <c r="D12" s="143"/>
      <c r="E12" s="143"/>
      <c r="F12" s="115"/>
      <c r="G12" s="115"/>
      <c r="H12" s="115"/>
      <c r="I12" s="115"/>
      <c r="J12" s="89"/>
      <c r="K12" s="89"/>
      <c r="L12" s="89"/>
      <c r="M12" s="89"/>
      <c r="N12" s="89"/>
      <c r="O12" s="89"/>
      <c r="P12" s="89"/>
      <c r="Q12" s="89"/>
      <c r="R12" s="89"/>
      <c r="S12" s="89"/>
      <c r="T12" s="89"/>
      <c r="U12" s="89"/>
      <c r="V12" s="115"/>
      <c r="W12" s="115"/>
      <c r="X12" s="115"/>
      <c r="Y12" s="115"/>
      <c r="Z12" s="115"/>
      <c r="AA12" s="115"/>
      <c r="AB12" s="115"/>
      <c r="AC12" s="115"/>
      <c r="AD12" s="149"/>
      <c r="AE12" s="115"/>
      <c r="AG12" s="149"/>
      <c r="AH12" s="149"/>
      <c r="AI12" s="149"/>
      <c r="AJ12" s="149"/>
      <c r="AK12" s="149"/>
      <c r="AL12" s="149"/>
      <c r="AM12" s="149"/>
      <c r="AN12" s="149"/>
      <c r="AO12" s="149"/>
      <c r="AP12" s="149"/>
      <c r="AQ12" s="149"/>
      <c r="AR12" s="149"/>
      <c r="AS12" s="149"/>
      <c r="AT12" s="149"/>
      <c r="AU12" s="149"/>
    </row>
    <row r="13" spans="1:47" x14ac:dyDescent="0.35">
      <c r="A13" s="3" t="s">
        <v>105</v>
      </c>
      <c r="B13" s="147">
        <v>0</v>
      </c>
      <c r="C13" s="147">
        <v>0</v>
      </c>
      <c r="D13" s="147">
        <v>0</v>
      </c>
      <c r="E13" s="147">
        <v>0</v>
      </c>
      <c r="F13" s="115">
        <v>0</v>
      </c>
      <c r="G13" s="115">
        <v>0</v>
      </c>
      <c r="H13" s="115">
        <v>0</v>
      </c>
      <c r="I13" s="115">
        <v>0</v>
      </c>
      <c r="J13" s="115">
        <v>0</v>
      </c>
      <c r="K13" s="115">
        <v>0</v>
      </c>
      <c r="L13" s="115">
        <v>0</v>
      </c>
      <c r="M13" s="115">
        <v>0</v>
      </c>
      <c r="N13" s="115">
        <v>0</v>
      </c>
      <c r="O13" s="115">
        <v>0</v>
      </c>
      <c r="P13" s="115">
        <v>0</v>
      </c>
      <c r="Q13" s="115">
        <v>0</v>
      </c>
      <c r="R13" s="115">
        <v>0</v>
      </c>
      <c r="S13" s="87">
        <v>0</v>
      </c>
      <c r="T13" s="115">
        <v>0</v>
      </c>
      <c r="U13" s="115">
        <v>0</v>
      </c>
      <c r="V13" s="115">
        <v>34138</v>
      </c>
      <c r="W13" s="87">
        <v>45000.821028849874</v>
      </c>
      <c r="X13" s="87">
        <v>39924.642213170824</v>
      </c>
      <c r="Y13" s="155">
        <v>34848.999253385569</v>
      </c>
      <c r="Z13" s="87">
        <v>33084</v>
      </c>
      <c r="AA13" s="87">
        <v>29710</v>
      </c>
      <c r="AB13" s="87">
        <v>27214</v>
      </c>
      <c r="AC13" s="87">
        <v>21776.630710000001</v>
      </c>
      <c r="AD13" s="149">
        <v>21840.258389999999</v>
      </c>
      <c r="AE13" s="87">
        <v>18941.56394</v>
      </c>
      <c r="AF13" s="87">
        <v>33394.105329999999</v>
      </c>
      <c r="AG13" s="149">
        <v>29765.278309999998</v>
      </c>
      <c r="AH13" s="149">
        <v>34603</v>
      </c>
      <c r="AI13" s="149">
        <v>52058.965080000002</v>
      </c>
      <c r="AJ13" s="149">
        <v>52913.903969999999</v>
      </c>
      <c r="AK13" s="149">
        <v>48362.531600000002</v>
      </c>
      <c r="AL13" s="149">
        <v>57787.427909999999</v>
      </c>
      <c r="AM13" s="149">
        <v>54256.242760000001</v>
      </c>
      <c r="AN13" s="149">
        <v>51044.968219999995</v>
      </c>
      <c r="AO13" s="149">
        <v>44853</v>
      </c>
      <c r="AP13" s="149">
        <v>60640</v>
      </c>
      <c r="AQ13" s="149">
        <v>54086</v>
      </c>
      <c r="AR13" s="149">
        <v>64068</v>
      </c>
      <c r="AS13" s="149">
        <v>66314</v>
      </c>
      <c r="AT13" s="149">
        <v>66716</v>
      </c>
      <c r="AU13" s="149">
        <v>66101</v>
      </c>
    </row>
    <row r="14" spans="1:47" x14ac:dyDescent="0.35">
      <c r="A14" s="215" t="s">
        <v>106</v>
      </c>
      <c r="B14" s="216">
        <v>2027</v>
      </c>
      <c r="C14" s="216">
        <v>2332</v>
      </c>
      <c r="D14" s="216">
        <v>2181</v>
      </c>
      <c r="E14" s="216">
        <v>2308</v>
      </c>
      <c r="F14" s="217">
        <v>2084</v>
      </c>
      <c r="G14" s="217">
        <v>2163</v>
      </c>
      <c r="H14" s="217">
        <v>2084</v>
      </c>
      <c r="I14" s="217">
        <v>5727</v>
      </c>
      <c r="J14" s="229">
        <v>5188</v>
      </c>
      <c r="K14" s="229">
        <v>5502</v>
      </c>
      <c r="L14" s="229">
        <v>5011</v>
      </c>
      <c r="M14" s="229">
        <v>5402</v>
      </c>
      <c r="N14" s="229">
        <v>5932</v>
      </c>
      <c r="O14" s="229">
        <v>26577</v>
      </c>
      <c r="P14" s="229">
        <v>34592</v>
      </c>
      <c r="Q14" s="229">
        <v>36472</v>
      </c>
      <c r="R14" s="222">
        <v>35249</v>
      </c>
      <c r="S14" s="229">
        <v>34383</v>
      </c>
      <c r="T14" s="229">
        <v>33713</v>
      </c>
      <c r="U14" s="229">
        <v>35192</v>
      </c>
      <c r="V14" s="223">
        <v>49994.084980786654</v>
      </c>
      <c r="W14" s="229">
        <v>33981</v>
      </c>
      <c r="X14" s="217">
        <v>34364</v>
      </c>
      <c r="Y14" s="217">
        <v>33137</v>
      </c>
      <c r="Z14" s="230">
        <v>37818</v>
      </c>
      <c r="AA14" s="230">
        <v>34836</v>
      </c>
      <c r="AB14" s="230">
        <v>34711</v>
      </c>
      <c r="AC14" s="230">
        <v>32518.247299564991</v>
      </c>
      <c r="AD14" s="218">
        <v>30801.648342163411</v>
      </c>
      <c r="AE14" s="230">
        <v>30839.495489450506</v>
      </c>
      <c r="AF14" s="230">
        <v>30637.077547219807</v>
      </c>
      <c r="AG14" s="218">
        <v>29854.619690082309</v>
      </c>
      <c r="AH14" s="218">
        <v>29213.487307155399</v>
      </c>
      <c r="AI14" s="218">
        <v>31500.122639466706</v>
      </c>
      <c r="AJ14" s="218">
        <v>32506.384016277298</v>
      </c>
      <c r="AK14" s="218">
        <v>33087.762466847897</v>
      </c>
      <c r="AL14" s="218">
        <v>35394.523246599987</v>
      </c>
      <c r="AM14" s="218">
        <v>36652.815193840011</v>
      </c>
      <c r="AN14" s="218">
        <v>35594.216581894099</v>
      </c>
      <c r="AO14" s="218">
        <v>35186</v>
      </c>
      <c r="AP14" s="218">
        <v>7393</v>
      </c>
      <c r="AQ14" s="218">
        <v>8434</v>
      </c>
      <c r="AR14" s="218">
        <v>9755</v>
      </c>
      <c r="AS14" s="218">
        <v>9960</v>
      </c>
      <c r="AT14" s="218">
        <v>9192</v>
      </c>
      <c r="AU14" s="218">
        <v>9324</v>
      </c>
    </row>
    <row r="15" spans="1:47" x14ac:dyDescent="0.35">
      <c r="A15" s="4" t="s">
        <v>107</v>
      </c>
      <c r="B15" s="137">
        <v>2027</v>
      </c>
      <c r="C15" s="137">
        <v>2332</v>
      </c>
      <c r="D15" s="137">
        <v>2181</v>
      </c>
      <c r="E15" s="137">
        <v>2308</v>
      </c>
      <c r="F15" s="137">
        <v>2084</v>
      </c>
      <c r="G15" s="137">
        <v>2163</v>
      </c>
      <c r="H15" s="137">
        <v>2084</v>
      </c>
      <c r="I15" s="137">
        <v>5727</v>
      </c>
      <c r="J15" s="137">
        <v>5188</v>
      </c>
      <c r="K15" s="137">
        <v>5502</v>
      </c>
      <c r="L15" s="137">
        <v>5011</v>
      </c>
      <c r="M15" s="137">
        <v>5402</v>
      </c>
      <c r="N15" s="137">
        <v>5932</v>
      </c>
      <c r="O15" s="137">
        <v>26577</v>
      </c>
      <c r="P15" s="137">
        <v>34592</v>
      </c>
      <c r="Q15" s="137">
        <v>36472</v>
      </c>
      <c r="R15" s="137">
        <v>35249</v>
      </c>
      <c r="S15" s="137">
        <v>34383</v>
      </c>
      <c r="T15" s="137">
        <v>33713</v>
      </c>
      <c r="U15" s="137">
        <v>35192</v>
      </c>
      <c r="V15" s="137">
        <v>84132.084980786662</v>
      </c>
      <c r="W15" s="137">
        <v>78981.821028849867</v>
      </c>
      <c r="X15" s="137">
        <v>74288.642213170824</v>
      </c>
      <c r="Y15" s="137">
        <v>67985.999253385569</v>
      </c>
      <c r="Z15" s="137">
        <v>70902</v>
      </c>
      <c r="AA15" s="137">
        <v>64546</v>
      </c>
      <c r="AB15" s="137">
        <v>61925</v>
      </c>
      <c r="AC15" s="137">
        <v>54294.878009564993</v>
      </c>
      <c r="AD15" s="137">
        <v>52641.906732163407</v>
      </c>
      <c r="AE15" s="137">
        <v>49781.059429450506</v>
      </c>
      <c r="AF15" s="137">
        <v>64031.182877219806</v>
      </c>
      <c r="AG15" s="137">
        <v>59619.898000082307</v>
      </c>
      <c r="AH15" s="137">
        <v>63816.487307155403</v>
      </c>
      <c r="AI15" s="137">
        <v>83559.087719466712</v>
      </c>
      <c r="AJ15" s="137">
        <v>85420.287986277297</v>
      </c>
      <c r="AK15" s="137">
        <v>81450.294066847899</v>
      </c>
      <c r="AL15" s="137">
        <v>93181.951156599986</v>
      </c>
      <c r="AM15" s="137">
        <v>90909.057953840005</v>
      </c>
      <c r="AN15" s="137">
        <v>86639.184801894095</v>
      </c>
      <c r="AO15" s="137">
        <v>80039</v>
      </c>
      <c r="AP15" s="137">
        <v>68033</v>
      </c>
      <c r="AQ15" s="137">
        <v>62520</v>
      </c>
      <c r="AR15" s="137">
        <v>73823</v>
      </c>
      <c r="AS15" s="137">
        <v>76274</v>
      </c>
      <c r="AT15" s="137">
        <f t="shared" ref="AT15" si="1">SUM(AT13:AT14)</f>
        <v>75908</v>
      </c>
      <c r="AU15" s="137">
        <v>75425</v>
      </c>
    </row>
    <row r="16" spans="1:47" x14ac:dyDescent="0.35">
      <c r="A16" s="4" t="s">
        <v>108</v>
      </c>
      <c r="B16" s="137">
        <v>29881.690068356693</v>
      </c>
      <c r="C16" s="137">
        <v>30703.381436830547</v>
      </c>
      <c r="D16" s="137">
        <v>28775.184571270507</v>
      </c>
      <c r="E16" s="137">
        <v>37972.945268021365</v>
      </c>
      <c r="F16" s="137">
        <v>38402.960960261902</v>
      </c>
      <c r="G16" s="137">
        <v>41776.350657476418</v>
      </c>
      <c r="H16" s="137">
        <v>45667.981777074558</v>
      </c>
      <c r="I16" s="137">
        <v>45066.967435431994</v>
      </c>
      <c r="J16" s="157">
        <v>43422.617061281897</v>
      </c>
      <c r="K16" s="157">
        <v>44797.212038531805</v>
      </c>
      <c r="L16" s="157">
        <v>44405.700856125346</v>
      </c>
      <c r="M16" s="157">
        <v>46483.818360927784</v>
      </c>
      <c r="N16" s="157">
        <v>47749.660470394505</v>
      </c>
      <c r="O16" s="157">
        <v>249403.77562733367</v>
      </c>
      <c r="P16" s="157">
        <v>318329.08236560936</v>
      </c>
      <c r="Q16" s="157">
        <v>334142.32036148955</v>
      </c>
      <c r="R16" s="157">
        <v>330619.93249235023</v>
      </c>
      <c r="S16" s="157">
        <v>328469</v>
      </c>
      <c r="T16" s="157">
        <v>323063.5</v>
      </c>
      <c r="U16" s="157">
        <v>336719.57328924077</v>
      </c>
      <c r="V16" s="157">
        <v>379810.82154410449</v>
      </c>
      <c r="W16" s="157">
        <v>370147.40276214783</v>
      </c>
      <c r="X16" s="157">
        <v>370893.98477870721</v>
      </c>
      <c r="Y16" s="157">
        <v>365894.38224986941</v>
      </c>
      <c r="Z16" s="157">
        <v>400936</v>
      </c>
      <c r="AA16" s="157">
        <v>372205</v>
      </c>
      <c r="AB16" s="157">
        <v>368157</v>
      </c>
      <c r="AC16" s="157">
        <v>358008.33447970072</v>
      </c>
      <c r="AD16" s="157">
        <v>346880.53546429827</v>
      </c>
      <c r="AE16" s="157">
        <v>343992.01568596391</v>
      </c>
      <c r="AF16" s="157">
        <v>410239.37346160907</v>
      </c>
      <c r="AG16" s="157">
        <v>394601.54510149767</v>
      </c>
      <c r="AH16" s="157">
        <v>386074.81561290694</v>
      </c>
      <c r="AI16" s="157">
        <v>424269.742868295</v>
      </c>
      <c r="AJ16" s="157">
        <v>430120.35407454992</v>
      </c>
      <c r="AK16" s="157">
        <v>426262.70215874608</v>
      </c>
      <c r="AL16" s="157">
        <v>455286.37895211036</v>
      </c>
      <c r="AM16" s="157">
        <v>458934.21588868869</v>
      </c>
      <c r="AN16" s="157">
        <v>439672.42935994593</v>
      </c>
      <c r="AO16" s="157">
        <v>459673</v>
      </c>
      <c r="AP16" s="157">
        <v>465829</v>
      </c>
      <c r="AQ16" s="157">
        <v>451493</v>
      </c>
      <c r="AR16" s="157">
        <v>470114</v>
      </c>
      <c r="AS16" s="157">
        <v>462730</v>
      </c>
      <c r="AT16" s="157">
        <f>AT8+AT10+AT15</f>
        <v>446809</v>
      </c>
      <c r="AU16" s="157">
        <v>451262</v>
      </c>
    </row>
    <row r="17" spans="1:47" x14ac:dyDescent="0.35">
      <c r="A17" s="2"/>
      <c r="B17" s="143"/>
      <c r="C17" s="143"/>
      <c r="D17" s="143"/>
      <c r="E17" s="143"/>
      <c r="F17" s="115"/>
      <c r="G17" s="115"/>
      <c r="H17" s="115"/>
      <c r="I17" s="115"/>
      <c r="J17" s="89"/>
      <c r="K17" s="89"/>
      <c r="L17" s="89"/>
      <c r="M17" s="89"/>
      <c r="N17" s="89"/>
      <c r="O17" s="89"/>
      <c r="P17" s="89"/>
      <c r="Q17" s="89"/>
      <c r="R17" s="89"/>
      <c r="S17" s="89"/>
      <c r="T17" s="89"/>
      <c r="U17" s="89"/>
      <c r="V17" s="115"/>
      <c r="W17" s="115"/>
      <c r="X17" s="115"/>
      <c r="Y17" s="115"/>
      <c r="Z17" s="115"/>
      <c r="AA17" s="115"/>
      <c r="AB17" s="115"/>
      <c r="AC17" s="115"/>
      <c r="AD17" s="115"/>
      <c r="AE17" s="115"/>
      <c r="AG17" s="149"/>
      <c r="AH17" s="149"/>
      <c r="AI17" s="149"/>
      <c r="AJ17" s="149"/>
      <c r="AK17" s="149"/>
      <c r="AL17" s="149"/>
      <c r="AM17" s="149"/>
      <c r="AN17" s="149"/>
      <c r="AO17" s="149"/>
      <c r="AP17" s="149"/>
      <c r="AQ17" s="149"/>
      <c r="AR17" s="149"/>
      <c r="AS17" s="149"/>
      <c r="AT17" s="80"/>
      <c r="AU17" s="149"/>
    </row>
    <row r="18" spans="1:47" x14ac:dyDescent="0.35">
      <c r="A18" s="2" t="s">
        <v>109</v>
      </c>
      <c r="B18" s="143"/>
      <c r="C18" s="143"/>
      <c r="D18" s="143"/>
      <c r="E18" s="143"/>
      <c r="F18" s="115"/>
      <c r="G18" s="115"/>
      <c r="H18" s="115"/>
      <c r="I18" s="115"/>
      <c r="J18" s="89"/>
      <c r="K18" s="89"/>
      <c r="L18" s="89"/>
      <c r="M18" s="89"/>
      <c r="N18" s="89"/>
      <c r="O18" s="89"/>
      <c r="P18" s="89"/>
      <c r="Q18" s="89"/>
      <c r="R18" s="89"/>
      <c r="S18" s="89"/>
      <c r="T18" s="89"/>
      <c r="U18" s="89"/>
      <c r="V18" s="115"/>
      <c r="W18" s="115"/>
      <c r="X18" s="115"/>
      <c r="Y18" s="115"/>
      <c r="Z18" s="115"/>
      <c r="AA18" s="115"/>
      <c r="AB18" s="115"/>
      <c r="AC18" s="115"/>
      <c r="AD18" s="115"/>
      <c r="AE18" s="115"/>
      <c r="AG18" s="149"/>
      <c r="AH18" s="149"/>
      <c r="AI18" s="149"/>
      <c r="AJ18" s="149"/>
      <c r="AK18" s="149"/>
      <c r="AL18" s="149"/>
      <c r="AM18" s="149"/>
      <c r="AN18" s="149"/>
      <c r="AO18" s="149"/>
      <c r="AP18" s="149"/>
      <c r="AQ18" s="149"/>
      <c r="AR18" s="149"/>
      <c r="AS18" s="149"/>
      <c r="AT18" s="80"/>
      <c r="AU18" s="149"/>
    </row>
    <row r="19" spans="1:47" x14ac:dyDescent="0.35">
      <c r="A19" s="3" t="s">
        <v>110</v>
      </c>
      <c r="B19" s="176">
        <v>53439.425190000002</v>
      </c>
      <c r="C19" s="176">
        <v>54299.161129999986</v>
      </c>
      <c r="D19" s="179">
        <v>71674.466739999989</v>
      </c>
      <c r="E19" s="13">
        <v>64306.198171054893</v>
      </c>
      <c r="F19" s="172">
        <v>67928.299130000014</v>
      </c>
      <c r="G19" s="165">
        <v>66767.484889999992</v>
      </c>
      <c r="H19" s="13">
        <v>67562.819690000004</v>
      </c>
      <c r="I19" s="13">
        <v>59317.657422211007</v>
      </c>
      <c r="J19" s="165">
        <v>65677.735628519717</v>
      </c>
      <c r="K19" s="165">
        <v>57890.146226205208</v>
      </c>
      <c r="L19" s="13">
        <v>67420.501815188894</v>
      </c>
      <c r="M19" s="13">
        <v>70886.773088712391</v>
      </c>
      <c r="N19" s="164">
        <v>75339.728115248101</v>
      </c>
      <c r="O19" s="165">
        <v>103007.52856531455</v>
      </c>
      <c r="P19" s="153">
        <v>143931.77731076552</v>
      </c>
      <c r="Q19" s="13">
        <v>157493</v>
      </c>
      <c r="R19" s="129">
        <v>158621.73564628471</v>
      </c>
      <c r="S19" s="87">
        <v>156906</v>
      </c>
      <c r="T19" s="87">
        <v>155465</v>
      </c>
      <c r="U19" s="87">
        <v>158117.69310859119</v>
      </c>
      <c r="V19" s="155">
        <v>173941.25042906636</v>
      </c>
      <c r="W19" s="87">
        <v>162531.18006802932</v>
      </c>
      <c r="X19" s="87">
        <v>151377.3751351556</v>
      </c>
      <c r="Y19" s="87">
        <v>148614</v>
      </c>
      <c r="Z19" s="87">
        <v>161913</v>
      </c>
      <c r="AA19" s="87">
        <v>138118</v>
      </c>
      <c r="AB19" s="87">
        <v>132225</v>
      </c>
      <c r="AC19" s="87">
        <v>148651.14880313948</v>
      </c>
      <c r="AD19" s="149">
        <v>144859.28012980294</v>
      </c>
      <c r="AE19" s="87">
        <v>145174.39521152482</v>
      </c>
      <c r="AF19" s="87">
        <v>139682.79738396636</v>
      </c>
      <c r="AG19" s="149">
        <v>141396.7543784384</v>
      </c>
      <c r="AH19" s="149">
        <v>153445.5040660066</v>
      </c>
      <c r="AI19" s="149">
        <v>158254.19123218957</v>
      </c>
      <c r="AJ19" s="149">
        <v>178080.03248148353</v>
      </c>
      <c r="AK19" s="149">
        <v>191714.92751852027</v>
      </c>
      <c r="AL19" s="149">
        <v>225617.79005176391</v>
      </c>
      <c r="AM19" s="149">
        <v>231356.11788497723</v>
      </c>
      <c r="AN19" s="149">
        <v>241011</v>
      </c>
      <c r="AO19" s="149">
        <v>262690</v>
      </c>
      <c r="AP19" s="149">
        <v>295258</v>
      </c>
      <c r="AQ19" s="149">
        <v>264117</v>
      </c>
      <c r="AR19" s="149">
        <v>276712</v>
      </c>
      <c r="AS19" s="149">
        <v>291862</v>
      </c>
      <c r="AT19" s="149">
        <v>312593</v>
      </c>
      <c r="AU19" s="149">
        <v>293104</v>
      </c>
    </row>
    <row r="20" spans="1:47" x14ac:dyDescent="0.35">
      <c r="A20" s="3" t="s">
        <v>111</v>
      </c>
      <c r="B20" s="176">
        <v>25752.515339999987</v>
      </c>
      <c r="C20" s="176">
        <v>29321.30818</v>
      </c>
      <c r="D20" s="179">
        <v>25688.02266000001</v>
      </c>
      <c r="E20" s="13">
        <v>25316.977014095744</v>
      </c>
      <c r="F20" s="172">
        <v>26841.944829999997</v>
      </c>
      <c r="G20" s="165">
        <v>26644.951220000006</v>
      </c>
      <c r="H20" s="13">
        <v>29199.855951897003</v>
      </c>
      <c r="I20" s="13">
        <v>26323.107682866284</v>
      </c>
      <c r="J20" s="165">
        <v>29602.855622533767</v>
      </c>
      <c r="K20" s="166">
        <v>30105.313168665907</v>
      </c>
      <c r="L20" s="13">
        <v>27076.186597869881</v>
      </c>
      <c r="M20" s="13">
        <v>23111.774538484751</v>
      </c>
      <c r="N20" s="164">
        <v>22299.987399754165</v>
      </c>
      <c r="O20" s="165">
        <v>23133.786036831989</v>
      </c>
      <c r="P20" s="153">
        <v>25156.797675352947</v>
      </c>
      <c r="Q20" s="13">
        <v>21797.530569729643</v>
      </c>
      <c r="R20" s="127">
        <v>98490</v>
      </c>
      <c r="S20" s="87">
        <v>94739</v>
      </c>
      <c r="T20" s="159">
        <v>91777.5</v>
      </c>
      <c r="U20" s="87">
        <v>97272.245841042284</v>
      </c>
      <c r="V20" s="155">
        <v>97740.781196792363</v>
      </c>
      <c r="W20" s="87">
        <v>99665.113720714144</v>
      </c>
      <c r="X20" s="87">
        <v>95970.13221771759</v>
      </c>
      <c r="Y20" s="87">
        <v>88807.959908076431</v>
      </c>
      <c r="Z20" s="87">
        <v>90104</v>
      </c>
      <c r="AA20" s="87">
        <v>84763</v>
      </c>
      <c r="AB20" s="159">
        <v>82441</v>
      </c>
      <c r="AC20" s="87">
        <v>78245.657618090831</v>
      </c>
      <c r="AD20" s="149">
        <v>74730.719578427044</v>
      </c>
      <c r="AE20" s="87">
        <v>80961.684633472658</v>
      </c>
      <c r="AF20" s="87">
        <v>86585.976597726127</v>
      </c>
      <c r="AG20" s="149">
        <v>94799.106528583259</v>
      </c>
      <c r="AH20" s="149">
        <v>106434.41365227973</v>
      </c>
      <c r="AI20" s="149">
        <v>119914.45406968718</v>
      </c>
      <c r="AJ20" s="149">
        <v>131477.66061936642</v>
      </c>
      <c r="AK20" s="149">
        <v>135359.28288549799</v>
      </c>
      <c r="AL20" s="149">
        <v>163951.49141353209</v>
      </c>
      <c r="AM20" s="149">
        <v>179111.79914754839</v>
      </c>
      <c r="AN20" s="149">
        <v>187688.46040791349</v>
      </c>
      <c r="AO20" s="149">
        <v>197106</v>
      </c>
      <c r="AP20" s="149">
        <v>226945</v>
      </c>
      <c r="AQ20" s="149">
        <v>239680</v>
      </c>
      <c r="AR20" s="149">
        <v>260739</v>
      </c>
      <c r="AS20" s="149">
        <v>277957</v>
      </c>
      <c r="AT20" s="149">
        <v>286610</v>
      </c>
      <c r="AU20" s="149">
        <v>305062</v>
      </c>
    </row>
    <row r="21" spans="1:47" x14ac:dyDescent="0.35">
      <c r="A21" s="3" t="s">
        <v>112</v>
      </c>
      <c r="B21" s="176">
        <v>7551.4179600000007</v>
      </c>
      <c r="C21" s="176">
        <v>8411.0688400000035</v>
      </c>
      <c r="D21" s="179">
        <v>9206.4420500000015</v>
      </c>
      <c r="E21" s="13">
        <v>4346.4256409834506</v>
      </c>
      <c r="F21" s="172">
        <v>7070.4616799999994</v>
      </c>
      <c r="G21" s="165">
        <v>7165.7898299999988</v>
      </c>
      <c r="H21" s="13">
        <v>5108.2566899999993</v>
      </c>
      <c r="I21" s="13">
        <v>5438.714676526999</v>
      </c>
      <c r="J21" s="165">
        <v>9012.6438919791981</v>
      </c>
      <c r="K21" s="165">
        <v>8249.4643980106011</v>
      </c>
      <c r="L21" s="13">
        <v>5372.6191726037041</v>
      </c>
      <c r="M21" s="13">
        <v>8020.5239267048501</v>
      </c>
      <c r="N21" s="164">
        <v>8564.9181922129137</v>
      </c>
      <c r="O21" s="165">
        <v>8837.9084235191149</v>
      </c>
      <c r="P21" s="153">
        <v>13492.424316912959</v>
      </c>
      <c r="Q21" s="13">
        <v>16290</v>
      </c>
      <c r="R21" s="129">
        <v>17497.824549598899</v>
      </c>
      <c r="S21" s="87">
        <v>10814</v>
      </c>
      <c r="T21" s="87">
        <v>16395</v>
      </c>
      <c r="U21" s="87">
        <v>25653.236468390009</v>
      </c>
      <c r="V21" s="155">
        <v>35567.705543168078</v>
      </c>
      <c r="W21" s="87">
        <v>32869.221082393589</v>
      </c>
      <c r="X21" s="87">
        <v>26067.883746161133</v>
      </c>
      <c r="Y21" s="87">
        <v>27275</v>
      </c>
      <c r="Z21" s="87">
        <v>32095.5</v>
      </c>
      <c r="AA21" s="87">
        <v>26391</v>
      </c>
      <c r="AB21" s="87">
        <v>24608.400000000001</v>
      </c>
      <c r="AC21" s="87">
        <v>15989.47903444152</v>
      </c>
      <c r="AD21" s="149">
        <v>25148.883292938321</v>
      </c>
      <c r="AE21" s="87">
        <v>23436.135068564905</v>
      </c>
      <c r="AF21" s="87">
        <v>31855.929114907296</v>
      </c>
      <c r="AG21" s="149">
        <v>19614.096779869644</v>
      </c>
      <c r="AH21" s="149">
        <v>29463.772879767974</v>
      </c>
      <c r="AI21" s="149">
        <v>41261.279087662144</v>
      </c>
      <c r="AJ21" s="149">
        <v>52381.191618982142</v>
      </c>
      <c r="AK21" s="149">
        <v>48225</v>
      </c>
      <c r="AL21" s="149">
        <v>55760.024952635416</v>
      </c>
      <c r="AM21" s="149">
        <v>57768.381393005249</v>
      </c>
      <c r="AN21" s="149">
        <v>54695.359326046317</v>
      </c>
      <c r="AO21" s="149">
        <v>46083</v>
      </c>
      <c r="AP21" s="149">
        <v>58638</v>
      </c>
      <c r="AQ21" s="149">
        <v>65329</v>
      </c>
      <c r="AR21" s="149">
        <v>70203</v>
      </c>
      <c r="AS21" s="149">
        <v>65572</v>
      </c>
      <c r="AT21" s="149">
        <v>73722</v>
      </c>
      <c r="AU21" s="149">
        <v>79193</v>
      </c>
    </row>
    <row r="22" spans="1:47" x14ac:dyDescent="0.35">
      <c r="A22" s="215" t="s">
        <v>113</v>
      </c>
      <c r="B22" s="231">
        <v>9433.1484700000019</v>
      </c>
      <c r="C22" s="231">
        <v>47539.977569999995</v>
      </c>
      <c r="D22" s="232">
        <v>68827.383450000008</v>
      </c>
      <c r="E22" s="221">
        <v>75354.393188135145</v>
      </c>
      <c r="F22" s="233">
        <v>64459.246920000005</v>
      </c>
      <c r="G22" s="219">
        <v>52637.948219999998</v>
      </c>
      <c r="H22" s="221">
        <v>51188.977559999992</v>
      </c>
      <c r="I22" s="221">
        <v>67740.407295576981</v>
      </c>
      <c r="J22" s="219">
        <v>51127.762096976898</v>
      </c>
      <c r="K22" s="219">
        <v>40498.208560933395</v>
      </c>
      <c r="L22" s="221">
        <v>35356.760616098785</v>
      </c>
      <c r="M22" s="221">
        <v>43508.807514728898</v>
      </c>
      <c r="N22" s="234">
        <v>36242.896983991093</v>
      </c>
      <c r="O22" s="219">
        <v>46430.161815289794</v>
      </c>
      <c r="P22" s="235">
        <v>56738.316092112873</v>
      </c>
      <c r="Q22" s="221">
        <v>37656.548456370998</v>
      </c>
      <c r="R22" s="222">
        <v>31741.255114145999</v>
      </c>
      <c r="S22" s="230">
        <v>37445</v>
      </c>
      <c r="T22" s="230">
        <v>108645.4</v>
      </c>
      <c r="U22" s="230">
        <v>107844.03744758001</v>
      </c>
      <c r="V22" s="223">
        <v>69347.551434209803</v>
      </c>
      <c r="W22" s="230">
        <v>59569.949234424697</v>
      </c>
      <c r="X22" s="230">
        <v>64812.163396974</v>
      </c>
      <c r="Y22" s="230">
        <v>82448.118876611974</v>
      </c>
      <c r="Z22" s="230">
        <v>87490.5</v>
      </c>
      <c r="AA22" s="230">
        <v>128953</v>
      </c>
      <c r="AB22" s="230">
        <v>116251.4</v>
      </c>
      <c r="AC22" s="230">
        <v>124843.12577645859</v>
      </c>
      <c r="AD22" s="218">
        <v>117561.3099594512</v>
      </c>
      <c r="AE22" s="230">
        <v>211951.50400530727</v>
      </c>
      <c r="AF22" s="230">
        <v>168783.79265690054</v>
      </c>
      <c r="AG22" s="218">
        <v>176224.0762866938</v>
      </c>
      <c r="AH22" s="218">
        <v>126871.74646819723</v>
      </c>
      <c r="AI22" s="218">
        <v>115658.73103036653</v>
      </c>
      <c r="AJ22" s="218">
        <v>94843.178346671179</v>
      </c>
      <c r="AK22" s="218">
        <v>91796</v>
      </c>
      <c r="AL22" s="218">
        <v>123687.53027721283</v>
      </c>
      <c r="AM22" s="218">
        <v>112527.50118092331</v>
      </c>
      <c r="AN22" s="218">
        <v>120728.47831251299</v>
      </c>
      <c r="AO22" s="218">
        <v>135722</v>
      </c>
      <c r="AP22" s="218">
        <v>161064</v>
      </c>
      <c r="AQ22" s="218">
        <v>163155</v>
      </c>
      <c r="AR22" s="218">
        <v>180111</v>
      </c>
      <c r="AS22" s="218">
        <v>221751</v>
      </c>
      <c r="AT22" s="218">
        <v>227614</v>
      </c>
      <c r="AU22" s="218">
        <v>255431</v>
      </c>
    </row>
    <row r="23" spans="1:47" x14ac:dyDescent="0.35">
      <c r="A23" s="4" t="s">
        <v>114</v>
      </c>
      <c r="B23" s="137">
        <v>96176.506959999999</v>
      </c>
      <c r="C23" s="137">
        <v>139571.51572</v>
      </c>
      <c r="D23" s="137">
        <v>175396.3149</v>
      </c>
      <c r="E23" s="137">
        <v>169323.99401426924</v>
      </c>
      <c r="F23" s="137">
        <v>166299.95256000001</v>
      </c>
      <c r="G23" s="137">
        <v>153216.17416</v>
      </c>
      <c r="H23" s="137">
        <v>153059.909891897</v>
      </c>
      <c r="I23" s="137">
        <v>158819.88707718128</v>
      </c>
      <c r="J23" s="137">
        <v>155420.99724000957</v>
      </c>
      <c r="K23" s="137">
        <v>136743.1323538151</v>
      </c>
      <c r="L23" s="137">
        <v>135226.06820176126</v>
      </c>
      <c r="M23" s="137">
        <v>145527.87906863089</v>
      </c>
      <c r="N23" s="137">
        <v>142447.53069120625</v>
      </c>
      <c r="O23" s="137">
        <v>181409.38484095543</v>
      </c>
      <c r="P23" s="137">
        <v>239319.31539514428</v>
      </c>
      <c r="Q23" s="137">
        <v>233237.07902610063</v>
      </c>
      <c r="R23" s="137">
        <v>306350.8153100296</v>
      </c>
      <c r="S23" s="137">
        <v>299904</v>
      </c>
      <c r="T23" s="137">
        <v>372282.9</v>
      </c>
      <c r="U23" s="137">
        <v>388887.21286560351</v>
      </c>
      <c r="V23" s="137">
        <v>376597.28860323661</v>
      </c>
      <c r="W23" s="137">
        <v>354635.46410556172</v>
      </c>
      <c r="X23" s="137">
        <v>338227.55449600832</v>
      </c>
      <c r="Y23" s="137">
        <v>347145.07878468843</v>
      </c>
      <c r="Z23" s="137">
        <v>371603</v>
      </c>
      <c r="AA23" s="137">
        <v>378225</v>
      </c>
      <c r="AB23" s="137">
        <v>355525.8</v>
      </c>
      <c r="AC23" s="137">
        <v>367729.41123213043</v>
      </c>
      <c r="AD23" s="137">
        <v>362300.19296061946</v>
      </c>
      <c r="AE23" s="137">
        <v>461523.71891886968</v>
      </c>
      <c r="AF23" s="137">
        <v>426908.49575350032</v>
      </c>
      <c r="AG23" s="137">
        <v>432034.03397358512</v>
      </c>
      <c r="AH23" s="137">
        <v>416215.43706625153</v>
      </c>
      <c r="AI23" s="137">
        <v>435088.65541990544</v>
      </c>
      <c r="AJ23" s="137">
        <v>456782.06306650327</v>
      </c>
      <c r="AK23" s="137">
        <v>467095.21040401829</v>
      </c>
      <c r="AL23" s="137">
        <v>569016.83669514419</v>
      </c>
      <c r="AM23" s="137">
        <v>580763.79960645421</v>
      </c>
      <c r="AN23" s="137">
        <v>604123.29804647283</v>
      </c>
      <c r="AO23" s="137">
        <v>641601</v>
      </c>
      <c r="AP23" s="137">
        <v>741905</v>
      </c>
      <c r="AQ23" s="137">
        <v>732281</v>
      </c>
      <c r="AR23" s="137">
        <v>787765</v>
      </c>
      <c r="AS23" s="137">
        <v>857142</v>
      </c>
      <c r="AT23" s="137">
        <v>900539</v>
      </c>
      <c r="AU23" s="137">
        <v>932790</v>
      </c>
    </row>
    <row r="24" spans="1:47" x14ac:dyDescent="0.35">
      <c r="A24" s="3"/>
      <c r="B24" s="147"/>
      <c r="C24" s="147"/>
      <c r="D24" s="147"/>
      <c r="E24" s="147"/>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G24" s="149"/>
      <c r="AH24" s="149"/>
      <c r="AI24" s="149"/>
      <c r="AJ24" s="149"/>
      <c r="AK24" s="149"/>
      <c r="AL24" s="149"/>
      <c r="AM24" s="149"/>
      <c r="AN24" s="149"/>
      <c r="AO24" s="149"/>
      <c r="AP24" s="149"/>
      <c r="AQ24" s="149"/>
      <c r="AR24" s="149"/>
      <c r="AS24" s="149"/>
      <c r="AT24" s="149"/>
      <c r="AU24" s="149"/>
    </row>
    <row r="25" spans="1:47" x14ac:dyDescent="0.35">
      <c r="A25" s="3" t="s">
        <v>115</v>
      </c>
      <c r="B25" s="149">
        <v>0</v>
      </c>
      <c r="C25" s="149">
        <v>0</v>
      </c>
      <c r="D25" s="149">
        <v>0</v>
      </c>
      <c r="E25" s="149">
        <v>0</v>
      </c>
      <c r="F25" s="149">
        <v>0</v>
      </c>
      <c r="G25" s="149">
        <v>0</v>
      </c>
      <c r="H25" s="149">
        <v>0</v>
      </c>
      <c r="I25" s="149">
        <v>0</v>
      </c>
      <c r="J25" s="149">
        <v>0</v>
      </c>
      <c r="K25" s="149">
        <v>0</v>
      </c>
      <c r="L25" s="149">
        <v>0</v>
      </c>
      <c r="M25" s="149">
        <v>0</v>
      </c>
      <c r="N25" s="149">
        <v>0</v>
      </c>
      <c r="O25" s="149">
        <v>0</v>
      </c>
      <c r="P25" s="149">
        <v>0</v>
      </c>
      <c r="Q25" s="149">
        <v>0</v>
      </c>
      <c r="R25" s="149">
        <v>0</v>
      </c>
      <c r="S25" s="149">
        <v>0</v>
      </c>
      <c r="T25" s="149">
        <v>0</v>
      </c>
      <c r="U25" s="149">
        <v>0</v>
      </c>
      <c r="V25" s="149">
        <v>0</v>
      </c>
      <c r="W25" s="149">
        <v>0</v>
      </c>
      <c r="X25" s="149">
        <v>0</v>
      </c>
      <c r="Y25" s="149">
        <v>0</v>
      </c>
      <c r="Z25" s="149">
        <v>0</v>
      </c>
      <c r="AA25" s="149">
        <v>0</v>
      </c>
      <c r="AB25" s="149">
        <v>0</v>
      </c>
      <c r="AC25" s="149">
        <v>0</v>
      </c>
      <c r="AD25" s="149">
        <v>0</v>
      </c>
      <c r="AE25" s="149">
        <v>0</v>
      </c>
      <c r="AF25" s="149">
        <v>0</v>
      </c>
      <c r="AG25" s="149">
        <v>0</v>
      </c>
      <c r="AH25" s="149">
        <v>19180.391284340796</v>
      </c>
      <c r="AI25" s="149">
        <v>14360.4493873872</v>
      </c>
      <c r="AJ25" s="149">
        <v>11758.650571101598</v>
      </c>
      <c r="AK25" s="149">
        <v>12383.687897144</v>
      </c>
      <c r="AL25" s="149">
        <v>11620.706138659998</v>
      </c>
      <c r="AM25" s="149">
        <v>12022.852196971598</v>
      </c>
      <c r="AN25" s="149">
        <v>10354.369056222498</v>
      </c>
      <c r="AO25" s="149">
        <v>10275</v>
      </c>
      <c r="AP25" s="319"/>
      <c r="AQ25" s="319"/>
      <c r="AR25" s="319"/>
      <c r="AS25" s="319"/>
      <c r="AT25" s="319"/>
      <c r="AU25" s="319"/>
    </row>
    <row r="26" spans="1:47" x14ac:dyDescent="0.35">
      <c r="A26" s="215"/>
      <c r="B26" s="216"/>
      <c r="C26" s="216"/>
      <c r="D26" s="216"/>
      <c r="E26" s="216"/>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27"/>
      <c r="AG26" s="218"/>
      <c r="AH26" s="218"/>
      <c r="AI26" s="218"/>
      <c r="AJ26" s="218"/>
      <c r="AK26" s="218"/>
      <c r="AL26" s="218"/>
      <c r="AM26" s="218"/>
      <c r="AN26" s="218"/>
      <c r="AO26" s="218"/>
      <c r="AP26" s="218"/>
      <c r="AQ26" s="218"/>
      <c r="AR26" s="218"/>
      <c r="AS26" s="218"/>
      <c r="AT26" s="218"/>
      <c r="AU26" s="218"/>
    </row>
    <row r="27" spans="1:47" x14ac:dyDescent="0.35">
      <c r="A27" s="4" t="s">
        <v>116</v>
      </c>
      <c r="B27" s="137">
        <v>126058.19702835669</v>
      </c>
      <c r="C27" s="137">
        <v>170274.89715683053</v>
      </c>
      <c r="D27" s="137">
        <v>204171.49947127051</v>
      </c>
      <c r="E27" s="137">
        <v>207296.93928229061</v>
      </c>
      <c r="F27" s="137">
        <v>204702.91352026191</v>
      </c>
      <c r="G27" s="137">
        <v>194992.5248174764</v>
      </c>
      <c r="H27" s="137">
        <v>198727.89166897157</v>
      </c>
      <c r="I27" s="137">
        <v>203886.85451261327</v>
      </c>
      <c r="J27" s="137">
        <v>198843.61430129147</v>
      </c>
      <c r="K27" s="137">
        <v>181540.34439234692</v>
      </c>
      <c r="L27" s="137">
        <v>179631.76905788662</v>
      </c>
      <c r="M27" s="137">
        <v>192011.69742955867</v>
      </c>
      <c r="N27" s="137">
        <v>190197.19116160076</v>
      </c>
      <c r="O27" s="137">
        <v>430813.1604682891</v>
      </c>
      <c r="P27" s="137">
        <v>557648.39776075364</v>
      </c>
      <c r="Q27" s="137">
        <v>567379.39938759012</v>
      </c>
      <c r="R27" s="137">
        <v>636970.74780237977</v>
      </c>
      <c r="S27" s="137">
        <v>628373</v>
      </c>
      <c r="T27" s="137">
        <v>695346.4</v>
      </c>
      <c r="U27" s="137">
        <v>725606.78615484433</v>
      </c>
      <c r="V27" s="137">
        <v>756408.11014734115</v>
      </c>
      <c r="W27" s="137">
        <v>724782.86686770956</v>
      </c>
      <c r="X27" s="137">
        <v>709121.53927471559</v>
      </c>
      <c r="Y27" s="137">
        <v>713039.46103455778</v>
      </c>
      <c r="Z27" s="137">
        <v>772539</v>
      </c>
      <c r="AA27" s="137">
        <v>750430</v>
      </c>
      <c r="AB27" s="137">
        <v>723682.8</v>
      </c>
      <c r="AC27" s="137">
        <v>725737.74571183114</v>
      </c>
      <c r="AD27" s="137">
        <v>709180.72842491767</v>
      </c>
      <c r="AE27" s="137">
        <v>805515.73460483365</v>
      </c>
      <c r="AF27" s="137">
        <v>837147.86921510939</v>
      </c>
      <c r="AG27" s="137">
        <v>826635.57907508279</v>
      </c>
      <c r="AH27" s="137">
        <v>821470.64396349923</v>
      </c>
      <c r="AI27" s="137">
        <v>873718.84767558763</v>
      </c>
      <c r="AJ27" s="137">
        <v>898661.06771215471</v>
      </c>
      <c r="AK27" s="137">
        <v>905741.60045990837</v>
      </c>
      <c r="AL27" s="137">
        <v>1035923.9217859146</v>
      </c>
      <c r="AM27" s="137">
        <v>1051720.8676921146</v>
      </c>
      <c r="AN27" s="137">
        <v>1054150.0964626414</v>
      </c>
      <c r="AO27" s="137">
        <v>1111549</v>
      </c>
      <c r="AP27" s="137">
        <v>1207734</v>
      </c>
      <c r="AQ27" s="137">
        <v>1183774</v>
      </c>
      <c r="AR27" s="137">
        <v>1257879</v>
      </c>
      <c r="AS27" s="137">
        <v>1319872</v>
      </c>
      <c r="AT27" s="137">
        <v>1347348</v>
      </c>
      <c r="AU27" s="137">
        <v>1384052</v>
      </c>
    </row>
    <row r="28" spans="1:47" x14ac:dyDescent="0.35">
      <c r="A28" s="7"/>
      <c r="B28" s="82"/>
      <c r="C28" s="82"/>
      <c r="D28" s="82"/>
      <c r="E28" s="82"/>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G28" s="150"/>
      <c r="AH28" s="151"/>
      <c r="AI28" s="151"/>
      <c r="AJ28" s="151"/>
      <c r="AK28" s="151"/>
      <c r="AL28" s="151"/>
      <c r="AM28" s="151"/>
      <c r="AN28" s="151"/>
      <c r="AO28" s="151"/>
      <c r="AP28" s="151"/>
      <c r="AQ28" s="151"/>
      <c r="AR28" s="151"/>
      <c r="AS28" s="151"/>
      <c r="AT28" s="80"/>
      <c r="AU28" s="80"/>
    </row>
    <row r="29" spans="1:47" x14ac:dyDescent="0.35">
      <c r="A29" s="2" t="s">
        <v>117</v>
      </c>
      <c r="B29" s="143"/>
      <c r="C29" s="143"/>
      <c r="D29" s="143"/>
      <c r="E29" s="143"/>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G29" s="147"/>
      <c r="AH29" s="143"/>
      <c r="AI29" s="147"/>
      <c r="AJ29" s="147"/>
      <c r="AK29" s="147"/>
      <c r="AL29" s="147"/>
      <c r="AM29" s="147"/>
      <c r="AN29" s="147"/>
      <c r="AO29" s="147"/>
      <c r="AP29" s="147"/>
      <c r="AQ29" s="147"/>
      <c r="AR29" s="147"/>
      <c r="AS29" s="147"/>
      <c r="AT29" s="80"/>
      <c r="AU29" s="80"/>
    </row>
    <row r="30" spans="1:47" x14ac:dyDescent="0.35">
      <c r="A30" s="2" t="s">
        <v>118</v>
      </c>
      <c r="B30" s="143"/>
      <c r="C30" s="143"/>
      <c r="D30" s="143"/>
      <c r="E30" s="143"/>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G30" s="149"/>
      <c r="AH30" s="149"/>
      <c r="AI30" s="149"/>
      <c r="AJ30" s="149"/>
      <c r="AK30" s="149"/>
      <c r="AL30" s="149"/>
      <c r="AM30" s="149"/>
      <c r="AN30" s="149"/>
      <c r="AO30" s="149"/>
      <c r="AP30" s="149"/>
      <c r="AQ30" s="149"/>
      <c r="AR30" s="149"/>
      <c r="AS30" s="149"/>
      <c r="AT30" s="80"/>
      <c r="AU30" s="80"/>
    </row>
    <row r="31" spans="1:47" x14ac:dyDescent="0.35">
      <c r="A31" s="2" t="s">
        <v>119</v>
      </c>
      <c r="B31" s="143"/>
      <c r="C31" s="143"/>
      <c r="D31" s="143"/>
      <c r="E31" s="143"/>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G31" s="149"/>
      <c r="AH31" s="149"/>
      <c r="AI31" s="149"/>
      <c r="AJ31" s="149"/>
      <c r="AK31" s="149"/>
      <c r="AL31" s="149"/>
      <c r="AM31" s="149"/>
      <c r="AN31" s="149"/>
      <c r="AO31" s="149"/>
      <c r="AP31" s="149"/>
      <c r="AQ31" s="149"/>
      <c r="AR31" s="149"/>
      <c r="AS31" s="149"/>
      <c r="AT31" s="80"/>
      <c r="AU31" s="80"/>
    </row>
    <row r="32" spans="1:47" x14ac:dyDescent="0.35">
      <c r="A32" s="3" t="s">
        <v>120</v>
      </c>
      <c r="B32" s="115">
        <v>1912</v>
      </c>
      <c r="C32" s="115">
        <v>1912</v>
      </c>
      <c r="D32" s="115">
        <v>1912</v>
      </c>
      <c r="E32" s="115">
        <v>1912</v>
      </c>
      <c r="F32" s="115">
        <v>1912</v>
      </c>
      <c r="G32" s="115">
        <v>1912</v>
      </c>
      <c r="H32" s="115">
        <v>1912</v>
      </c>
      <c r="I32" s="115">
        <v>1912</v>
      </c>
      <c r="J32" s="89">
        <v>1912</v>
      </c>
      <c r="K32" s="89">
        <v>1912</v>
      </c>
      <c r="L32" s="89">
        <v>1912</v>
      </c>
      <c r="M32" s="89">
        <v>1912</v>
      </c>
      <c r="N32" s="89">
        <v>2012</v>
      </c>
      <c r="O32" s="89">
        <v>2012</v>
      </c>
      <c r="P32" s="89">
        <v>2012</v>
      </c>
      <c r="Q32" s="89">
        <v>2012</v>
      </c>
      <c r="R32" s="89">
        <v>2003</v>
      </c>
      <c r="S32" s="89">
        <v>2003</v>
      </c>
      <c r="T32" s="89">
        <v>2003</v>
      </c>
      <c r="U32" s="89">
        <v>2003</v>
      </c>
      <c r="V32" s="160">
        <v>1957</v>
      </c>
      <c r="W32" s="115">
        <v>1957</v>
      </c>
      <c r="X32" s="115">
        <v>1957</v>
      </c>
      <c r="Y32" s="115">
        <v>1957</v>
      </c>
      <c r="Z32" s="87">
        <v>1957</v>
      </c>
      <c r="AA32" s="87">
        <v>1962</v>
      </c>
      <c r="AB32" s="87">
        <v>1962</v>
      </c>
      <c r="AC32" s="87">
        <v>1962.0038419000005</v>
      </c>
      <c r="AD32" s="149">
        <v>1963.8530000000023</v>
      </c>
      <c r="AE32" s="87">
        <v>2184.4404999999988</v>
      </c>
      <c r="AF32" s="87">
        <v>2184.4405000000006</v>
      </c>
      <c r="AG32" s="149">
        <v>2184.6786000000006</v>
      </c>
      <c r="AH32" s="149">
        <v>2149.4585599999996</v>
      </c>
      <c r="AI32" s="149">
        <v>2159.4586000000004</v>
      </c>
      <c r="AJ32" s="149">
        <v>2159.4586000000004</v>
      </c>
      <c r="AK32" s="149">
        <v>2159.4586000000004</v>
      </c>
      <c r="AL32" s="149">
        <v>2163.9384000000014</v>
      </c>
      <c r="AM32" s="149">
        <v>2163.9384000000023</v>
      </c>
      <c r="AN32" s="149">
        <v>2164.5208999999986</v>
      </c>
      <c r="AO32" s="149">
        <v>2165</v>
      </c>
      <c r="AP32" s="149">
        <v>2167</v>
      </c>
      <c r="AQ32" s="149">
        <v>2169</v>
      </c>
      <c r="AR32" s="149">
        <v>2169</v>
      </c>
      <c r="AS32" s="149">
        <v>2169</v>
      </c>
      <c r="AT32" s="149">
        <v>2170</v>
      </c>
      <c r="AU32" s="149">
        <v>2174</v>
      </c>
    </row>
    <row r="33" spans="1:47" x14ac:dyDescent="0.35">
      <c r="A33" s="3" t="s">
        <v>121</v>
      </c>
      <c r="B33" s="147">
        <v>0</v>
      </c>
      <c r="C33" s="147">
        <v>0</v>
      </c>
      <c r="D33" s="147">
        <v>0</v>
      </c>
      <c r="E33" s="147">
        <v>0</v>
      </c>
      <c r="F33" s="115">
        <v>0</v>
      </c>
      <c r="G33" s="115">
        <v>0</v>
      </c>
      <c r="H33" s="115">
        <v>0</v>
      </c>
      <c r="I33" s="115">
        <v>0</v>
      </c>
      <c r="J33" s="149">
        <v>0</v>
      </c>
      <c r="K33" s="13">
        <v>0</v>
      </c>
      <c r="L33" s="13">
        <v>0</v>
      </c>
      <c r="M33" s="13">
        <v>121.959</v>
      </c>
      <c r="N33" s="154">
        <v>465.3668366677</v>
      </c>
      <c r="O33" s="167">
        <v>740.24869572960006</v>
      </c>
      <c r="P33" s="170">
        <v>1056.501666396</v>
      </c>
      <c r="Q33" s="13">
        <v>1115.6224612804001</v>
      </c>
      <c r="R33" s="129">
        <v>1354.8962094322001</v>
      </c>
      <c r="S33" s="87">
        <v>1589</v>
      </c>
      <c r="T33" s="87">
        <v>1860</v>
      </c>
      <c r="U33" s="87">
        <v>2061.3846601617997</v>
      </c>
      <c r="V33" s="160">
        <v>2430.5760781797003</v>
      </c>
      <c r="W33" s="87">
        <v>2627.2032671726997</v>
      </c>
      <c r="X33" s="87">
        <v>3164.5662536485006</v>
      </c>
      <c r="Y33" s="87">
        <v>3804</v>
      </c>
      <c r="Z33" s="87">
        <v>4492</v>
      </c>
      <c r="AA33" s="87">
        <v>4958</v>
      </c>
      <c r="AB33" s="87">
        <v>5591</v>
      </c>
      <c r="AC33" s="87">
        <v>6655.4931286637011</v>
      </c>
      <c r="AD33" s="149">
        <v>7633.9397758489013</v>
      </c>
      <c r="AE33" s="87">
        <v>-303.1941594020999</v>
      </c>
      <c r="AF33" s="87">
        <v>1815.6951665400998</v>
      </c>
      <c r="AG33" s="149">
        <v>3656.9472811976011</v>
      </c>
      <c r="AH33" s="149">
        <v>5534.1103706893973</v>
      </c>
      <c r="AI33" s="149">
        <v>9991.0670349979009</v>
      </c>
      <c r="AJ33" s="149">
        <v>9002.6213949031971</v>
      </c>
      <c r="AK33" s="149">
        <v>10039</v>
      </c>
      <c r="AL33" s="149">
        <v>12463.979998463343</v>
      </c>
      <c r="AM33" s="149">
        <v>16226.4987</v>
      </c>
      <c r="AN33" s="149">
        <v>18695.38334</v>
      </c>
      <c r="AO33" s="149">
        <v>21481</v>
      </c>
      <c r="AP33" s="149">
        <v>23632</v>
      </c>
      <c r="AQ33" s="149">
        <v>27148</v>
      </c>
      <c r="AR33" s="149">
        <v>20221</v>
      </c>
      <c r="AS33" s="149">
        <v>21400</v>
      </c>
      <c r="AT33" s="149">
        <v>21544</v>
      </c>
      <c r="AU33" s="149">
        <v>22907</v>
      </c>
    </row>
    <row r="34" spans="1:47" x14ac:dyDescent="0.35">
      <c r="A34" s="215" t="s">
        <v>122</v>
      </c>
      <c r="B34" s="236">
        <v>16862.399000000001</v>
      </c>
      <c r="C34" s="236">
        <v>67492.000700000004</v>
      </c>
      <c r="D34" s="237">
        <v>67079.475699999995</v>
      </c>
      <c r="E34" s="221">
        <v>67491.856700000004</v>
      </c>
      <c r="F34" s="219">
        <v>67492.006699999998</v>
      </c>
      <c r="G34" s="219">
        <v>53218.521950000002</v>
      </c>
      <c r="H34" s="221">
        <v>53218.521950000002</v>
      </c>
      <c r="I34" s="221">
        <v>53218.371950000001</v>
      </c>
      <c r="J34" s="219">
        <v>53219.371950000001</v>
      </c>
      <c r="K34" s="219">
        <v>37041.755899999996</v>
      </c>
      <c r="L34" s="221">
        <v>37041.755899999996</v>
      </c>
      <c r="M34" s="221">
        <v>37041.755899999996</v>
      </c>
      <c r="N34" s="238">
        <v>36941.755899999996</v>
      </c>
      <c r="O34" s="219">
        <v>46277.804177999999</v>
      </c>
      <c r="P34" s="239">
        <v>57690.934147799999</v>
      </c>
      <c r="Q34" s="221">
        <v>58211.465479999999</v>
      </c>
      <c r="R34" s="222">
        <v>58220.465479999999</v>
      </c>
      <c r="S34" s="230">
        <v>45201</v>
      </c>
      <c r="T34" s="230">
        <v>45201</v>
      </c>
      <c r="U34" s="230">
        <v>45140.529130000003</v>
      </c>
      <c r="V34" s="240">
        <v>42828.529130000003</v>
      </c>
      <c r="W34" s="230">
        <v>40768</v>
      </c>
      <c r="X34" s="230">
        <v>40767.529130000003</v>
      </c>
      <c r="Y34" s="230">
        <v>34252.529130000003</v>
      </c>
      <c r="Z34" s="230">
        <v>34252</v>
      </c>
      <c r="AA34" s="230">
        <v>35565</v>
      </c>
      <c r="AB34" s="230">
        <v>35565</v>
      </c>
      <c r="AC34" s="230">
        <v>34250.912388873534</v>
      </c>
      <c r="AD34" s="218">
        <v>34249.5962</v>
      </c>
      <c r="AE34" s="230">
        <v>139549.59565</v>
      </c>
      <c r="AF34" s="230">
        <v>139383.0434</v>
      </c>
      <c r="AG34" s="218">
        <v>158344.59503999999</v>
      </c>
      <c r="AH34" s="218">
        <v>158344.59532999998</v>
      </c>
      <c r="AI34" s="218">
        <v>160616.02705</v>
      </c>
      <c r="AJ34" s="218">
        <v>160616.02705</v>
      </c>
      <c r="AK34" s="218">
        <v>141898</v>
      </c>
      <c r="AL34" s="218">
        <v>142913.18061000001</v>
      </c>
      <c r="AM34" s="218">
        <v>142913.18061000001</v>
      </c>
      <c r="AN34" s="218">
        <v>143044.53436000002</v>
      </c>
      <c r="AO34" s="218">
        <v>143045</v>
      </c>
      <c r="AP34" s="218">
        <v>143600</v>
      </c>
      <c r="AQ34" s="218">
        <v>143968</v>
      </c>
      <c r="AR34" s="218">
        <v>143956</v>
      </c>
      <c r="AS34" s="218">
        <v>143956</v>
      </c>
      <c r="AT34" s="218">
        <v>144163</v>
      </c>
      <c r="AU34" s="218">
        <v>145074</v>
      </c>
    </row>
    <row r="35" spans="1:47" x14ac:dyDescent="0.35">
      <c r="A35" s="4" t="s">
        <v>123</v>
      </c>
      <c r="B35" s="137">
        <v>18774.399000000001</v>
      </c>
      <c r="C35" s="137">
        <v>69404.000700000004</v>
      </c>
      <c r="D35" s="137">
        <v>68991.475699999995</v>
      </c>
      <c r="E35" s="137">
        <v>69403.856700000004</v>
      </c>
      <c r="F35" s="137">
        <v>69404.006699999998</v>
      </c>
      <c r="G35" s="137">
        <v>55130.521950000002</v>
      </c>
      <c r="H35" s="137">
        <v>55130.521950000002</v>
      </c>
      <c r="I35" s="137">
        <v>55130.371950000001</v>
      </c>
      <c r="J35" s="137">
        <v>55131.371950000001</v>
      </c>
      <c r="K35" s="137">
        <v>38953.755899999996</v>
      </c>
      <c r="L35" s="137">
        <v>38953.755899999996</v>
      </c>
      <c r="M35" s="137">
        <v>39075.714899999999</v>
      </c>
      <c r="N35" s="137">
        <v>39419.122736667698</v>
      </c>
      <c r="O35" s="137">
        <v>49030.052873729597</v>
      </c>
      <c r="P35" s="137">
        <v>60759.435814195996</v>
      </c>
      <c r="Q35" s="137">
        <v>61339.087941280399</v>
      </c>
      <c r="R35" s="137">
        <v>61578.361689432197</v>
      </c>
      <c r="S35" s="137">
        <v>48793</v>
      </c>
      <c r="T35" s="137">
        <v>49064</v>
      </c>
      <c r="U35" s="137">
        <v>49204.913790161801</v>
      </c>
      <c r="V35" s="137">
        <v>47216.105208179702</v>
      </c>
      <c r="W35" s="137">
        <v>45352.203267172699</v>
      </c>
      <c r="X35" s="137">
        <v>45889.095383648506</v>
      </c>
      <c r="Y35" s="137">
        <v>40013.529130000003</v>
      </c>
      <c r="Z35" s="137">
        <v>40701</v>
      </c>
      <c r="AA35" s="137">
        <v>42485</v>
      </c>
      <c r="AB35" s="137">
        <v>43118</v>
      </c>
      <c r="AC35" s="137">
        <v>42868.409359437239</v>
      </c>
      <c r="AD35" s="137">
        <v>43847.388975848902</v>
      </c>
      <c r="AE35" s="137">
        <v>141430.8419905979</v>
      </c>
      <c r="AF35" s="137">
        <v>143383.17906654009</v>
      </c>
      <c r="AG35" s="137">
        <v>164186.22092119759</v>
      </c>
      <c r="AH35" s="137">
        <v>166028.16426068937</v>
      </c>
      <c r="AI35" s="137">
        <v>172766.55268499791</v>
      </c>
      <c r="AJ35" s="137">
        <v>171778.10704490321</v>
      </c>
      <c r="AK35" s="137">
        <v>154096.45860000001</v>
      </c>
      <c r="AL35" s="137">
        <v>157541.09900846335</v>
      </c>
      <c r="AM35" s="137">
        <v>161303.61771000002</v>
      </c>
      <c r="AN35" s="137">
        <v>163904.43860000002</v>
      </c>
      <c r="AO35" s="137">
        <v>166691</v>
      </c>
      <c r="AP35" s="137">
        <v>169399</v>
      </c>
      <c r="AQ35" s="137">
        <v>173285</v>
      </c>
      <c r="AR35" s="137">
        <v>166346</v>
      </c>
      <c r="AS35" s="137">
        <v>167525</v>
      </c>
      <c r="AT35" s="137">
        <v>167877</v>
      </c>
      <c r="AU35" s="137">
        <v>170155</v>
      </c>
    </row>
    <row r="36" spans="1:47" x14ac:dyDescent="0.35">
      <c r="A36" s="2"/>
      <c r="B36" s="143"/>
      <c r="C36" s="143"/>
      <c r="D36" s="143"/>
      <c r="E36" s="143"/>
      <c r="F36" s="136"/>
      <c r="G36" s="136"/>
      <c r="H36" s="136"/>
      <c r="I36" s="136"/>
      <c r="V36" s="141"/>
      <c r="W36" s="141"/>
      <c r="X36" s="141"/>
      <c r="Y36" s="141"/>
      <c r="Z36" s="141"/>
      <c r="AA36" s="141"/>
      <c r="AB36" s="141"/>
      <c r="AC36" s="141"/>
      <c r="AD36" s="147"/>
      <c r="AE36" s="141"/>
      <c r="AG36" s="147"/>
      <c r="AH36" s="147"/>
      <c r="AI36" s="147"/>
      <c r="AJ36" s="147"/>
      <c r="AK36" s="147"/>
      <c r="AL36" s="147"/>
      <c r="AM36" s="147"/>
      <c r="AN36" s="147"/>
      <c r="AO36" s="147"/>
      <c r="AP36" s="147"/>
      <c r="AQ36" s="147"/>
      <c r="AR36" s="147"/>
      <c r="AS36" s="147"/>
      <c r="AT36" s="147"/>
      <c r="AU36" s="147"/>
    </row>
    <row r="37" spans="1:47" x14ac:dyDescent="0.35">
      <c r="A37" s="3" t="s">
        <v>124</v>
      </c>
      <c r="B37" s="147">
        <v>0</v>
      </c>
      <c r="C37" s="147">
        <v>0</v>
      </c>
      <c r="D37" s="147">
        <v>0</v>
      </c>
      <c r="E37" s="147">
        <v>0</v>
      </c>
      <c r="F37" s="136">
        <v>0</v>
      </c>
      <c r="G37" s="136">
        <v>0</v>
      </c>
      <c r="H37" s="136">
        <v>0</v>
      </c>
      <c r="I37" s="136">
        <v>0</v>
      </c>
      <c r="J37" s="80">
        <v>0</v>
      </c>
      <c r="K37" s="80">
        <v>0</v>
      </c>
      <c r="L37" s="80">
        <v>0</v>
      </c>
      <c r="M37" s="174">
        <v>0</v>
      </c>
      <c r="N37" s="80">
        <v>0</v>
      </c>
      <c r="O37" s="168">
        <v>-4038.7822866796369</v>
      </c>
      <c r="P37" s="171">
        <v>-2001.4529988691568</v>
      </c>
      <c r="Q37" s="174">
        <v>-2114.0938745985109</v>
      </c>
      <c r="R37" s="129">
        <v>-2056.9437256939505</v>
      </c>
      <c r="S37" s="87">
        <v>-2037.5</v>
      </c>
      <c r="T37" s="87">
        <v>-2037</v>
      </c>
      <c r="U37" s="87">
        <v>-32.939468297671112</v>
      </c>
      <c r="V37" s="156">
        <v>-7942.045902638697</v>
      </c>
      <c r="W37" s="87">
        <v>-7980.1357955231697</v>
      </c>
      <c r="X37" s="87">
        <v>-170.58043019064695</v>
      </c>
      <c r="Y37" s="87">
        <v>-374</v>
      </c>
      <c r="Z37" s="87">
        <v>51227</v>
      </c>
      <c r="AA37" s="87">
        <v>32224</v>
      </c>
      <c r="AB37" s="87">
        <v>42136</v>
      </c>
      <c r="AC37" s="87">
        <v>14267.007439619116</v>
      </c>
      <c r="AD37" s="149">
        <v>2184.41035321052</v>
      </c>
      <c r="AE37" s="87">
        <v>8410.8619205759005</v>
      </c>
      <c r="AF37" s="87">
        <v>6327.6565926759513</v>
      </c>
      <c r="AG37" s="149">
        <v>2855.1404401510581</v>
      </c>
      <c r="AH37" s="149">
        <v>-8160.565206863118</v>
      </c>
      <c r="AI37" s="149">
        <v>-2150.6646117819996</v>
      </c>
      <c r="AJ37" s="149">
        <v>-2252.5373465839998</v>
      </c>
      <c r="AK37" s="149">
        <v>14519</v>
      </c>
      <c r="AL37" s="149">
        <v>14519.051145244999</v>
      </c>
      <c r="AM37" s="149">
        <v>14518.996339999998</v>
      </c>
      <c r="AN37" s="149">
        <v>14518.996339999998</v>
      </c>
      <c r="AO37" s="149">
        <v>14519</v>
      </c>
      <c r="AP37" s="149">
        <v>14519</v>
      </c>
      <c r="AQ37" s="149">
        <v>14519</v>
      </c>
      <c r="AR37" s="149">
        <v>14519</v>
      </c>
      <c r="AS37" s="149">
        <v>14519</v>
      </c>
      <c r="AT37" s="149">
        <v>14519</v>
      </c>
      <c r="AU37" s="149">
        <v>14519</v>
      </c>
    </row>
    <row r="38" spans="1:47" x14ac:dyDescent="0.35">
      <c r="A38" s="215" t="s">
        <v>125</v>
      </c>
      <c r="B38" s="236">
        <v>22914.57220413745</v>
      </c>
      <c r="C38" s="236">
        <v>18159.281327059107</v>
      </c>
      <c r="D38" s="237">
        <v>16847.035100386878</v>
      </c>
      <c r="E38" s="221">
        <v>19753.160116870229</v>
      </c>
      <c r="F38" s="219">
        <v>25913.124535125989</v>
      </c>
      <c r="G38" s="219">
        <v>31307</v>
      </c>
      <c r="H38" s="221">
        <v>36794.369646906634</v>
      </c>
      <c r="I38" s="221">
        <v>43436.438092498262</v>
      </c>
      <c r="J38" s="219">
        <v>47236.478251836314</v>
      </c>
      <c r="K38" s="241">
        <v>48857.5973715324</v>
      </c>
      <c r="L38" s="221">
        <v>52418.089913191157</v>
      </c>
      <c r="M38" s="221">
        <v>61548.02599280225</v>
      </c>
      <c r="N38" s="238">
        <v>68228.399566661639</v>
      </c>
      <c r="O38" s="219">
        <v>68987.060734395636</v>
      </c>
      <c r="P38" s="239">
        <v>64891.913149187487</v>
      </c>
      <c r="Q38" s="221">
        <v>60461</v>
      </c>
      <c r="R38" s="222">
        <v>65745.373973884576</v>
      </c>
      <c r="S38" s="230">
        <v>58884</v>
      </c>
      <c r="T38" s="230">
        <v>48637</v>
      </c>
      <c r="U38" s="230">
        <v>59732.509656306989</v>
      </c>
      <c r="V38" s="224">
        <v>65996.251528555076</v>
      </c>
      <c r="W38" s="230">
        <v>62722.067982089902</v>
      </c>
      <c r="X38" s="230">
        <v>55833.7195961416</v>
      </c>
      <c r="Y38" s="230">
        <v>52526</v>
      </c>
      <c r="Z38" s="230">
        <v>3975.4</v>
      </c>
      <c r="AA38" s="230">
        <v>26813</v>
      </c>
      <c r="AB38" s="230">
        <v>22846</v>
      </c>
      <c r="AC38" s="230">
        <v>47223.515519795881</v>
      </c>
      <c r="AD38" s="218">
        <v>64463.767500784925</v>
      </c>
      <c r="AE38" s="230">
        <v>57298.035363778021</v>
      </c>
      <c r="AF38" s="230">
        <v>58692.132010363282</v>
      </c>
      <c r="AG38" s="218">
        <v>41968.008038954846</v>
      </c>
      <c r="AH38" s="218">
        <v>31455.570257038853</v>
      </c>
      <c r="AI38" s="218">
        <v>10761.318670686007</v>
      </c>
      <c r="AJ38" s="218">
        <v>9479.1895100340626</v>
      </c>
      <c r="AK38" s="218">
        <v>-3417</v>
      </c>
      <c r="AL38" s="218">
        <v>-1255.293230630778</v>
      </c>
      <c r="AM38" s="218">
        <v>2986.2907840695325</v>
      </c>
      <c r="AN38" s="218">
        <v>1502.6610252048085</v>
      </c>
      <c r="AO38" s="218">
        <v>24190.035325872483</v>
      </c>
      <c r="AP38" s="218">
        <v>49594</v>
      </c>
      <c r="AQ38" s="218">
        <v>47989.000430000298</v>
      </c>
      <c r="AR38" s="218">
        <v>67715.981046485904</v>
      </c>
      <c r="AS38" s="218">
        <v>83433</v>
      </c>
      <c r="AT38" s="218">
        <v>94753.721487911651</v>
      </c>
      <c r="AU38" s="218">
        <v>97388.851936652558</v>
      </c>
    </row>
    <row r="39" spans="1:47" ht="26" x14ac:dyDescent="0.35">
      <c r="A39" s="4" t="s">
        <v>126</v>
      </c>
      <c r="B39" s="137">
        <v>41688.971204137451</v>
      </c>
      <c r="C39" s="137">
        <v>87563.282027059118</v>
      </c>
      <c r="D39" s="137">
        <v>85838.510800386866</v>
      </c>
      <c r="E39" s="137">
        <v>89157.016816870237</v>
      </c>
      <c r="F39" s="137">
        <v>95317.131235125984</v>
      </c>
      <c r="G39" s="137">
        <v>86437.521949999995</v>
      </c>
      <c r="H39" s="137">
        <v>91924.891596906644</v>
      </c>
      <c r="I39" s="137">
        <v>98566.810042498255</v>
      </c>
      <c r="J39" s="137">
        <v>102367.85020183632</v>
      </c>
      <c r="K39" s="137">
        <v>87811.353271532396</v>
      </c>
      <c r="L39" s="137">
        <v>91371.845813191147</v>
      </c>
      <c r="M39" s="137">
        <v>100623.74089280225</v>
      </c>
      <c r="N39" s="137">
        <v>107647.52230332934</v>
      </c>
      <c r="O39" s="137">
        <v>113978.3313214456</v>
      </c>
      <c r="P39" s="137">
        <v>123649.89596451432</v>
      </c>
      <c r="Q39" s="137">
        <v>119685.99406668189</v>
      </c>
      <c r="R39" s="137">
        <v>125266.79193762282</v>
      </c>
      <c r="S39" s="137">
        <v>105639.5</v>
      </c>
      <c r="T39" s="137">
        <v>95664</v>
      </c>
      <c r="U39" s="137">
        <v>108904.48397817112</v>
      </c>
      <c r="V39" s="137">
        <v>105270.31083409608</v>
      </c>
      <c r="W39" s="137">
        <v>100094.13545373944</v>
      </c>
      <c r="X39" s="137">
        <v>101552.23454959947</v>
      </c>
      <c r="Y39" s="137">
        <v>92165.52913000001</v>
      </c>
      <c r="Z39" s="137">
        <v>95903.4</v>
      </c>
      <c r="AA39" s="137">
        <v>101522</v>
      </c>
      <c r="AB39" s="137">
        <v>108100</v>
      </c>
      <c r="AC39" s="137">
        <v>104358.93231885224</v>
      </c>
      <c r="AD39" s="137">
        <v>110495.56682984435</v>
      </c>
      <c r="AE39" s="137">
        <v>207139.7392749518</v>
      </c>
      <c r="AF39" s="137">
        <v>208402.96766957932</v>
      </c>
      <c r="AG39" s="137">
        <v>209009.36940030349</v>
      </c>
      <c r="AH39" s="137">
        <v>189323.16931086511</v>
      </c>
      <c r="AI39" s="137">
        <v>181377.20674390192</v>
      </c>
      <c r="AJ39" s="137">
        <v>179004.75920835329</v>
      </c>
      <c r="AK39" s="137">
        <v>165198.45860000001</v>
      </c>
      <c r="AL39" s="137">
        <v>170804.85692307758</v>
      </c>
      <c r="AM39" s="137">
        <v>178808.90483406957</v>
      </c>
      <c r="AN39" s="137">
        <v>179926.09596520482</v>
      </c>
      <c r="AO39" s="137">
        <v>205400.03532587248</v>
      </c>
      <c r="AP39" s="137">
        <v>233512</v>
      </c>
      <c r="AQ39" s="137">
        <v>235793.00043000031</v>
      </c>
      <c r="AR39" s="137">
        <v>248580.98104648589</v>
      </c>
      <c r="AS39" s="137">
        <v>265477</v>
      </c>
      <c r="AT39" s="137">
        <v>277149.72148791165</v>
      </c>
      <c r="AU39" s="137">
        <v>282062.85193665256</v>
      </c>
    </row>
    <row r="40" spans="1:47" x14ac:dyDescent="0.35">
      <c r="A40" s="8"/>
      <c r="B40" s="82"/>
      <c r="C40" s="82"/>
      <c r="D40" s="82"/>
      <c r="E40" s="82"/>
      <c r="F40" s="136"/>
      <c r="G40" s="136"/>
      <c r="H40" s="136"/>
      <c r="I40" s="136"/>
      <c r="V40" s="141"/>
      <c r="W40" s="141"/>
      <c r="X40" s="141"/>
      <c r="Y40" s="141"/>
      <c r="Z40" s="141"/>
      <c r="AA40" s="141"/>
      <c r="AB40" s="141"/>
      <c r="AC40" s="141"/>
      <c r="AD40" s="141"/>
      <c r="AE40" s="141"/>
      <c r="AG40" s="152"/>
      <c r="AH40" s="152"/>
      <c r="AI40" s="152"/>
      <c r="AJ40" s="152"/>
      <c r="AK40" s="152"/>
      <c r="AL40" s="152"/>
      <c r="AM40" s="152"/>
      <c r="AN40" s="152"/>
      <c r="AO40" s="152"/>
      <c r="AP40" s="152"/>
      <c r="AQ40" s="152"/>
      <c r="AR40" s="152"/>
      <c r="AS40" s="152"/>
      <c r="AT40" s="152"/>
      <c r="AU40" s="152"/>
    </row>
    <row r="41" spans="1:47" ht="13.5" customHeight="1" x14ac:dyDescent="0.35">
      <c r="A41" s="242" t="s">
        <v>127</v>
      </c>
      <c r="B41" s="236">
        <v>4052.9358721869771</v>
      </c>
      <c r="C41" s="236">
        <v>3696.9668488869775</v>
      </c>
      <c r="D41" s="237">
        <v>3343.3423354869774</v>
      </c>
      <c r="E41" s="243">
        <v>3729.7421764869773</v>
      </c>
      <c r="F41" s="241">
        <v>4544.9813290360007</v>
      </c>
      <c r="G41" s="219">
        <v>5178.9443714319996</v>
      </c>
      <c r="H41" s="221">
        <v>5218.478738034999</v>
      </c>
      <c r="I41" s="243">
        <v>4600.5575897617773</v>
      </c>
      <c r="J41" s="241">
        <v>5264.4253164007778</v>
      </c>
      <c r="K41" s="219">
        <v>5971.8025761675235</v>
      </c>
      <c r="L41" s="221">
        <v>6131.4855342798037</v>
      </c>
      <c r="M41" s="218">
        <v>0</v>
      </c>
      <c r="N41" s="218">
        <v>0</v>
      </c>
      <c r="O41" s="219">
        <v>4706.5958392815928</v>
      </c>
      <c r="P41" s="239">
        <v>4706.5958392815928</v>
      </c>
      <c r="Q41" s="218">
        <v>0</v>
      </c>
      <c r="R41" s="218">
        <v>0</v>
      </c>
      <c r="S41" s="218">
        <v>0</v>
      </c>
      <c r="T41" s="218">
        <v>0</v>
      </c>
      <c r="U41" s="218">
        <v>0</v>
      </c>
      <c r="V41" s="218">
        <v>0</v>
      </c>
      <c r="W41" s="218">
        <v>0</v>
      </c>
      <c r="X41" s="218">
        <v>0</v>
      </c>
      <c r="Y41" s="218">
        <v>0</v>
      </c>
      <c r="Z41" s="218">
        <v>0</v>
      </c>
      <c r="AA41" s="218">
        <v>0</v>
      </c>
      <c r="AB41" s="218">
        <v>0</v>
      </c>
      <c r="AC41" s="218">
        <v>0</v>
      </c>
      <c r="AD41" s="218">
        <v>0</v>
      </c>
      <c r="AE41" s="218">
        <v>0</v>
      </c>
      <c r="AF41" s="218">
        <v>0</v>
      </c>
      <c r="AG41" s="218">
        <v>0</v>
      </c>
      <c r="AH41" s="218">
        <v>350</v>
      </c>
      <c r="AI41" s="218">
        <v>1005.1052773394201</v>
      </c>
      <c r="AJ41" s="218">
        <v>1456.8192682193596</v>
      </c>
      <c r="AK41" s="218">
        <v>-1602</v>
      </c>
      <c r="AL41" s="218">
        <v>-1949.12172360665</v>
      </c>
      <c r="AM41" s="218">
        <v>-2143.7217236066499</v>
      </c>
      <c r="AN41" s="218">
        <v>-2362.5417236066501</v>
      </c>
      <c r="AO41" s="218">
        <v>-2443.0357236066502</v>
      </c>
      <c r="AP41" s="218">
        <v>-4085</v>
      </c>
      <c r="AQ41" s="218">
        <v>-4243</v>
      </c>
      <c r="AR41" s="218">
        <v>-4557.9810464856801</v>
      </c>
      <c r="AS41" s="218">
        <v>-4761.1493163628011</v>
      </c>
      <c r="AT41" s="218">
        <v>-2862.7214879116518</v>
      </c>
      <c r="AU41" s="218">
        <v>-2969.8519366525634</v>
      </c>
    </row>
    <row r="42" spans="1:47" x14ac:dyDescent="0.35">
      <c r="A42" s="9" t="s">
        <v>128</v>
      </c>
      <c r="B42" s="137">
        <v>45741.907076324431</v>
      </c>
      <c r="C42" s="137">
        <v>91260.248875946098</v>
      </c>
      <c r="D42" s="137">
        <v>89181.85313587384</v>
      </c>
      <c r="E42" s="137">
        <v>92886.758993357216</v>
      </c>
      <c r="F42" s="137">
        <v>99862.112564161987</v>
      </c>
      <c r="G42" s="137">
        <v>91616.466321431988</v>
      </c>
      <c r="H42" s="137">
        <v>97143.370334941646</v>
      </c>
      <c r="I42" s="137">
        <v>103167.36763226004</v>
      </c>
      <c r="J42" s="137">
        <v>107632.2755182371</v>
      </c>
      <c r="K42" s="137">
        <v>93783.15584769992</v>
      </c>
      <c r="L42" s="137">
        <v>97503.331347470958</v>
      </c>
      <c r="M42" s="137">
        <v>100623.74089280225</v>
      </c>
      <c r="N42" s="137">
        <v>107647.52230332934</v>
      </c>
      <c r="O42" s="137">
        <v>118684.92716072719</v>
      </c>
      <c r="P42" s="137">
        <v>128356.49180379591</v>
      </c>
      <c r="Q42" s="137">
        <v>119685.99406668189</v>
      </c>
      <c r="R42" s="137">
        <v>125266.79193762282</v>
      </c>
      <c r="S42" s="137">
        <v>105639.5</v>
      </c>
      <c r="T42" s="137">
        <v>95664</v>
      </c>
      <c r="U42" s="137">
        <v>108904.48397817112</v>
      </c>
      <c r="V42" s="137">
        <v>105270.31083409608</v>
      </c>
      <c r="W42" s="137">
        <v>100094.13545373944</v>
      </c>
      <c r="X42" s="137">
        <v>101552.23454959947</v>
      </c>
      <c r="Y42" s="137">
        <v>92165.52913000001</v>
      </c>
      <c r="Z42" s="137">
        <v>95903.4</v>
      </c>
      <c r="AA42" s="137">
        <v>101522</v>
      </c>
      <c r="AB42" s="137">
        <v>108100</v>
      </c>
      <c r="AC42" s="137">
        <v>104358.93231885224</v>
      </c>
      <c r="AD42" s="137">
        <v>110495.56682984435</v>
      </c>
      <c r="AE42" s="137">
        <v>207139.7392749518</v>
      </c>
      <c r="AF42" s="137">
        <v>208402.96766957932</v>
      </c>
      <c r="AG42" s="137">
        <v>209009.36940030349</v>
      </c>
      <c r="AH42" s="137">
        <v>189673.16931086511</v>
      </c>
      <c r="AI42" s="137">
        <v>182382.31202124135</v>
      </c>
      <c r="AJ42" s="137">
        <v>180461.57847657264</v>
      </c>
      <c r="AK42" s="137">
        <v>163596.45860000001</v>
      </c>
      <c r="AL42" s="137">
        <v>168855.73519947092</v>
      </c>
      <c r="AM42" s="137">
        <v>176665.18311046291</v>
      </c>
      <c r="AN42" s="137">
        <v>177563.55424159818</v>
      </c>
      <c r="AO42" s="137">
        <v>202956.99960226583</v>
      </c>
      <c r="AP42" s="137">
        <v>229427</v>
      </c>
      <c r="AQ42" s="137">
        <v>231550.00043000031</v>
      </c>
      <c r="AR42" s="137">
        <v>244023.0000000002</v>
      </c>
      <c r="AS42" s="137">
        <v>260715.8506836372</v>
      </c>
      <c r="AT42" s="137">
        <v>274287</v>
      </c>
      <c r="AU42" s="137">
        <v>279093</v>
      </c>
    </row>
    <row r="43" spans="1:47" x14ac:dyDescent="0.35">
      <c r="A43" s="8"/>
      <c r="B43" s="82"/>
      <c r="C43" s="82"/>
      <c r="D43" s="82"/>
      <c r="E43" s="82"/>
      <c r="F43" s="136"/>
      <c r="G43" s="136"/>
      <c r="H43" s="136"/>
      <c r="I43" s="136"/>
      <c r="V43" s="141"/>
      <c r="W43" s="141"/>
      <c r="X43" s="141"/>
      <c r="Y43" s="141"/>
      <c r="Z43" s="141"/>
      <c r="AA43" s="141"/>
      <c r="AB43" s="141"/>
      <c r="AC43" s="141"/>
      <c r="AD43" s="141"/>
      <c r="AE43" s="141"/>
      <c r="AG43" s="152"/>
      <c r="AH43" s="152"/>
      <c r="AI43" s="152"/>
      <c r="AJ43" s="152"/>
      <c r="AK43" s="152"/>
      <c r="AL43" s="152"/>
      <c r="AM43" s="152"/>
      <c r="AN43" s="152"/>
      <c r="AO43" s="152"/>
      <c r="AP43" s="152"/>
      <c r="AQ43" s="152"/>
      <c r="AR43" s="152"/>
      <c r="AS43" s="152"/>
      <c r="AT43" s="80"/>
      <c r="AU43" s="80"/>
    </row>
    <row r="44" spans="1:47" x14ac:dyDescent="0.35">
      <c r="A44" s="10" t="s">
        <v>129</v>
      </c>
      <c r="B44" s="143"/>
      <c r="C44" s="143"/>
      <c r="D44" s="143"/>
      <c r="E44" s="143"/>
      <c r="F44" s="136"/>
      <c r="G44" s="136"/>
      <c r="H44" s="136"/>
      <c r="I44" s="136"/>
      <c r="V44" s="141"/>
      <c r="W44" s="141"/>
      <c r="X44" s="141"/>
      <c r="Y44" s="141"/>
      <c r="Z44" s="141"/>
      <c r="AA44" s="141"/>
      <c r="AB44" s="141"/>
      <c r="AC44" s="141"/>
      <c r="AD44" s="141"/>
      <c r="AE44" s="141"/>
      <c r="AG44" s="149"/>
      <c r="AH44" s="147"/>
      <c r="AI44" s="147"/>
      <c r="AJ44" s="147"/>
      <c r="AK44" s="147"/>
      <c r="AL44" s="147"/>
      <c r="AM44" s="147"/>
      <c r="AN44" s="147"/>
      <c r="AO44" s="147"/>
      <c r="AP44" s="147"/>
      <c r="AQ44" s="147"/>
      <c r="AR44" s="147"/>
      <c r="AS44" s="147"/>
      <c r="AT44" s="80"/>
      <c r="AU44" s="80"/>
    </row>
    <row r="45" spans="1:47" x14ac:dyDescent="0.35">
      <c r="A45" s="2" t="s">
        <v>130</v>
      </c>
      <c r="B45" s="143"/>
      <c r="C45" s="143"/>
      <c r="D45" s="143"/>
      <c r="E45" s="143"/>
      <c r="F45" s="136"/>
      <c r="G45" s="136"/>
      <c r="H45" s="136"/>
      <c r="I45" s="136"/>
      <c r="V45" s="141"/>
      <c r="W45" s="141"/>
      <c r="X45" s="141"/>
      <c r="Y45" s="141"/>
      <c r="Z45" s="141"/>
      <c r="AA45" s="141"/>
      <c r="AB45" s="141"/>
      <c r="AC45" s="141"/>
      <c r="AD45" s="141"/>
      <c r="AE45" s="141"/>
      <c r="AG45" s="149"/>
      <c r="AH45" s="149"/>
      <c r="AI45" s="149"/>
      <c r="AJ45" s="149"/>
      <c r="AK45" s="149"/>
      <c r="AL45" s="149"/>
      <c r="AM45" s="149"/>
      <c r="AN45" s="149"/>
      <c r="AO45" s="149"/>
      <c r="AP45" s="149"/>
      <c r="AQ45" s="149"/>
      <c r="AR45" s="149"/>
      <c r="AS45" s="149"/>
      <c r="AT45" s="80"/>
      <c r="AU45" s="80"/>
    </row>
    <row r="46" spans="1:47" x14ac:dyDescent="0.35">
      <c r="A46" s="3" t="s">
        <v>131</v>
      </c>
      <c r="B46" s="177">
        <v>3541.5977720322617</v>
      </c>
      <c r="C46" s="177">
        <v>2999.0367308844643</v>
      </c>
      <c r="D46" s="180">
        <v>1199.6181478967053</v>
      </c>
      <c r="E46" s="13">
        <v>1531</v>
      </c>
      <c r="F46" s="165">
        <v>1498.3610442000002</v>
      </c>
      <c r="G46" s="165">
        <v>1530.9887821999998</v>
      </c>
      <c r="H46" s="13">
        <v>1626.2045797999999</v>
      </c>
      <c r="I46" s="13">
        <v>2348.8458222240001</v>
      </c>
      <c r="J46" s="165">
        <v>2291.4999448704002</v>
      </c>
      <c r="K46" s="165">
        <v>2222.3211476400002</v>
      </c>
      <c r="L46" s="13">
        <v>2100.9607454880002</v>
      </c>
      <c r="M46" s="13">
        <v>2792.0792442399998</v>
      </c>
      <c r="N46" s="154">
        <v>3112.550346603201</v>
      </c>
      <c r="O46" s="165">
        <v>24012.913560914516</v>
      </c>
      <c r="P46" s="170">
        <v>29749.322992739439</v>
      </c>
      <c r="Q46" s="13">
        <v>29482</v>
      </c>
      <c r="R46" s="129">
        <v>27923.258479330379</v>
      </c>
      <c r="S46" s="87">
        <v>29983</v>
      </c>
      <c r="T46" s="87">
        <v>27555</v>
      </c>
      <c r="U46" s="87">
        <v>25776.098799433821</v>
      </c>
      <c r="V46" s="160">
        <v>25512.911601333737</v>
      </c>
      <c r="W46" s="87">
        <v>25049.273050093034</v>
      </c>
      <c r="X46" s="87">
        <v>25021.644806721695</v>
      </c>
      <c r="Y46" s="87">
        <v>25313.449965902626</v>
      </c>
      <c r="Z46" s="87">
        <v>14736</v>
      </c>
      <c r="AA46" s="87">
        <v>13323</v>
      </c>
      <c r="AB46" s="87">
        <v>8546</v>
      </c>
      <c r="AC46" s="87">
        <v>25417.219896094259</v>
      </c>
      <c r="AD46" s="87">
        <v>23235.088212276398</v>
      </c>
      <c r="AE46" s="87">
        <v>22920.439092156481</v>
      </c>
      <c r="AF46" s="87">
        <v>27764.948019176827</v>
      </c>
      <c r="AG46" s="149">
        <v>26836.148823516942</v>
      </c>
      <c r="AH46" s="149">
        <v>25083</v>
      </c>
      <c r="AI46" s="149">
        <v>25720.093911057458</v>
      </c>
      <c r="AJ46" s="149">
        <v>25300.436452495844</v>
      </c>
      <c r="AK46" s="149">
        <v>23899.286509891939</v>
      </c>
      <c r="AL46" s="149">
        <v>24956.840570348963</v>
      </c>
      <c r="AM46" s="149">
        <v>24345.427640915022</v>
      </c>
      <c r="AN46" s="149">
        <v>22615.489942824621</v>
      </c>
      <c r="AO46" s="149">
        <v>27418</v>
      </c>
      <c r="AP46" s="149">
        <v>27175</v>
      </c>
      <c r="AQ46" s="149">
        <v>26366</v>
      </c>
      <c r="AR46" s="149">
        <v>25609</v>
      </c>
      <c r="AS46" s="149">
        <v>22383</v>
      </c>
      <c r="AT46" s="149">
        <v>20456</v>
      </c>
      <c r="AU46" s="149">
        <v>20834</v>
      </c>
    </row>
    <row r="47" spans="1:47" x14ac:dyDescent="0.35">
      <c r="A47" s="3" t="s">
        <v>132</v>
      </c>
      <c r="B47" s="177">
        <v>2672.3768700000001</v>
      </c>
      <c r="C47" s="176">
        <v>1046.5181500000001</v>
      </c>
      <c r="D47" s="179">
        <v>792.66845999999998</v>
      </c>
      <c r="E47" s="13">
        <v>2471</v>
      </c>
      <c r="F47" s="165">
        <v>2201.8204500000002</v>
      </c>
      <c r="G47" s="165">
        <v>2463.4329499999999</v>
      </c>
      <c r="H47" s="13">
        <v>2291.4677299999998</v>
      </c>
      <c r="I47" s="167">
        <v>2125.43827074516</v>
      </c>
      <c r="J47" s="165">
        <v>2011.52613</v>
      </c>
      <c r="K47" s="165">
        <v>1806.9239</v>
      </c>
      <c r="L47" s="13">
        <v>1643.5907299999999</v>
      </c>
      <c r="M47" s="167">
        <v>1435.7830300000001</v>
      </c>
      <c r="N47" s="154">
        <v>1367.5212200000001</v>
      </c>
      <c r="O47" s="165">
        <v>161763.66773017999</v>
      </c>
      <c r="P47" s="153">
        <v>239722.99281999681</v>
      </c>
      <c r="Q47" s="13">
        <v>220225</v>
      </c>
      <c r="R47" s="129">
        <v>217437.08597379996</v>
      </c>
      <c r="S47" s="87">
        <v>199414</v>
      </c>
      <c r="T47" s="87">
        <v>339774.4</v>
      </c>
      <c r="U47" s="87">
        <v>355745.73587156</v>
      </c>
      <c r="V47" s="160">
        <v>346592.32183791994</v>
      </c>
      <c r="W47" s="87">
        <v>347450.24601087999</v>
      </c>
      <c r="X47" s="87">
        <v>355122.36169500003</v>
      </c>
      <c r="Y47" s="87">
        <v>362487.4411775</v>
      </c>
      <c r="Z47" s="87">
        <v>424314</v>
      </c>
      <c r="AA47" s="87">
        <v>405514</v>
      </c>
      <c r="AB47" s="87">
        <v>395633</v>
      </c>
      <c r="AC47" s="87">
        <v>375832.49872292002</v>
      </c>
      <c r="AD47" s="87">
        <v>358624.71065392002</v>
      </c>
      <c r="AE47" s="87">
        <v>364984.15929719998</v>
      </c>
      <c r="AF47" s="87">
        <v>365462.78600536002</v>
      </c>
      <c r="AG47" s="149">
        <v>357887.33158120001</v>
      </c>
      <c r="AH47" s="149">
        <v>346282</v>
      </c>
      <c r="AI47" s="149">
        <v>369794.76678743999</v>
      </c>
      <c r="AJ47" s="149">
        <v>10200.310688320002</v>
      </c>
      <c r="AK47" s="149">
        <v>10890.661672699998</v>
      </c>
      <c r="AL47" s="149">
        <v>455422.72002399998</v>
      </c>
      <c r="AM47" s="149">
        <v>468305.21146848</v>
      </c>
      <c r="AN47" s="149">
        <v>452504.52562650002</v>
      </c>
      <c r="AO47" s="149">
        <v>439964</v>
      </c>
      <c r="AP47" s="149">
        <v>458749</v>
      </c>
      <c r="AQ47" s="149">
        <v>449435</v>
      </c>
      <c r="AR47" s="149">
        <v>461888</v>
      </c>
      <c r="AS47" s="149">
        <v>464210</v>
      </c>
      <c r="AT47" s="149">
        <v>448361</v>
      </c>
      <c r="AU47" s="149">
        <v>472181</v>
      </c>
    </row>
    <row r="48" spans="1:47" x14ac:dyDescent="0.35">
      <c r="A48" s="3" t="s">
        <v>133</v>
      </c>
      <c r="B48" s="177">
        <v>100.92502999999999</v>
      </c>
      <c r="C48" s="177">
        <v>394.32454000000001</v>
      </c>
      <c r="D48" s="180">
        <v>178.10557000000006</v>
      </c>
      <c r="E48" s="13">
        <v>28</v>
      </c>
      <c r="F48" s="136">
        <v>0</v>
      </c>
      <c r="G48" s="165">
        <v>718.27675000000011</v>
      </c>
      <c r="H48" s="13">
        <v>426.63227000000001</v>
      </c>
      <c r="I48" s="13">
        <v>33.983108899999998</v>
      </c>
      <c r="J48" s="165">
        <v>304.19792256199992</v>
      </c>
      <c r="K48" s="165">
        <v>460.49719218600006</v>
      </c>
      <c r="L48" s="13">
        <v>1050.2936377494</v>
      </c>
      <c r="M48" s="13">
        <v>102.92444783199998</v>
      </c>
      <c r="N48" s="161">
        <v>0</v>
      </c>
      <c r="O48" s="161">
        <v>0</v>
      </c>
      <c r="P48" s="161">
        <v>0</v>
      </c>
      <c r="Q48" s="161">
        <v>0</v>
      </c>
      <c r="R48" s="161">
        <v>0</v>
      </c>
      <c r="S48" s="161">
        <v>0</v>
      </c>
      <c r="T48" s="161">
        <v>0</v>
      </c>
      <c r="U48" s="161">
        <v>0</v>
      </c>
      <c r="V48" s="141">
        <v>0</v>
      </c>
      <c r="W48" s="141">
        <v>0</v>
      </c>
      <c r="X48" s="141">
        <v>0</v>
      </c>
      <c r="Y48" s="141">
        <v>0</v>
      </c>
      <c r="Z48" s="141">
        <v>0</v>
      </c>
      <c r="AA48" s="141">
        <v>0</v>
      </c>
      <c r="AB48" s="87">
        <v>0</v>
      </c>
      <c r="AC48" s="87">
        <v>0</v>
      </c>
      <c r="AD48" s="141">
        <v>0</v>
      </c>
      <c r="AE48" s="141">
        <v>0</v>
      </c>
      <c r="AF48" s="87">
        <v>12188.448</v>
      </c>
      <c r="AG48" s="149">
        <v>3134.0489471999999</v>
      </c>
      <c r="AH48" s="149">
        <v>3033</v>
      </c>
      <c r="AI48" s="149">
        <v>645.07638159999999</v>
      </c>
      <c r="AJ48" s="149">
        <v>660.47033920000001</v>
      </c>
      <c r="AK48" s="149">
        <v>659.29459400000007</v>
      </c>
      <c r="AL48" s="149">
        <v>0</v>
      </c>
      <c r="AM48" s="149">
        <v>0</v>
      </c>
      <c r="AN48" s="149">
        <v>0</v>
      </c>
      <c r="AO48" s="149">
        <v>0</v>
      </c>
      <c r="AP48" s="149">
        <v>3928</v>
      </c>
      <c r="AQ48" s="149">
        <v>3845</v>
      </c>
      <c r="AR48" s="149">
        <v>0</v>
      </c>
      <c r="AS48" s="149">
        <v>0</v>
      </c>
      <c r="AT48" s="149">
        <v>0</v>
      </c>
      <c r="AU48" s="149">
        <v>0</v>
      </c>
    </row>
    <row r="49" spans="1:47" x14ac:dyDescent="0.35">
      <c r="A49" s="215" t="s">
        <v>134</v>
      </c>
      <c r="B49" s="216">
        <v>0</v>
      </c>
      <c r="C49" s="216">
        <v>0</v>
      </c>
      <c r="D49" s="216">
        <v>0</v>
      </c>
      <c r="E49" s="216">
        <v>0</v>
      </c>
      <c r="F49" s="227">
        <v>0</v>
      </c>
      <c r="G49" s="227">
        <v>0</v>
      </c>
      <c r="H49" s="227">
        <v>0</v>
      </c>
      <c r="I49" s="227">
        <v>0</v>
      </c>
      <c r="J49" s="244">
        <v>0</v>
      </c>
      <c r="K49" s="244">
        <v>0</v>
      </c>
      <c r="L49" s="244">
        <v>0</v>
      </c>
      <c r="M49" s="244">
        <v>0</v>
      </c>
      <c r="N49" s="245">
        <v>0</v>
      </c>
      <c r="O49" s="245">
        <v>0</v>
      </c>
      <c r="P49" s="245">
        <v>0</v>
      </c>
      <c r="Q49" s="245">
        <v>0</v>
      </c>
      <c r="R49" s="222">
        <v>0</v>
      </c>
      <c r="S49" s="245">
        <v>0</v>
      </c>
      <c r="T49" s="245">
        <v>0</v>
      </c>
      <c r="U49" s="245">
        <v>0</v>
      </c>
      <c r="V49" s="240">
        <v>28473.814255889447</v>
      </c>
      <c r="W49" s="230">
        <v>22673.425397510291</v>
      </c>
      <c r="X49" s="230">
        <v>18606.944234234874</v>
      </c>
      <c r="Y49" s="230">
        <v>16536.465466139402</v>
      </c>
      <c r="Z49" s="230">
        <v>18530.400000000001</v>
      </c>
      <c r="AA49" s="230">
        <v>14478</v>
      </c>
      <c r="AB49" s="230">
        <v>13767</v>
      </c>
      <c r="AC49" s="230">
        <v>11103.562599999999</v>
      </c>
      <c r="AD49" s="230">
        <v>11432.73515</v>
      </c>
      <c r="AE49" s="230">
        <v>10114.369849999999</v>
      </c>
      <c r="AF49" s="230">
        <v>19219.950989999998</v>
      </c>
      <c r="AG49" s="218">
        <v>16445.243119999999</v>
      </c>
      <c r="AH49" s="218">
        <v>21667</v>
      </c>
      <c r="AI49" s="218">
        <v>35326.451009999997</v>
      </c>
      <c r="AJ49" s="218">
        <v>35749.952950000006</v>
      </c>
      <c r="AK49" s="218">
        <v>32327.718069999999</v>
      </c>
      <c r="AL49" s="218">
        <v>38172.41057</v>
      </c>
      <c r="AM49" s="218">
        <v>35277.523299999993</v>
      </c>
      <c r="AN49" s="218">
        <v>33188.781880000002</v>
      </c>
      <c r="AO49" s="218">
        <v>28585</v>
      </c>
      <c r="AP49" s="218">
        <v>39421</v>
      </c>
      <c r="AQ49" s="218">
        <v>34646</v>
      </c>
      <c r="AR49" s="218">
        <v>40796</v>
      </c>
      <c r="AS49" s="218">
        <v>41541</v>
      </c>
      <c r="AT49" s="218">
        <v>41254</v>
      </c>
      <c r="AU49" s="218">
        <v>39436</v>
      </c>
    </row>
    <row r="50" spans="1:47" x14ac:dyDescent="0.35">
      <c r="A50" s="4" t="s">
        <v>135</v>
      </c>
      <c r="B50" s="142">
        <v>6314.8996720322621</v>
      </c>
      <c r="C50" s="142">
        <v>4439.8794208844638</v>
      </c>
      <c r="D50" s="142">
        <v>2170.3921778967056</v>
      </c>
      <c r="E50" s="142">
        <v>4030</v>
      </c>
      <c r="F50" s="142">
        <v>3700.1814942000001</v>
      </c>
      <c r="G50" s="142">
        <v>4712.6984821999995</v>
      </c>
      <c r="H50" s="142">
        <v>4344.3045797999994</v>
      </c>
      <c r="I50" s="142">
        <v>4508.2672018691601</v>
      </c>
      <c r="J50" s="142">
        <v>4607.2239974324002</v>
      </c>
      <c r="K50" s="142">
        <v>4489.7422398259996</v>
      </c>
      <c r="L50" s="142">
        <v>4794.8451132374003</v>
      </c>
      <c r="M50" s="142">
        <v>4330.786722072</v>
      </c>
      <c r="N50" s="142">
        <v>4480.0715666032011</v>
      </c>
      <c r="O50" s="142">
        <v>185776.58129109451</v>
      </c>
      <c r="P50" s="142">
        <v>269472.31581273623</v>
      </c>
      <c r="Q50" s="142">
        <v>249707</v>
      </c>
      <c r="R50" s="142">
        <v>245360.34445313032</v>
      </c>
      <c r="S50" s="142">
        <v>229397</v>
      </c>
      <c r="T50" s="142">
        <v>367329.4</v>
      </c>
      <c r="U50" s="142">
        <v>381521.83467099385</v>
      </c>
      <c r="V50" s="142">
        <v>400579.04769514315</v>
      </c>
      <c r="W50" s="142">
        <v>395172.94445848331</v>
      </c>
      <c r="X50" s="142">
        <v>398750.95073595661</v>
      </c>
      <c r="Y50" s="142">
        <v>404337.35660954204</v>
      </c>
      <c r="Z50" s="142">
        <v>457580.4</v>
      </c>
      <c r="AA50" s="142">
        <v>433315</v>
      </c>
      <c r="AB50" s="142">
        <v>417946</v>
      </c>
      <c r="AC50" s="142">
        <v>412353.28121901426</v>
      </c>
      <c r="AD50" s="142">
        <v>393292.53401619644</v>
      </c>
      <c r="AE50" s="142">
        <v>398018.96823935647</v>
      </c>
      <c r="AF50" s="142">
        <v>424636.13301453681</v>
      </c>
      <c r="AG50" s="142">
        <v>404302.77247191698</v>
      </c>
      <c r="AH50" s="142">
        <v>396065</v>
      </c>
      <c r="AI50" s="142">
        <v>431486.38809009746</v>
      </c>
      <c r="AJ50" s="142">
        <v>71911.17043001586</v>
      </c>
      <c r="AK50" s="142">
        <v>67776.96084659193</v>
      </c>
      <c r="AL50" s="142">
        <v>518551.97116434894</v>
      </c>
      <c r="AM50" s="142">
        <v>527928.16240939498</v>
      </c>
      <c r="AN50" s="142">
        <v>508308.79744932469</v>
      </c>
      <c r="AO50" s="142">
        <v>495967</v>
      </c>
      <c r="AP50" s="142">
        <v>529273</v>
      </c>
      <c r="AQ50" s="142">
        <v>514292</v>
      </c>
      <c r="AR50" s="142">
        <v>528293</v>
      </c>
      <c r="AS50" s="142">
        <v>528134</v>
      </c>
      <c r="AT50" s="142">
        <v>510071</v>
      </c>
      <c r="AU50" s="142">
        <v>532451</v>
      </c>
    </row>
    <row r="51" spans="1:47" x14ac:dyDescent="0.35">
      <c r="A51" s="2"/>
      <c r="B51" s="143"/>
      <c r="C51" s="143"/>
      <c r="D51" s="143"/>
      <c r="E51" s="143"/>
      <c r="F51" s="136"/>
      <c r="G51" s="136"/>
      <c r="H51" s="136"/>
      <c r="I51" s="136"/>
      <c r="Q51" s="175"/>
      <c r="V51" s="141"/>
      <c r="W51" s="141"/>
      <c r="X51" s="141"/>
      <c r="Y51" s="141"/>
      <c r="Z51" s="141"/>
      <c r="AA51" s="141"/>
      <c r="AB51" s="141"/>
      <c r="AC51" s="141"/>
      <c r="AD51" s="141"/>
      <c r="AE51" s="141"/>
      <c r="AG51" s="149"/>
      <c r="AH51" s="149"/>
      <c r="AI51" s="149"/>
      <c r="AJ51" s="149"/>
      <c r="AK51" s="149"/>
      <c r="AL51" s="149"/>
      <c r="AM51" s="149"/>
      <c r="AN51" s="149"/>
      <c r="AO51" s="149"/>
      <c r="AP51" s="149"/>
      <c r="AQ51" s="149"/>
      <c r="AR51" s="149"/>
      <c r="AS51" s="149"/>
      <c r="AT51" s="80"/>
      <c r="AU51" s="149"/>
    </row>
    <row r="52" spans="1:47" x14ac:dyDescent="0.35">
      <c r="A52" s="2" t="s">
        <v>136</v>
      </c>
      <c r="B52" s="143"/>
      <c r="C52" s="143"/>
      <c r="D52" s="143"/>
      <c r="E52" s="143"/>
      <c r="F52" s="136"/>
      <c r="G52" s="136"/>
      <c r="H52" s="136"/>
      <c r="I52" s="136"/>
      <c r="Q52" s="175"/>
      <c r="V52" s="141"/>
      <c r="W52" s="141"/>
      <c r="X52" s="141"/>
      <c r="Y52" s="141"/>
      <c r="Z52" s="141"/>
      <c r="AA52" s="141"/>
      <c r="AB52" s="141"/>
      <c r="AC52" s="141"/>
      <c r="AD52" s="141"/>
      <c r="AE52" s="141"/>
      <c r="AG52" s="147"/>
      <c r="AH52" s="147"/>
      <c r="AI52" s="147"/>
      <c r="AJ52" s="147"/>
      <c r="AK52" s="147"/>
      <c r="AL52" s="147"/>
      <c r="AM52" s="147"/>
      <c r="AN52" s="147"/>
      <c r="AO52" s="147"/>
      <c r="AP52" s="147"/>
      <c r="AQ52" s="147"/>
      <c r="AR52" s="147"/>
      <c r="AS52" s="147"/>
      <c r="AT52" s="80"/>
      <c r="AU52" s="147"/>
    </row>
    <row r="53" spans="1:47" x14ac:dyDescent="0.35">
      <c r="A53" s="3" t="s">
        <v>137</v>
      </c>
      <c r="B53" s="177">
        <v>12127.60888</v>
      </c>
      <c r="C53" s="177">
        <v>8696.6627900000003</v>
      </c>
      <c r="D53" s="180">
        <v>11247.798759999998</v>
      </c>
      <c r="E53" s="13">
        <v>12492.785512601798</v>
      </c>
      <c r="F53" s="165">
        <v>8156.1683700000003</v>
      </c>
      <c r="G53" s="165">
        <v>6732.7359799999995</v>
      </c>
      <c r="H53" s="13">
        <v>8300.9432699999998</v>
      </c>
      <c r="I53" s="13">
        <v>14581.943612892999</v>
      </c>
      <c r="J53" s="172">
        <v>8436.5387896705997</v>
      </c>
      <c r="K53" s="173">
        <v>9285.6845185245002</v>
      </c>
      <c r="L53" s="13">
        <v>6798.8996456341019</v>
      </c>
      <c r="M53" s="13">
        <v>10792.162428419198</v>
      </c>
      <c r="N53" s="154">
        <v>16630.534693429803</v>
      </c>
      <c r="O53" s="165">
        <v>23310.477053827726</v>
      </c>
      <c r="P53" s="170">
        <v>17599.376439940595</v>
      </c>
      <c r="Q53" s="13">
        <v>24210.635502753295</v>
      </c>
      <c r="R53" s="129">
        <v>17945.8937204709</v>
      </c>
      <c r="S53" s="87">
        <v>13312</v>
      </c>
      <c r="T53" s="87">
        <v>20479</v>
      </c>
      <c r="U53" s="87">
        <v>24358.318354239796</v>
      </c>
      <c r="V53" s="160">
        <v>17018.936548851194</v>
      </c>
      <c r="W53" s="87">
        <v>17318.8842088364</v>
      </c>
      <c r="X53" s="87">
        <v>5309.843029916</v>
      </c>
      <c r="Y53" s="87">
        <v>29845</v>
      </c>
      <c r="Z53" s="87">
        <v>21120</v>
      </c>
      <c r="AA53" s="87">
        <v>17638</v>
      </c>
      <c r="AB53" s="87">
        <v>13414</v>
      </c>
      <c r="AC53" s="87">
        <v>21190.275955364199</v>
      </c>
      <c r="AD53" s="87">
        <v>21510.036244796302</v>
      </c>
      <c r="AE53" s="87">
        <v>16604.308724088802</v>
      </c>
      <c r="AF53" s="87">
        <v>13444.8214000566</v>
      </c>
      <c r="AG53" s="149">
        <v>18256.948870008604</v>
      </c>
      <c r="AH53" s="149">
        <v>14480.809998176797</v>
      </c>
      <c r="AI53" s="149">
        <v>26139.189082745903</v>
      </c>
      <c r="AJ53" s="149">
        <v>17796.8099145981</v>
      </c>
      <c r="AK53" s="149">
        <v>45406.597567972109</v>
      </c>
      <c r="AL53" s="149">
        <v>36348.0094694613</v>
      </c>
      <c r="AM53" s="149">
        <v>28608.820384649101</v>
      </c>
      <c r="AN53" s="149">
        <v>31725.033524120405</v>
      </c>
      <c r="AO53" s="149">
        <v>38159</v>
      </c>
      <c r="AP53" s="149">
        <v>32898</v>
      </c>
      <c r="AQ53" s="149">
        <v>30229</v>
      </c>
      <c r="AR53" s="149">
        <v>37042</v>
      </c>
      <c r="AS53" s="149">
        <v>42736</v>
      </c>
      <c r="AT53" s="149">
        <v>34736</v>
      </c>
      <c r="AU53" s="149">
        <v>39254</v>
      </c>
    </row>
    <row r="54" spans="1:47" x14ac:dyDescent="0.35">
      <c r="A54" s="3" t="s">
        <v>138</v>
      </c>
      <c r="B54" s="147">
        <v>0</v>
      </c>
      <c r="C54" s="147">
        <v>0</v>
      </c>
      <c r="D54" s="147">
        <v>0</v>
      </c>
      <c r="E54" s="147">
        <v>0</v>
      </c>
      <c r="F54" s="136">
        <v>0</v>
      </c>
      <c r="G54" s="136">
        <v>0</v>
      </c>
      <c r="H54" s="136">
        <v>0</v>
      </c>
      <c r="I54" s="136">
        <v>0</v>
      </c>
      <c r="J54" s="148">
        <v>0</v>
      </c>
      <c r="K54" s="148">
        <v>0</v>
      </c>
      <c r="L54" s="148">
        <v>0</v>
      </c>
      <c r="M54" s="136">
        <v>0</v>
      </c>
      <c r="N54" s="161">
        <v>0</v>
      </c>
      <c r="O54" s="161">
        <v>0</v>
      </c>
      <c r="P54" s="161">
        <v>0</v>
      </c>
      <c r="Q54" s="136">
        <v>0</v>
      </c>
      <c r="R54" s="127">
        <v>75172</v>
      </c>
      <c r="S54" s="87">
        <v>64133</v>
      </c>
      <c r="T54" s="159">
        <v>67223</v>
      </c>
      <c r="U54" s="87">
        <v>64284.2581680086</v>
      </c>
      <c r="V54" s="160">
        <v>61500.292096104036</v>
      </c>
      <c r="W54" s="87">
        <v>60644.871728827296</v>
      </c>
      <c r="X54" s="87">
        <v>57479.516676878513</v>
      </c>
      <c r="Y54" s="87">
        <v>55740</v>
      </c>
      <c r="Z54" s="87">
        <v>55383</v>
      </c>
      <c r="AA54" s="87">
        <v>52255</v>
      </c>
      <c r="AB54" s="159">
        <v>49702</v>
      </c>
      <c r="AC54" s="87">
        <v>50255.514042508497</v>
      </c>
      <c r="AD54" s="87">
        <v>53133.85113514839</v>
      </c>
      <c r="AE54" s="87">
        <v>60335.403936994982</v>
      </c>
      <c r="AF54" s="87">
        <v>63280.188355315899</v>
      </c>
      <c r="AG54" s="149">
        <v>66451.815730999995</v>
      </c>
      <c r="AH54" s="149">
        <v>78052.085707975406</v>
      </c>
      <c r="AI54" s="149">
        <v>94181.666620358301</v>
      </c>
      <c r="AJ54" s="149">
        <v>98302.3285211287</v>
      </c>
      <c r="AK54" s="149">
        <v>103744.29892707551</v>
      </c>
      <c r="AL54" s="149">
        <v>127678.99999531938</v>
      </c>
      <c r="AM54" s="149">
        <v>147462.75224316929</v>
      </c>
      <c r="AN54" s="149">
        <v>161363.37317787303</v>
      </c>
      <c r="AO54" s="149">
        <v>182588</v>
      </c>
      <c r="AP54" s="149">
        <v>202937</v>
      </c>
      <c r="AQ54" s="149">
        <v>209054</v>
      </c>
      <c r="AR54" s="149">
        <v>229672</v>
      </c>
      <c r="AS54" s="149">
        <v>245475</v>
      </c>
      <c r="AT54" s="149">
        <v>251323</v>
      </c>
      <c r="AU54" s="149">
        <v>271390</v>
      </c>
    </row>
    <row r="55" spans="1:47" x14ac:dyDescent="0.35">
      <c r="A55" s="3" t="s">
        <v>139</v>
      </c>
      <c r="B55" s="147">
        <v>0</v>
      </c>
      <c r="C55" s="147">
        <v>0</v>
      </c>
      <c r="D55" s="147">
        <v>0</v>
      </c>
      <c r="E55" s="147">
        <v>0</v>
      </c>
      <c r="F55" s="136">
        <v>0</v>
      </c>
      <c r="G55" s="136">
        <v>0</v>
      </c>
      <c r="H55" s="136">
        <v>0</v>
      </c>
      <c r="I55" s="136">
        <v>0</v>
      </c>
      <c r="J55" s="148">
        <v>0</v>
      </c>
      <c r="K55" s="148">
        <v>0</v>
      </c>
      <c r="L55" s="136">
        <v>0</v>
      </c>
      <c r="M55" s="136">
        <v>691</v>
      </c>
      <c r="N55" s="161">
        <v>0</v>
      </c>
      <c r="O55" s="165">
        <v>7559.9208000000008</v>
      </c>
      <c r="P55" s="170">
        <v>8886.8223197200005</v>
      </c>
      <c r="Q55" s="136">
        <v>49557</v>
      </c>
      <c r="R55" s="162">
        <v>53563</v>
      </c>
      <c r="S55" s="162">
        <v>95233</v>
      </c>
      <c r="T55" s="162">
        <v>21831</v>
      </c>
      <c r="U55" s="162">
        <v>22644</v>
      </c>
      <c r="V55" s="141">
        <v>21755</v>
      </c>
      <c r="W55" s="141">
        <v>20842</v>
      </c>
      <c r="X55" s="141">
        <v>20737</v>
      </c>
      <c r="Y55" s="87">
        <v>6571</v>
      </c>
      <c r="Z55" s="87">
        <v>7661</v>
      </c>
      <c r="AA55" s="87">
        <v>1378</v>
      </c>
      <c r="AB55" s="87">
        <v>1323</v>
      </c>
      <c r="AC55" s="87">
        <v>1244.3370835464643</v>
      </c>
      <c r="AD55" s="87">
        <v>1358.6614311599999</v>
      </c>
      <c r="AE55" s="87">
        <v>1382.5988253999999</v>
      </c>
      <c r="AF55" s="87">
        <v>1377.68059152</v>
      </c>
      <c r="AG55" s="149">
        <v>1356.2280854400001</v>
      </c>
      <c r="AH55" s="149">
        <v>1312.6828619200001</v>
      </c>
      <c r="AI55" s="149">
        <v>1401.29516732</v>
      </c>
      <c r="AJ55" s="149">
        <v>369850.89158984</v>
      </c>
      <c r="AK55" s="149">
        <v>369692.60522879998</v>
      </c>
      <c r="AL55" s="149">
        <v>1577.8748624</v>
      </c>
      <c r="AM55" s="149">
        <v>1618.87449728</v>
      </c>
      <c r="AN55" s="149">
        <v>1573.1350540000001</v>
      </c>
      <c r="AO55" s="149">
        <v>10757</v>
      </c>
      <c r="AP55" s="149">
        <v>251</v>
      </c>
      <c r="AQ55" s="149">
        <v>251</v>
      </c>
      <c r="AR55" s="149">
        <v>4573</v>
      </c>
      <c r="AS55" s="149">
        <v>5010</v>
      </c>
      <c r="AT55" s="149">
        <v>4845</v>
      </c>
      <c r="AU55" s="149">
        <v>251</v>
      </c>
    </row>
    <row r="56" spans="1:47" x14ac:dyDescent="0.35">
      <c r="A56" s="3" t="s">
        <v>134</v>
      </c>
      <c r="B56" s="147">
        <v>0</v>
      </c>
      <c r="C56" s="147">
        <v>0</v>
      </c>
      <c r="D56" s="147">
        <v>0</v>
      </c>
      <c r="E56" s="147">
        <v>0</v>
      </c>
      <c r="F56" s="136">
        <v>0</v>
      </c>
      <c r="G56" s="136">
        <v>0</v>
      </c>
      <c r="H56" s="136">
        <v>0</v>
      </c>
      <c r="I56" s="136">
        <v>0</v>
      </c>
      <c r="J56" s="148">
        <v>0</v>
      </c>
      <c r="K56" s="148">
        <v>0</v>
      </c>
      <c r="L56" s="136">
        <v>0</v>
      </c>
      <c r="M56" s="136">
        <v>0</v>
      </c>
      <c r="N56" s="161">
        <v>0</v>
      </c>
      <c r="O56" s="161">
        <v>0</v>
      </c>
      <c r="P56" s="161">
        <v>0</v>
      </c>
      <c r="Q56" s="136">
        <v>0</v>
      </c>
      <c r="R56" s="161">
        <v>0</v>
      </c>
      <c r="S56" s="87">
        <v>0</v>
      </c>
      <c r="T56" s="87">
        <v>0</v>
      </c>
      <c r="U56" s="87">
        <v>0</v>
      </c>
      <c r="V56" s="160">
        <v>21980.854242127003</v>
      </c>
      <c r="W56" s="87">
        <v>21802.238576925996</v>
      </c>
      <c r="X56" s="87">
        <v>21881.010585479002</v>
      </c>
      <c r="Y56" s="87">
        <v>19099</v>
      </c>
      <c r="Z56" s="87">
        <v>19569</v>
      </c>
      <c r="AA56" s="87">
        <v>16483</v>
      </c>
      <c r="AB56" s="87">
        <v>14677</v>
      </c>
      <c r="AC56" s="87">
        <v>11792.263939999999</v>
      </c>
      <c r="AD56" s="87">
        <v>11332.673070000001</v>
      </c>
      <c r="AE56" s="87">
        <v>9759.0597200000011</v>
      </c>
      <c r="AF56" s="87">
        <v>15174.204109999999</v>
      </c>
      <c r="AG56" s="149">
        <v>14423.423650000001</v>
      </c>
      <c r="AH56" s="149">
        <v>14191.483109999999</v>
      </c>
      <c r="AI56" s="149">
        <v>18199.563469999997</v>
      </c>
      <c r="AJ56" s="149">
        <v>18843.926769999998</v>
      </c>
      <c r="AK56" s="149">
        <v>17782.704409999998</v>
      </c>
      <c r="AL56" s="149">
        <v>21362.269649999998</v>
      </c>
      <c r="AM56" s="149">
        <v>20882.42237</v>
      </c>
      <c r="AN56" s="149">
        <v>19899.177640000002</v>
      </c>
      <c r="AO56" s="149">
        <v>18469</v>
      </c>
      <c r="AP56" s="149">
        <v>23709</v>
      </c>
      <c r="AQ56" s="149">
        <v>22116</v>
      </c>
      <c r="AR56" s="149">
        <v>26280</v>
      </c>
      <c r="AS56" s="149">
        <v>28437</v>
      </c>
      <c r="AT56" s="149">
        <v>28366</v>
      </c>
      <c r="AU56" s="149">
        <v>29818</v>
      </c>
    </row>
    <row r="57" spans="1:47" x14ac:dyDescent="0.35">
      <c r="A57" s="3" t="s">
        <v>140</v>
      </c>
      <c r="B57" s="177">
        <v>3274</v>
      </c>
      <c r="C57" s="177">
        <v>3274</v>
      </c>
      <c r="D57" s="180">
        <v>3274</v>
      </c>
      <c r="E57" s="13">
        <v>3399.4279367982699</v>
      </c>
      <c r="F57" s="166">
        <v>3264.8270118999985</v>
      </c>
      <c r="G57" s="165">
        <v>3065</v>
      </c>
      <c r="H57" s="13">
        <v>1815.2862002999923</v>
      </c>
      <c r="I57" s="13">
        <v>4400.7946844624985</v>
      </c>
      <c r="J57" s="173">
        <v>5093.4389881957277</v>
      </c>
      <c r="K57" s="173">
        <v>6745.4577668936308</v>
      </c>
      <c r="L57" s="13">
        <v>8308.2262072663216</v>
      </c>
      <c r="M57" s="13">
        <v>5002.6458698666665</v>
      </c>
      <c r="N57" s="154">
        <v>5174.3657663775002</v>
      </c>
      <c r="O57" s="165">
        <v>6473.3493436447661</v>
      </c>
      <c r="P57" s="170">
        <v>6628.8683484633548</v>
      </c>
      <c r="Q57" s="13">
        <v>4773</v>
      </c>
      <c r="R57" s="163">
        <v>4871.1203794340026</v>
      </c>
      <c r="S57" s="87">
        <v>3266</v>
      </c>
      <c r="T57" s="87">
        <v>2376</v>
      </c>
      <c r="U57" s="87">
        <v>4800.6277832072374</v>
      </c>
      <c r="V57" s="160">
        <v>1805.6459688008604</v>
      </c>
      <c r="W57" s="87">
        <v>587.59469828756016</v>
      </c>
      <c r="X57" s="87">
        <v>333.34277159646723</v>
      </c>
      <c r="Y57" s="87">
        <v>5408</v>
      </c>
      <c r="Z57" s="87">
        <v>4807</v>
      </c>
      <c r="AA57" s="87">
        <v>4610</v>
      </c>
      <c r="AB57" s="87">
        <v>4262</v>
      </c>
      <c r="AC57" s="87">
        <v>2697.9585453287832</v>
      </c>
      <c r="AD57" s="87">
        <v>5406.2072678883214</v>
      </c>
      <c r="AE57" s="87">
        <v>3522.2664569036192</v>
      </c>
      <c r="AF57" s="87">
        <v>4047.9440527730071</v>
      </c>
      <c r="AG57" s="149">
        <v>2550.3263373506011</v>
      </c>
      <c r="AH57" s="149">
        <v>227.56182410922986</v>
      </c>
      <c r="AI57" s="149">
        <v>-20.954729309799998</v>
      </c>
      <c r="AJ57" s="149">
        <v>-23.626666760999999</v>
      </c>
      <c r="AK57" s="149">
        <v>3270.420457478499</v>
      </c>
      <c r="AL57" s="149">
        <v>1509.4319754012186</v>
      </c>
      <c r="AM57" s="149">
        <v>498.66141072932174</v>
      </c>
      <c r="AN57" s="149">
        <v>4862.2287492438918</v>
      </c>
      <c r="AO57" s="149">
        <v>4537</v>
      </c>
      <c r="AP57" s="149">
        <v>4212</v>
      </c>
      <c r="AQ57" s="149">
        <v>2102</v>
      </c>
      <c r="AR57" s="149">
        <v>3430</v>
      </c>
      <c r="AS57" s="149">
        <v>5476</v>
      </c>
      <c r="AT57" s="149">
        <v>12572</v>
      </c>
      <c r="AU57" s="149">
        <v>14432</v>
      </c>
    </row>
    <row r="58" spans="1:47" x14ac:dyDescent="0.35">
      <c r="A58" s="3" t="s">
        <v>141</v>
      </c>
      <c r="B58" s="177">
        <v>19108.125169999999</v>
      </c>
      <c r="C58" s="177">
        <v>20896.804130000008</v>
      </c>
      <c r="D58" s="180">
        <v>30925.529690000007</v>
      </c>
      <c r="E58" s="13">
        <v>24545.864943736298</v>
      </c>
      <c r="F58" s="165">
        <v>23178.982619999999</v>
      </c>
      <c r="G58" s="165">
        <v>22852.789889999996</v>
      </c>
      <c r="H58" s="13">
        <v>24989.165869999997</v>
      </c>
      <c r="I58" s="13">
        <v>25221.193215164003</v>
      </c>
      <c r="J58" s="172">
        <v>24963.617599067784</v>
      </c>
      <c r="K58" s="173">
        <v>22709.376122231588</v>
      </c>
      <c r="L58" s="13">
        <v>23345.749368018311</v>
      </c>
      <c r="M58" s="13">
        <v>24852.513490672784</v>
      </c>
      <c r="N58" s="154">
        <v>23394.905285969613</v>
      </c>
      <c r="O58" s="165">
        <v>27814.057209233797</v>
      </c>
      <c r="P58" s="170">
        <v>30737.053440196807</v>
      </c>
      <c r="Q58" s="13">
        <v>36418</v>
      </c>
      <c r="R58" s="129">
        <v>33853.505843795705</v>
      </c>
      <c r="S58" s="87">
        <v>32717</v>
      </c>
      <c r="T58" s="87">
        <v>34933</v>
      </c>
      <c r="U58" s="87">
        <v>36516.938781170174</v>
      </c>
      <c r="V58" s="160">
        <v>36674.691367449508</v>
      </c>
      <c r="W58" s="87">
        <v>31595.211320570001</v>
      </c>
      <c r="X58" s="87">
        <v>34275.867653785914</v>
      </c>
      <c r="Y58" s="87">
        <v>37314</v>
      </c>
      <c r="Z58" s="87">
        <v>39645</v>
      </c>
      <c r="AA58" s="87">
        <v>48067</v>
      </c>
      <c r="AB58" s="87">
        <v>41578</v>
      </c>
      <c r="AC58" s="87">
        <v>49485.580962236221</v>
      </c>
      <c r="AD58" s="87">
        <v>39884.658453796503</v>
      </c>
      <c r="AE58" s="87">
        <v>37960.764347804696</v>
      </c>
      <c r="AF58" s="87">
        <v>33628.13205252499</v>
      </c>
      <c r="AG58" s="149">
        <v>36112.888295724471</v>
      </c>
      <c r="AH58" s="149">
        <v>40260.815783707032</v>
      </c>
      <c r="AI58" s="149">
        <v>35734.289417250926</v>
      </c>
      <c r="AJ58" s="149">
        <v>39403.040642774598</v>
      </c>
      <c r="AK58" s="149">
        <v>37685.581632697525</v>
      </c>
      <c r="AL58" s="149">
        <v>38364.771447169231</v>
      </c>
      <c r="AM58" s="149">
        <v>40934.244469511024</v>
      </c>
      <c r="AN58" s="149">
        <v>40411.872384370654</v>
      </c>
      <c r="AO58" s="149">
        <v>44621</v>
      </c>
      <c r="AP58" s="149">
        <v>54341</v>
      </c>
      <c r="AQ58" s="149">
        <v>54920</v>
      </c>
      <c r="AR58" s="149">
        <v>59877</v>
      </c>
      <c r="AS58" s="149">
        <v>60665</v>
      </c>
      <c r="AT58" s="149">
        <v>64245</v>
      </c>
      <c r="AU58" s="149">
        <v>81339</v>
      </c>
    </row>
    <row r="59" spans="1:47" x14ac:dyDescent="0.35">
      <c r="A59" s="3" t="s">
        <v>142</v>
      </c>
      <c r="B59" s="177">
        <v>39492.150769999964</v>
      </c>
      <c r="C59" s="177">
        <v>41707.629469999971</v>
      </c>
      <c r="D59" s="180">
        <v>67372.099610000034</v>
      </c>
      <c r="E59" s="13">
        <v>69940.870898068984</v>
      </c>
      <c r="F59" s="165">
        <v>66540.871140000003</v>
      </c>
      <c r="G59" s="165">
        <v>66012.275169999994</v>
      </c>
      <c r="H59" s="13">
        <v>62134.850783929985</v>
      </c>
      <c r="I59" s="13">
        <v>52007.15644086332</v>
      </c>
      <c r="J59" s="172">
        <v>48110.957902522103</v>
      </c>
      <c r="K59" s="173">
        <v>44526.703189078304</v>
      </c>
      <c r="L59" s="13">
        <v>38880.0805616543</v>
      </c>
      <c r="M59" s="13">
        <v>45719</v>
      </c>
      <c r="N59" s="154">
        <v>29545.522119835296</v>
      </c>
      <c r="O59" s="165">
        <v>61193.379359686194</v>
      </c>
      <c r="P59" s="170">
        <v>95967.435851600589</v>
      </c>
      <c r="Q59" s="13">
        <v>82773</v>
      </c>
      <c r="R59" s="129">
        <v>80676.419114723802</v>
      </c>
      <c r="S59" s="87">
        <v>84029</v>
      </c>
      <c r="T59" s="87">
        <v>85511.4</v>
      </c>
      <c r="U59" s="87">
        <v>81695</v>
      </c>
      <c r="V59" s="160">
        <v>88713.352793162019</v>
      </c>
      <c r="W59" s="87">
        <v>75111.944915241023</v>
      </c>
      <c r="X59" s="87">
        <v>67106.900032100995</v>
      </c>
      <c r="Y59" s="87">
        <v>61464</v>
      </c>
      <c r="Z59" s="87">
        <v>69625</v>
      </c>
      <c r="AA59" s="87">
        <v>74054</v>
      </c>
      <c r="AB59" s="87">
        <v>71598.5</v>
      </c>
      <c r="AC59" s="87">
        <v>71479.737512163585</v>
      </c>
      <c r="AD59" s="87">
        <v>72081.891200750091</v>
      </c>
      <c r="AE59" s="87">
        <v>70261.445194899512</v>
      </c>
      <c r="AF59" s="87">
        <v>72767.53843999641</v>
      </c>
      <c r="AG59" s="149">
        <v>73921.400276634697</v>
      </c>
      <c r="AH59" s="149">
        <v>86078.52838319281</v>
      </c>
      <c r="AI59" s="149">
        <v>81805.832960444488</v>
      </c>
      <c r="AJ59" s="149">
        <v>97895.6040506477</v>
      </c>
      <c r="AK59" s="149">
        <v>92002.639694990314</v>
      </c>
      <c r="AL59" s="149">
        <v>116344.83988368339</v>
      </c>
      <c r="AM59" s="149">
        <v>102394.8945999462</v>
      </c>
      <c r="AN59" s="149">
        <v>103592.51563362201</v>
      </c>
      <c r="AO59" s="149">
        <v>108815</v>
      </c>
      <c r="AP59" s="149">
        <v>130686</v>
      </c>
      <c r="AQ59" s="149">
        <v>119260</v>
      </c>
      <c r="AR59" s="149">
        <v>124689</v>
      </c>
      <c r="AS59" s="149">
        <v>143223</v>
      </c>
      <c r="AT59" s="149">
        <v>166903</v>
      </c>
      <c r="AU59" s="149">
        <v>136024</v>
      </c>
    </row>
    <row r="60" spans="1:47" x14ac:dyDescent="0.35">
      <c r="A60" s="215" t="s">
        <v>143</v>
      </c>
      <c r="B60" s="216">
        <v>0</v>
      </c>
      <c r="C60" s="216">
        <v>0</v>
      </c>
      <c r="D60" s="216">
        <v>0</v>
      </c>
      <c r="E60" s="216">
        <v>0</v>
      </c>
      <c r="F60" s="227">
        <v>0</v>
      </c>
      <c r="G60" s="227">
        <v>0</v>
      </c>
      <c r="H60" s="227">
        <v>0</v>
      </c>
      <c r="I60" s="227">
        <v>0</v>
      </c>
      <c r="J60" s="226">
        <v>0</v>
      </c>
      <c r="K60" s="226">
        <v>0</v>
      </c>
      <c r="L60" s="227">
        <v>0</v>
      </c>
      <c r="M60" s="227">
        <v>0</v>
      </c>
      <c r="N60" s="245">
        <v>0</v>
      </c>
      <c r="O60" s="245">
        <v>0</v>
      </c>
      <c r="P60" s="245">
        <v>0</v>
      </c>
      <c r="Q60" s="221">
        <v>255</v>
      </c>
      <c r="R60" s="222">
        <v>262.05662999999998</v>
      </c>
      <c r="S60" s="230">
        <v>646</v>
      </c>
      <c r="T60" s="230">
        <v>0</v>
      </c>
      <c r="U60" s="230">
        <v>881.61400000000003</v>
      </c>
      <c r="V60" s="240">
        <v>1108.43111</v>
      </c>
      <c r="W60" s="230">
        <v>1612.5930000000001</v>
      </c>
      <c r="X60" s="230">
        <v>1694.41014</v>
      </c>
      <c r="Y60" s="230">
        <v>1095</v>
      </c>
      <c r="Z60" s="230">
        <v>1245.4000000000001</v>
      </c>
      <c r="AA60" s="230">
        <v>1108</v>
      </c>
      <c r="AB60" s="230">
        <v>1082.5</v>
      </c>
      <c r="AC60" s="230">
        <v>879.52700000000004</v>
      </c>
      <c r="AD60" s="230">
        <v>684.62599999999998</v>
      </c>
      <c r="AE60" s="230">
        <v>530.88699999999994</v>
      </c>
      <c r="AF60" s="230">
        <v>387.77300000000002</v>
      </c>
      <c r="AG60" s="218">
        <v>249.46700000000001</v>
      </c>
      <c r="AH60" s="218">
        <v>112.68600000000001</v>
      </c>
      <c r="AI60" s="218">
        <v>0</v>
      </c>
      <c r="AJ60" s="218">
        <v>0</v>
      </c>
      <c r="AK60" s="218">
        <v>0</v>
      </c>
      <c r="AL60" s="218">
        <v>0</v>
      </c>
      <c r="AM60" s="218">
        <v>0</v>
      </c>
      <c r="AN60" s="218">
        <v>0</v>
      </c>
      <c r="AO60" s="218">
        <v>0</v>
      </c>
      <c r="AP60" s="218">
        <v>0</v>
      </c>
      <c r="AQ60" s="218">
        <v>0</v>
      </c>
      <c r="AR60" s="218">
        <v>0</v>
      </c>
      <c r="AS60" s="218">
        <v>0</v>
      </c>
      <c r="AT60" s="218">
        <v>0</v>
      </c>
      <c r="AU60" s="218">
        <v>0</v>
      </c>
    </row>
    <row r="61" spans="1:47" x14ac:dyDescent="0.35">
      <c r="A61" s="4" t="s">
        <v>144</v>
      </c>
      <c r="B61" s="137">
        <v>74001.884819999963</v>
      </c>
      <c r="C61" s="137">
        <v>74575.096389999977</v>
      </c>
      <c r="D61" s="137">
        <v>112819.42806000003</v>
      </c>
      <c r="E61" s="137">
        <v>110378.94929120535</v>
      </c>
      <c r="F61" s="137">
        <v>101140.84914189999</v>
      </c>
      <c r="G61" s="137">
        <v>98662.801039999991</v>
      </c>
      <c r="H61" s="137">
        <v>97240.246124229976</v>
      </c>
      <c r="I61" s="137">
        <v>96211.087953382812</v>
      </c>
      <c r="J61" s="137">
        <v>86604.553279456217</v>
      </c>
      <c r="K61" s="137">
        <v>83267.221596728021</v>
      </c>
      <c r="L61" s="137">
        <v>77332.95578257303</v>
      </c>
      <c r="M61" s="137">
        <v>87057.321788958652</v>
      </c>
      <c r="N61" s="137">
        <v>74745.327865612213</v>
      </c>
      <c r="O61" s="137">
        <v>126351.18376639248</v>
      </c>
      <c r="P61" s="137">
        <v>159819.55639992136</v>
      </c>
      <c r="Q61" s="137">
        <v>197986.63550275331</v>
      </c>
      <c r="R61" s="137">
        <v>266343.99568842439</v>
      </c>
      <c r="S61" s="137">
        <v>293336</v>
      </c>
      <c r="T61" s="137">
        <v>232353.4</v>
      </c>
      <c r="U61" s="137">
        <v>235180.75708662579</v>
      </c>
      <c r="V61" s="137">
        <v>250557.20412649465</v>
      </c>
      <c r="W61" s="137">
        <v>229515.33844868827</v>
      </c>
      <c r="X61" s="137">
        <v>208817.89088975688</v>
      </c>
      <c r="Y61" s="137">
        <v>216536</v>
      </c>
      <c r="Z61" s="137">
        <v>219055.4</v>
      </c>
      <c r="AA61" s="137">
        <v>215593</v>
      </c>
      <c r="AB61" s="137">
        <v>197637</v>
      </c>
      <c r="AC61" s="137">
        <v>209025.19504114776</v>
      </c>
      <c r="AD61" s="137">
        <v>205392.60480353958</v>
      </c>
      <c r="AE61" s="137">
        <v>200356.73420609161</v>
      </c>
      <c r="AF61" s="137">
        <v>204108.2820021869</v>
      </c>
      <c r="AG61" s="137">
        <v>213322.49824615839</v>
      </c>
      <c r="AH61" s="137">
        <v>234716.65366908125</v>
      </c>
      <c r="AI61" s="137">
        <v>257440.88198880979</v>
      </c>
      <c r="AJ61" s="137">
        <v>642068.97482222808</v>
      </c>
      <c r="AK61" s="137">
        <v>669584.84791901393</v>
      </c>
      <c r="AL61" s="137">
        <v>343186.19728343457</v>
      </c>
      <c r="AM61" s="137">
        <v>342400.66997528489</v>
      </c>
      <c r="AN61" s="137">
        <v>363427.33616323001</v>
      </c>
      <c r="AO61" s="137">
        <v>407946</v>
      </c>
      <c r="AP61" s="137">
        <v>449034</v>
      </c>
      <c r="AQ61" s="137">
        <v>437932</v>
      </c>
      <c r="AR61" s="137">
        <v>485563</v>
      </c>
      <c r="AS61" s="137">
        <v>531022</v>
      </c>
      <c r="AT61" s="137">
        <v>562990</v>
      </c>
      <c r="AU61" s="137">
        <v>572508</v>
      </c>
    </row>
    <row r="62" spans="1:47" x14ac:dyDescent="0.35">
      <c r="A62" s="3"/>
      <c r="B62" s="147"/>
      <c r="C62" s="147"/>
      <c r="D62" s="147"/>
      <c r="E62" s="147"/>
      <c r="F62" s="136"/>
      <c r="G62" s="136"/>
      <c r="H62" s="136"/>
      <c r="I62" s="136"/>
      <c r="J62" s="136"/>
      <c r="K62" s="136"/>
      <c r="L62" s="136"/>
      <c r="M62" s="136"/>
      <c r="Q62" s="136"/>
      <c r="V62" s="141"/>
      <c r="W62" s="141"/>
      <c r="X62" s="141"/>
      <c r="Y62" s="141"/>
      <c r="Z62" s="141"/>
      <c r="AA62" s="141"/>
      <c r="AB62" s="141"/>
      <c r="AC62" s="141"/>
      <c r="AD62" s="141"/>
      <c r="AE62" s="141"/>
      <c r="AG62" s="149"/>
      <c r="AH62" s="149"/>
      <c r="AI62" s="149"/>
      <c r="AJ62" s="149"/>
      <c r="AK62" s="149"/>
      <c r="AL62" s="149"/>
      <c r="AM62" s="149"/>
      <c r="AN62" s="149"/>
      <c r="AO62" s="149"/>
      <c r="AP62" s="149"/>
      <c r="AQ62" s="149"/>
      <c r="AR62" s="149"/>
      <c r="AS62" s="147"/>
      <c r="AT62" s="149"/>
      <c r="AU62" s="149"/>
    </row>
    <row r="63" spans="1:47" ht="25" x14ac:dyDescent="0.35">
      <c r="A63" s="3" t="s">
        <v>145</v>
      </c>
      <c r="B63" s="149">
        <v>0</v>
      </c>
      <c r="C63" s="149">
        <v>0</v>
      </c>
      <c r="D63" s="149">
        <v>0</v>
      </c>
      <c r="E63" s="149">
        <v>0</v>
      </c>
      <c r="F63" s="149">
        <v>0</v>
      </c>
      <c r="G63" s="149">
        <v>0</v>
      </c>
      <c r="H63" s="149">
        <v>0</v>
      </c>
      <c r="I63" s="149">
        <v>0</v>
      </c>
      <c r="J63" s="149">
        <v>0</v>
      </c>
      <c r="K63" s="149">
        <v>0</v>
      </c>
      <c r="L63" s="149">
        <v>0</v>
      </c>
      <c r="M63" s="149">
        <v>0</v>
      </c>
      <c r="N63" s="149">
        <v>0</v>
      </c>
      <c r="O63" s="149">
        <v>0</v>
      </c>
      <c r="P63" s="149">
        <v>0</v>
      </c>
      <c r="Q63" s="149">
        <v>0</v>
      </c>
      <c r="R63" s="149">
        <v>0</v>
      </c>
      <c r="S63" s="149">
        <v>0</v>
      </c>
      <c r="T63" s="149">
        <v>0</v>
      </c>
      <c r="U63" s="149">
        <v>0</v>
      </c>
      <c r="V63" s="149">
        <v>0</v>
      </c>
      <c r="W63" s="149">
        <v>0</v>
      </c>
      <c r="X63" s="149">
        <v>0</v>
      </c>
      <c r="Y63" s="149">
        <v>0</v>
      </c>
      <c r="Z63" s="149">
        <v>0</v>
      </c>
      <c r="AA63" s="149">
        <v>0</v>
      </c>
      <c r="AB63" s="149">
        <v>0</v>
      </c>
      <c r="AC63" s="149">
        <v>0</v>
      </c>
      <c r="AD63" s="149">
        <v>0</v>
      </c>
      <c r="AE63" s="149">
        <v>0</v>
      </c>
      <c r="AF63" s="149">
        <v>0</v>
      </c>
      <c r="AG63" s="149">
        <v>0</v>
      </c>
      <c r="AH63" s="149">
        <v>1014.9756968639999</v>
      </c>
      <c r="AI63" s="149">
        <v>2409.0038795718601</v>
      </c>
      <c r="AJ63" s="149">
        <v>4218.8360999999995</v>
      </c>
      <c r="AK63" s="149">
        <v>4783</v>
      </c>
      <c r="AL63" s="149">
        <v>5330.018</v>
      </c>
      <c r="AM63" s="149">
        <v>4726.8519999999999</v>
      </c>
      <c r="AN63" s="149">
        <v>4850.3689999999997</v>
      </c>
      <c r="AO63" s="149">
        <v>4679</v>
      </c>
      <c r="AP63" s="319"/>
      <c r="AQ63" s="319"/>
      <c r="AR63" s="319"/>
      <c r="AS63" s="322"/>
      <c r="AT63" s="319"/>
      <c r="AU63" s="319"/>
    </row>
    <row r="64" spans="1:47" x14ac:dyDescent="0.35">
      <c r="A64" s="215"/>
      <c r="B64" s="216"/>
      <c r="C64" s="216"/>
      <c r="D64" s="216"/>
      <c r="E64" s="216"/>
      <c r="F64" s="227"/>
      <c r="G64" s="227"/>
      <c r="H64" s="227"/>
      <c r="I64" s="227"/>
      <c r="J64" s="227"/>
      <c r="K64" s="227"/>
      <c r="L64" s="227"/>
      <c r="M64" s="227"/>
      <c r="N64" s="228"/>
      <c r="O64" s="228"/>
      <c r="P64" s="228"/>
      <c r="Q64" s="227"/>
      <c r="R64" s="228"/>
      <c r="S64" s="228"/>
      <c r="T64" s="228"/>
      <c r="U64" s="228"/>
      <c r="V64" s="227"/>
      <c r="W64" s="227"/>
      <c r="X64" s="227"/>
      <c r="Y64" s="227"/>
      <c r="Z64" s="227"/>
      <c r="AA64" s="227"/>
      <c r="AB64" s="227"/>
      <c r="AC64" s="227"/>
      <c r="AD64" s="227"/>
      <c r="AE64" s="227"/>
      <c r="AF64" s="227"/>
      <c r="AG64" s="218"/>
      <c r="AH64" s="218"/>
      <c r="AI64" s="218"/>
      <c r="AJ64" s="218"/>
      <c r="AK64" s="218"/>
      <c r="AL64" s="218"/>
      <c r="AM64" s="218"/>
      <c r="AN64" s="218"/>
      <c r="AO64" s="218"/>
      <c r="AP64" s="218"/>
      <c r="AQ64" s="218"/>
      <c r="AR64" s="218"/>
      <c r="AS64" s="216"/>
      <c r="AT64" s="218"/>
      <c r="AU64" s="218"/>
    </row>
    <row r="65" spans="1:47" x14ac:dyDescent="0.35">
      <c r="A65" s="4" t="s">
        <v>146</v>
      </c>
      <c r="B65" s="137">
        <v>80316.784492032224</v>
      </c>
      <c r="C65" s="137">
        <v>79014.97581088444</v>
      </c>
      <c r="D65" s="137">
        <v>114989.82023789674</v>
      </c>
      <c r="E65" s="137">
        <v>114408.94929120535</v>
      </c>
      <c r="F65" s="137">
        <v>104841.0306361</v>
      </c>
      <c r="G65" s="137">
        <v>103375.49952219999</v>
      </c>
      <c r="H65" s="137">
        <v>101584.55070402997</v>
      </c>
      <c r="I65" s="137">
        <v>100719.35515525198</v>
      </c>
      <c r="J65" s="137">
        <v>91211.777276888621</v>
      </c>
      <c r="K65" s="137">
        <v>87756.963836554016</v>
      </c>
      <c r="L65" s="137">
        <v>82127.800895810433</v>
      </c>
      <c r="M65" s="137">
        <v>91388.108511030645</v>
      </c>
      <c r="N65" s="157">
        <v>79225.399432215418</v>
      </c>
      <c r="O65" s="157">
        <v>312127.76505748701</v>
      </c>
      <c r="P65" s="157">
        <v>429291.87221265759</v>
      </c>
      <c r="Q65" s="157">
        <v>447693.63550275331</v>
      </c>
      <c r="R65" s="157">
        <v>511704.34014155471</v>
      </c>
      <c r="S65" s="157">
        <v>522733</v>
      </c>
      <c r="T65" s="157">
        <v>599682.80000000005</v>
      </c>
      <c r="U65" s="157">
        <v>616702.59175761964</v>
      </c>
      <c r="V65" s="157">
        <v>651136.25182163785</v>
      </c>
      <c r="W65" s="157">
        <v>624688.28290717164</v>
      </c>
      <c r="X65" s="157">
        <v>607568.84162571351</v>
      </c>
      <c r="Y65" s="157">
        <v>620873.35660954204</v>
      </c>
      <c r="Z65" s="157">
        <v>676635.8</v>
      </c>
      <c r="AA65" s="157">
        <v>648908</v>
      </c>
      <c r="AB65" s="157">
        <v>615583</v>
      </c>
      <c r="AC65" s="157">
        <v>621378.47626016196</v>
      </c>
      <c r="AD65" s="157">
        <v>598685.13881973596</v>
      </c>
      <c r="AE65" s="157">
        <v>598375.70244544814</v>
      </c>
      <c r="AF65" s="157">
        <v>628744.41501672368</v>
      </c>
      <c r="AG65" s="157">
        <v>617625.27071807534</v>
      </c>
      <c r="AH65" s="157">
        <v>631796.62936594523</v>
      </c>
      <c r="AI65" s="157">
        <v>691336.27395847917</v>
      </c>
      <c r="AJ65" s="157">
        <v>718198.98135224392</v>
      </c>
      <c r="AK65" s="157">
        <v>742144.80876560591</v>
      </c>
      <c r="AL65" s="157">
        <v>867068.18644778349</v>
      </c>
      <c r="AM65" s="157">
        <v>875055.68438467989</v>
      </c>
      <c r="AN65" s="157">
        <v>876586.5026125547</v>
      </c>
      <c r="AO65" s="157">
        <v>908592</v>
      </c>
      <c r="AP65" s="157">
        <v>978307</v>
      </c>
      <c r="AQ65" s="157">
        <v>952224</v>
      </c>
      <c r="AR65" s="157">
        <v>1013856</v>
      </c>
      <c r="AS65" s="137">
        <v>1059156</v>
      </c>
      <c r="AT65" s="157">
        <v>1073061</v>
      </c>
      <c r="AU65" s="157">
        <v>1104959</v>
      </c>
    </row>
    <row r="66" spans="1:47" x14ac:dyDescent="0.35">
      <c r="A66" s="4" t="s">
        <v>147</v>
      </c>
      <c r="B66" s="137">
        <v>126058.69156835665</v>
      </c>
      <c r="C66" s="137">
        <v>170275.22468683054</v>
      </c>
      <c r="D66" s="137">
        <v>204171.67337377058</v>
      </c>
      <c r="E66" s="137">
        <v>207295.70828456257</v>
      </c>
      <c r="F66" s="137">
        <v>204703.14320026198</v>
      </c>
      <c r="G66" s="137">
        <v>194991.96584363197</v>
      </c>
      <c r="H66" s="137">
        <v>198727.92103897163</v>
      </c>
      <c r="I66" s="137">
        <v>203886.722787512</v>
      </c>
      <c r="J66" s="137">
        <v>198844.05279512572</v>
      </c>
      <c r="K66" s="137">
        <v>181540.11968425394</v>
      </c>
      <c r="L66" s="137">
        <v>179631.1322432814</v>
      </c>
      <c r="M66" s="137">
        <v>192011.84940383289</v>
      </c>
      <c r="N66" s="157">
        <v>186872.92173554475</v>
      </c>
      <c r="O66" s="157">
        <v>430812.69221821422</v>
      </c>
      <c r="P66" s="157">
        <v>557648.3640164535</v>
      </c>
      <c r="Q66" s="157">
        <v>567379.62956943526</v>
      </c>
      <c r="R66" s="157">
        <v>636971.13207917754</v>
      </c>
      <c r="S66" s="157">
        <v>628372.5</v>
      </c>
      <c r="T66" s="157">
        <v>695346.8</v>
      </c>
      <c r="U66" s="157">
        <v>725607.07573579077</v>
      </c>
      <c r="V66" s="157">
        <v>756406.5626557339</v>
      </c>
      <c r="W66" s="157">
        <v>724782.41836091108</v>
      </c>
      <c r="X66" s="157">
        <v>709121.07617531298</v>
      </c>
      <c r="Y66" s="157">
        <v>713038.88573954208</v>
      </c>
      <c r="Z66" s="157">
        <v>772539.20000000007</v>
      </c>
      <c r="AA66" s="157">
        <v>750430</v>
      </c>
      <c r="AB66" s="157">
        <v>723683</v>
      </c>
      <c r="AC66" s="157">
        <v>725737.40857901424</v>
      </c>
      <c r="AD66" s="157">
        <v>709180.70564958034</v>
      </c>
      <c r="AE66" s="157">
        <v>805515.44172040001</v>
      </c>
      <c r="AF66" s="157">
        <v>837147.382686303</v>
      </c>
      <c r="AG66" s="157">
        <v>826634.6401183788</v>
      </c>
      <c r="AH66" s="157">
        <v>821469.79867681034</v>
      </c>
      <c r="AI66" s="157">
        <v>873718.58597972058</v>
      </c>
      <c r="AJ66" s="157">
        <v>898660.55982881656</v>
      </c>
      <c r="AK66" s="157">
        <v>905741.26736560592</v>
      </c>
      <c r="AL66" s="157">
        <v>1035923.9216472544</v>
      </c>
      <c r="AM66" s="157">
        <v>1051720.8674951429</v>
      </c>
      <c r="AN66" s="157">
        <v>1054150.0568541528</v>
      </c>
      <c r="AO66" s="157">
        <v>1111548.9996022659</v>
      </c>
      <c r="AP66" s="157">
        <v>1207734</v>
      </c>
      <c r="AQ66" s="157">
        <v>1183774.0004300002</v>
      </c>
      <c r="AR66" s="157">
        <v>1257879.0000000002</v>
      </c>
      <c r="AS66" s="137">
        <v>1319871.8506836372</v>
      </c>
      <c r="AT66" s="157">
        <v>1347348</v>
      </c>
      <c r="AU66" s="157">
        <v>1384052</v>
      </c>
    </row>
    <row r="67" spans="1:47" x14ac:dyDescent="0.35">
      <c r="AL67" s="318" t="s">
        <v>89</v>
      </c>
      <c r="AM67"/>
      <c r="AN67"/>
      <c r="AO67"/>
      <c r="AP67" s="318" t="s">
        <v>90</v>
      </c>
      <c r="AQ67" s="318"/>
      <c r="AR67" s="318"/>
      <c r="AS67" s="323"/>
      <c r="AT67" s="80"/>
      <c r="AU67" s="80"/>
    </row>
    <row r="68" spans="1:47" x14ac:dyDescent="0.35">
      <c r="AS68" s="324"/>
      <c r="AT68" s="80"/>
      <c r="AU68" s="80"/>
    </row>
    <row r="69" spans="1:47" x14ac:dyDescent="0.35">
      <c r="AS69" s="325"/>
      <c r="AT69" s="80"/>
      <c r="AU69" s="80"/>
    </row>
    <row r="70" spans="1:47" x14ac:dyDescent="0.35">
      <c r="AS70" s="324"/>
    </row>
    <row r="71" spans="1:47" x14ac:dyDescent="0.35">
      <c r="AS71" s="324"/>
    </row>
  </sheetData>
  <phoneticPr fontId="6" type="noConversion"/>
  <conditionalFormatting sqref="AS69">
    <cfRule type="cellIs" dxfId="1" priority="2" operator="equal">
      <formula>"Yes"</formula>
    </cfRule>
  </conditionalFormatting>
  <conditionalFormatting sqref="AS69:AS70">
    <cfRule type="cellIs" dxfId="0" priority="1" operator="not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B03B-B430-44BC-BF95-6629B31596C9}">
  <sheetPr>
    <tabColor theme="2"/>
  </sheetPr>
  <dimension ref="A1:BI33"/>
  <sheetViews>
    <sheetView showGridLines="0" zoomScale="85" zoomScaleNormal="85" workbookViewId="0">
      <pane xSplit="1" ySplit="1" topLeftCell="AO2" activePane="bottomRight" state="frozen"/>
      <selection pane="topRight" activeCell="B1" sqref="B1"/>
      <selection pane="bottomLeft" activeCell="A3" sqref="A3"/>
      <selection pane="bottomRight" activeCell="AP39" sqref="AP39"/>
    </sheetView>
  </sheetViews>
  <sheetFormatPr defaultColWidth="8.81640625" defaultRowHeight="14.5" outlineLevelCol="1" x14ac:dyDescent="0.35"/>
  <cols>
    <col min="1" max="1" width="61.81640625" style="33" customWidth="1"/>
    <col min="2" max="5" width="9.1796875" style="190" hidden="1" customWidth="1" outlineLevel="1"/>
    <col min="6" max="6" width="9.1796875" style="33" hidden="1" customWidth="1" outlineLevel="1"/>
    <col min="7" max="11" width="8.81640625" style="33" hidden="1" customWidth="1" outlineLevel="1"/>
    <col min="12" max="25" width="9.1796875" style="33" hidden="1" customWidth="1" outlineLevel="1"/>
    <col min="26" max="28" width="9.54296875" style="33" hidden="1" customWidth="1" outlineLevel="1"/>
    <col min="29" max="31" width="9.1796875" style="33" hidden="1" customWidth="1" outlineLevel="1"/>
    <col min="32" max="32" width="8.81640625" style="33" hidden="1" customWidth="1" outlineLevel="1"/>
    <col min="33" max="33" width="9.1796875" style="33" hidden="1" customWidth="1" outlineLevel="1"/>
    <col min="34" max="34" width="9.453125" style="33" customWidth="1" collapsed="1"/>
    <col min="35" max="37" width="9.453125" style="33" customWidth="1"/>
    <col min="38" max="38" width="12.81640625" style="33" bestFit="1" customWidth="1"/>
    <col min="39" max="40" width="12.1796875" style="33" bestFit="1" customWidth="1"/>
    <col min="41" max="48" width="12.1796875" style="33" customWidth="1"/>
    <col min="49" max="51" width="8.81640625" style="33" hidden="1" customWidth="1" outlineLevel="1"/>
    <col min="52" max="53" width="9.81640625" style="33" hidden="1" customWidth="1" outlineLevel="1"/>
    <col min="54" max="56" width="8.81640625" style="33" hidden="1" customWidth="1" outlineLevel="1"/>
    <col min="57" max="57" width="9.1796875" style="33" customWidth="1" collapsed="1"/>
    <col min="58" max="58" width="10.1796875" style="33" customWidth="1"/>
    <col min="59" max="59" width="9.1796875" style="33" bestFit="1" customWidth="1"/>
    <col min="60" max="60" width="8.81640625" style="33"/>
  </cols>
  <sheetData>
    <row r="1" spans="1:61" ht="15.5" x14ac:dyDescent="0.35">
      <c r="A1" s="357" t="s">
        <v>91</v>
      </c>
      <c r="B1" s="24" t="s">
        <v>14</v>
      </c>
      <c r="C1" s="24" t="s">
        <v>15</v>
      </c>
      <c r="D1" s="24" t="s">
        <v>16</v>
      </c>
      <c r="E1" s="24" t="s">
        <v>17</v>
      </c>
      <c r="F1" s="24" t="s">
        <v>18</v>
      </c>
      <c r="G1" s="24" t="s">
        <v>19</v>
      </c>
      <c r="H1" s="24" t="s">
        <v>20</v>
      </c>
      <c r="I1" s="24" t="s">
        <v>21</v>
      </c>
      <c r="J1" s="24" t="s">
        <v>22</v>
      </c>
      <c r="K1" s="24" t="s">
        <v>23</v>
      </c>
      <c r="L1" s="24" t="s">
        <v>24</v>
      </c>
      <c r="M1" s="24" t="s">
        <v>25</v>
      </c>
      <c r="N1" s="24" t="s">
        <v>26</v>
      </c>
      <c r="O1" s="24" t="s">
        <v>27</v>
      </c>
      <c r="P1" s="24" t="s">
        <v>28</v>
      </c>
      <c r="Q1" s="24" t="s">
        <v>29</v>
      </c>
      <c r="R1" s="24" t="s">
        <v>30</v>
      </c>
      <c r="S1" s="24" t="s">
        <v>31</v>
      </c>
      <c r="T1" s="24" t="s">
        <v>32</v>
      </c>
      <c r="U1" s="24" t="s">
        <v>33</v>
      </c>
      <c r="V1" s="24" t="s">
        <v>34</v>
      </c>
      <c r="W1" s="24" t="s">
        <v>35</v>
      </c>
      <c r="X1" s="24" t="s">
        <v>36</v>
      </c>
      <c r="Y1" s="24" t="s">
        <v>37</v>
      </c>
      <c r="Z1" s="24" t="s">
        <v>38</v>
      </c>
      <c r="AA1" s="24" t="s">
        <v>39</v>
      </c>
      <c r="AB1" s="24" t="s">
        <v>40</v>
      </c>
      <c r="AC1" s="24" t="s">
        <v>41</v>
      </c>
      <c r="AD1" s="24" t="s">
        <v>42</v>
      </c>
      <c r="AE1" s="24" t="s">
        <v>43</v>
      </c>
      <c r="AF1" s="24" t="s">
        <v>44</v>
      </c>
      <c r="AG1" s="266" t="s">
        <v>45</v>
      </c>
      <c r="AH1" s="266" t="s">
        <v>46</v>
      </c>
      <c r="AI1" s="266" t="s">
        <v>47</v>
      </c>
      <c r="AJ1" s="266" t="s">
        <v>48</v>
      </c>
      <c r="AK1" s="266" t="s">
        <v>49</v>
      </c>
      <c r="AL1" s="266" t="s">
        <v>50</v>
      </c>
      <c r="AM1" s="266" t="s">
        <v>51</v>
      </c>
      <c r="AN1" s="266" t="s">
        <v>52</v>
      </c>
      <c r="AO1" s="266" t="s">
        <v>53</v>
      </c>
      <c r="AP1" s="266" t="s">
        <v>54</v>
      </c>
      <c r="AQ1" s="266" t="s">
        <v>55</v>
      </c>
      <c r="AR1" s="266" t="s">
        <v>56</v>
      </c>
      <c r="AS1" s="24" t="s">
        <v>227</v>
      </c>
      <c r="AT1" s="24" t="s">
        <v>229</v>
      </c>
      <c r="AU1" s="365" t="s">
        <v>238</v>
      </c>
      <c r="AV1" s="24"/>
      <c r="AW1" s="266" t="s">
        <v>57</v>
      </c>
      <c r="AX1" s="266" t="s">
        <v>58</v>
      </c>
      <c r="AY1" s="266" t="s">
        <v>59</v>
      </c>
      <c r="AZ1" s="266" t="s">
        <v>60</v>
      </c>
      <c r="BA1" s="266" t="s">
        <v>61</v>
      </c>
      <c r="BB1" s="266" t="s">
        <v>62</v>
      </c>
      <c r="BC1" s="266" t="s">
        <v>63</v>
      </c>
      <c r="BD1" s="266" t="s">
        <v>64</v>
      </c>
      <c r="BE1" s="266" t="s">
        <v>65</v>
      </c>
      <c r="BF1" s="264" t="s">
        <v>66</v>
      </c>
      <c r="BG1" s="264" t="s">
        <v>228</v>
      </c>
      <c r="BH1" s="24" t="s">
        <v>230</v>
      </c>
    </row>
    <row r="2" spans="1:61" x14ac:dyDescent="0.35">
      <c r="A2" s="25" t="s">
        <v>148</v>
      </c>
      <c r="B2" s="196"/>
      <c r="C2" s="196"/>
      <c r="D2" s="196"/>
      <c r="E2" s="196"/>
      <c r="F2" s="26"/>
      <c r="G2" s="26"/>
      <c r="H2" s="26"/>
      <c r="I2" s="26"/>
      <c r="J2" s="26"/>
      <c r="K2" s="26"/>
      <c r="L2" s="26"/>
      <c r="M2" s="26"/>
      <c r="N2" s="26"/>
      <c r="O2" s="26"/>
      <c r="P2" s="26"/>
      <c r="Q2" s="26"/>
      <c r="R2" s="26"/>
      <c r="S2" s="26"/>
      <c r="T2" s="26"/>
      <c r="U2" s="26"/>
      <c r="V2" s="26"/>
      <c r="W2" s="26"/>
      <c r="X2" s="26"/>
      <c r="Y2" s="26"/>
      <c r="Z2" s="26"/>
      <c r="AA2" s="27"/>
      <c r="AB2" s="27"/>
      <c r="AC2" s="27"/>
      <c r="AD2" s="27"/>
      <c r="AE2" s="27"/>
      <c r="AF2" s="27"/>
      <c r="AG2" s="27"/>
      <c r="AH2" s="27"/>
      <c r="AI2" s="27"/>
      <c r="AJ2" s="27"/>
      <c r="AK2" s="27"/>
      <c r="AL2" s="27"/>
      <c r="AM2" s="27"/>
      <c r="AN2" s="28"/>
      <c r="AO2" s="28"/>
      <c r="AP2" s="28"/>
      <c r="AQ2" s="28"/>
      <c r="AR2" s="28"/>
      <c r="AS2" s="28"/>
      <c r="AT2" s="28"/>
      <c r="AU2" s="366"/>
      <c r="AV2" s="28"/>
      <c r="AW2" s="21"/>
      <c r="AX2" s="21"/>
      <c r="AY2" s="21"/>
      <c r="AZ2" s="21"/>
      <c r="BA2" s="21"/>
      <c r="BB2" s="21"/>
      <c r="BC2" s="21"/>
      <c r="BD2" s="21"/>
      <c r="BE2" s="21"/>
      <c r="BF2" s="21"/>
      <c r="BG2" s="21"/>
      <c r="BH2" s="21"/>
    </row>
    <row r="3" spans="1:61" x14ac:dyDescent="0.35">
      <c r="A3" s="26" t="s">
        <v>149</v>
      </c>
      <c r="B3" s="189">
        <v>8451.4795199999935</v>
      </c>
      <c r="C3" s="189">
        <v>-479.37713999998232</v>
      </c>
      <c r="D3" s="189">
        <v>-3.0771999999997206</v>
      </c>
      <c r="E3" s="189">
        <v>6892.0021100000013</v>
      </c>
      <c r="F3" s="189">
        <v>9850.9571799999831</v>
      </c>
      <c r="G3" s="189">
        <v>8849.0600200000044</v>
      </c>
      <c r="H3" s="189">
        <v>6273.1802399999724</v>
      </c>
      <c r="I3" s="189">
        <v>8855.5973920040415</v>
      </c>
      <c r="J3" s="58">
        <v>7702.8683336156682</v>
      </c>
      <c r="K3" s="58">
        <v>7146.4293370801315</v>
      </c>
      <c r="L3" s="58">
        <v>9157.0902759574674</v>
      </c>
      <c r="M3" s="58">
        <v>12416.612053346689</v>
      </c>
      <c r="N3" s="58">
        <v>6992.3113937989847</v>
      </c>
      <c r="O3" s="58">
        <v>-5768.4614637041841</v>
      </c>
      <c r="P3" s="58">
        <v>4746.3443180477498</v>
      </c>
      <c r="Q3" s="58">
        <v>-15496.638465120595</v>
      </c>
      <c r="R3" s="58">
        <v>12712.069157654063</v>
      </c>
      <c r="S3" s="58">
        <v>909.51181878499119</v>
      </c>
      <c r="T3" s="58">
        <v>-8548.0880812962823</v>
      </c>
      <c r="U3" s="58">
        <v>-9234.8006365908732</v>
      </c>
      <c r="V3" s="58">
        <v>7620.7207214959453</v>
      </c>
      <c r="W3" s="58">
        <v>-4298</v>
      </c>
      <c r="X3" s="58">
        <v>-9323.7999999999993</v>
      </c>
      <c r="Y3" s="58">
        <v>-3958.3347089080835</v>
      </c>
      <c r="Z3" s="189">
        <v>-62545</v>
      </c>
      <c r="AA3" s="189">
        <v>27152</v>
      </c>
      <c r="AB3" s="189">
        <v>-3114.7999999999884</v>
      </c>
      <c r="AC3" s="189">
        <v>25117.773628390147</v>
      </c>
      <c r="AD3" s="189">
        <v>21485.008481924873</v>
      </c>
      <c r="AE3" s="189">
        <v>-9038.7649656507147</v>
      </c>
      <c r="AF3" s="189">
        <v>1020.0181372786756</v>
      </c>
      <c r="AG3" s="189">
        <v>1547.5914387584271</v>
      </c>
      <c r="AH3" s="58">
        <v>14737.226465525539</v>
      </c>
      <c r="AI3" s="58">
        <v>-26203</v>
      </c>
      <c r="AJ3" s="58">
        <v>-9420</v>
      </c>
      <c r="AK3" s="58">
        <v>4478.6921723702253</v>
      </c>
      <c r="AL3" s="58">
        <v>-25089.856571437107</v>
      </c>
      <c r="AM3" s="58">
        <v>-8919.6332216467781</v>
      </c>
      <c r="AN3" s="58">
        <v>18751.390333823554</v>
      </c>
      <c r="AO3" s="58">
        <v>11537.099459260215</v>
      </c>
      <c r="AP3" s="58">
        <v>8647</v>
      </c>
      <c r="AQ3" s="58">
        <v>6120</v>
      </c>
      <c r="AR3" s="58">
        <v>9966</v>
      </c>
      <c r="AS3" s="27">
        <v>24724</v>
      </c>
      <c r="AT3" s="27">
        <v>42951</v>
      </c>
      <c r="AU3" s="367">
        <v>15197</v>
      </c>
      <c r="AV3" s="27"/>
      <c r="AW3" s="21">
        <v>14860</v>
      </c>
      <c r="AX3" s="20">
        <v>33829</v>
      </c>
      <c r="AY3" s="20">
        <v>36423</v>
      </c>
      <c r="AZ3" s="21">
        <v>-9526.4442169780014</v>
      </c>
      <c r="BA3" s="21">
        <v>-4161.3077414481049</v>
      </c>
      <c r="BB3" s="21">
        <v>-9960.2269400959085</v>
      </c>
      <c r="BC3" s="21">
        <v>-13390.026371609783</v>
      </c>
      <c r="BD3" s="27">
        <v>15014.109576037114</v>
      </c>
      <c r="BE3" s="27">
        <v>-16408.400000000023</v>
      </c>
      <c r="BF3" s="21">
        <v>-3721.0994592603201</v>
      </c>
      <c r="BG3" s="21">
        <v>49457</v>
      </c>
      <c r="BH3" s="21">
        <v>58148</v>
      </c>
      <c r="BI3" s="363"/>
    </row>
    <row r="4" spans="1:61" x14ac:dyDescent="0.35">
      <c r="A4" s="26" t="s">
        <v>150</v>
      </c>
      <c r="B4" s="27">
        <v>0</v>
      </c>
      <c r="C4" s="27">
        <v>0</v>
      </c>
      <c r="D4" s="27">
        <v>0</v>
      </c>
      <c r="E4" s="27">
        <v>0</v>
      </c>
      <c r="F4" s="27">
        <v>0</v>
      </c>
      <c r="G4" s="27">
        <v>0</v>
      </c>
      <c r="H4" s="27">
        <v>0</v>
      </c>
      <c r="I4" s="27">
        <v>0</v>
      </c>
      <c r="J4" s="27">
        <v>0</v>
      </c>
      <c r="K4" s="27">
        <v>0</v>
      </c>
      <c r="L4" s="27">
        <v>0</v>
      </c>
      <c r="M4" s="27">
        <v>0</v>
      </c>
      <c r="N4" s="27">
        <v>0</v>
      </c>
      <c r="O4" s="27">
        <v>0</v>
      </c>
      <c r="P4" s="27">
        <v>0</v>
      </c>
      <c r="Q4" s="27">
        <v>0</v>
      </c>
      <c r="R4" s="27">
        <v>0</v>
      </c>
      <c r="S4" s="27">
        <v>0</v>
      </c>
      <c r="T4" s="27">
        <v>0</v>
      </c>
      <c r="U4" s="27">
        <v>0</v>
      </c>
      <c r="V4" s="27">
        <v>0</v>
      </c>
      <c r="W4" s="27">
        <v>0</v>
      </c>
      <c r="X4" s="27">
        <v>0</v>
      </c>
      <c r="Y4" s="27">
        <v>0</v>
      </c>
      <c r="Z4" s="31">
        <v>0</v>
      </c>
      <c r="AA4" s="31">
        <v>0</v>
      </c>
      <c r="AB4" s="31">
        <v>0</v>
      </c>
      <c r="AC4" s="31">
        <v>0</v>
      </c>
      <c r="AD4" s="31">
        <v>0</v>
      </c>
      <c r="AE4" s="31">
        <v>0</v>
      </c>
      <c r="AF4" s="31">
        <v>0</v>
      </c>
      <c r="AG4" s="31">
        <v>0</v>
      </c>
      <c r="AH4" s="27">
        <v>-3763.4586061684354</v>
      </c>
      <c r="AI4" s="58">
        <v>-6136.6574219585409</v>
      </c>
      <c r="AJ4" s="58">
        <v>-5649.1590218730225</v>
      </c>
      <c r="AK4" s="58">
        <v>-4988.6223858974363</v>
      </c>
      <c r="AL4" s="27">
        <v>-4592.1282051282096</v>
      </c>
      <c r="AM4" s="27">
        <v>-2357.8717948717904</v>
      </c>
      <c r="AN4" s="27">
        <v>-2805.3846153846152</v>
      </c>
      <c r="AO4" s="27">
        <v>-1031.6153846153848</v>
      </c>
      <c r="AP4" s="320"/>
      <c r="AQ4" s="320"/>
      <c r="AR4" s="320"/>
      <c r="AS4" s="320"/>
      <c r="AT4" s="320"/>
      <c r="AU4" s="320"/>
      <c r="AV4" s="31"/>
      <c r="AW4" s="21">
        <v>0</v>
      </c>
      <c r="AX4" s="21">
        <v>0</v>
      </c>
      <c r="AY4" s="21">
        <v>0</v>
      </c>
      <c r="AZ4" s="21">
        <v>0</v>
      </c>
      <c r="BA4" s="21">
        <v>0</v>
      </c>
      <c r="BB4" s="21">
        <v>0</v>
      </c>
      <c r="BC4" s="21">
        <v>0</v>
      </c>
      <c r="BD4" s="27">
        <v>0</v>
      </c>
      <c r="BE4" s="27">
        <v>-20536</v>
      </c>
      <c r="BF4" s="21">
        <v>-10787</v>
      </c>
      <c r="BG4" s="326"/>
      <c r="BH4" s="326"/>
      <c r="BI4" s="363"/>
    </row>
    <row r="5" spans="1:61" x14ac:dyDescent="0.35">
      <c r="A5" s="29" t="s">
        <v>151</v>
      </c>
      <c r="B5" s="26">
        <v>0</v>
      </c>
      <c r="C5" s="26">
        <v>0</v>
      </c>
      <c r="D5" s="26">
        <v>0</v>
      </c>
      <c r="E5" s="26">
        <v>0</v>
      </c>
      <c r="F5" s="26">
        <v>0</v>
      </c>
      <c r="G5" s="26">
        <v>0</v>
      </c>
      <c r="H5" s="26">
        <v>0</v>
      </c>
      <c r="I5" s="26">
        <v>0</v>
      </c>
      <c r="J5" s="26">
        <v>0</v>
      </c>
      <c r="K5" s="26">
        <v>0</v>
      </c>
      <c r="L5" s="26">
        <v>0</v>
      </c>
      <c r="M5" s="26">
        <v>121.959</v>
      </c>
      <c r="N5" s="26">
        <v>343.4078366677</v>
      </c>
      <c r="O5" s="26">
        <v>274.56807160429997</v>
      </c>
      <c r="P5" s="26">
        <v>316.70098389520018</v>
      </c>
      <c r="Q5" s="26">
        <v>57.33847909879978</v>
      </c>
      <c r="R5" s="26">
        <v>0</v>
      </c>
      <c r="S5" s="26">
        <v>0</v>
      </c>
      <c r="T5" s="26">
        <v>0</v>
      </c>
      <c r="U5" s="26">
        <v>945</v>
      </c>
      <c r="V5" s="26">
        <v>381.88589898010002</v>
      </c>
      <c r="W5" s="26">
        <v>199.42593306219987</v>
      </c>
      <c r="X5" s="26">
        <v>533.29779831560006</v>
      </c>
      <c r="Y5" s="26">
        <v>628.39036964210004</v>
      </c>
      <c r="Z5" s="31">
        <v>687</v>
      </c>
      <c r="AA5" s="31">
        <v>466</v>
      </c>
      <c r="AB5" s="31">
        <v>633</v>
      </c>
      <c r="AC5" s="31">
        <v>1065</v>
      </c>
      <c r="AD5" s="31">
        <v>629.94997756479995</v>
      </c>
      <c r="AE5" s="31">
        <v>661.10829337600023</v>
      </c>
      <c r="AF5" s="31">
        <v>2640.7582658169995</v>
      </c>
      <c r="AG5" s="31">
        <v>1747.1834632422006</v>
      </c>
      <c r="AH5" s="58">
        <v>1876.8938204106003</v>
      </c>
      <c r="AI5" s="22">
        <v>1828.1062649970004</v>
      </c>
      <c r="AJ5" s="58">
        <v>2520.1803836034992</v>
      </c>
      <c r="AK5" s="58">
        <v>2481.2438934026991</v>
      </c>
      <c r="AL5" s="27">
        <v>2430.6034348752996</v>
      </c>
      <c r="AM5" s="27">
        <v>3757</v>
      </c>
      <c r="AN5" s="27">
        <v>2601</v>
      </c>
      <c r="AO5" s="27">
        <v>2786.2498599999994</v>
      </c>
      <c r="AP5" s="27">
        <v>3694</v>
      </c>
      <c r="AQ5" s="27">
        <v>3862</v>
      </c>
      <c r="AR5" s="27">
        <v>2859</v>
      </c>
      <c r="AS5" s="27">
        <v>2668</v>
      </c>
      <c r="AT5" s="27">
        <v>2279</v>
      </c>
      <c r="AU5" s="366">
        <v>2427</v>
      </c>
      <c r="AV5" s="27"/>
      <c r="AW5" s="21">
        <v>0</v>
      </c>
      <c r="AX5" s="21">
        <v>0</v>
      </c>
      <c r="AY5" s="21">
        <v>122</v>
      </c>
      <c r="AZ5" s="21">
        <v>992</v>
      </c>
      <c r="BA5" s="21">
        <v>945</v>
      </c>
      <c r="BB5" s="21">
        <v>1743</v>
      </c>
      <c r="BC5" s="21">
        <v>2851</v>
      </c>
      <c r="BD5" s="27">
        <v>5679</v>
      </c>
      <c r="BE5" s="27">
        <v>8706</v>
      </c>
      <c r="BF5" s="21">
        <v>11575</v>
      </c>
      <c r="BG5" s="21">
        <v>13083</v>
      </c>
      <c r="BH5" s="21">
        <v>4706</v>
      </c>
      <c r="BI5" s="363"/>
    </row>
    <row r="6" spans="1:61" ht="14.15" customHeight="1" x14ac:dyDescent="0.35">
      <c r="A6" s="29" t="s">
        <v>152</v>
      </c>
      <c r="B6" s="31">
        <v>5183.1643999999997</v>
      </c>
      <c r="C6" s="31">
        <v>5632.0295399999959</v>
      </c>
      <c r="D6" s="31">
        <v>6491.3722899999993</v>
      </c>
      <c r="E6" s="31">
        <v>11968.433770000003</v>
      </c>
      <c r="F6" s="31">
        <v>6791.1466700000001</v>
      </c>
      <c r="G6" s="31">
        <v>9584.5665300000001</v>
      </c>
      <c r="H6" s="31">
        <v>7329.12727</v>
      </c>
      <c r="I6" s="31">
        <v>7870.6025300000001</v>
      </c>
      <c r="J6" s="31">
        <v>7921.9939753647996</v>
      </c>
      <c r="K6" s="31">
        <v>8690.2958671976648</v>
      </c>
      <c r="L6" s="31">
        <v>9418</v>
      </c>
      <c r="M6" s="31">
        <v>9899.6841335940517</v>
      </c>
      <c r="N6" s="31">
        <v>10416.497729824567</v>
      </c>
      <c r="O6" s="31">
        <v>13358.766095710027</v>
      </c>
      <c r="P6" s="31">
        <v>14453.515547953974</v>
      </c>
      <c r="Q6" s="31">
        <v>-11433.004365414432</v>
      </c>
      <c r="R6" s="31">
        <v>15830.968303868902</v>
      </c>
      <c r="S6" s="31">
        <v>3858.5549943163214</v>
      </c>
      <c r="T6" s="31">
        <v>12840.4</v>
      </c>
      <c r="U6" s="31">
        <v>-2872.6385414055949</v>
      </c>
      <c r="V6" s="31">
        <v>10094.304918047152</v>
      </c>
      <c r="W6" s="31">
        <v>10938.514538108991</v>
      </c>
      <c r="X6" s="31">
        <v>17973.062541313346</v>
      </c>
      <c r="Y6" s="26">
        <v>20781.118002530508</v>
      </c>
      <c r="Z6" s="31">
        <v>17183</v>
      </c>
      <c r="AA6" s="31">
        <v>16956.800000000003</v>
      </c>
      <c r="AB6" s="31">
        <v>18250.199999999997</v>
      </c>
      <c r="AC6" s="31">
        <v>14098.990857254321</v>
      </c>
      <c r="AD6" s="31">
        <v>10690.672530219645</v>
      </c>
      <c r="AE6" s="31">
        <v>6686.9117898516433</v>
      </c>
      <c r="AF6" s="31">
        <v>7011.369097508732</v>
      </c>
      <c r="AG6" s="31">
        <v>3623.613492396993</v>
      </c>
      <c r="AH6" s="27">
        <v>-647.57441845173344</v>
      </c>
      <c r="AI6" s="27">
        <v>1215.2591212411135</v>
      </c>
      <c r="AJ6" s="27">
        <v>4844.3334636188702</v>
      </c>
      <c r="AK6" s="27">
        <v>9305.5313014324947</v>
      </c>
      <c r="AL6" s="27">
        <v>-6483.1506973661435</v>
      </c>
      <c r="AM6" s="27">
        <v>2497.016298597724</v>
      </c>
      <c r="AN6" s="27">
        <v>2107.1879899883552</v>
      </c>
      <c r="AO6" s="27">
        <v>4710.9464087800643</v>
      </c>
      <c r="AP6" s="27">
        <v>-7215</v>
      </c>
      <c r="AQ6" s="27">
        <v>-2153</v>
      </c>
      <c r="AR6" s="27">
        <v>1125</v>
      </c>
      <c r="AS6" s="27">
        <v>-271</v>
      </c>
      <c r="AT6" s="27">
        <v>-610</v>
      </c>
      <c r="AU6" s="366">
        <v>7556</v>
      </c>
      <c r="AV6" s="27"/>
      <c r="AW6" s="21">
        <v>29275</v>
      </c>
      <c r="AX6" s="21">
        <v>31575</v>
      </c>
      <c r="AY6" s="21">
        <v>35930</v>
      </c>
      <c r="AZ6" s="21">
        <v>26795</v>
      </c>
      <c r="BA6" s="21">
        <v>29658</v>
      </c>
      <c r="BB6" s="21">
        <v>59787</v>
      </c>
      <c r="BC6" s="21">
        <v>66488</v>
      </c>
      <c r="BD6" s="27">
        <v>28011</v>
      </c>
      <c r="BE6" s="21">
        <v>14718</v>
      </c>
      <c r="BF6" s="27">
        <v>2832</v>
      </c>
      <c r="BG6" s="27">
        <v>-8514</v>
      </c>
      <c r="BH6" s="21">
        <v>6946</v>
      </c>
      <c r="BI6" s="363"/>
    </row>
    <row r="7" spans="1:61" x14ac:dyDescent="0.35">
      <c r="A7" s="36" t="s">
        <v>153</v>
      </c>
      <c r="B7" s="191">
        <v>-10456.646949819973</v>
      </c>
      <c r="C7" s="191">
        <v>-7033</v>
      </c>
      <c r="D7" s="191">
        <v>-956.23877000000994</v>
      </c>
      <c r="E7" s="191">
        <v>-5072.1142801800161</v>
      </c>
      <c r="F7" s="191">
        <v>-6235.4094859042525</v>
      </c>
      <c r="G7" s="191">
        <v>-7374.1748900000093</v>
      </c>
      <c r="H7" s="191">
        <v>-9908.1721518969971</v>
      </c>
      <c r="I7" s="194">
        <v>-391.53814096928181</v>
      </c>
      <c r="J7" s="34">
        <v>-8600.2505368013481</v>
      </c>
      <c r="K7" s="34">
        <v>-6387.5893014361736</v>
      </c>
      <c r="L7" s="34">
        <v>-4282</v>
      </c>
      <c r="M7" s="34">
        <v>-2180.1299762027102</v>
      </c>
      <c r="N7" s="34">
        <v>-6763.3303931107812</v>
      </c>
      <c r="O7" s="34">
        <v>-10117.344188351341</v>
      </c>
      <c r="P7" s="34">
        <v>-11388.357899920262</v>
      </c>
      <c r="Q7" s="34">
        <v>20549.032481382383</v>
      </c>
      <c r="R7" s="34">
        <v>-10647</v>
      </c>
      <c r="S7" s="34">
        <v>-4399.0291619633008</v>
      </c>
      <c r="T7" s="34">
        <v>0</v>
      </c>
      <c r="U7" s="34">
        <v>2470.0291619633008</v>
      </c>
      <c r="V7" s="34">
        <v>-1736.7475676184222</v>
      </c>
      <c r="W7" s="34">
        <v>-6028.6450472269544</v>
      </c>
      <c r="X7" s="34">
        <v>-6889.9579245227214</v>
      </c>
      <c r="Y7" s="26">
        <v>6110.3505393680971</v>
      </c>
      <c r="Z7" s="31">
        <v>-357</v>
      </c>
      <c r="AA7" s="31">
        <v>-5693</v>
      </c>
      <c r="AB7" s="31">
        <v>-2161</v>
      </c>
      <c r="AC7" s="31">
        <v>1488.0685932640044</v>
      </c>
      <c r="AD7" s="31">
        <v>4417.3060368819561</v>
      </c>
      <c r="AE7" s="31">
        <v>7306.8489052621708</v>
      </c>
      <c r="AF7" s="31">
        <v>3827.2030690449983</v>
      </c>
      <c r="AG7" s="31">
        <v>4103.1145675302996</v>
      </c>
      <c r="AH7" s="31">
        <v>13940</v>
      </c>
      <c r="AI7" s="31">
        <v>13265</v>
      </c>
      <c r="AJ7" s="31">
        <v>8608</v>
      </c>
      <c r="AK7" s="31">
        <v>5514</v>
      </c>
      <c r="AL7" s="27">
        <v>17409.66262370981</v>
      </c>
      <c r="AM7" s="27">
        <v>17650.341549075572</v>
      </c>
      <c r="AN7" s="32">
        <v>18754</v>
      </c>
      <c r="AO7" s="32">
        <v>20916</v>
      </c>
      <c r="AP7" s="32">
        <v>13978</v>
      </c>
      <c r="AQ7" s="32">
        <v>9540</v>
      </c>
      <c r="AR7" s="32">
        <v>15320</v>
      </c>
      <c r="AS7" s="27">
        <v>15099</v>
      </c>
      <c r="AT7" s="27">
        <v>13335</v>
      </c>
      <c r="AU7" s="43">
        <v>12102</v>
      </c>
      <c r="AV7" s="27"/>
      <c r="AW7" s="21">
        <v>-23518</v>
      </c>
      <c r="AX7" s="21">
        <v>-23909</v>
      </c>
      <c r="AY7" s="21">
        <v>-21450</v>
      </c>
      <c r="AZ7" s="21">
        <v>-7720</v>
      </c>
      <c r="BA7" s="21">
        <v>-12576</v>
      </c>
      <c r="BB7" s="21">
        <v>-8545</v>
      </c>
      <c r="BC7" s="33">
        <v>-6723</v>
      </c>
      <c r="BD7" s="33">
        <v>19656</v>
      </c>
      <c r="BE7" s="32">
        <v>41327</v>
      </c>
      <c r="BF7" s="33">
        <v>74731</v>
      </c>
      <c r="BG7" s="21">
        <v>53937</v>
      </c>
      <c r="BH7" s="21">
        <v>25437</v>
      </c>
      <c r="BI7" s="363"/>
    </row>
    <row r="8" spans="1:61" x14ac:dyDescent="0.35">
      <c r="A8" s="36" t="s">
        <v>154</v>
      </c>
      <c r="B8" s="191">
        <v>-2167.3651775566937</v>
      </c>
      <c r="C8" s="191">
        <v>493.2221254261496</v>
      </c>
      <c r="D8" s="191">
        <v>1854.1449301600412</v>
      </c>
      <c r="E8" s="191">
        <v>-3813.0018780294972</v>
      </c>
      <c r="F8" s="191">
        <v>-2342.1319286963194</v>
      </c>
      <c r="G8" s="191">
        <v>-1372.2304472144983</v>
      </c>
      <c r="H8" s="191">
        <v>-2049.9012497981621</v>
      </c>
      <c r="I8" s="194">
        <v>1639.2636257089798</v>
      </c>
      <c r="J8" s="34">
        <v>-834.98832644596564</v>
      </c>
      <c r="K8" s="34">
        <v>5.3868727104934351</v>
      </c>
      <c r="L8" s="34">
        <v>-43</v>
      </c>
      <c r="M8" s="34">
        <v>-5136.8832061327848</v>
      </c>
      <c r="N8" s="34">
        <v>-1146.9575599312202</v>
      </c>
      <c r="O8" s="34">
        <v>718.87418713811053</v>
      </c>
      <c r="P8" s="34">
        <v>184.07019180415887</v>
      </c>
      <c r="Q8" s="34">
        <v>-1466.9868190110492</v>
      </c>
      <c r="R8" s="34">
        <v>-1218.4965529345686</v>
      </c>
      <c r="S8" s="34">
        <v>-3606.3083464054812</v>
      </c>
      <c r="T8" s="34">
        <v>77.400000000000006</v>
      </c>
      <c r="U8" s="34">
        <v>-248.59510065994982</v>
      </c>
      <c r="V8" s="34">
        <v>0</v>
      </c>
      <c r="W8" s="34">
        <v>0</v>
      </c>
      <c r="X8" s="34">
        <v>0</v>
      </c>
      <c r="Y8" s="26">
        <v>-6356</v>
      </c>
      <c r="Z8" s="34">
        <v>552</v>
      </c>
      <c r="AA8" s="34">
        <v>-1808</v>
      </c>
      <c r="AB8" s="34">
        <v>-25</v>
      </c>
      <c r="AC8" s="34">
        <v>-1145.9483334556003</v>
      </c>
      <c r="AD8" s="34">
        <v>-1563.3160132486</v>
      </c>
      <c r="AE8" s="34">
        <v>0</v>
      </c>
      <c r="AF8" s="34">
        <v>0</v>
      </c>
      <c r="AG8" s="34">
        <v>-3252</v>
      </c>
      <c r="AH8" s="185">
        <v>-5646.3776222879997</v>
      </c>
      <c r="AI8" s="199">
        <v>-4006.7299873574002</v>
      </c>
      <c r="AJ8" s="185">
        <v>0</v>
      </c>
      <c r="AK8" s="189">
        <v>-4702.8452008847025</v>
      </c>
      <c r="AL8" s="27">
        <v>-3880.7539999999999</v>
      </c>
      <c r="AM8" s="27">
        <v>-2099.1909999999998</v>
      </c>
      <c r="AN8" s="32">
        <v>-2752.5190000000002</v>
      </c>
      <c r="AO8" s="32">
        <v>-2719.5360000000001</v>
      </c>
      <c r="AP8" s="32">
        <v>-2228</v>
      </c>
      <c r="AQ8" s="32">
        <v>-3057</v>
      </c>
      <c r="AR8" s="32">
        <v>-755</v>
      </c>
      <c r="AS8" s="32">
        <v>-1861</v>
      </c>
      <c r="AT8" s="32">
        <v>-3380</v>
      </c>
      <c r="AU8" s="43">
        <v>-3248</v>
      </c>
      <c r="AV8" s="32"/>
      <c r="AW8" s="21">
        <v>-3633</v>
      </c>
      <c r="AX8" s="21">
        <v>-4125</v>
      </c>
      <c r="AY8" s="21">
        <v>-6009</v>
      </c>
      <c r="AZ8" s="21">
        <v>-1711</v>
      </c>
      <c r="BA8" s="21">
        <v>-4996</v>
      </c>
      <c r="BB8" s="21">
        <v>-6356</v>
      </c>
      <c r="BC8" s="33">
        <v>-2427</v>
      </c>
      <c r="BD8" s="31">
        <v>-4815</v>
      </c>
      <c r="BE8" s="32">
        <v>-14356</v>
      </c>
      <c r="BF8" s="33">
        <v>-11452</v>
      </c>
      <c r="BG8" s="21">
        <v>-7901</v>
      </c>
      <c r="BH8" s="21">
        <v>-6628</v>
      </c>
      <c r="BI8" s="363"/>
    </row>
    <row r="9" spans="1:61" x14ac:dyDescent="0.35">
      <c r="A9" s="36" t="s">
        <v>155</v>
      </c>
      <c r="B9" s="31">
        <v>-418.05342876374107</v>
      </c>
      <c r="C9" s="31">
        <v>-2422.5828511477698</v>
      </c>
      <c r="D9" s="31">
        <v>17613.228440782885</v>
      </c>
      <c r="E9" s="31">
        <v>5559.4078391286239</v>
      </c>
      <c r="F9" s="31">
        <v>-15560.697935765946</v>
      </c>
      <c r="G9" s="31">
        <v>-631.74867278551028</v>
      </c>
      <c r="H9" s="31">
        <v>4525.8279432466816</v>
      </c>
      <c r="I9" s="31">
        <v>3587.6186653047735</v>
      </c>
      <c r="J9" s="31">
        <v>-20941.779483346159</v>
      </c>
      <c r="K9" s="31">
        <v>1358.6477572392851</v>
      </c>
      <c r="L9" s="31">
        <v>-15107</v>
      </c>
      <c r="M9" s="31">
        <v>6523.3295853175641</v>
      </c>
      <c r="N9" s="31">
        <v>-12340.973753599606</v>
      </c>
      <c r="O9" s="31">
        <v>33103.520860021388</v>
      </c>
      <c r="P9" s="31">
        <v>-13415.340262051839</v>
      </c>
      <c r="Q9" s="34">
        <v>25106.793155630057</v>
      </c>
      <c r="R9" s="31">
        <v>-14663.844340128089</v>
      </c>
      <c r="S9" s="31">
        <v>6233.2319783153534</v>
      </c>
      <c r="T9" s="31">
        <v>4144</v>
      </c>
      <c r="U9" s="34">
        <v>-8449.3876381872651</v>
      </c>
      <c r="V9" s="31">
        <v>-31760.939125863773</v>
      </c>
      <c r="W9" s="31">
        <v>-23.613904993475444</v>
      </c>
      <c r="X9" s="31">
        <v>-864.80587332220603</v>
      </c>
      <c r="Y9" s="26">
        <v>39327.358904179455</v>
      </c>
      <c r="Z9" s="31">
        <v>-4560</v>
      </c>
      <c r="AA9" s="31">
        <v>33709.4</v>
      </c>
      <c r="AB9" s="31">
        <v>-4546.4000000000015</v>
      </c>
      <c r="AC9" s="31">
        <v>-5293.0668307933629</v>
      </c>
      <c r="AD9" s="31">
        <v>-19557.794016217926</v>
      </c>
      <c r="AE9" s="31">
        <v>-16399.675942935337</v>
      </c>
      <c r="AF9" s="31">
        <v>-2969.4616522434226</v>
      </c>
      <c r="AG9" s="31">
        <v>20284</v>
      </c>
      <c r="AH9" s="31">
        <v>-14030.205767656827</v>
      </c>
      <c r="AI9" s="31">
        <v>624.59553421451346</v>
      </c>
      <c r="AJ9" s="31">
        <v>-20511.532524730461</v>
      </c>
      <c r="AK9" s="31">
        <v>728.96961809090681</v>
      </c>
      <c r="AL9" s="27">
        <v>-15356.970517559945</v>
      </c>
      <c r="AM9" s="27">
        <v>-19360.516918025518</v>
      </c>
      <c r="AN9" s="27">
        <v>-10716.629423285518</v>
      </c>
      <c r="AO9" s="27">
        <v>2315.6929864144804</v>
      </c>
      <c r="AP9" s="27">
        <v>-23761</v>
      </c>
      <c r="AQ9" s="27">
        <v>7616</v>
      </c>
      <c r="AR9" s="27">
        <v>8674</v>
      </c>
      <c r="AS9" s="27">
        <v>13283</v>
      </c>
      <c r="AT9" s="27">
        <v>-23698</v>
      </c>
      <c r="AU9" s="366">
        <v>15075</v>
      </c>
      <c r="AV9" s="27"/>
      <c r="AW9" s="33">
        <v>20332</v>
      </c>
      <c r="AX9" s="33">
        <v>-8079</v>
      </c>
      <c r="AY9" s="33">
        <v>-28167</v>
      </c>
      <c r="AZ9" s="33">
        <v>32454</v>
      </c>
      <c r="BA9" s="33">
        <v>-12736</v>
      </c>
      <c r="BB9" s="33">
        <v>6678</v>
      </c>
      <c r="BC9" s="33">
        <v>19310</v>
      </c>
      <c r="BD9" s="31">
        <v>-18642</v>
      </c>
      <c r="BE9" s="32">
        <v>-33188</v>
      </c>
      <c r="BF9" s="27">
        <v>-43123</v>
      </c>
      <c r="BG9" s="27">
        <v>5820</v>
      </c>
      <c r="BH9" s="21">
        <v>-8623</v>
      </c>
      <c r="BI9" s="363"/>
    </row>
    <row r="10" spans="1:61" x14ac:dyDescent="0.35">
      <c r="A10" s="211" t="s">
        <v>156</v>
      </c>
      <c r="B10" s="209">
        <v>-248.96768000000009</v>
      </c>
      <c r="C10" s="209">
        <v>-586.49842999999998</v>
      </c>
      <c r="D10" s="209">
        <v>-622.17377999999985</v>
      </c>
      <c r="E10" s="209">
        <v>-1380.6818599999997</v>
      </c>
      <c r="F10" s="209">
        <v>-116.83903999999995</v>
      </c>
      <c r="G10" s="209">
        <v>-600.02148999999997</v>
      </c>
      <c r="H10" s="209">
        <v>-1281.85653</v>
      </c>
      <c r="I10" s="209">
        <v>-282.28294000000005</v>
      </c>
      <c r="J10" s="209">
        <v>-475.64554085818463</v>
      </c>
      <c r="K10" s="209">
        <v>-733.94128188990703</v>
      </c>
      <c r="L10" s="209">
        <v>-645.56613036087083</v>
      </c>
      <c r="M10" s="209">
        <v>-604.84704689103751</v>
      </c>
      <c r="N10" s="209">
        <v>-3.2893462230725845</v>
      </c>
      <c r="O10" s="209">
        <v>-187.28154846448575</v>
      </c>
      <c r="P10" s="209">
        <v>-236.63231391241402</v>
      </c>
      <c r="Q10" s="265">
        <v>12778.203208599973</v>
      </c>
      <c r="R10" s="209">
        <v>-4353.1935728490898</v>
      </c>
      <c r="S10" s="209">
        <v>-2406.1933329274316</v>
      </c>
      <c r="T10" s="209">
        <v>-128.59999999999991</v>
      </c>
      <c r="U10" s="265">
        <v>15955.986905776521</v>
      </c>
      <c r="V10" s="209">
        <v>-6627.269873579181</v>
      </c>
      <c r="W10" s="209">
        <v>4175.4848836742949</v>
      </c>
      <c r="X10" s="209">
        <v>7420.7141135818583</v>
      </c>
      <c r="Y10" s="23">
        <v>-5807.9291236769723</v>
      </c>
      <c r="Z10" s="209">
        <v>65943</v>
      </c>
      <c r="AA10" s="209">
        <v>-25385.599999999999</v>
      </c>
      <c r="AB10" s="209">
        <v>4263.6000000000004</v>
      </c>
      <c r="AC10" s="209">
        <v>-18677.589752115447</v>
      </c>
      <c r="AD10" s="209">
        <v>-16186.905021455808</v>
      </c>
      <c r="AE10" s="209">
        <v>7333.9059473644693</v>
      </c>
      <c r="AF10" s="209">
        <v>1865.2161127267627</v>
      </c>
      <c r="AG10" s="209">
        <v>-4877.6076161092687</v>
      </c>
      <c r="AH10" s="210">
        <v>-10868.031116919476</v>
      </c>
      <c r="AI10" s="210">
        <v>22427.639170208382</v>
      </c>
      <c r="AJ10" s="210">
        <v>8993.4977468047782</v>
      </c>
      <c r="AK10" s="210">
        <v>-394.32969702780883</v>
      </c>
      <c r="AL10" s="210">
        <v>31426.943416755981</v>
      </c>
      <c r="AM10" s="210">
        <v>12132.34151447182</v>
      </c>
      <c r="AN10" s="210">
        <v>-10685.205870343201</v>
      </c>
      <c r="AO10" s="210">
        <v>5618.9209391154036</v>
      </c>
      <c r="AP10" s="210">
        <v>14120</v>
      </c>
      <c r="AQ10" s="210">
        <v>-3491</v>
      </c>
      <c r="AR10" s="210">
        <v>11244</v>
      </c>
      <c r="AS10" s="210">
        <v>3715</v>
      </c>
      <c r="AT10" s="210">
        <v>-9257</v>
      </c>
      <c r="AU10" s="208">
        <v>12783</v>
      </c>
      <c r="AV10" s="210"/>
      <c r="AW10" s="204">
        <v>-2838</v>
      </c>
      <c r="AX10" s="204">
        <v>-2281</v>
      </c>
      <c r="AY10" s="204">
        <v>-2460</v>
      </c>
      <c r="AZ10" s="204">
        <v>12351</v>
      </c>
      <c r="BA10" s="204">
        <v>9068</v>
      </c>
      <c r="BB10" s="204">
        <v>-839</v>
      </c>
      <c r="BC10" s="204">
        <v>26144</v>
      </c>
      <c r="BD10" s="209">
        <v>-11866</v>
      </c>
      <c r="BE10" s="213">
        <v>20158.599999999999</v>
      </c>
      <c r="BF10" s="210">
        <v>38493</v>
      </c>
      <c r="BG10" s="210">
        <v>25588</v>
      </c>
      <c r="BH10" s="207">
        <v>3526</v>
      </c>
      <c r="BI10" s="363"/>
    </row>
    <row r="11" spans="1:61" x14ac:dyDescent="0.35">
      <c r="A11" s="37" t="s">
        <v>157</v>
      </c>
      <c r="B11" s="38">
        <v>343.61068385958527</v>
      </c>
      <c r="C11" s="38">
        <v>-4396.206755721606</v>
      </c>
      <c r="D11" s="38">
        <v>24377.255910942917</v>
      </c>
      <c r="E11" s="38">
        <v>14154.045700919116</v>
      </c>
      <c r="F11" s="38">
        <v>-7612.974540366532</v>
      </c>
      <c r="G11" s="38">
        <v>8455.4510499999869</v>
      </c>
      <c r="H11" s="38">
        <v>4888.2055215514956</v>
      </c>
      <c r="I11" s="38">
        <v>21279.261132048512</v>
      </c>
      <c r="J11" s="38">
        <v>-15227.80157847119</v>
      </c>
      <c r="K11" s="38">
        <v>10079.229250901493</v>
      </c>
      <c r="L11" s="38">
        <v>-1502.4758544034034</v>
      </c>
      <c r="M11" s="38">
        <v>21039.724543031771</v>
      </c>
      <c r="N11" s="38">
        <v>-2502.3340925734278</v>
      </c>
      <c r="O11" s="38">
        <v>31382.642013953817</v>
      </c>
      <c r="P11" s="38">
        <v>-5339.6994341834325</v>
      </c>
      <c r="Q11" s="38">
        <v>30094.737675165132</v>
      </c>
      <c r="R11" s="38">
        <v>-2339.4970043887806</v>
      </c>
      <c r="S11" s="38">
        <v>589.7679501204525</v>
      </c>
      <c r="T11" s="38">
        <v>8385.1119187037166</v>
      </c>
      <c r="U11" s="38">
        <v>-1434.4058491038631</v>
      </c>
      <c r="V11" s="38">
        <v>-22028.045028538181</v>
      </c>
      <c r="W11" s="38">
        <v>4963.1664026250564</v>
      </c>
      <c r="X11" s="38">
        <v>8848.510655365877</v>
      </c>
      <c r="Y11" s="38">
        <v>50724.953983135107</v>
      </c>
      <c r="Z11" s="38">
        <v>16903</v>
      </c>
      <c r="AA11" s="38">
        <v>45397.600000000013</v>
      </c>
      <c r="AB11" s="38">
        <v>13299.600000000008</v>
      </c>
      <c r="AC11" s="38">
        <v>16653.228162544059</v>
      </c>
      <c r="AD11" s="38">
        <v>-85.078024331061897</v>
      </c>
      <c r="AE11" s="38">
        <v>-3449.6659727317683</v>
      </c>
      <c r="AF11" s="38">
        <v>13395.103030132746</v>
      </c>
      <c r="AG11" s="38">
        <v>23175.895345818652</v>
      </c>
      <c r="AH11" s="38">
        <v>-4401.5272455483337</v>
      </c>
      <c r="AI11" s="38">
        <v>3014.2126813450668</v>
      </c>
      <c r="AJ11" s="38">
        <v>-10614.679952576336</v>
      </c>
      <c r="AK11" s="38">
        <v>12422.63970148638</v>
      </c>
      <c r="AL11" s="38">
        <v>-4135.6505161503155</v>
      </c>
      <c r="AM11" s="38">
        <v>3299.4864276010303</v>
      </c>
      <c r="AN11" s="38">
        <v>15253.839414798575</v>
      </c>
      <c r="AO11" s="38">
        <v>44133.758268954771</v>
      </c>
      <c r="AP11" s="38">
        <v>7235</v>
      </c>
      <c r="AQ11" s="38">
        <v>18437</v>
      </c>
      <c r="AR11" s="38">
        <v>48433</v>
      </c>
      <c r="AS11" s="38">
        <v>57357</v>
      </c>
      <c r="AT11" s="38">
        <v>21620</v>
      </c>
      <c r="AU11" s="38">
        <v>61892</v>
      </c>
      <c r="AV11" s="38"/>
      <c r="AW11" s="38">
        <v>34478</v>
      </c>
      <c r="AX11" s="38">
        <v>27010</v>
      </c>
      <c r="AY11" s="38">
        <v>14389</v>
      </c>
      <c r="AZ11" s="38">
        <v>53634.555783021999</v>
      </c>
      <c r="BA11" s="38">
        <v>5201.6922585518951</v>
      </c>
      <c r="BB11" s="38">
        <v>42507.773059904095</v>
      </c>
      <c r="BC11" s="38">
        <v>92252.973628390217</v>
      </c>
      <c r="BD11" s="38">
        <v>33037.10957603711</v>
      </c>
      <c r="BE11" s="38">
        <v>421.19999999997526</v>
      </c>
      <c r="BF11" s="38">
        <v>58546.900540739676</v>
      </c>
      <c r="BG11" s="38">
        <v>131469</v>
      </c>
      <c r="BH11" s="188">
        <v>83512</v>
      </c>
      <c r="BI11" s="363"/>
    </row>
    <row r="12" spans="1:61" x14ac:dyDescent="0.35">
      <c r="A12" s="39"/>
      <c r="B12" s="197"/>
      <c r="C12" s="197"/>
      <c r="D12" s="197"/>
      <c r="E12" s="197"/>
      <c r="F12" s="45"/>
      <c r="G12" s="45"/>
      <c r="H12" s="45"/>
      <c r="I12" s="45"/>
      <c r="J12" s="45"/>
      <c r="K12" s="45"/>
      <c r="L12" s="45"/>
      <c r="M12" s="45"/>
      <c r="N12" s="45"/>
      <c r="O12" s="45"/>
      <c r="P12" s="45"/>
      <c r="Q12" s="45"/>
      <c r="R12" s="45"/>
      <c r="S12" s="45"/>
      <c r="T12" s="45"/>
      <c r="U12" s="45"/>
      <c r="V12" s="45"/>
      <c r="W12" s="45"/>
      <c r="X12" s="45"/>
      <c r="Y12" s="45"/>
      <c r="Z12" s="45"/>
      <c r="AA12" s="186"/>
      <c r="AB12" s="186"/>
      <c r="AC12" s="186"/>
      <c r="AD12" s="186"/>
      <c r="AE12" s="186"/>
      <c r="AF12" s="186"/>
      <c r="AG12" s="40"/>
      <c r="AH12" s="40"/>
      <c r="AI12" s="40"/>
      <c r="AJ12" s="40"/>
      <c r="AK12" s="40"/>
      <c r="AL12" s="40"/>
      <c r="AM12" s="40"/>
      <c r="AN12" s="40"/>
      <c r="AO12" s="40"/>
      <c r="AP12" s="40"/>
      <c r="AQ12" s="40"/>
      <c r="AR12" s="40"/>
      <c r="AS12" s="40"/>
      <c r="AT12" s="40"/>
      <c r="AU12" s="40"/>
      <c r="AV12" s="40"/>
      <c r="AW12" s="21"/>
      <c r="AX12" s="21"/>
      <c r="AY12" s="21"/>
      <c r="AZ12" s="21"/>
      <c r="BA12" s="21"/>
      <c r="BB12" s="21"/>
      <c r="BC12" s="21"/>
      <c r="BD12" s="40"/>
      <c r="BE12" s="41"/>
      <c r="BF12" s="21"/>
      <c r="BG12" s="21"/>
      <c r="BH12" s="21"/>
      <c r="BI12" s="363"/>
    </row>
    <row r="13" spans="1:61" x14ac:dyDescent="0.35">
      <c r="A13" s="42" t="s">
        <v>158</v>
      </c>
      <c r="B13" s="198"/>
      <c r="C13" s="198"/>
      <c r="D13" s="198"/>
      <c r="E13" s="198"/>
      <c r="F13" s="45"/>
      <c r="G13" s="45"/>
      <c r="H13" s="45"/>
      <c r="I13" s="45"/>
      <c r="J13" s="45"/>
      <c r="K13" s="45"/>
      <c r="L13" s="45"/>
      <c r="M13" s="45"/>
      <c r="N13" s="45"/>
      <c r="O13" s="45"/>
      <c r="P13" s="45"/>
      <c r="Q13" s="45"/>
      <c r="R13" s="45"/>
      <c r="S13" s="45"/>
      <c r="T13" s="45"/>
      <c r="U13" s="45"/>
      <c r="V13" s="45"/>
      <c r="W13" s="45"/>
      <c r="X13" s="45"/>
      <c r="Y13" s="45"/>
      <c r="Z13" s="45"/>
      <c r="AA13" s="186"/>
      <c r="AB13" s="186"/>
      <c r="AC13" s="186"/>
      <c r="AD13" s="186"/>
      <c r="AE13" s="186"/>
      <c r="AF13" s="186"/>
      <c r="AG13" s="43"/>
      <c r="AH13" s="43"/>
      <c r="AI13" s="43"/>
      <c r="AJ13" s="43"/>
      <c r="AK13" s="43"/>
      <c r="AL13" s="43"/>
      <c r="AM13" s="43"/>
      <c r="AN13" s="43"/>
      <c r="AO13" s="43"/>
      <c r="AP13" s="43"/>
      <c r="AQ13" s="43"/>
      <c r="AR13" s="43"/>
      <c r="AS13" s="43"/>
      <c r="AT13" s="43"/>
      <c r="AU13" s="43"/>
      <c r="AV13" s="43"/>
      <c r="AW13" s="21"/>
      <c r="AX13" s="21"/>
      <c r="AY13" s="21"/>
      <c r="AZ13" s="21"/>
      <c r="BA13" s="21"/>
      <c r="BB13" s="21"/>
      <c r="BC13" s="21"/>
      <c r="BD13" s="41"/>
      <c r="BE13" s="21"/>
      <c r="BF13" s="21"/>
      <c r="BG13" s="21"/>
      <c r="BH13" s="21"/>
      <c r="BI13" s="363"/>
    </row>
    <row r="14" spans="1:61" x14ac:dyDescent="0.35">
      <c r="A14" s="44" t="s">
        <v>159</v>
      </c>
      <c r="B14" s="191">
        <v>-1248.04</v>
      </c>
      <c r="C14" s="191">
        <v>-2803.2639999999997</v>
      </c>
      <c r="D14" s="191">
        <v>-1713.4109999999998</v>
      </c>
      <c r="E14" s="191">
        <v>-8646.7569999999996</v>
      </c>
      <c r="F14" s="191">
        <v>-3013.2929999999997</v>
      </c>
      <c r="G14" s="191">
        <v>-6264.8420000000006</v>
      </c>
      <c r="H14" s="191">
        <v>-6185.2190000000046</v>
      </c>
      <c r="I14" s="195">
        <v>-3083.272413278899</v>
      </c>
      <c r="J14" s="45">
        <v>-1271.029</v>
      </c>
      <c r="K14" s="45">
        <v>-4327.6959685896018</v>
      </c>
      <c r="L14" s="45">
        <v>-3476</v>
      </c>
      <c r="M14" s="45">
        <v>-5003.4312953758963</v>
      </c>
      <c r="N14" s="45">
        <v>-4698.2565749864089</v>
      </c>
      <c r="O14" s="45">
        <v>-98396.269132977599</v>
      </c>
      <c r="P14" s="45">
        <v>-39726.302670137273</v>
      </c>
      <c r="Q14" s="34">
        <v>118065.82837810129</v>
      </c>
      <c r="R14" s="45">
        <v>-7563</v>
      </c>
      <c r="S14" s="45">
        <v>-8946.8078856540815</v>
      </c>
      <c r="T14" s="45">
        <v>-1481.4</v>
      </c>
      <c r="U14" s="45">
        <v>-3338.5539084767152</v>
      </c>
      <c r="V14" s="45">
        <v>-4247.6180000000004</v>
      </c>
      <c r="W14" s="45">
        <v>-7101.4428198453988</v>
      </c>
      <c r="X14" s="45">
        <v>2941.513850188483</v>
      </c>
      <c r="Y14" s="45">
        <v>-17054.453030343084</v>
      </c>
      <c r="Z14" s="35">
        <v>-3677</v>
      </c>
      <c r="AA14" s="35">
        <v>-3593</v>
      </c>
      <c r="AB14" s="35">
        <v>-5040</v>
      </c>
      <c r="AC14" s="35">
        <v>-2034.5898628513987</v>
      </c>
      <c r="AD14" s="35">
        <v>-2102.2779117838008</v>
      </c>
      <c r="AE14" s="35">
        <v>-3958.0188795264976</v>
      </c>
      <c r="AF14" s="35">
        <v>-8403.9253306602768</v>
      </c>
      <c r="AG14" s="35">
        <v>-6165.5909863663755</v>
      </c>
      <c r="AH14" s="56">
        <v>-4744.7557363840615</v>
      </c>
      <c r="AI14" s="56">
        <v>-5272.0591652704052</v>
      </c>
      <c r="AJ14" s="56">
        <v>-8013.5085188655312</v>
      </c>
      <c r="AK14" s="58">
        <v>-9814.9437364776022</v>
      </c>
      <c r="AL14" s="32">
        <v>-4796.8052196547997</v>
      </c>
      <c r="AM14" s="32">
        <v>-4662.9166684412994</v>
      </c>
      <c r="AN14" s="32">
        <v>-4229</v>
      </c>
      <c r="AO14" s="32">
        <v>-20179.717938849499</v>
      </c>
      <c r="AP14" s="32">
        <v>-6489</v>
      </c>
      <c r="AQ14" s="32">
        <v>-6755</v>
      </c>
      <c r="AR14" s="32">
        <v>-9354</v>
      </c>
      <c r="AS14" s="32">
        <v>-4853</v>
      </c>
      <c r="AT14" s="32">
        <v>-4359</v>
      </c>
      <c r="AU14" s="43">
        <v>-4442</v>
      </c>
      <c r="AV14" s="32"/>
      <c r="AW14" s="21">
        <v>-14411</v>
      </c>
      <c r="AX14" s="21">
        <v>-18547</v>
      </c>
      <c r="AY14" s="21">
        <v>-14078</v>
      </c>
      <c r="AZ14" s="21">
        <v>-24755</v>
      </c>
      <c r="BA14" s="21">
        <v>-21330</v>
      </c>
      <c r="BB14" s="21">
        <v>-25462</v>
      </c>
      <c r="BC14" s="21">
        <v>-14345</v>
      </c>
      <c r="BD14" s="32">
        <v>-20630</v>
      </c>
      <c r="BE14" s="32">
        <v>-27845.4</v>
      </c>
      <c r="BF14" s="21">
        <v>-33868</v>
      </c>
      <c r="BG14" s="21">
        <v>-27451</v>
      </c>
      <c r="BH14" s="21">
        <v>-8801</v>
      </c>
      <c r="BI14" s="363"/>
    </row>
    <row r="15" spans="1:61" x14ac:dyDescent="0.35">
      <c r="A15" s="44" t="s">
        <v>160</v>
      </c>
      <c r="B15" s="191"/>
      <c r="C15" s="191"/>
      <c r="D15" s="191"/>
      <c r="E15" s="191"/>
      <c r="F15" s="191"/>
      <c r="G15" s="191"/>
      <c r="H15" s="191"/>
      <c r="I15" s="195"/>
      <c r="J15" s="45"/>
      <c r="K15" s="45"/>
      <c r="L15" s="45"/>
      <c r="M15" s="45"/>
      <c r="N15" s="45"/>
      <c r="O15" s="45"/>
      <c r="P15" s="45"/>
      <c r="Q15" s="34"/>
      <c r="R15" s="45"/>
      <c r="S15" s="45"/>
      <c r="T15" s="45"/>
      <c r="U15" s="45"/>
      <c r="V15" s="45"/>
      <c r="W15" s="45"/>
      <c r="X15" s="45"/>
      <c r="Y15" s="45"/>
      <c r="Z15" s="35"/>
      <c r="AA15" s="35"/>
      <c r="AB15" s="35"/>
      <c r="AC15" s="35"/>
      <c r="AD15" s="35"/>
      <c r="AE15" s="35"/>
      <c r="AF15" s="35"/>
      <c r="AG15" s="35"/>
      <c r="AH15" s="56"/>
      <c r="AI15" s="56"/>
      <c r="AJ15" s="56"/>
      <c r="AK15" s="58">
        <v>0</v>
      </c>
      <c r="AL15" s="32">
        <v>0</v>
      </c>
      <c r="AM15" s="32">
        <v>0</v>
      </c>
      <c r="AN15" s="32">
        <v>0</v>
      </c>
      <c r="AO15" s="32">
        <v>0</v>
      </c>
      <c r="AP15" s="32">
        <v>41899</v>
      </c>
      <c r="AQ15" s="21">
        <v>0</v>
      </c>
      <c r="AR15" s="32">
        <v>0</v>
      </c>
      <c r="AS15" s="32">
        <v>0</v>
      </c>
      <c r="AT15" s="32">
        <v>0</v>
      </c>
      <c r="AU15" s="43">
        <v>0</v>
      </c>
      <c r="AV15" s="32"/>
      <c r="AW15" s="21"/>
      <c r="AX15" s="21"/>
      <c r="AY15" s="21"/>
      <c r="AZ15" s="21"/>
      <c r="BA15" s="21"/>
      <c r="BB15" s="21"/>
      <c r="BC15" s="21"/>
      <c r="BD15" s="32"/>
      <c r="BE15" s="32"/>
      <c r="BF15" s="21"/>
      <c r="BG15" s="21">
        <v>41899</v>
      </c>
      <c r="BH15" s="21">
        <v>0</v>
      </c>
      <c r="BI15" s="363"/>
    </row>
    <row r="16" spans="1:61" x14ac:dyDescent="0.35">
      <c r="A16" s="212" t="s">
        <v>161</v>
      </c>
      <c r="B16" s="213">
        <v>0</v>
      </c>
      <c r="C16" s="213">
        <v>0</v>
      </c>
      <c r="D16" s="213">
        <v>0</v>
      </c>
      <c r="E16" s="213">
        <v>0</v>
      </c>
      <c r="F16" s="213">
        <v>0</v>
      </c>
      <c r="G16" s="213">
        <v>0</v>
      </c>
      <c r="H16" s="213">
        <v>0</v>
      </c>
      <c r="I16" s="213">
        <v>0</v>
      </c>
      <c r="J16" s="213">
        <v>0</v>
      </c>
      <c r="K16" s="213">
        <v>0</v>
      </c>
      <c r="L16" s="213">
        <v>0</v>
      </c>
      <c r="M16" s="213">
        <v>0</v>
      </c>
      <c r="N16" s="213">
        <v>0</v>
      </c>
      <c r="O16" s="213">
        <v>-104986</v>
      </c>
      <c r="P16" s="213">
        <v>-35560.585777640372</v>
      </c>
      <c r="Q16" s="213">
        <v>-136201.41422235963</v>
      </c>
      <c r="R16" s="213">
        <v>2310</v>
      </c>
      <c r="S16" s="213">
        <v>0</v>
      </c>
      <c r="T16" s="213">
        <v>0</v>
      </c>
      <c r="U16" s="213">
        <v>-2310</v>
      </c>
      <c r="V16" s="213">
        <v>0</v>
      </c>
      <c r="W16" s="213">
        <v>0</v>
      </c>
      <c r="X16" s="213">
        <v>0</v>
      </c>
      <c r="Y16" s="213">
        <v>0</v>
      </c>
      <c r="Z16" s="213">
        <v>0</v>
      </c>
      <c r="AA16" s="213">
        <v>0</v>
      </c>
      <c r="AB16" s="213">
        <v>0</v>
      </c>
      <c r="AC16" s="213">
        <v>0</v>
      </c>
      <c r="AD16" s="213">
        <v>0</v>
      </c>
      <c r="AE16" s="213">
        <v>0</v>
      </c>
      <c r="AF16" s="213">
        <v>-42491.763936583571</v>
      </c>
      <c r="AG16" s="213">
        <v>-830</v>
      </c>
      <c r="AH16" s="213">
        <v>-10103.108808025618</v>
      </c>
      <c r="AI16" s="213">
        <v>-1214.3730599743831</v>
      </c>
      <c r="AJ16" s="213">
        <v>0</v>
      </c>
      <c r="AK16" s="213">
        <v>0</v>
      </c>
      <c r="AL16" s="213">
        <v>0</v>
      </c>
      <c r="AM16" s="213">
        <v>0</v>
      </c>
      <c r="AN16" s="213">
        <v>0</v>
      </c>
      <c r="AO16" s="213">
        <v>0</v>
      </c>
      <c r="AP16" s="213">
        <v>0</v>
      </c>
      <c r="AQ16" s="213">
        <v>0</v>
      </c>
      <c r="AR16" s="213">
        <v>0</v>
      </c>
      <c r="AS16" s="213">
        <v>0</v>
      </c>
      <c r="AT16" s="213">
        <v>0</v>
      </c>
      <c r="AU16" s="368">
        <v>0</v>
      </c>
      <c r="AV16" s="213"/>
      <c r="AW16" s="213">
        <v>0</v>
      </c>
      <c r="AX16" s="213">
        <v>0</v>
      </c>
      <c r="AY16" s="213">
        <v>0</v>
      </c>
      <c r="AZ16" s="213">
        <v>-276748</v>
      </c>
      <c r="BA16" s="213">
        <v>0</v>
      </c>
      <c r="BB16" s="213">
        <v>0</v>
      </c>
      <c r="BC16" s="213">
        <v>0</v>
      </c>
      <c r="BD16" s="213">
        <v>-43322</v>
      </c>
      <c r="BE16" s="213">
        <v>-11317.4</v>
      </c>
      <c r="BF16" s="213">
        <v>0</v>
      </c>
      <c r="BG16" s="213">
        <v>0</v>
      </c>
      <c r="BH16" s="207">
        <v>0</v>
      </c>
      <c r="BI16" s="363"/>
    </row>
    <row r="17" spans="1:61" x14ac:dyDescent="0.35">
      <c r="A17" s="37" t="s">
        <v>162</v>
      </c>
      <c r="B17" s="38">
        <v>-1248.04</v>
      </c>
      <c r="C17" s="38">
        <v>-2803.2639999999997</v>
      </c>
      <c r="D17" s="38">
        <v>-1713.4109999999998</v>
      </c>
      <c r="E17" s="38">
        <v>-8646.7569999999996</v>
      </c>
      <c r="F17" s="38">
        <v>-3013.2929999999997</v>
      </c>
      <c r="G17" s="38">
        <v>-6264.8420000000006</v>
      </c>
      <c r="H17" s="38">
        <v>-6185.2190000000046</v>
      </c>
      <c r="I17" s="38">
        <v>-3083.272413278899</v>
      </c>
      <c r="J17" s="38">
        <v>-1271.029</v>
      </c>
      <c r="K17" s="38">
        <v>-4327.6959685896018</v>
      </c>
      <c r="L17" s="38">
        <v>-3476</v>
      </c>
      <c r="M17" s="38">
        <v>-5003.4312953758963</v>
      </c>
      <c r="N17" s="38">
        <v>-4698.2565749864089</v>
      </c>
      <c r="O17" s="38">
        <v>-203382.26913297758</v>
      </c>
      <c r="P17" s="38">
        <v>-75286.888447777645</v>
      </c>
      <c r="Q17" s="38">
        <v>-18135.585844258341</v>
      </c>
      <c r="R17" s="38">
        <v>-5253</v>
      </c>
      <c r="S17" s="38">
        <v>-8946.8078856540815</v>
      </c>
      <c r="T17" s="38">
        <v>-1481.4</v>
      </c>
      <c r="U17" s="38">
        <v>-5648.5539084767152</v>
      </c>
      <c r="V17" s="38">
        <v>-4247.6180000000004</v>
      </c>
      <c r="W17" s="38">
        <v>-7101.4428198453988</v>
      </c>
      <c r="X17" s="38">
        <v>2941.513850188483</v>
      </c>
      <c r="Y17" s="38">
        <v>-17054.453030343084</v>
      </c>
      <c r="Z17" s="38">
        <v>-3677</v>
      </c>
      <c r="AA17" s="38">
        <v>-3593</v>
      </c>
      <c r="AB17" s="38">
        <v>-5040</v>
      </c>
      <c r="AC17" s="38">
        <v>-2034.5898628513987</v>
      </c>
      <c r="AD17" s="38">
        <v>-2102.2779117838008</v>
      </c>
      <c r="AE17" s="38">
        <v>-3958.0188795264976</v>
      </c>
      <c r="AF17" s="38">
        <v>-50895.689267243848</v>
      </c>
      <c r="AG17" s="38">
        <v>-6995.5909863663755</v>
      </c>
      <c r="AH17" s="38">
        <v>-14847.86454440968</v>
      </c>
      <c r="AI17" s="38">
        <v>-6486.4322252447882</v>
      </c>
      <c r="AJ17" s="38">
        <v>-8013.5085188655312</v>
      </c>
      <c r="AK17" s="38">
        <v>-9814.9437364776022</v>
      </c>
      <c r="AL17" s="38">
        <v>-4796.8052196547997</v>
      </c>
      <c r="AM17" s="38">
        <v>-4662.9166684412994</v>
      </c>
      <c r="AN17" s="38">
        <v>-4229</v>
      </c>
      <c r="AO17" s="38">
        <v>-20179.717938849499</v>
      </c>
      <c r="AP17" s="38">
        <v>35410</v>
      </c>
      <c r="AQ17" s="38">
        <v>-6755</v>
      </c>
      <c r="AR17" s="38">
        <v>-9354</v>
      </c>
      <c r="AS17" s="38">
        <v>-4853</v>
      </c>
      <c r="AT17" s="38">
        <f>SUM(AT14:AT16)</f>
        <v>-4359</v>
      </c>
      <c r="AU17" s="38">
        <v>-4442</v>
      </c>
      <c r="AV17" s="38"/>
      <c r="AW17" s="38">
        <v>-14411</v>
      </c>
      <c r="AX17" s="38">
        <v>-18547</v>
      </c>
      <c r="AY17" s="38">
        <v>-14078</v>
      </c>
      <c r="AZ17" s="38">
        <v>-301503</v>
      </c>
      <c r="BA17" s="38">
        <v>-21330</v>
      </c>
      <c r="BB17" s="38">
        <v>-25462</v>
      </c>
      <c r="BC17" s="38">
        <v>-14345</v>
      </c>
      <c r="BD17" s="38">
        <v>-63952</v>
      </c>
      <c r="BE17" s="38">
        <v>-39163</v>
      </c>
      <c r="BF17" s="38">
        <v>-33868</v>
      </c>
      <c r="BG17" s="38">
        <v>14448</v>
      </c>
      <c r="BH17" s="188">
        <v>-8801</v>
      </c>
      <c r="BI17" s="363"/>
    </row>
    <row r="18" spans="1:61" x14ac:dyDescent="0.35">
      <c r="A18" s="39"/>
      <c r="B18" s="197"/>
      <c r="C18" s="197"/>
      <c r="D18" s="197"/>
      <c r="E18" s="197"/>
      <c r="F18" s="45"/>
      <c r="G18" s="45"/>
      <c r="H18" s="45"/>
      <c r="I18" s="45"/>
      <c r="J18" s="45"/>
      <c r="K18" s="45"/>
      <c r="L18" s="45"/>
      <c r="M18" s="45"/>
      <c r="N18" s="45"/>
      <c r="O18" s="45"/>
      <c r="P18" s="45"/>
      <c r="Q18" s="45"/>
      <c r="R18" s="45"/>
      <c r="S18" s="45"/>
      <c r="T18" s="45"/>
      <c r="U18" s="45"/>
      <c r="V18" s="45"/>
      <c r="W18" s="45"/>
      <c r="X18" s="45"/>
      <c r="Y18" s="45"/>
      <c r="Z18" s="45"/>
      <c r="AA18" s="186"/>
      <c r="AB18" s="186"/>
      <c r="AC18" s="186"/>
      <c r="AD18" s="186"/>
      <c r="AE18" s="186"/>
      <c r="AF18" s="186"/>
      <c r="AG18" s="40"/>
      <c r="AH18" s="40"/>
      <c r="AI18" s="40"/>
      <c r="AJ18" s="40"/>
      <c r="AK18" s="40"/>
      <c r="AL18" s="40"/>
      <c r="AM18" s="40"/>
      <c r="AN18" s="40"/>
      <c r="AO18" s="40"/>
      <c r="AP18" s="40"/>
      <c r="AQ18" s="40"/>
      <c r="AR18" s="40"/>
      <c r="AS18" s="40"/>
      <c r="AT18" s="40"/>
      <c r="AU18" s="40"/>
      <c r="AV18" s="40"/>
      <c r="AW18" s="21"/>
      <c r="AX18" s="21"/>
      <c r="AY18" s="21"/>
      <c r="AZ18" s="21"/>
      <c r="BA18" s="21"/>
      <c r="BB18" s="21"/>
      <c r="BC18" s="21"/>
      <c r="BD18" s="31"/>
      <c r="BE18" s="40"/>
      <c r="BF18" s="21"/>
      <c r="BG18" s="21"/>
      <c r="BH18" s="21"/>
      <c r="BI18" s="363"/>
    </row>
    <row r="19" spans="1:61" x14ac:dyDescent="0.35">
      <c r="A19" s="42" t="s">
        <v>163</v>
      </c>
      <c r="B19" s="198"/>
      <c r="C19" s="198"/>
      <c r="D19" s="198"/>
      <c r="E19" s="198"/>
      <c r="F19" s="45"/>
      <c r="G19" s="45"/>
      <c r="H19" s="45"/>
      <c r="I19" s="45"/>
      <c r="J19" s="45"/>
      <c r="K19" s="45"/>
      <c r="L19" s="45"/>
      <c r="M19" s="45"/>
      <c r="N19" s="45"/>
      <c r="O19" s="45"/>
      <c r="P19" s="45"/>
      <c r="Q19" s="45"/>
      <c r="R19" s="45"/>
      <c r="S19" s="45"/>
      <c r="T19" s="45"/>
      <c r="U19" s="45"/>
      <c r="V19" s="45"/>
      <c r="W19" s="45"/>
      <c r="X19" s="45"/>
      <c r="Y19" s="45"/>
      <c r="Z19" s="45"/>
      <c r="AA19" s="186"/>
      <c r="AB19" s="186"/>
      <c r="AC19" s="186"/>
      <c r="AD19" s="186"/>
      <c r="AE19" s="186"/>
      <c r="AF19" s="186"/>
      <c r="AG19" s="43"/>
      <c r="AH19" s="43"/>
      <c r="AI19" s="43"/>
      <c r="AJ19" s="43"/>
      <c r="AK19" s="43"/>
      <c r="AL19" s="43"/>
      <c r="AM19" s="43"/>
      <c r="AN19" s="43"/>
      <c r="AO19" s="43"/>
      <c r="AP19" s="43"/>
      <c r="AQ19" s="43"/>
      <c r="AR19" s="43"/>
      <c r="AS19" s="43"/>
      <c r="AT19" s="43"/>
      <c r="AU19" s="43"/>
      <c r="AV19" s="43"/>
      <c r="AW19" s="21"/>
      <c r="AX19" s="21"/>
      <c r="AY19" s="21"/>
      <c r="AZ19" s="21"/>
      <c r="BA19" s="21"/>
      <c r="BB19" s="21"/>
      <c r="BC19" s="21"/>
      <c r="BD19" s="31"/>
      <c r="BE19" s="43"/>
      <c r="BF19" s="21"/>
      <c r="BG19" s="21"/>
      <c r="BH19" s="21"/>
      <c r="BI19" s="363"/>
    </row>
    <row r="20" spans="1:61" x14ac:dyDescent="0.35">
      <c r="A20" s="44" t="s">
        <v>164</v>
      </c>
      <c r="B20" s="35">
        <v>0</v>
      </c>
      <c r="C20" s="35">
        <v>0</v>
      </c>
      <c r="D20" s="35">
        <v>0</v>
      </c>
      <c r="E20" s="35">
        <v>0</v>
      </c>
      <c r="F20" s="35">
        <v>0</v>
      </c>
      <c r="G20" s="35">
        <v>0</v>
      </c>
      <c r="H20" s="35">
        <v>0</v>
      </c>
      <c r="I20" s="35">
        <v>0</v>
      </c>
      <c r="J20" s="35">
        <v>0</v>
      </c>
      <c r="K20" s="35">
        <v>0</v>
      </c>
      <c r="L20" s="35">
        <v>0</v>
      </c>
      <c r="M20" s="35">
        <v>-5983.41</v>
      </c>
      <c r="N20" s="35">
        <v>0</v>
      </c>
      <c r="O20" s="35">
        <v>0</v>
      </c>
      <c r="P20" s="35">
        <v>0</v>
      </c>
      <c r="Q20" s="35">
        <v>0</v>
      </c>
      <c r="R20" s="35">
        <v>0</v>
      </c>
      <c r="S20" s="35">
        <v>0</v>
      </c>
      <c r="T20" s="35">
        <v>0</v>
      </c>
      <c r="U20" s="35">
        <v>0</v>
      </c>
      <c r="V20" s="35">
        <v>-2357.61</v>
      </c>
      <c r="W20" s="35">
        <v>-2061.1717300000005</v>
      </c>
      <c r="X20" s="35">
        <v>0</v>
      </c>
      <c r="Y20" s="35">
        <v>-6515.493629999999</v>
      </c>
      <c r="Z20" s="35">
        <v>0</v>
      </c>
      <c r="AA20" s="35">
        <v>1332</v>
      </c>
      <c r="AB20" s="35">
        <v>0</v>
      </c>
      <c r="AC20" s="35">
        <v>-1329</v>
      </c>
      <c r="AD20" s="186">
        <v>0</v>
      </c>
      <c r="AE20" s="186">
        <v>8188.1425500000005</v>
      </c>
      <c r="AF20" s="186">
        <v>0</v>
      </c>
      <c r="AG20" s="43">
        <v>-1928.1425500000005</v>
      </c>
      <c r="AH20" s="43">
        <v>-17743.116999999998</v>
      </c>
      <c r="AI20" s="43">
        <v>-25.220000000001164</v>
      </c>
      <c r="AJ20" s="43">
        <v>0</v>
      </c>
      <c r="AK20" s="43">
        <v>0</v>
      </c>
      <c r="AL20" s="43">
        <v>0</v>
      </c>
      <c r="AM20" s="43">
        <v>0</v>
      </c>
      <c r="AN20" s="43">
        <v>880.60270000000003</v>
      </c>
      <c r="AO20" s="43">
        <v>0</v>
      </c>
      <c r="AP20" s="43">
        <v>2</v>
      </c>
      <c r="AQ20" s="43">
        <v>0</v>
      </c>
      <c r="AR20" s="43">
        <v>-12</v>
      </c>
      <c r="AS20" s="43">
        <v>0</v>
      </c>
      <c r="AT20" s="43">
        <v>1</v>
      </c>
      <c r="AU20" s="369">
        <v>0</v>
      </c>
      <c r="AV20" s="43"/>
      <c r="AW20" s="21">
        <v>0</v>
      </c>
      <c r="AX20" s="21">
        <v>0</v>
      </c>
      <c r="AY20" s="21">
        <v>-5983</v>
      </c>
      <c r="AZ20" s="21">
        <v>0</v>
      </c>
      <c r="BA20" s="21">
        <v>0</v>
      </c>
      <c r="BB20" s="21">
        <v>-10934</v>
      </c>
      <c r="BC20" s="21">
        <v>3</v>
      </c>
      <c r="BD20" s="31">
        <v>6260</v>
      </c>
      <c r="BE20" s="43">
        <v>-17768</v>
      </c>
      <c r="BF20" s="43">
        <v>881</v>
      </c>
      <c r="BG20" s="43">
        <v>-10</v>
      </c>
      <c r="BH20" s="21">
        <v>1</v>
      </c>
      <c r="BI20" s="363"/>
    </row>
    <row r="21" spans="1:61" x14ac:dyDescent="0.35">
      <c r="A21" s="44" t="s">
        <v>165</v>
      </c>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186"/>
      <c r="AE21" s="186"/>
      <c r="AF21" s="186"/>
      <c r="AG21" s="43"/>
      <c r="AH21" s="43"/>
      <c r="AI21" s="43"/>
      <c r="AJ21" s="43"/>
      <c r="AK21" s="43"/>
      <c r="AL21" s="43"/>
      <c r="AM21" s="43"/>
      <c r="AN21" s="43"/>
      <c r="AO21" s="43"/>
      <c r="AP21" s="43">
        <v>0</v>
      </c>
      <c r="AQ21" s="43">
        <v>0</v>
      </c>
      <c r="AR21" s="43">
        <v>-11698</v>
      </c>
      <c r="AS21" s="43">
        <v>-1579</v>
      </c>
      <c r="AT21" s="43">
        <v>0</v>
      </c>
      <c r="AU21" s="43">
        <v>0</v>
      </c>
      <c r="AV21" s="43"/>
      <c r="AW21" s="21"/>
      <c r="AX21" s="21"/>
      <c r="AY21" s="21"/>
      <c r="AZ21" s="21"/>
      <c r="BA21" s="21"/>
      <c r="BB21" s="21"/>
      <c r="BC21" s="21"/>
      <c r="BD21" s="31"/>
      <c r="BE21" s="43">
        <v>0</v>
      </c>
      <c r="BF21" s="43">
        <v>0</v>
      </c>
      <c r="BG21" s="43">
        <v>-13277</v>
      </c>
      <c r="BH21" s="21">
        <v>0</v>
      </c>
      <c r="BI21" s="363"/>
    </row>
    <row r="22" spans="1:61" x14ac:dyDescent="0.35">
      <c r="A22" s="44" t="s">
        <v>166</v>
      </c>
      <c r="B22" s="34">
        <v>0</v>
      </c>
      <c r="C22" s="34">
        <v>46932</v>
      </c>
      <c r="D22" s="192">
        <v>-1122.3440000000001</v>
      </c>
      <c r="E22" s="52">
        <v>0</v>
      </c>
      <c r="F22" s="52">
        <v>0</v>
      </c>
      <c r="G22" s="52">
        <v>0</v>
      </c>
      <c r="H22" s="52">
        <v>0</v>
      </c>
      <c r="I22" s="52">
        <v>0</v>
      </c>
      <c r="J22" s="52">
        <v>0</v>
      </c>
      <c r="K22" s="52">
        <v>0</v>
      </c>
      <c r="L22" s="52">
        <v>0</v>
      </c>
      <c r="M22" s="52">
        <v>0</v>
      </c>
      <c r="N22" s="52">
        <v>0</v>
      </c>
      <c r="O22" s="52">
        <v>25893.312999999998</v>
      </c>
      <c r="P22" s="52">
        <v>11412.531057800003</v>
      </c>
      <c r="Q22" s="52">
        <v>-5004.0912360994635</v>
      </c>
      <c r="R22" s="52">
        <v>252</v>
      </c>
      <c r="S22" s="52">
        <v>240</v>
      </c>
      <c r="T22" s="52">
        <v>272.5</v>
      </c>
      <c r="U22" s="52">
        <v>-764.5</v>
      </c>
      <c r="V22" s="52">
        <v>0</v>
      </c>
      <c r="W22" s="52">
        <v>0</v>
      </c>
      <c r="X22" s="52">
        <v>0</v>
      </c>
      <c r="Y22" s="52">
        <v>0</v>
      </c>
      <c r="Z22" s="52">
        <v>0</v>
      </c>
      <c r="AA22" s="52">
        <v>0</v>
      </c>
      <c r="AB22" s="52">
        <v>0</v>
      </c>
      <c r="AC22" s="52">
        <v>0</v>
      </c>
      <c r="AD22" s="52">
        <v>0</v>
      </c>
      <c r="AE22" s="52">
        <v>115908.48000000001</v>
      </c>
      <c r="AF22" s="52">
        <v>0</v>
      </c>
      <c r="AG22" s="52">
        <v>-401</v>
      </c>
      <c r="AH22" s="43">
        <v>0</v>
      </c>
      <c r="AI22" s="43">
        <v>0</v>
      </c>
      <c r="AJ22" s="43">
        <v>0</v>
      </c>
      <c r="AK22" s="43">
        <v>0</v>
      </c>
      <c r="AL22" s="43">
        <v>0</v>
      </c>
      <c r="AM22" s="43">
        <v>0</v>
      </c>
      <c r="AN22" s="43">
        <v>0</v>
      </c>
      <c r="AO22" s="43">
        <v>0</v>
      </c>
      <c r="AP22" s="43"/>
      <c r="AQ22" s="43">
        <v>0</v>
      </c>
      <c r="AR22" s="43"/>
      <c r="AS22" s="43"/>
      <c r="AT22" s="43">
        <v>0</v>
      </c>
      <c r="AU22" s="43">
        <v>0</v>
      </c>
      <c r="AV22" s="43"/>
      <c r="AW22" s="21">
        <v>45810</v>
      </c>
      <c r="AX22" s="21">
        <v>0</v>
      </c>
      <c r="AY22" s="21">
        <v>0</v>
      </c>
      <c r="AZ22" s="21">
        <v>32302</v>
      </c>
      <c r="BA22" s="21">
        <v>0</v>
      </c>
      <c r="BB22" s="21"/>
      <c r="BC22" s="21">
        <v>0</v>
      </c>
      <c r="BD22" s="43">
        <v>115508</v>
      </c>
      <c r="BE22" s="43">
        <v>0</v>
      </c>
      <c r="BF22" s="21">
        <v>0</v>
      </c>
      <c r="BG22" s="21">
        <v>0</v>
      </c>
      <c r="BH22" s="21">
        <v>0</v>
      </c>
      <c r="BI22" s="363"/>
    </row>
    <row r="23" spans="1:61" x14ac:dyDescent="0.35">
      <c r="A23" s="44" t="s">
        <v>167</v>
      </c>
      <c r="B23" s="52">
        <v>0</v>
      </c>
      <c r="C23" s="52">
        <v>0</v>
      </c>
      <c r="D23" s="52">
        <v>0</v>
      </c>
      <c r="E23" s="52">
        <v>0</v>
      </c>
      <c r="F23" s="52">
        <v>0</v>
      </c>
      <c r="G23" s="52">
        <v>0</v>
      </c>
      <c r="H23" s="52">
        <v>0</v>
      </c>
      <c r="I23" s="52">
        <v>0</v>
      </c>
      <c r="J23" s="52">
        <v>0</v>
      </c>
      <c r="K23" s="52">
        <v>0</v>
      </c>
      <c r="L23" s="52">
        <v>0</v>
      </c>
      <c r="M23" s="52">
        <v>0</v>
      </c>
      <c r="N23" s="52">
        <v>0</v>
      </c>
      <c r="O23" s="52">
        <v>4706.5958392815928</v>
      </c>
      <c r="P23" s="52">
        <v>0</v>
      </c>
      <c r="Q23" s="52">
        <v>-4706.5958392815928</v>
      </c>
      <c r="R23" s="52">
        <v>0</v>
      </c>
      <c r="S23" s="52">
        <v>0</v>
      </c>
      <c r="T23" s="52">
        <v>0</v>
      </c>
      <c r="U23" s="52">
        <v>0</v>
      </c>
      <c r="V23" s="52">
        <v>0</v>
      </c>
      <c r="W23" s="52">
        <v>0</v>
      </c>
      <c r="X23" s="52">
        <v>0</v>
      </c>
      <c r="Y23" s="52">
        <v>0</v>
      </c>
      <c r="Z23" s="184">
        <v>0</v>
      </c>
      <c r="AA23" s="184">
        <v>0</v>
      </c>
      <c r="AB23" s="184">
        <v>0</v>
      </c>
      <c r="AC23" s="184">
        <v>0</v>
      </c>
      <c r="AD23" s="184">
        <v>0</v>
      </c>
      <c r="AE23" s="184">
        <v>0</v>
      </c>
      <c r="AF23" s="184">
        <v>0</v>
      </c>
      <c r="AG23" s="184">
        <v>0</v>
      </c>
      <c r="AH23" s="184">
        <v>0</v>
      </c>
      <c r="AI23" s="184">
        <v>1005.1052773394201</v>
      </c>
      <c r="AJ23" s="184">
        <v>451.7139908799395</v>
      </c>
      <c r="AK23" s="184">
        <v>746.55900817399038</v>
      </c>
      <c r="AL23" s="43">
        <v>1949.12172360665</v>
      </c>
      <c r="AM23" s="43">
        <v>-1656.4827236066499</v>
      </c>
      <c r="AN23" s="43">
        <v>0</v>
      </c>
      <c r="AO23" s="43">
        <v>0</v>
      </c>
      <c r="AP23" s="43"/>
      <c r="AQ23" s="43">
        <v>0</v>
      </c>
      <c r="AR23" s="43"/>
      <c r="AS23" s="43"/>
      <c r="AT23" s="43">
        <v>0</v>
      </c>
      <c r="AU23" s="43">
        <v>0</v>
      </c>
      <c r="AV23" s="43"/>
      <c r="AW23" s="21">
        <v>0</v>
      </c>
      <c r="AX23" s="21">
        <v>0</v>
      </c>
      <c r="AY23" s="21">
        <v>0</v>
      </c>
      <c r="AZ23" s="21">
        <v>0</v>
      </c>
      <c r="BA23" s="21">
        <v>0</v>
      </c>
      <c r="BB23" s="21"/>
      <c r="BC23" s="21">
        <v>0</v>
      </c>
      <c r="BD23" s="43">
        <v>0</v>
      </c>
      <c r="BE23" s="43">
        <v>2203</v>
      </c>
      <c r="BF23" s="21">
        <v>293</v>
      </c>
      <c r="BG23" s="21">
        <v>0</v>
      </c>
      <c r="BH23" s="57">
        <v>0</v>
      </c>
      <c r="BI23" s="363"/>
    </row>
    <row r="24" spans="1:61" x14ac:dyDescent="0.35">
      <c r="A24" s="26" t="s">
        <v>168</v>
      </c>
      <c r="B24" s="52">
        <v>0</v>
      </c>
      <c r="C24" s="52">
        <v>0</v>
      </c>
      <c r="D24" s="52">
        <v>0</v>
      </c>
      <c r="E24" s="52">
        <v>0</v>
      </c>
      <c r="F24" s="52">
        <v>0</v>
      </c>
      <c r="G24" s="52">
        <v>0</v>
      </c>
      <c r="H24" s="52">
        <v>0</v>
      </c>
      <c r="I24" s="52">
        <v>0</v>
      </c>
      <c r="J24" s="52">
        <v>0</v>
      </c>
      <c r="K24" s="52">
        <v>0</v>
      </c>
      <c r="L24" s="52">
        <v>0</v>
      </c>
      <c r="M24" s="52">
        <v>0</v>
      </c>
      <c r="N24" s="52">
        <v>0</v>
      </c>
      <c r="O24" s="52">
        <v>0</v>
      </c>
      <c r="P24" s="52">
        <v>0</v>
      </c>
      <c r="Q24" s="52">
        <v>0</v>
      </c>
      <c r="R24" s="52">
        <v>0</v>
      </c>
      <c r="S24" s="52">
        <v>0</v>
      </c>
      <c r="T24" s="52">
        <v>0</v>
      </c>
      <c r="U24" s="52">
        <v>0</v>
      </c>
      <c r="V24" s="52">
        <v>-6084.5</v>
      </c>
      <c r="W24" s="52">
        <v>-6169.6263214504743</v>
      </c>
      <c r="X24" s="52">
        <v>-6275.8483492982068</v>
      </c>
      <c r="Y24" s="52">
        <v>-4277.0253292513189</v>
      </c>
      <c r="Z24" s="190">
        <v>-5933</v>
      </c>
      <c r="AA24" s="190">
        <v>-4114</v>
      </c>
      <c r="AB24" s="190">
        <v>-5849</v>
      </c>
      <c r="AC24" s="190">
        <v>-5595.2229999999981</v>
      </c>
      <c r="AD24" s="190">
        <v>-3956.5299999999997</v>
      </c>
      <c r="AE24" s="190">
        <v>-2637.0370000000003</v>
      </c>
      <c r="AF24" s="190">
        <v>-3318.924</v>
      </c>
      <c r="AG24" s="55">
        <v>-5854</v>
      </c>
      <c r="AH24" s="55">
        <v>-3886.8910000000001</v>
      </c>
      <c r="AI24" s="55">
        <v>-4279.5769999999993</v>
      </c>
      <c r="AJ24" s="58">
        <v>-4599.4140000000007</v>
      </c>
      <c r="AK24" s="58">
        <v>-5118.5290000000005</v>
      </c>
      <c r="AL24" s="27">
        <v>-5850.4378475352996</v>
      </c>
      <c r="AM24" s="27">
        <v>-6267.0961524647</v>
      </c>
      <c r="AN24" s="27">
        <v>-4380.8890700000002</v>
      </c>
      <c r="AO24" s="27">
        <v>-6292</v>
      </c>
      <c r="AP24" s="27">
        <v>-6385</v>
      </c>
      <c r="AQ24" s="27">
        <v>-8412</v>
      </c>
      <c r="AR24" s="27">
        <v>-8965</v>
      </c>
      <c r="AS24" s="27">
        <v>-8842</v>
      </c>
      <c r="AT24" s="27">
        <v>-8371</v>
      </c>
      <c r="AU24" s="366">
        <v>-9070</v>
      </c>
      <c r="AV24" s="27"/>
      <c r="AW24" s="21">
        <v>0</v>
      </c>
      <c r="AX24" s="21">
        <v>0</v>
      </c>
      <c r="AY24" s="21">
        <v>0</v>
      </c>
      <c r="AZ24" s="21">
        <v>0</v>
      </c>
      <c r="BA24" s="21">
        <v>0</v>
      </c>
      <c r="BB24" s="21">
        <v>-22807</v>
      </c>
      <c r="BC24" s="21">
        <v>-21491</v>
      </c>
      <c r="BD24" s="27">
        <v>-15767</v>
      </c>
      <c r="BE24" s="27">
        <v>-17884</v>
      </c>
      <c r="BF24" s="21">
        <v>-22790</v>
      </c>
      <c r="BG24" s="21">
        <v>-32604</v>
      </c>
      <c r="BH24" s="21">
        <v>-17441</v>
      </c>
      <c r="BI24" s="363"/>
    </row>
    <row r="25" spans="1:61" x14ac:dyDescent="0.35">
      <c r="A25" s="26" t="s">
        <v>169</v>
      </c>
      <c r="B25" s="190">
        <v>0</v>
      </c>
      <c r="C25" s="190">
        <v>0</v>
      </c>
      <c r="D25" s="190">
        <v>0</v>
      </c>
      <c r="E25" s="190">
        <v>-1172.1624999999999</v>
      </c>
      <c r="F25" s="190">
        <v>0</v>
      </c>
      <c r="G25" s="190">
        <v>-14273.484750000003</v>
      </c>
      <c r="H25" s="190">
        <v>0</v>
      </c>
      <c r="I25" s="190">
        <v>-1263.0264374999999</v>
      </c>
      <c r="J25" s="190">
        <v>0</v>
      </c>
      <c r="K25" s="190">
        <v>-16176.616</v>
      </c>
      <c r="L25" s="190">
        <v>0</v>
      </c>
      <c r="M25" s="190">
        <v>-990.00005000000056</v>
      </c>
      <c r="N25" s="190">
        <v>0</v>
      </c>
      <c r="O25" s="190">
        <v>-16557.243299999998</v>
      </c>
      <c r="P25" s="190">
        <v>0</v>
      </c>
      <c r="Q25" s="190">
        <v>0</v>
      </c>
      <c r="R25" s="190">
        <v>0</v>
      </c>
      <c r="S25" s="190">
        <v>-13019.51894</v>
      </c>
      <c r="T25" s="190">
        <v>0</v>
      </c>
      <c r="U25" s="190">
        <v>-60.417410000000018</v>
      </c>
      <c r="V25" s="190">
        <v>0</v>
      </c>
      <c r="W25" s="190">
        <v>0</v>
      </c>
      <c r="X25" s="190">
        <v>0</v>
      </c>
      <c r="Y25" s="190">
        <v>0</v>
      </c>
      <c r="Z25" s="190">
        <v>0</v>
      </c>
      <c r="AA25" s="190">
        <v>0</v>
      </c>
      <c r="AB25" s="190">
        <v>0</v>
      </c>
      <c r="AC25" s="190">
        <v>0</v>
      </c>
      <c r="AD25" s="190">
        <v>0</v>
      </c>
      <c r="AE25" s="190">
        <v>-19638.53</v>
      </c>
      <c r="AF25" s="190">
        <v>0</v>
      </c>
      <c r="AG25" s="190">
        <v>0</v>
      </c>
      <c r="AH25" s="27">
        <v>0</v>
      </c>
      <c r="AI25" s="27">
        <v>-7558.1050999999998</v>
      </c>
      <c r="AJ25" s="27">
        <v>0</v>
      </c>
      <c r="AK25" s="27">
        <v>0</v>
      </c>
      <c r="AL25" s="27">
        <v>0</v>
      </c>
      <c r="AM25" s="27">
        <v>0</v>
      </c>
      <c r="AN25" s="27">
        <v>0</v>
      </c>
      <c r="AO25" s="27">
        <v>0</v>
      </c>
      <c r="AP25" s="27">
        <v>0</v>
      </c>
      <c r="AQ25" s="27">
        <v>0</v>
      </c>
      <c r="AR25" s="27">
        <v>0</v>
      </c>
      <c r="AS25" s="27"/>
      <c r="AT25" s="27">
        <v>0</v>
      </c>
      <c r="AU25" s="366">
        <v>-19559</v>
      </c>
      <c r="AV25" s="27"/>
      <c r="AW25" s="21">
        <v>-1172</v>
      </c>
      <c r="AX25" s="21">
        <v>-15536</v>
      </c>
      <c r="AY25" s="21">
        <v>-17167</v>
      </c>
      <c r="AZ25" s="21">
        <v>-16557</v>
      </c>
      <c r="BA25" s="21">
        <v>-13080</v>
      </c>
      <c r="BB25" s="21">
        <v>0</v>
      </c>
      <c r="BC25" s="21">
        <v>0</v>
      </c>
      <c r="BD25" s="27">
        <v>-19639</v>
      </c>
      <c r="BE25" s="27">
        <v>-7558.4</v>
      </c>
      <c r="BF25" s="27">
        <v>0</v>
      </c>
      <c r="BG25" s="27">
        <v>0</v>
      </c>
      <c r="BH25" s="21">
        <v>-19559</v>
      </c>
      <c r="BI25" s="363"/>
    </row>
    <row r="26" spans="1:61" x14ac:dyDescent="0.35">
      <c r="A26" s="23" t="s">
        <v>170</v>
      </c>
      <c r="B26" s="209">
        <v>-464.04530999999997</v>
      </c>
      <c r="C26" s="209">
        <v>-1625.8587199999999</v>
      </c>
      <c r="D26" s="209">
        <v>-253.84969000000012</v>
      </c>
      <c r="E26" s="209">
        <v>2190.7537199999997</v>
      </c>
      <c r="F26" s="209">
        <v>-269.20058999999992</v>
      </c>
      <c r="G26" s="209">
        <v>261.61249999999973</v>
      </c>
      <c r="H26" s="209">
        <v>-171.96522000000004</v>
      </c>
      <c r="I26" s="209">
        <v>-166.44668999999976</v>
      </c>
      <c r="J26" s="209">
        <v>-113.91177000000039</v>
      </c>
      <c r="K26" s="209">
        <v>-204.60222999999996</v>
      </c>
      <c r="L26" s="209">
        <v>-163</v>
      </c>
      <c r="M26" s="209">
        <v>-208.14086999999995</v>
      </c>
      <c r="N26" s="209">
        <v>-68.261809999999969</v>
      </c>
      <c r="O26" s="209">
        <v>167956.06731017999</v>
      </c>
      <c r="P26" s="209">
        <v>79819.741279536829</v>
      </c>
      <c r="Q26" s="209">
        <v>4247.4532202831797</v>
      </c>
      <c r="R26" s="209">
        <v>-81.182817404024945</v>
      </c>
      <c r="S26" s="209">
        <v>4063.0131663923057</v>
      </c>
      <c r="T26" s="209">
        <v>62658</v>
      </c>
      <c r="U26" s="209">
        <v>3771.1696510117326</v>
      </c>
      <c r="V26" s="209">
        <v>-2514.5368935030583</v>
      </c>
      <c r="W26" s="209">
        <v>934.83924925872816</v>
      </c>
      <c r="X26" s="209">
        <v>-101.83812526530755</v>
      </c>
      <c r="Y26" s="209">
        <v>-4638.4642304903628</v>
      </c>
      <c r="Z26" s="209">
        <v>-3382</v>
      </c>
      <c r="AA26" s="209">
        <v>1939</v>
      </c>
      <c r="AB26" s="209">
        <v>-16445</v>
      </c>
      <c r="AC26" s="209">
        <v>377.67989318000036</v>
      </c>
      <c r="AD26" s="209">
        <v>-480.52688903999996</v>
      </c>
      <c r="AE26" s="209">
        <v>-497.45908616000014</v>
      </c>
      <c r="AF26" s="209">
        <v>-483.77459343999982</v>
      </c>
      <c r="AG26" s="209">
        <v>-456.90451680000007</v>
      </c>
      <c r="AH26" s="210">
        <v>-464.26534048000002</v>
      </c>
      <c r="AI26" s="210">
        <v>-3036.6644356800002</v>
      </c>
      <c r="AJ26" s="210">
        <v>-531</v>
      </c>
      <c r="AK26" s="210">
        <v>1131</v>
      </c>
      <c r="AL26" s="210">
        <v>39973.994034399977</v>
      </c>
      <c r="AM26" s="210">
        <v>645.6902169600362</v>
      </c>
      <c r="AN26" s="210">
        <v>-169.67982836003648</v>
      </c>
      <c r="AO26" s="210">
        <v>-201</v>
      </c>
      <c r="AP26" s="210">
        <v>-10517</v>
      </c>
      <c r="AQ26" s="210">
        <v>-97</v>
      </c>
      <c r="AR26" s="210">
        <v>-314</v>
      </c>
      <c r="AS26" s="210">
        <v>-67</v>
      </c>
      <c r="AT26" s="210">
        <v>-89</v>
      </c>
      <c r="AU26" s="208">
        <v>-68</v>
      </c>
      <c r="AV26" s="210"/>
      <c r="AW26" s="210">
        <v>-153</v>
      </c>
      <c r="AX26" s="210">
        <v>-346</v>
      </c>
      <c r="AY26" s="210">
        <v>-690</v>
      </c>
      <c r="AZ26" s="210">
        <v>251955</v>
      </c>
      <c r="BA26" s="210">
        <v>70411</v>
      </c>
      <c r="BB26" s="210">
        <v>-6320</v>
      </c>
      <c r="BC26" s="210">
        <v>-17510</v>
      </c>
      <c r="BD26" s="210">
        <v>-1919</v>
      </c>
      <c r="BE26" s="210">
        <v>-2901.4</v>
      </c>
      <c r="BF26" s="210">
        <v>40249</v>
      </c>
      <c r="BG26" s="210">
        <v>-10995</v>
      </c>
      <c r="BH26" s="207">
        <v>-157</v>
      </c>
      <c r="BI26" s="363"/>
    </row>
    <row r="27" spans="1:61" x14ac:dyDescent="0.35">
      <c r="A27" s="37" t="s">
        <v>171</v>
      </c>
      <c r="B27" s="38">
        <v>-464.04530999999997</v>
      </c>
      <c r="C27" s="38">
        <v>45306.141280000003</v>
      </c>
      <c r="D27" s="38">
        <v>-1376.1936900000001</v>
      </c>
      <c r="E27" s="38">
        <v>1018.5912199999998</v>
      </c>
      <c r="F27" s="38">
        <v>-269.20058999999992</v>
      </c>
      <c r="G27" s="38">
        <v>-14011.872250000004</v>
      </c>
      <c r="H27" s="38">
        <v>-171.96522000000004</v>
      </c>
      <c r="I27" s="38">
        <v>-1429.4731274999997</v>
      </c>
      <c r="J27" s="38">
        <v>-113.91177000000039</v>
      </c>
      <c r="K27" s="38">
        <v>-16381.21823</v>
      </c>
      <c r="L27" s="38">
        <v>-163</v>
      </c>
      <c r="M27" s="38">
        <v>-7181.5509200000006</v>
      </c>
      <c r="N27" s="38">
        <v>-68.261809999999969</v>
      </c>
      <c r="O27" s="38">
        <v>181998.73284946158</v>
      </c>
      <c r="P27" s="38">
        <v>91232.272337336835</v>
      </c>
      <c r="Q27" s="38">
        <v>-5463.2338550978766</v>
      </c>
      <c r="R27" s="38">
        <v>170.81718259597505</v>
      </c>
      <c r="S27" s="38">
        <v>-8716.5057736076942</v>
      </c>
      <c r="T27" s="38">
        <v>62930.5</v>
      </c>
      <c r="U27" s="38">
        <v>2946.2522410117326</v>
      </c>
      <c r="V27" s="38">
        <v>-10956.646893503059</v>
      </c>
      <c r="W27" s="38">
        <v>-7295.9588021917461</v>
      </c>
      <c r="X27" s="38">
        <v>-6377.6864745635139</v>
      </c>
      <c r="Y27" s="38">
        <v>-15430.983189741681</v>
      </c>
      <c r="Z27" s="38">
        <v>-9315</v>
      </c>
      <c r="AA27" s="38">
        <v>-843</v>
      </c>
      <c r="AB27" s="38">
        <v>-22294</v>
      </c>
      <c r="AC27" s="38">
        <v>-6546.5431068199978</v>
      </c>
      <c r="AD27" s="38">
        <v>-4437.05688904</v>
      </c>
      <c r="AE27" s="38">
        <v>101323.59646384002</v>
      </c>
      <c r="AF27" s="38">
        <v>-3802.69859344</v>
      </c>
      <c r="AG27" s="38">
        <v>-8640.0470667999998</v>
      </c>
      <c r="AH27" s="38">
        <v>-22094.273340479998</v>
      </c>
      <c r="AI27" s="38">
        <v>-13894.46125834058</v>
      </c>
      <c r="AJ27" s="38">
        <v>-4678.7000091200607</v>
      </c>
      <c r="AK27" s="38">
        <v>-3240.9699918260103</v>
      </c>
      <c r="AL27" s="38">
        <v>36072.677910471328</v>
      </c>
      <c r="AM27" s="38">
        <v>-7277.8886591113132</v>
      </c>
      <c r="AN27" s="38">
        <v>-3669.9661983600367</v>
      </c>
      <c r="AO27" s="38">
        <v>-6493</v>
      </c>
      <c r="AP27" s="38">
        <v>-16900</v>
      </c>
      <c r="AQ27" s="38">
        <v>-8509</v>
      </c>
      <c r="AR27" s="38">
        <v>-20989</v>
      </c>
      <c r="AS27" s="38">
        <v>-10488</v>
      </c>
      <c r="AT27" s="38">
        <v>-8459</v>
      </c>
      <c r="AU27" s="38">
        <v>-28697</v>
      </c>
      <c r="AV27" s="38"/>
      <c r="AW27" s="38">
        <v>44485</v>
      </c>
      <c r="AX27" s="38">
        <v>-15882</v>
      </c>
      <c r="AY27" s="38">
        <v>-23840</v>
      </c>
      <c r="AZ27" s="38">
        <v>267700</v>
      </c>
      <c r="BA27" s="38">
        <v>57331</v>
      </c>
      <c r="BB27" s="38">
        <v>-40061</v>
      </c>
      <c r="BC27" s="38">
        <v>-38998</v>
      </c>
      <c r="BD27" s="38">
        <v>84444</v>
      </c>
      <c r="BE27" s="38">
        <v>-43908.800000000003</v>
      </c>
      <c r="BF27" s="38">
        <v>18633</v>
      </c>
      <c r="BG27" s="38">
        <v>-56886</v>
      </c>
      <c r="BH27" s="188">
        <v>-37156</v>
      </c>
      <c r="BI27" s="363"/>
    </row>
    <row r="28" spans="1:61" x14ac:dyDescent="0.35">
      <c r="A28" s="205"/>
      <c r="B28" s="206"/>
      <c r="C28" s="206"/>
      <c r="D28" s="206"/>
      <c r="E28" s="206"/>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8"/>
      <c r="AH28" s="208"/>
      <c r="AI28" s="208"/>
      <c r="AJ28" s="208"/>
      <c r="AK28" s="208"/>
      <c r="AL28" s="208"/>
      <c r="AM28" s="208"/>
      <c r="AN28" s="208"/>
      <c r="AO28" s="208"/>
      <c r="AP28" s="208"/>
      <c r="AQ28" s="208"/>
      <c r="AR28" s="208"/>
      <c r="AS28" s="208"/>
      <c r="AT28" s="208"/>
      <c r="AU28" s="208"/>
      <c r="AV28" s="208"/>
      <c r="AW28" s="207"/>
      <c r="AX28" s="207"/>
      <c r="AY28" s="207"/>
      <c r="AZ28" s="207"/>
      <c r="BA28" s="207"/>
      <c r="BB28" s="207"/>
      <c r="BC28" s="207"/>
      <c r="BD28" s="208"/>
      <c r="BE28" s="208"/>
      <c r="BF28" s="207"/>
      <c r="BG28" s="207"/>
      <c r="BH28" s="207"/>
      <c r="BI28" s="363"/>
    </row>
    <row r="29" spans="1:61" x14ac:dyDescent="0.35">
      <c r="A29" s="46" t="s">
        <v>172</v>
      </c>
      <c r="B29" s="38">
        <v>-1368.4746261404148</v>
      </c>
      <c r="C29" s="38">
        <v>38106.670524278394</v>
      </c>
      <c r="D29" s="38">
        <v>21287.651220942917</v>
      </c>
      <c r="E29" s="38">
        <v>6525.8799209191166</v>
      </c>
      <c r="F29" s="38">
        <v>-10895.468130366531</v>
      </c>
      <c r="G29" s="37">
        <v>-11821.263200000018</v>
      </c>
      <c r="H29" s="37">
        <v>-1468.978698448509</v>
      </c>
      <c r="I29" s="37">
        <v>16766.515591269614</v>
      </c>
      <c r="J29" s="37">
        <v>-16612.742348471187</v>
      </c>
      <c r="K29" s="37">
        <v>-10629.684947688109</v>
      </c>
      <c r="L29" s="37">
        <v>-5141.475854403403</v>
      </c>
      <c r="M29" s="37">
        <v>8854.7423276558729</v>
      </c>
      <c r="N29" s="37">
        <v>-7268.8524775598362</v>
      </c>
      <c r="O29" s="37">
        <v>9999.1057304378191</v>
      </c>
      <c r="P29" s="37">
        <v>10605.684455375755</v>
      </c>
      <c r="Q29" s="37">
        <v>6495.917975808914</v>
      </c>
      <c r="R29" s="37">
        <v>-7421.6798217928053</v>
      </c>
      <c r="S29" s="37">
        <v>-17073.545709141323</v>
      </c>
      <c r="T29" s="37">
        <v>69834.211918703717</v>
      </c>
      <c r="U29" s="37">
        <v>-4136.7075165688457</v>
      </c>
      <c r="V29" s="37">
        <v>-37232.30992204124</v>
      </c>
      <c r="W29" s="37">
        <v>-9434.2352194120886</v>
      </c>
      <c r="X29" s="37">
        <v>5412.3380309908462</v>
      </c>
      <c r="Y29" s="37">
        <v>18239.517763050339</v>
      </c>
      <c r="Z29" s="37">
        <v>3911</v>
      </c>
      <c r="AA29" s="37">
        <v>40961.600000000013</v>
      </c>
      <c r="AB29" s="37">
        <v>-14034.399999999992</v>
      </c>
      <c r="AC29" s="37">
        <v>8072.0951928726627</v>
      </c>
      <c r="AD29" s="37">
        <v>-6624.4128251548627</v>
      </c>
      <c r="AE29" s="37">
        <v>93915.911611581745</v>
      </c>
      <c r="AF29" s="37">
        <v>-41303.2848305511</v>
      </c>
      <c r="AG29" s="37">
        <v>7540.2572926522753</v>
      </c>
      <c r="AH29" s="37">
        <v>-41343.665130438007</v>
      </c>
      <c r="AI29" s="37">
        <v>-17366.680802240302</v>
      </c>
      <c r="AJ29" s="37">
        <v>-23306.888480561927</v>
      </c>
      <c r="AK29" s="37">
        <v>-633.27402681723288</v>
      </c>
      <c r="AL29" s="37">
        <v>27140.222174666211</v>
      </c>
      <c r="AM29" s="37">
        <v>-8641.3188999515824</v>
      </c>
      <c r="AN29" s="37">
        <v>7354.8732164385383</v>
      </c>
      <c r="AO29" s="37">
        <v>17461.040330105272</v>
      </c>
      <c r="AP29" s="37">
        <v>25753</v>
      </c>
      <c r="AQ29" s="37">
        <v>3173</v>
      </c>
      <c r="AR29" s="37">
        <v>18090</v>
      </c>
      <c r="AS29" s="37">
        <v>42016</v>
      </c>
      <c r="AT29" s="37">
        <v>8802</v>
      </c>
      <c r="AU29" s="38">
        <v>28753</v>
      </c>
      <c r="AV29" s="37"/>
      <c r="AW29" s="37">
        <v>64552</v>
      </c>
      <c r="AX29" s="37">
        <v>-7419</v>
      </c>
      <c r="AY29" s="37">
        <v>-23529</v>
      </c>
      <c r="AZ29" s="37">
        <v>19831.555783021991</v>
      </c>
      <c r="BA29" s="37">
        <v>41202.692258551891</v>
      </c>
      <c r="BB29" s="37">
        <v>-23015.226940095905</v>
      </c>
      <c r="BC29" s="37">
        <v>38909.973628390217</v>
      </c>
      <c r="BD29" s="37">
        <v>53529.10957603711</v>
      </c>
      <c r="BE29" s="37">
        <v>-82650.600000000035</v>
      </c>
      <c r="BF29" s="37">
        <v>43311.900540739676</v>
      </c>
      <c r="BG29" s="37">
        <v>89032</v>
      </c>
      <c r="BH29" s="188">
        <v>37555</v>
      </c>
      <c r="BI29" s="363"/>
    </row>
    <row r="30" spans="1:61" x14ac:dyDescent="0.35">
      <c r="A30" s="46" t="s">
        <v>173</v>
      </c>
      <c r="B30" s="38">
        <v>0</v>
      </c>
      <c r="C30" s="38">
        <v>0</v>
      </c>
      <c r="D30" s="38">
        <v>0</v>
      </c>
      <c r="E30" s="38">
        <v>0</v>
      </c>
      <c r="F30" s="38">
        <v>0</v>
      </c>
      <c r="G30" s="187">
        <v>0</v>
      </c>
      <c r="H30" s="187">
        <v>0</v>
      </c>
      <c r="I30" s="187">
        <v>-195</v>
      </c>
      <c r="J30" s="187">
        <v>0</v>
      </c>
      <c r="K30" s="187">
        <v>0</v>
      </c>
      <c r="L30" s="187">
        <v>0</v>
      </c>
      <c r="M30" s="187">
        <v>-702</v>
      </c>
      <c r="N30" s="187">
        <v>3.5883428766726282</v>
      </c>
      <c r="O30" s="187">
        <v>187</v>
      </c>
      <c r="P30" s="187">
        <v>-740.35742721249176</v>
      </c>
      <c r="Q30" s="187">
        <v>2.2396307031158358E-11</v>
      </c>
      <c r="R30" s="187">
        <v>137.95613284908814</v>
      </c>
      <c r="S30" s="187">
        <v>-990.58150707256698</v>
      </c>
      <c r="T30" s="187">
        <v>1365.4</v>
      </c>
      <c r="U30" s="187">
        <v>3338.5631200000003</v>
      </c>
      <c r="V30" s="187">
        <v>-1264</v>
      </c>
      <c r="W30" s="187">
        <v>-344.16184988365649</v>
      </c>
      <c r="X30" s="187">
        <v>-169.99399114029984</v>
      </c>
      <c r="Y30" s="187">
        <v>-601.83822239991468</v>
      </c>
      <c r="Z30" s="187">
        <v>1133</v>
      </c>
      <c r="AA30" s="187">
        <v>497</v>
      </c>
      <c r="AB30" s="187">
        <v>1334</v>
      </c>
      <c r="AC30" s="187">
        <v>519.02131503070632</v>
      </c>
      <c r="AD30" s="187">
        <v>-657</v>
      </c>
      <c r="AE30" s="187">
        <v>-184</v>
      </c>
      <c r="AF30" s="187">
        <v>-1207.6198847348883</v>
      </c>
      <c r="AG30" s="187">
        <v>-102</v>
      </c>
      <c r="AH30" s="15">
        <v>-177.3183471415</v>
      </c>
      <c r="AI30" s="15">
        <v>-537.98366176668151</v>
      </c>
      <c r="AJ30" s="15">
        <v>2094.0109679177535</v>
      </c>
      <c r="AK30" s="15">
        <v>-1499.013936823033</v>
      </c>
      <c r="AL30" s="37">
        <v>3549.4841651368297</v>
      </c>
      <c r="AM30" s="37">
        <v>-1905.6490194930961</v>
      </c>
      <c r="AN30" s="37">
        <v>-198.56187959963063</v>
      </c>
      <c r="AO30" s="37">
        <v>-2241</v>
      </c>
      <c r="AP30" s="37">
        <v>-652</v>
      </c>
      <c r="AQ30" s="37">
        <v>-1082</v>
      </c>
      <c r="AR30" s="37">
        <v>-1133</v>
      </c>
      <c r="AS30" s="37">
        <v>-384</v>
      </c>
      <c r="AT30" s="37">
        <v>-2939</v>
      </c>
      <c r="AU30" s="38">
        <v>-937</v>
      </c>
      <c r="AV30" s="37"/>
      <c r="AW30" s="188">
        <v>0</v>
      </c>
      <c r="AX30" s="188">
        <v>-195</v>
      </c>
      <c r="AY30" s="188">
        <v>-702</v>
      </c>
      <c r="AZ30" s="188">
        <v>-550</v>
      </c>
      <c r="BA30" s="188">
        <v>3851</v>
      </c>
      <c r="BB30" s="188">
        <v>-2380</v>
      </c>
      <c r="BC30" s="188">
        <v>3483</v>
      </c>
      <c r="BD30" s="37">
        <v>-2151</v>
      </c>
      <c r="BE30" s="15">
        <v>-120</v>
      </c>
      <c r="BF30" s="188">
        <v>-796</v>
      </c>
      <c r="BG30" s="188">
        <v>-3252</v>
      </c>
      <c r="BH30" s="188">
        <v>-3875</v>
      </c>
      <c r="BI30" s="363"/>
    </row>
    <row r="31" spans="1:61" x14ac:dyDescent="0.35">
      <c r="A31" s="46" t="s">
        <v>174</v>
      </c>
      <c r="B31" s="193">
        <v>10801.735855748004</v>
      </c>
      <c r="C31" s="193">
        <v>9433.2612296075913</v>
      </c>
      <c r="D31" s="193">
        <v>47540.084873886</v>
      </c>
      <c r="E31" s="193">
        <v>68827.736094828899</v>
      </c>
      <c r="F31" s="38">
        <v>75354.385073550162</v>
      </c>
      <c r="G31" s="193">
        <v>64458.916943183634</v>
      </c>
      <c r="H31" s="193">
        <v>52637.653283183638</v>
      </c>
      <c r="I31" s="193">
        <v>51168.674584735127</v>
      </c>
      <c r="J31" s="187">
        <v>67740.055768533581</v>
      </c>
      <c r="K31" s="187">
        <v>51127.593420062374</v>
      </c>
      <c r="L31" s="187">
        <v>40497.908472374271</v>
      </c>
      <c r="M31" s="187">
        <v>35355.908472374271</v>
      </c>
      <c r="N31" s="187">
        <v>43508.703320830267</v>
      </c>
      <c r="O31" s="187">
        <v>36243.439186147101</v>
      </c>
      <c r="P31" s="187">
        <v>46429.571056306719</v>
      </c>
      <c r="Q31" s="187">
        <v>56294.898084469984</v>
      </c>
      <c r="R31" s="187">
        <v>62791.591034645666</v>
      </c>
      <c r="S31" s="187">
        <v>55510</v>
      </c>
      <c r="T31" s="187">
        <v>37445.4</v>
      </c>
      <c r="U31" s="187">
        <v>108645.97338155811</v>
      </c>
      <c r="V31" s="187">
        <v>107844.07395578999</v>
      </c>
      <c r="W31" s="187">
        <v>69348.203266434968</v>
      </c>
      <c r="X31" s="187">
        <v>59570</v>
      </c>
      <c r="Y31" s="187">
        <v>64812.067343904673</v>
      </c>
      <c r="Z31" s="188">
        <v>82448.196965715295</v>
      </c>
      <c r="AA31" s="188">
        <v>87492.196965715295</v>
      </c>
      <c r="AB31" s="187">
        <v>128950.7969657153</v>
      </c>
      <c r="AC31" s="187">
        <v>116251</v>
      </c>
      <c r="AD31" s="188">
        <v>124842.82285851949</v>
      </c>
      <c r="AE31" s="188">
        <v>117561.41003336463</v>
      </c>
      <c r="AF31" s="187">
        <v>211293.38417223698</v>
      </c>
      <c r="AG31" s="187">
        <v>168782</v>
      </c>
      <c r="AH31" s="15">
        <v>176224.02719955135</v>
      </c>
      <c r="AI31" s="15">
        <v>134704.36930700383</v>
      </c>
      <c r="AJ31" s="15">
        <v>116800.60634318955</v>
      </c>
      <c r="AK31" s="15">
        <v>95587.471431329555</v>
      </c>
      <c r="AL31" s="37">
        <v>93451</v>
      </c>
      <c r="AM31" s="37">
        <v>124139.70633980306</v>
      </c>
      <c r="AN31" s="37">
        <v>113591.99742159407</v>
      </c>
      <c r="AO31" s="37">
        <v>120749</v>
      </c>
      <c r="AP31" s="37">
        <v>135969.04033010529</v>
      </c>
      <c r="AQ31" s="37">
        <v>161064</v>
      </c>
      <c r="AR31" s="37">
        <v>163155</v>
      </c>
      <c r="AS31" s="37">
        <v>180118</v>
      </c>
      <c r="AT31" s="37">
        <v>221751</v>
      </c>
      <c r="AU31" s="38">
        <v>227615</v>
      </c>
      <c r="AV31" s="37"/>
      <c r="AW31" s="188">
        <v>10802</v>
      </c>
      <c r="AX31" s="188">
        <v>75354</v>
      </c>
      <c r="AY31" s="188">
        <v>67740</v>
      </c>
      <c r="AZ31" s="188">
        <v>43509</v>
      </c>
      <c r="BA31" s="188">
        <v>62792</v>
      </c>
      <c r="BB31" s="188">
        <v>107844</v>
      </c>
      <c r="BC31" s="188">
        <v>82448</v>
      </c>
      <c r="BD31" s="37">
        <v>124843</v>
      </c>
      <c r="BE31" s="15">
        <v>176224</v>
      </c>
      <c r="BF31" s="188">
        <v>93456</v>
      </c>
      <c r="BG31" s="188">
        <v>135970</v>
      </c>
      <c r="BH31" s="188">
        <v>221751</v>
      </c>
      <c r="BI31" s="363"/>
    </row>
    <row r="32" spans="1:61" x14ac:dyDescent="0.35">
      <c r="A32" s="46" t="s">
        <v>175</v>
      </c>
      <c r="B32" s="38">
        <v>9433.2612296075895</v>
      </c>
      <c r="C32" s="38">
        <v>47539.931753885983</v>
      </c>
      <c r="D32" s="38">
        <v>68827.736094828913</v>
      </c>
      <c r="E32" s="38">
        <v>75353.616015748019</v>
      </c>
      <c r="F32" s="38">
        <v>64458.916943183634</v>
      </c>
      <c r="G32" s="15">
        <v>52637.653743183619</v>
      </c>
      <c r="H32" s="15">
        <v>51168.674584735127</v>
      </c>
      <c r="I32" s="15">
        <v>67740.190176004748</v>
      </c>
      <c r="J32" s="15">
        <v>51127.31342006239</v>
      </c>
      <c r="K32" s="15">
        <v>40497.908472374264</v>
      </c>
      <c r="L32" s="15">
        <v>35356.432617970866</v>
      </c>
      <c r="M32" s="15">
        <v>43509</v>
      </c>
      <c r="N32" s="15">
        <v>36243.439186147101</v>
      </c>
      <c r="O32" s="15">
        <v>46429.54491658492</v>
      </c>
      <c r="P32" s="15">
        <v>56294.898084469984</v>
      </c>
      <c r="Q32" s="15">
        <v>62790.816060278921</v>
      </c>
      <c r="R32" s="15">
        <v>55507.867345701947</v>
      </c>
      <c r="S32" s="15">
        <v>37445.872783786108</v>
      </c>
      <c r="T32" s="15">
        <v>108645.01191870371</v>
      </c>
      <c r="U32" s="15">
        <v>107845.69225855189</v>
      </c>
      <c r="V32" s="15">
        <v>69347.764033748754</v>
      </c>
      <c r="W32" s="15">
        <v>59569.806197139224</v>
      </c>
      <c r="X32" s="15">
        <v>64812.344039850548</v>
      </c>
      <c r="Y32" s="15">
        <v>82449.74688455509</v>
      </c>
      <c r="Z32" s="15">
        <v>87492.196965715295</v>
      </c>
      <c r="AA32" s="15">
        <v>128950.7969657153</v>
      </c>
      <c r="AB32" s="15">
        <v>116250.39696571531</v>
      </c>
      <c r="AC32" s="15">
        <v>124842.11650790337</v>
      </c>
      <c r="AD32" s="15">
        <v>117561.41003336462</v>
      </c>
      <c r="AE32" s="15">
        <v>211293.32164494638</v>
      </c>
      <c r="AF32" s="15">
        <v>168782.479456951</v>
      </c>
      <c r="AG32" s="15">
        <v>176220.25729265227</v>
      </c>
      <c r="AH32" s="15">
        <v>134703.04372197183</v>
      </c>
      <c r="AI32" s="15">
        <v>116799.70484299684</v>
      </c>
      <c r="AJ32" s="15">
        <v>95587.728830545369</v>
      </c>
      <c r="AK32" s="15">
        <v>93455.18346768929</v>
      </c>
      <c r="AL32" s="15">
        <v>124140.70633980304</v>
      </c>
      <c r="AM32" s="15">
        <v>113592.73842035838</v>
      </c>
      <c r="AN32" s="15">
        <v>120748.30875843298</v>
      </c>
      <c r="AO32" s="15">
        <v>135969.04033010529</v>
      </c>
      <c r="AP32" s="15">
        <v>161064</v>
      </c>
      <c r="AQ32" s="15">
        <v>163155</v>
      </c>
      <c r="AR32" s="15">
        <v>180118</v>
      </c>
      <c r="AS32" s="37">
        <v>221752</v>
      </c>
      <c r="AT32" s="37">
        <v>227614</v>
      </c>
      <c r="AU32" s="370">
        <v>255431</v>
      </c>
      <c r="AV32" s="37"/>
      <c r="AW32" s="15">
        <v>75354</v>
      </c>
      <c r="AX32" s="15">
        <v>67740</v>
      </c>
      <c r="AY32" s="15">
        <v>43509</v>
      </c>
      <c r="AZ32" s="15">
        <v>62790.555783021991</v>
      </c>
      <c r="BA32" s="15">
        <v>107845.69225855189</v>
      </c>
      <c r="BB32" s="15">
        <v>82448.773059904095</v>
      </c>
      <c r="BC32" s="15">
        <v>124840.97362839022</v>
      </c>
      <c r="BD32" s="15">
        <v>176221.1095760371</v>
      </c>
      <c r="BE32" s="15">
        <v>93453.399999999965</v>
      </c>
      <c r="BF32" s="15">
        <v>135970</v>
      </c>
      <c r="BG32" s="188">
        <v>221750</v>
      </c>
      <c r="BH32" s="188">
        <v>255431</v>
      </c>
      <c r="BI32" s="363"/>
    </row>
    <row r="33" spans="1:60" x14ac:dyDescent="0.35">
      <c r="A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318" t="s">
        <v>89</v>
      </c>
      <c r="AM33"/>
      <c r="AN33" s="318"/>
      <c r="AO33" s="318"/>
      <c r="AP33" s="318" t="s">
        <v>90</v>
      </c>
      <c r="AQ33" s="318"/>
      <c r="AR33" s="318"/>
      <c r="AS33" s="21"/>
      <c r="AT33" s="21"/>
      <c r="AU33" s="21"/>
      <c r="AV33" s="21"/>
      <c r="AW33" s="21"/>
      <c r="AX33" s="21"/>
      <c r="AY33" s="21"/>
      <c r="AZ33" s="21"/>
      <c r="BA33" s="21"/>
      <c r="BB33" s="21"/>
      <c r="BC33" s="21"/>
      <c r="BD33" s="21"/>
      <c r="BE33" s="21"/>
      <c r="BF33" s="21"/>
      <c r="BG33" s="21"/>
      <c r="BH33" s="2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826C-A3A2-44CA-B38B-343E5A0B42B4}">
  <sheetPr codeName="Sheet6">
    <tabColor theme="2"/>
  </sheetPr>
  <dimension ref="A1:AO27"/>
  <sheetViews>
    <sheetView showGridLines="0" zoomScaleNormal="100" workbookViewId="0">
      <pane xSplit="1" topLeftCell="AA1" activePane="topRight" state="frozen"/>
      <selection pane="topRight" activeCell="AC20" activeCellId="1" sqref="AE16 AC20"/>
    </sheetView>
  </sheetViews>
  <sheetFormatPr defaultColWidth="8.81640625" defaultRowHeight="14.5" outlineLevelCol="1" x14ac:dyDescent="0.35"/>
  <cols>
    <col min="1" max="1" width="51.81640625" style="18" customWidth="1"/>
    <col min="2" max="16" width="8.81640625" style="18" hidden="1" customWidth="1" outlineLevel="1"/>
    <col min="17" max="17" width="9.453125" style="18" hidden="1" customWidth="1" outlineLevel="1"/>
    <col min="18" max="18" width="9.453125" style="18" bestFit="1" customWidth="1" collapsed="1"/>
    <col min="19" max="22" width="9.453125" style="18" bestFit="1" customWidth="1"/>
    <col min="23" max="23" width="10.1796875" style="18" bestFit="1" customWidth="1"/>
    <col min="24" max="24" width="9.453125" style="18" bestFit="1" customWidth="1"/>
    <col min="25" max="32" width="9.453125" style="18" customWidth="1"/>
    <col min="33" max="34" width="8.81640625" style="18" hidden="1" customWidth="1" outlineLevel="1"/>
    <col min="35" max="36" width="8.54296875" style="18" hidden="1" customWidth="1" outlineLevel="1"/>
    <col min="37" max="37" width="8.54296875" style="18" bestFit="1" customWidth="1" collapsed="1"/>
    <col min="38" max="38" width="10.453125" style="18" bestFit="1" customWidth="1"/>
    <col min="39" max="39" width="10.1796875" style="18" bestFit="1" customWidth="1"/>
    <col min="40" max="40" width="8.81640625" style="18"/>
  </cols>
  <sheetData>
    <row r="1" spans="1:41" ht="15.5" x14ac:dyDescent="0.35">
      <c r="A1" s="356" t="s">
        <v>91</v>
      </c>
      <c r="B1" s="16" t="s">
        <v>30</v>
      </c>
      <c r="C1" s="16" t="s">
        <v>31</v>
      </c>
      <c r="D1" s="16" t="s">
        <v>32</v>
      </c>
      <c r="E1" s="16" t="s">
        <v>33</v>
      </c>
      <c r="F1" s="16" t="s">
        <v>34</v>
      </c>
      <c r="G1" s="16" t="s">
        <v>35</v>
      </c>
      <c r="H1" s="16" t="s">
        <v>36</v>
      </c>
      <c r="I1" s="16" t="s">
        <v>37</v>
      </c>
      <c r="J1" s="16" t="s">
        <v>38</v>
      </c>
      <c r="K1" s="16" t="s">
        <v>39</v>
      </c>
      <c r="L1" s="16" t="s">
        <v>40</v>
      </c>
      <c r="M1" s="16" t="s">
        <v>41</v>
      </c>
      <c r="N1" s="16" t="s">
        <v>42</v>
      </c>
      <c r="O1" s="16" t="s">
        <v>43</v>
      </c>
      <c r="P1" s="16" t="s">
        <v>44</v>
      </c>
      <c r="Q1" s="16" t="s">
        <v>45</v>
      </c>
      <c r="R1" s="16" t="s">
        <v>46</v>
      </c>
      <c r="S1" s="16" t="s">
        <v>47</v>
      </c>
      <c r="T1" s="16" t="s">
        <v>48</v>
      </c>
      <c r="U1" s="16" t="s">
        <v>49</v>
      </c>
      <c r="V1" s="16" t="s">
        <v>50</v>
      </c>
      <c r="W1" s="16" t="s">
        <v>51</v>
      </c>
      <c r="X1" s="16" t="s">
        <v>52</v>
      </c>
      <c r="Y1" s="16" t="s">
        <v>53</v>
      </c>
      <c r="Z1" s="16" t="s">
        <v>54</v>
      </c>
      <c r="AA1" s="16" t="s">
        <v>234</v>
      </c>
      <c r="AB1" s="16" t="s">
        <v>235</v>
      </c>
      <c r="AC1" s="16" t="s">
        <v>236</v>
      </c>
      <c r="AD1" s="16" t="s">
        <v>229</v>
      </c>
      <c r="AE1" s="16" t="s">
        <v>238</v>
      </c>
      <c r="AF1" s="16"/>
      <c r="AG1" s="264" t="s">
        <v>61</v>
      </c>
      <c r="AH1" s="264" t="s">
        <v>62</v>
      </c>
      <c r="AI1" s="264" t="s">
        <v>63</v>
      </c>
      <c r="AJ1" s="264" t="s">
        <v>64</v>
      </c>
      <c r="AK1" s="264" t="s">
        <v>65</v>
      </c>
      <c r="AL1" s="264" t="s">
        <v>66</v>
      </c>
      <c r="AM1" s="264" t="s">
        <v>228</v>
      </c>
      <c r="AN1" s="16" t="s">
        <v>230</v>
      </c>
    </row>
    <row r="2" spans="1:41" x14ac:dyDescent="0.35">
      <c r="A2" s="11"/>
      <c r="B2" s="45"/>
      <c r="C2" s="45"/>
      <c r="D2" s="45"/>
      <c r="E2" s="45"/>
      <c r="F2" s="45"/>
      <c r="G2" s="45"/>
      <c r="H2" s="45"/>
      <c r="I2" s="45"/>
      <c r="J2" s="45"/>
      <c r="K2" s="45"/>
      <c r="L2" s="45"/>
      <c r="M2" s="45"/>
      <c r="N2" s="45"/>
      <c r="O2" s="45"/>
      <c r="P2" s="45"/>
      <c r="Q2" s="45"/>
      <c r="R2" s="45"/>
      <c r="S2" s="45"/>
      <c r="T2" s="45"/>
      <c r="U2" s="26"/>
      <c r="V2" s="26"/>
      <c r="W2" s="26"/>
      <c r="X2" s="26"/>
      <c r="Y2" s="26"/>
      <c r="Z2" s="26"/>
      <c r="AA2" s="26"/>
      <c r="AB2" s="26"/>
      <c r="AC2" s="26"/>
      <c r="AD2" s="26"/>
      <c r="AE2" s="26"/>
      <c r="AF2" s="26"/>
    </row>
    <row r="3" spans="1:41" x14ac:dyDescent="0.35">
      <c r="A3" s="14" t="s">
        <v>176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48"/>
      <c r="AH3" s="48"/>
      <c r="AI3" s="48"/>
      <c r="AJ3" s="48"/>
      <c r="AK3" s="48"/>
      <c r="AL3" s="48"/>
      <c r="AM3" s="48"/>
      <c r="AN3" s="48"/>
    </row>
    <row r="4" spans="1:41" x14ac:dyDescent="0.35">
      <c r="A4" s="18" t="s">
        <v>67</v>
      </c>
      <c r="B4" s="33">
        <v>138875</v>
      </c>
      <c r="C4" s="33">
        <v>135070</v>
      </c>
      <c r="D4" s="33">
        <v>131537</v>
      </c>
      <c r="E4" s="33">
        <v>144077</v>
      </c>
      <c r="F4" s="33">
        <v>143688</v>
      </c>
      <c r="G4" s="33">
        <v>139394</v>
      </c>
      <c r="H4" s="33">
        <v>134978</v>
      </c>
      <c r="I4" s="33">
        <v>156444</v>
      </c>
      <c r="J4" s="47">
        <v>142347.70571342148</v>
      </c>
      <c r="K4" s="47">
        <v>137109.054</v>
      </c>
      <c r="L4" s="47">
        <v>127350.72949242929</v>
      </c>
      <c r="M4" s="47">
        <v>137513.948</v>
      </c>
      <c r="N4" s="47">
        <v>128436.91</v>
      </c>
      <c r="O4" s="47">
        <v>125779.06116618971</v>
      </c>
      <c r="P4" s="47">
        <v>132454.67499999999</v>
      </c>
      <c r="Q4" s="47">
        <v>143014</v>
      </c>
      <c r="R4" s="47">
        <v>146546.72200000001</v>
      </c>
      <c r="S4" s="47">
        <v>151667.36199999999</v>
      </c>
      <c r="T4" s="47">
        <v>160628.41</v>
      </c>
      <c r="U4" s="22">
        <v>185958.27100000001</v>
      </c>
      <c r="V4" s="22">
        <v>186730.09599999999</v>
      </c>
      <c r="W4" s="22">
        <v>203969.58799999999</v>
      </c>
      <c r="X4" s="49">
        <v>200004.96400000001</v>
      </c>
      <c r="Y4" s="49">
        <v>228870</v>
      </c>
      <c r="Z4" s="49">
        <v>231348</v>
      </c>
      <c r="AA4" s="49">
        <v>242325</v>
      </c>
      <c r="AB4" s="49">
        <v>253745</v>
      </c>
      <c r="AC4" s="49">
        <v>275250.73</v>
      </c>
      <c r="AD4" s="49">
        <v>277751.54700000002</v>
      </c>
      <c r="AE4" s="49">
        <v>279550.53200000001</v>
      </c>
      <c r="AF4" s="49"/>
      <c r="AG4" s="33">
        <v>549559</v>
      </c>
      <c r="AH4" s="33">
        <v>574504</v>
      </c>
      <c r="AI4" s="33">
        <v>544321</v>
      </c>
      <c r="AJ4" s="33">
        <v>529685</v>
      </c>
      <c r="AK4" s="22">
        <v>644800.76500000013</v>
      </c>
      <c r="AL4" s="19">
        <v>819575</v>
      </c>
      <c r="AM4" s="19">
        <v>1002669.132</v>
      </c>
      <c r="AN4" s="49">
        <v>557302.07900000003</v>
      </c>
      <c r="AO4" s="363"/>
    </row>
    <row r="5" spans="1:41" x14ac:dyDescent="0.35">
      <c r="A5" s="18" t="s">
        <v>177</v>
      </c>
      <c r="B5" s="33">
        <v>18822</v>
      </c>
      <c r="C5" s="33">
        <v>17274</v>
      </c>
      <c r="D5" s="33">
        <v>9470</v>
      </c>
      <c r="E5" s="33">
        <v>14474</v>
      </c>
      <c r="F5" s="33">
        <v>15271</v>
      </c>
      <c r="G5" s="33">
        <v>17925</v>
      </c>
      <c r="H5" s="33">
        <v>14227</v>
      </c>
      <c r="I5" s="33">
        <v>16112</v>
      </c>
      <c r="J5" s="49">
        <v>16736.818945180323</v>
      </c>
      <c r="K5" s="49">
        <v>16005.28299543775</v>
      </c>
      <c r="L5" s="49">
        <v>14772.05207420037</v>
      </c>
      <c r="M5" s="49">
        <v>15861.845985181557</v>
      </c>
      <c r="N5" s="49">
        <v>15377.680588489118</v>
      </c>
      <c r="O5" s="49">
        <v>16125.820663667411</v>
      </c>
      <c r="P5" s="49">
        <v>16376.084128184862</v>
      </c>
      <c r="Q5" s="49">
        <v>14120.414619658608</v>
      </c>
      <c r="R5" s="49">
        <v>15135.73000000001</v>
      </c>
      <c r="S5" s="49">
        <v>10724.695730315487</v>
      </c>
      <c r="T5" s="49">
        <v>16457.795071558623</v>
      </c>
      <c r="U5" s="49">
        <v>21908.779198125878</v>
      </c>
      <c r="V5" s="49">
        <v>23543.500999999975</v>
      </c>
      <c r="W5" s="49">
        <v>27724.446960802394</v>
      </c>
      <c r="X5" s="49">
        <v>28693.14959021617</v>
      </c>
      <c r="Y5" s="49">
        <v>29597</v>
      </c>
      <c r="Z5" s="49">
        <v>29898.937103784901</v>
      </c>
      <c r="AA5" s="49">
        <v>31082</v>
      </c>
      <c r="AB5" s="49">
        <v>45595</v>
      </c>
      <c r="AC5" s="49">
        <v>55829</v>
      </c>
      <c r="AD5" s="49">
        <v>54027.845174881229</v>
      </c>
      <c r="AE5" s="49">
        <v>47062.434266448843</v>
      </c>
      <c r="AF5" s="49"/>
      <c r="AG5" s="33">
        <v>60040</v>
      </c>
      <c r="AH5" s="33">
        <v>63535</v>
      </c>
      <c r="AI5" s="33">
        <v>63376</v>
      </c>
      <c r="AJ5" s="33">
        <v>62000</v>
      </c>
      <c r="AK5" s="22">
        <v>64227</v>
      </c>
      <c r="AL5" s="19">
        <v>109558</v>
      </c>
      <c r="AM5" s="19">
        <v>162405.0644869208</v>
      </c>
      <c r="AN5" s="49">
        <v>101090.27944133007</v>
      </c>
      <c r="AO5" s="363"/>
    </row>
    <row r="6" spans="1:41" x14ac:dyDescent="0.35">
      <c r="A6" s="11"/>
      <c r="B6" s="45"/>
      <c r="C6" s="45"/>
      <c r="D6" s="45"/>
      <c r="E6" s="45"/>
      <c r="F6" s="45"/>
      <c r="G6" s="45"/>
      <c r="H6" s="45"/>
      <c r="I6" s="45"/>
      <c r="J6" s="45"/>
      <c r="K6" s="45"/>
      <c r="L6" s="45"/>
      <c r="M6" s="45"/>
      <c r="N6" s="45"/>
      <c r="O6" s="45"/>
      <c r="P6" s="45"/>
      <c r="Q6" s="45"/>
      <c r="R6" s="45"/>
      <c r="S6" s="45"/>
      <c r="T6" s="45"/>
      <c r="U6" s="26"/>
      <c r="V6" s="26"/>
      <c r="W6" s="26"/>
      <c r="X6" s="26"/>
      <c r="Y6" s="26"/>
      <c r="Z6" s="26"/>
      <c r="AA6" s="26"/>
      <c r="AB6" s="26"/>
      <c r="AC6" s="26"/>
      <c r="AD6" s="26"/>
      <c r="AE6" s="26"/>
      <c r="AF6" s="26"/>
      <c r="AG6" s="33"/>
      <c r="AH6" s="33"/>
      <c r="AI6" s="33"/>
      <c r="AJ6" s="33"/>
      <c r="AN6" s="26"/>
      <c r="AO6" s="363"/>
    </row>
    <row r="7" spans="1:41" x14ac:dyDescent="0.35">
      <c r="A7" s="14" t="s">
        <v>231</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04"/>
      <c r="AH7" s="204"/>
      <c r="AI7" s="204"/>
      <c r="AJ7" s="204"/>
      <c r="AK7" s="48"/>
      <c r="AL7" s="48"/>
      <c r="AM7" s="48"/>
      <c r="AN7" s="23"/>
      <c r="AO7" s="363"/>
    </row>
    <row r="8" spans="1:41" x14ac:dyDescent="0.35">
      <c r="A8" s="11" t="s">
        <v>67</v>
      </c>
      <c r="B8" s="33">
        <v>47292</v>
      </c>
      <c r="C8" s="33">
        <v>53769</v>
      </c>
      <c r="D8" s="33">
        <v>44738</v>
      </c>
      <c r="E8" s="33">
        <v>50063</v>
      </c>
      <c r="F8" s="33">
        <v>48664</v>
      </c>
      <c r="G8" s="33">
        <v>48154</v>
      </c>
      <c r="H8" s="33">
        <v>55694</v>
      </c>
      <c r="I8" s="33">
        <v>49776</v>
      </c>
      <c r="J8" s="47">
        <v>58263.4655233835</v>
      </c>
      <c r="K8" s="47">
        <v>61335.866999999998</v>
      </c>
      <c r="L8" s="47">
        <v>62397.014431801319</v>
      </c>
      <c r="M8" s="47">
        <v>66007.740999999995</v>
      </c>
      <c r="N8" s="47">
        <v>64341.576000000001</v>
      </c>
      <c r="O8" s="47">
        <v>59635.992441580922</v>
      </c>
      <c r="P8" s="47">
        <v>62921.711000000003</v>
      </c>
      <c r="Q8" s="47">
        <v>58681</v>
      </c>
      <c r="R8" s="47">
        <v>61893.036</v>
      </c>
      <c r="S8" s="47">
        <v>57949.960000000006</v>
      </c>
      <c r="T8" s="47">
        <v>61349.135000000002</v>
      </c>
      <c r="U8" s="22">
        <v>61946.341</v>
      </c>
      <c r="V8" s="22">
        <v>70458.137999999992</v>
      </c>
      <c r="W8" s="22">
        <v>72294.335999999996</v>
      </c>
      <c r="X8" s="49">
        <v>73075.591</v>
      </c>
      <c r="Y8" s="49">
        <v>75342</v>
      </c>
      <c r="Z8" s="49">
        <v>76874.695000000007</v>
      </c>
      <c r="AA8" s="49">
        <v>69655</v>
      </c>
      <c r="AB8" s="49">
        <v>71564</v>
      </c>
      <c r="AC8" s="49">
        <v>72730.950000000012</v>
      </c>
      <c r="AD8" s="49">
        <v>91484.24</v>
      </c>
      <c r="AE8" s="49">
        <v>81688.762000000002</v>
      </c>
      <c r="AF8" s="49"/>
      <c r="AG8" s="33">
        <v>195862</v>
      </c>
      <c r="AH8" s="33">
        <v>202288</v>
      </c>
      <c r="AI8" s="33">
        <v>248004</v>
      </c>
      <c r="AJ8" s="33">
        <v>245580</v>
      </c>
      <c r="AK8" s="22">
        <v>243138.47200000001</v>
      </c>
      <c r="AL8" s="19">
        <v>291170</v>
      </c>
      <c r="AM8" s="19">
        <v>290824.53399999999</v>
      </c>
      <c r="AN8" s="49">
        <v>173173.00200000001</v>
      </c>
      <c r="AO8" s="363"/>
    </row>
    <row r="9" spans="1:41" x14ac:dyDescent="0.35">
      <c r="A9" s="11" t="s">
        <v>177</v>
      </c>
      <c r="B9" s="33">
        <v>7048</v>
      </c>
      <c r="C9" s="33">
        <v>-79</v>
      </c>
      <c r="D9" s="33">
        <v>290</v>
      </c>
      <c r="E9" s="33">
        <v>10787</v>
      </c>
      <c r="F9" s="33">
        <v>7006</v>
      </c>
      <c r="G9" s="33">
        <v>3020</v>
      </c>
      <c r="H9" s="33">
        <v>8121</v>
      </c>
      <c r="I9" s="33">
        <v>33</v>
      </c>
      <c r="J9" s="47">
        <v>6278.1645454962345</v>
      </c>
      <c r="K9" s="47">
        <v>4054.4885668453044</v>
      </c>
      <c r="L9" s="47">
        <v>6846.6336883590366</v>
      </c>
      <c r="M9" s="47">
        <v>8234.3317385580249</v>
      </c>
      <c r="N9" s="47">
        <v>5490.405083127569</v>
      </c>
      <c r="O9" s="47">
        <v>3579.2458728095817</v>
      </c>
      <c r="P9" s="47">
        <v>4118.4409053063991</v>
      </c>
      <c r="Q9" s="47">
        <v>4753.4969999999994</v>
      </c>
      <c r="R9" s="49">
        <v>6808.2699999999986</v>
      </c>
      <c r="S9" s="49">
        <v>4944.0542696842604</v>
      </c>
      <c r="T9" s="49">
        <v>3812.3439284415595</v>
      </c>
      <c r="U9" s="49">
        <v>4426.9910657228484</v>
      </c>
      <c r="V9" s="49">
        <v>10308.739999999991</v>
      </c>
      <c r="W9" s="49">
        <v>2942.5330391980106</v>
      </c>
      <c r="X9" s="49">
        <v>6622.8492068805472</v>
      </c>
      <c r="Y9" s="49">
        <v>10441</v>
      </c>
      <c r="Z9" s="49">
        <v>9084.6903922563306</v>
      </c>
      <c r="AA9" s="49">
        <v>1535</v>
      </c>
      <c r="AB9" s="49">
        <v>5288</v>
      </c>
      <c r="AC9" s="49">
        <v>5256.7586612579726</v>
      </c>
      <c r="AD9" s="49">
        <v>8480.9298251188047</v>
      </c>
      <c r="AE9" s="49">
        <v>4326.4887335511794</v>
      </c>
      <c r="AF9" s="49"/>
      <c r="AG9" s="33">
        <v>18046</v>
      </c>
      <c r="AH9" s="33">
        <v>18180</v>
      </c>
      <c r="AI9" s="33">
        <v>25414</v>
      </c>
      <c r="AJ9" s="33">
        <v>17941</v>
      </c>
      <c r="AK9" s="22">
        <v>19992</v>
      </c>
      <c r="AL9" s="19">
        <v>30314</v>
      </c>
      <c r="AM9" s="19">
        <v>21164.791618256815</v>
      </c>
      <c r="AN9" s="49">
        <v>12807.418558669997</v>
      </c>
      <c r="AO9" s="363"/>
    </row>
    <row r="10" spans="1:41" x14ac:dyDescent="0.35">
      <c r="A10" s="11"/>
      <c r="B10" s="33"/>
      <c r="C10" s="33"/>
      <c r="D10" s="33"/>
      <c r="E10" s="33"/>
      <c r="F10" s="33"/>
      <c r="G10" s="33"/>
      <c r="H10" s="33"/>
      <c r="I10" s="33"/>
      <c r="J10" s="47"/>
      <c r="K10" s="47"/>
      <c r="L10" s="47"/>
      <c r="M10" s="47"/>
      <c r="N10" s="47"/>
      <c r="O10" s="47"/>
      <c r="P10" s="47"/>
      <c r="Q10" s="47"/>
      <c r="R10" s="49"/>
      <c r="S10" s="49"/>
      <c r="T10" s="49"/>
      <c r="U10" s="49"/>
      <c r="V10" s="49"/>
      <c r="W10" s="49"/>
      <c r="X10" s="49"/>
      <c r="Y10" s="49"/>
      <c r="Z10" s="49"/>
      <c r="AA10" s="49"/>
      <c r="AB10" s="49"/>
      <c r="AC10" s="49"/>
      <c r="AD10" s="49"/>
      <c r="AE10" s="49"/>
      <c r="AF10" s="49"/>
      <c r="AG10" s="33"/>
      <c r="AH10" s="33"/>
      <c r="AI10" s="33"/>
      <c r="AJ10" s="33"/>
      <c r="AK10" s="22"/>
      <c r="AL10" s="19"/>
      <c r="AN10" s="49"/>
      <c r="AO10" s="363"/>
    </row>
    <row r="11" spans="1:41" x14ac:dyDescent="0.35">
      <c r="A11" s="14" t="s">
        <v>178</v>
      </c>
      <c r="B11" s="204"/>
      <c r="C11" s="204"/>
      <c r="D11" s="204"/>
      <c r="E11" s="204"/>
      <c r="F11" s="204"/>
      <c r="G11" s="204"/>
      <c r="H11" s="204"/>
      <c r="I11" s="204"/>
      <c r="J11" s="200"/>
      <c r="K11" s="200"/>
      <c r="L11" s="200"/>
      <c r="M11" s="200"/>
      <c r="N11" s="200"/>
      <c r="O11" s="200"/>
      <c r="P11" s="200"/>
      <c r="Q11" s="200"/>
      <c r="R11" s="201"/>
      <c r="S11" s="201"/>
      <c r="T11" s="201"/>
      <c r="U11" s="201"/>
      <c r="V11" s="201"/>
      <c r="W11" s="201"/>
      <c r="X11" s="201"/>
      <c r="Y11" s="201"/>
      <c r="Z11" s="201"/>
      <c r="AA11" s="201"/>
      <c r="AB11" s="201"/>
      <c r="AC11" s="201"/>
      <c r="AD11" s="201"/>
      <c r="AE11" s="201"/>
      <c r="AF11" s="201"/>
      <c r="AG11" s="204"/>
      <c r="AH11" s="204"/>
      <c r="AI11" s="204"/>
      <c r="AJ11" s="204"/>
      <c r="AK11" s="203"/>
      <c r="AL11" s="202"/>
      <c r="AM11" s="48"/>
      <c r="AN11" s="201"/>
      <c r="AO11" s="363"/>
    </row>
    <row r="12" spans="1:41" x14ac:dyDescent="0.35">
      <c r="A12" s="11" t="s">
        <v>67</v>
      </c>
      <c r="B12" s="183"/>
      <c r="C12" s="183"/>
      <c r="D12" s="183"/>
      <c r="E12" s="183"/>
      <c r="F12" s="183"/>
      <c r="G12" s="183"/>
      <c r="H12" s="183"/>
      <c r="I12" s="183"/>
      <c r="J12" s="183"/>
      <c r="K12" s="183"/>
      <c r="L12" s="183"/>
      <c r="M12" s="183"/>
      <c r="N12" s="183"/>
      <c r="O12" s="183"/>
      <c r="P12" s="183"/>
      <c r="Q12" s="183"/>
      <c r="R12" s="183"/>
      <c r="S12" s="49">
        <v>570</v>
      </c>
      <c r="T12" s="49">
        <v>1587</v>
      </c>
      <c r="U12" s="49">
        <v>2646</v>
      </c>
      <c r="V12" s="49">
        <v>3611</v>
      </c>
      <c r="W12" s="49">
        <v>4266</v>
      </c>
      <c r="X12" s="49">
        <v>4379</v>
      </c>
      <c r="Y12" s="49">
        <v>8209</v>
      </c>
      <c r="Z12" s="49">
        <v>8812.8520000000008</v>
      </c>
      <c r="AA12" s="49">
        <v>10784</v>
      </c>
      <c r="AB12" s="49">
        <v>13475</v>
      </c>
      <c r="AC12" s="49">
        <v>15127.916684877742</v>
      </c>
      <c r="AD12" s="183"/>
      <c r="AE12" s="183"/>
      <c r="AF12" s="49"/>
      <c r="AG12" s="183"/>
      <c r="AH12" s="183"/>
      <c r="AI12" s="183"/>
      <c r="AJ12" s="183"/>
      <c r="AK12" s="22">
        <v>4803</v>
      </c>
      <c r="AL12" s="19">
        <v>20465</v>
      </c>
      <c r="AM12" s="190">
        <v>48200.322684877741</v>
      </c>
      <c r="AN12" s="183"/>
      <c r="AO12" s="363"/>
    </row>
    <row r="13" spans="1:41" x14ac:dyDescent="0.35">
      <c r="A13" s="11" t="s">
        <v>177</v>
      </c>
      <c r="B13" s="183"/>
      <c r="C13" s="183"/>
      <c r="D13" s="183"/>
      <c r="E13" s="183"/>
      <c r="F13" s="183"/>
      <c r="G13" s="183"/>
      <c r="H13" s="183"/>
      <c r="I13" s="183"/>
      <c r="J13" s="183"/>
      <c r="K13" s="183"/>
      <c r="L13" s="183"/>
      <c r="M13" s="183"/>
      <c r="N13" s="183"/>
      <c r="O13" s="183"/>
      <c r="P13" s="183"/>
      <c r="Q13" s="183"/>
      <c r="R13" s="183"/>
      <c r="S13" s="49">
        <v>-3353</v>
      </c>
      <c r="T13" s="49">
        <v>-1696</v>
      </c>
      <c r="U13" s="49">
        <v>-650</v>
      </c>
      <c r="V13" s="49">
        <v>-2535</v>
      </c>
      <c r="W13" s="49">
        <v>-2153</v>
      </c>
      <c r="X13" s="49">
        <v>-2047</v>
      </c>
      <c r="Y13" s="49">
        <v>-632</v>
      </c>
      <c r="Z13" s="49">
        <v>-868.39012730250613</v>
      </c>
      <c r="AA13" s="49">
        <v>410</v>
      </c>
      <c r="AB13" s="49">
        <v>272</v>
      </c>
      <c r="AC13" s="49">
        <v>-24.188299999957593</v>
      </c>
      <c r="AD13" s="183"/>
      <c r="AE13" s="183"/>
      <c r="AF13" s="49"/>
      <c r="AG13" s="183"/>
      <c r="AH13" s="183"/>
      <c r="AI13" s="183"/>
      <c r="AJ13" s="183"/>
      <c r="AK13" s="22">
        <v>-5698</v>
      </c>
      <c r="AL13" s="19">
        <v>-7366</v>
      </c>
      <c r="AM13" s="190">
        <v>-210.9339892339126</v>
      </c>
      <c r="AN13" s="183"/>
      <c r="AO13" s="363"/>
    </row>
    <row r="14" spans="1:41" x14ac:dyDescent="0.35">
      <c r="A14" s="11"/>
      <c r="B14" s="45"/>
      <c r="C14" s="45"/>
      <c r="D14" s="45"/>
      <c r="E14" s="45"/>
      <c r="F14" s="45"/>
      <c r="G14" s="45"/>
      <c r="H14" s="45"/>
      <c r="I14" s="45"/>
      <c r="J14" s="45"/>
      <c r="K14" s="45"/>
      <c r="L14" s="45"/>
      <c r="M14" s="45"/>
      <c r="N14" s="45"/>
      <c r="O14" s="45"/>
      <c r="P14" s="45"/>
      <c r="Q14" s="45"/>
      <c r="R14" s="45"/>
      <c r="S14" s="45"/>
      <c r="T14" s="45"/>
      <c r="U14" s="26"/>
      <c r="V14" s="26"/>
      <c r="W14" s="26"/>
      <c r="X14" s="26"/>
      <c r="Y14" s="26"/>
      <c r="Z14" s="26"/>
      <c r="AA14" s="26"/>
      <c r="AB14" s="26"/>
      <c r="AC14" s="26"/>
      <c r="AD14" s="26"/>
      <c r="AE14" s="26"/>
      <c r="AF14" s="26"/>
      <c r="AG14" s="33"/>
      <c r="AH14" s="33"/>
      <c r="AI14" s="33"/>
      <c r="AJ14" s="33"/>
      <c r="AN14" s="26"/>
      <c r="AO14" s="363"/>
    </row>
    <row r="15" spans="1:41" x14ac:dyDescent="0.35">
      <c r="A15" s="14" t="s">
        <v>179</v>
      </c>
      <c r="B15" s="204"/>
      <c r="C15" s="204"/>
      <c r="D15" s="204"/>
      <c r="E15" s="204"/>
      <c r="F15" s="204"/>
      <c r="G15" s="204"/>
      <c r="H15" s="204"/>
      <c r="I15" s="204"/>
      <c r="J15" s="200"/>
      <c r="K15" s="200"/>
      <c r="L15" s="200"/>
      <c r="M15" s="200"/>
      <c r="N15" s="200"/>
      <c r="O15" s="200"/>
      <c r="P15" s="200"/>
      <c r="Q15" s="200"/>
      <c r="R15" s="201"/>
      <c r="S15" s="201"/>
      <c r="T15" s="201"/>
      <c r="U15" s="201"/>
      <c r="V15" s="201"/>
      <c r="W15" s="201"/>
      <c r="X15" s="201"/>
      <c r="Y15" s="201"/>
      <c r="Z15" s="201"/>
      <c r="AA15" s="201"/>
      <c r="AB15" s="201"/>
      <c r="AC15" s="201"/>
      <c r="AD15" s="201"/>
      <c r="AE15" s="201"/>
      <c r="AF15" s="201"/>
      <c r="AG15" s="204"/>
      <c r="AH15" s="204"/>
      <c r="AI15" s="204"/>
      <c r="AJ15" s="204"/>
      <c r="AK15" s="203"/>
      <c r="AL15" s="202"/>
      <c r="AM15" s="48"/>
      <c r="AN15" s="201"/>
      <c r="AO15" s="363"/>
    </row>
    <row r="16" spans="1:41" x14ac:dyDescent="0.35">
      <c r="A16" s="11" t="s">
        <v>67</v>
      </c>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49">
        <v>1482</v>
      </c>
      <c r="AA16" s="49">
        <v>442</v>
      </c>
      <c r="AB16" s="49">
        <v>898</v>
      </c>
      <c r="AC16" s="49">
        <v>1765.9449999999999</v>
      </c>
      <c r="AD16" s="49">
        <v>914.22299999999996</v>
      </c>
      <c r="AE16" s="49">
        <v>620.84100000000001</v>
      </c>
      <c r="AF16" s="49"/>
      <c r="AG16" s="183"/>
      <c r="AH16" s="183"/>
      <c r="AI16" s="183"/>
      <c r="AJ16" s="183"/>
      <c r="AK16" s="183"/>
      <c r="AL16" s="183"/>
      <c r="AM16" s="19">
        <v>4588.1000000000004</v>
      </c>
      <c r="AN16" s="49">
        <v>1535.0640000000001</v>
      </c>
      <c r="AO16" s="363"/>
    </row>
    <row r="17" spans="1:41" x14ac:dyDescent="0.35">
      <c r="A17" s="11" t="s">
        <v>177</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49">
        <v>-228</v>
      </c>
      <c r="AA17" s="49">
        <v>-1293</v>
      </c>
      <c r="AB17" s="49">
        <v>-831</v>
      </c>
      <c r="AC17" s="49">
        <v>-296.15299999999996</v>
      </c>
      <c r="AD17" s="49">
        <v>-1035.4169999999999</v>
      </c>
      <c r="AE17" s="49">
        <v>-1179.875</v>
      </c>
      <c r="AF17" s="49"/>
      <c r="AG17" s="183"/>
      <c r="AH17" s="183"/>
      <c r="AI17" s="183"/>
      <c r="AJ17" s="183"/>
      <c r="AK17" s="183"/>
      <c r="AL17" s="183"/>
      <c r="AM17" s="19">
        <v>-2647.8999999999996</v>
      </c>
      <c r="AN17" s="49">
        <v>-2215.2919999999999</v>
      </c>
      <c r="AO17" s="363"/>
    </row>
    <row r="18" spans="1:41" x14ac:dyDescent="0.35">
      <c r="A18" s="11"/>
      <c r="B18" s="45"/>
      <c r="C18" s="45"/>
      <c r="D18" s="45"/>
      <c r="E18" s="45"/>
      <c r="F18" s="45"/>
      <c r="G18" s="45"/>
      <c r="H18" s="45"/>
      <c r="I18" s="45"/>
      <c r="J18" s="45"/>
      <c r="K18" s="45"/>
      <c r="L18" s="45"/>
      <c r="M18" s="45"/>
      <c r="N18" s="45"/>
      <c r="O18" s="45"/>
      <c r="P18" s="45"/>
      <c r="Q18" s="45"/>
      <c r="R18" s="45"/>
      <c r="S18" s="45"/>
      <c r="T18" s="45"/>
      <c r="U18" s="26"/>
      <c r="V18" s="26"/>
      <c r="W18" s="26"/>
      <c r="X18" s="26"/>
      <c r="Y18" s="26"/>
      <c r="Z18" s="26"/>
      <c r="AA18" s="26"/>
      <c r="AB18" s="26"/>
      <c r="AC18" s="26"/>
      <c r="AD18" s="26"/>
      <c r="AE18" s="26"/>
      <c r="AF18" s="26"/>
      <c r="AG18" s="33"/>
      <c r="AH18" s="33"/>
      <c r="AI18" s="33"/>
      <c r="AJ18" s="33"/>
      <c r="AN18" s="26"/>
      <c r="AO18" s="363"/>
    </row>
    <row r="19" spans="1:41" x14ac:dyDescent="0.35">
      <c r="A19" s="14" t="s">
        <v>180</v>
      </c>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04"/>
      <c r="AH19" s="204"/>
      <c r="AI19" s="204"/>
      <c r="AJ19" s="204"/>
      <c r="AK19" s="48"/>
      <c r="AL19" s="48"/>
      <c r="AM19" s="48"/>
      <c r="AN19" s="23"/>
      <c r="AO19" s="363"/>
    </row>
    <row r="20" spans="1:41" x14ac:dyDescent="0.35">
      <c r="A20" s="11" t="s">
        <v>67</v>
      </c>
      <c r="B20" s="33">
        <v>0</v>
      </c>
      <c r="C20" s="33">
        <v>0</v>
      </c>
      <c r="D20" s="33">
        <v>0</v>
      </c>
      <c r="E20" s="33">
        <v>13</v>
      </c>
      <c r="F20" s="33">
        <v>0</v>
      </c>
      <c r="G20" s="33">
        <v>0</v>
      </c>
      <c r="H20" s="33">
        <v>0</v>
      </c>
      <c r="I20" s="33">
        <v>0</v>
      </c>
      <c r="J20" s="47">
        <v>0</v>
      </c>
      <c r="K20" s="47">
        <v>0</v>
      </c>
      <c r="L20" s="47">
        <v>0</v>
      </c>
      <c r="M20" s="47">
        <v>0</v>
      </c>
      <c r="N20" s="47">
        <v>0</v>
      </c>
      <c r="O20" s="47">
        <v>0</v>
      </c>
      <c r="P20" s="47">
        <v>0</v>
      </c>
      <c r="Q20" s="47">
        <v>0</v>
      </c>
      <c r="R20" s="47">
        <v>0</v>
      </c>
      <c r="S20" s="47">
        <v>0</v>
      </c>
      <c r="T20" s="47">
        <v>0</v>
      </c>
      <c r="U20" s="50"/>
      <c r="V20" s="50">
        <v>0</v>
      </c>
      <c r="W20" s="50">
        <v>0</v>
      </c>
      <c r="X20" s="49">
        <v>0</v>
      </c>
      <c r="Y20" s="49">
        <v>0</v>
      </c>
      <c r="Z20" s="49">
        <v>0</v>
      </c>
      <c r="AA20" s="49">
        <v>0</v>
      </c>
      <c r="AB20" s="49">
        <v>0</v>
      </c>
      <c r="AC20" s="49">
        <v>0</v>
      </c>
      <c r="AD20" s="49">
        <v>0</v>
      </c>
      <c r="AE20" s="49">
        <v>0</v>
      </c>
      <c r="AF20" s="49"/>
      <c r="AG20" s="33">
        <v>13</v>
      </c>
      <c r="AH20" s="33">
        <v>0</v>
      </c>
      <c r="AI20" s="33">
        <v>0</v>
      </c>
      <c r="AJ20" s="33">
        <v>0</v>
      </c>
      <c r="AK20" s="51">
        <v>0</v>
      </c>
      <c r="AL20" s="19">
        <v>0</v>
      </c>
      <c r="AM20" s="19">
        <v>0</v>
      </c>
      <c r="AN20" s="49">
        <v>0</v>
      </c>
      <c r="AO20" s="363"/>
    </row>
    <row r="21" spans="1:41" x14ac:dyDescent="0.35">
      <c r="A21" s="11" t="s">
        <v>177</v>
      </c>
      <c r="B21" s="33">
        <v>-14531</v>
      </c>
      <c r="C21" s="33">
        <v>-15745</v>
      </c>
      <c r="D21" s="33">
        <v>-15231</v>
      </c>
      <c r="E21" s="33">
        <v>-15240</v>
      </c>
      <c r="F21" s="33">
        <v>-15795</v>
      </c>
      <c r="G21" s="33">
        <v>-16532</v>
      </c>
      <c r="H21" s="33">
        <v>-17573</v>
      </c>
      <c r="I21" s="33">
        <v>-17725</v>
      </c>
      <c r="J21" s="47">
        <v>-13564.047468762757</v>
      </c>
      <c r="K21" s="47">
        <v>-12692.425786132466</v>
      </c>
      <c r="L21" s="47">
        <v>-12446.713194374748</v>
      </c>
      <c r="M21" s="49">
        <v>-12663.813550730032</v>
      </c>
      <c r="N21" s="47">
        <v>-10602.654224516356</v>
      </c>
      <c r="O21" s="47">
        <v>-16605.480461485437</v>
      </c>
      <c r="P21" s="47">
        <v>-12745.747588075523</v>
      </c>
      <c r="Q21" s="47">
        <v>-17403.320999999996</v>
      </c>
      <c r="R21" s="49">
        <v>-13495</v>
      </c>
      <c r="S21" s="49">
        <v>-11122</v>
      </c>
      <c r="T21" s="49">
        <v>-14217</v>
      </c>
      <c r="U21" s="49">
        <v>-15992</v>
      </c>
      <c r="V21" s="49">
        <v>-18540</v>
      </c>
      <c r="W21" s="49">
        <v>-15545</v>
      </c>
      <c r="X21" s="49">
        <v>-15631</v>
      </c>
      <c r="Y21" s="49">
        <v>-12286</v>
      </c>
      <c r="Z21" s="49">
        <v>-5350.8546900424399</v>
      </c>
      <c r="AA21" s="49">
        <v>-19387</v>
      </c>
      <c r="AB21" s="49">
        <v>-19271</v>
      </c>
      <c r="AC21" s="49">
        <v>-23048.164307109852</v>
      </c>
      <c r="AD21" s="49">
        <v>-19729.398015454506</v>
      </c>
      <c r="AE21" s="49">
        <v>-13613.000002172128</v>
      </c>
      <c r="AF21" s="49"/>
      <c r="AG21" s="33">
        <v>-60747</v>
      </c>
      <c r="AH21" s="33">
        <v>-67625</v>
      </c>
      <c r="AI21" s="33">
        <v>-51367</v>
      </c>
      <c r="AJ21" s="33">
        <v>-57356</v>
      </c>
      <c r="AK21" s="22">
        <v>-54826</v>
      </c>
      <c r="AL21" s="19">
        <v>-62002</v>
      </c>
      <c r="AM21" s="19">
        <v>-67057.566242389003</v>
      </c>
      <c r="AN21" s="49">
        <v>-33342.398017626634</v>
      </c>
      <c r="AO21" s="363"/>
    </row>
    <row r="22" spans="1:41" x14ac:dyDescent="0.35">
      <c r="A22" s="11"/>
      <c r="B22" s="45"/>
      <c r="C22" s="45"/>
      <c r="D22" s="45"/>
      <c r="E22" s="45"/>
      <c r="F22" s="45"/>
      <c r="G22" s="45"/>
      <c r="H22" s="45"/>
      <c r="I22" s="45"/>
      <c r="J22" s="47"/>
      <c r="K22" s="47"/>
      <c r="L22" s="47"/>
      <c r="M22" s="47"/>
      <c r="N22" s="47"/>
      <c r="O22" s="47"/>
      <c r="P22" s="47"/>
      <c r="Q22" s="47"/>
      <c r="R22" s="45"/>
      <c r="S22" s="45"/>
      <c r="T22" s="45"/>
      <c r="U22" s="26"/>
      <c r="V22" s="26"/>
      <c r="W22" s="26"/>
      <c r="X22" s="26"/>
      <c r="Y22" s="26"/>
      <c r="Z22" s="26"/>
      <c r="AA22" s="26"/>
      <c r="AB22" s="26"/>
      <c r="AC22" s="26"/>
      <c r="AD22" s="26"/>
      <c r="AE22" s="26"/>
      <c r="AF22" s="26"/>
      <c r="AG22" s="33"/>
      <c r="AH22" s="33"/>
      <c r="AJ22" s="33"/>
      <c r="AN22" s="26"/>
      <c r="AO22" s="363"/>
    </row>
    <row r="23" spans="1:41" x14ac:dyDescent="0.35">
      <c r="A23" s="14" t="s">
        <v>181</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04"/>
      <c r="AH23" s="204"/>
      <c r="AI23" s="48"/>
      <c r="AJ23" s="204"/>
      <c r="AK23" s="48"/>
      <c r="AL23" s="48"/>
      <c r="AM23" s="48"/>
      <c r="AN23" s="23"/>
      <c r="AO23" s="363"/>
    </row>
    <row r="24" spans="1:41" x14ac:dyDescent="0.35">
      <c r="A24" s="1" t="s">
        <v>67</v>
      </c>
      <c r="B24" s="262">
        <v>186167</v>
      </c>
      <c r="C24" s="262">
        <v>188839</v>
      </c>
      <c r="D24" s="262">
        <v>176275</v>
      </c>
      <c r="E24" s="262">
        <v>194153</v>
      </c>
      <c r="F24" s="262">
        <v>192352</v>
      </c>
      <c r="G24" s="262">
        <v>187548</v>
      </c>
      <c r="H24" s="262">
        <v>190672</v>
      </c>
      <c r="I24" s="262">
        <v>206220</v>
      </c>
      <c r="J24" s="262">
        <v>200611.17123680498</v>
      </c>
      <c r="K24" s="262">
        <v>198444.921</v>
      </c>
      <c r="L24" s="262">
        <v>189747.74392423063</v>
      </c>
      <c r="M24" s="262">
        <v>203521.68900000001</v>
      </c>
      <c r="N24" s="262">
        <v>192778.486</v>
      </c>
      <c r="O24" s="262">
        <v>185415.05360777065</v>
      </c>
      <c r="P24" s="262">
        <v>195376.386</v>
      </c>
      <c r="Q24" s="262">
        <v>201695</v>
      </c>
      <c r="R24" s="262">
        <v>208439.758</v>
      </c>
      <c r="S24" s="262">
        <v>210187.32199999999</v>
      </c>
      <c r="T24" s="262">
        <v>223564.54500000001</v>
      </c>
      <c r="U24" s="262">
        <v>250550.61200000002</v>
      </c>
      <c r="V24" s="262">
        <v>260799.234</v>
      </c>
      <c r="W24" s="262">
        <v>280529.924</v>
      </c>
      <c r="X24" s="262">
        <v>277459.55499999999</v>
      </c>
      <c r="Y24" s="262">
        <v>312421</v>
      </c>
      <c r="Z24" s="262">
        <v>318517.54700000002</v>
      </c>
      <c r="AA24" s="262">
        <v>323206</v>
      </c>
      <c r="AB24" s="262">
        <v>339682</v>
      </c>
      <c r="AC24" s="262">
        <v>364875.54168487777</v>
      </c>
      <c r="AD24" s="262">
        <v>370150.01</v>
      </c>
      <c r="AE24" s="262">
        <v>361860.13500000001</v>
      </c>
      <c r="AF24" s="262"/>
      <c r="AG24" s="262">
        <v>745434</v>
      </c>
      <c r="AH24" s="262">
        <v>776792</v>
      </c>
      <c r="AI24" s="262">
        <v>792325</v>
      </c>
      <c r="AJ24" s="262">
        <v>775265</v>
      </c>
      <c r="AK24" s="262">
        <v>892742.2370000002</v>
      </c>
      <c r="AL24" s="262">
        <v>1131210</v>
      </c>
      <c r="AM24" s="262">
        <v>1346282.0886848778</v>
      </c>
      <c r="AN24" s="262">
        <v>732010.14500000002</v>
      </c>
      <c r="AO24" s="363"/>
    </row>
    <row r="25" spans="1:41" x14ac:dyDescent="0.35">
      <c r="A25" s="1" t="s">
        <v>177</v>
      </c>
      <c r="B25" s="262">
        <v>11339</v>
      </c>
      <c r="C25" s="262">
        <v>1450</v>
      </c>
      <c r="D25" s="262">
        <v>-5471</v>
      </c>
      <c r="E25" s="262">
        <v>10021</v>
      </c>
      <c r="F25" s="262">
        <v>6482</v>
      </c>
      <c r="G25" s="262">
        <v>4413</v>
      </c>
      <c r="H25" s="262">
        <v>4775</v>
      </c>
      <c r="I25" s="262">
        <v>-1580</v>
      </c>
      <c r="J25" s="262">
        <v>9450.9360219137998</v>
      </c>
      <c r="K25" s="262">
        <v>7367.3457761505888</v>
      </c>
      <c r="L25" s="262">
        <v>9171.9725681846576</v>
      </c>
      <c r="M25" s="262">
        <v>11432.36417300955</v>
      </c>
      <c r="N25" s="262">
        <v>10265.431447100331</v>
      </c>
      <c r="O25" s="262">
        <v>3099.5860749915555</v>
      </c>
      <c r="P25" s="262">
        <v>7748.7774454157388</v>
      </c>
      <c r="Q25" s="262">
        <v>1470.5906196586111</v>
      </c>
      <c r="R25" s="262">
        <v>8449.0000000000073</v>
      </c>
      <c r="S25" s="262">
        <v>1193.7499999997472</v>
      </c>
      <c r="T25" s="262">
        <v>4357.1390000001811</v>
      </c>
      <c r="U25" s="262">
        <v>9693.7702638487244</v>
      </c>
      <c r="V25" s="262">
        <v>12777.240999999965</v>
      </c>
      <c r="W25" s="262">
        <v>12968.980000000403</v>
      </c>
      <c r="X25" s="262">
        <v>17637.998797096719</v>
      </c>
      <c r="Y25" s="262">
        <v>27120</v>
      </c>
      <c r="Z25" s="262">
        <v>32536.382678696289</v>
      </c>
      <c r="AA25" s="262">
        <v>12347</v>
      </c>
      <c r="AB25" s="262">
        <v>31053</v>
      </c>
      <c r="AC25" s="262">
        <v>37717.253054148168</v>
      </c>
      <c r="AD25" s="262">
        <v>41743.95998454553</v>
      </c>
      <c r="AE25" s="262">
        <v>36596.047997827896</v>
      </c>
      <c r="AF25" s="262"/>
      <c r="AG25" s="262">
        <v>17339</v>
      </c>
      <c r="AH25" s="262">
        <v>14090</v>
      </c>
      <c r="AI25" s="262">
        <v>37423</v>
      </c>
      <c r="AJ25" s="262">
        <v>22585</v>
      </c>
      <c r="AK25" s="262">
        <v>23695</v>
      </c>
      <c r="AL25" s="262">
        <v>70504</v>
      </c>
      <c r="AM25" s="262">
        <v>113653.45587355469</v>
      </c>
      <c r="AN25" s="262">
        <v>78340.007982373427</v>
      </c>
      <c r="AO25" s="363"/>
    </row>
    <row r="26" spans="1:41" x14ac:dyDescent="0.35">
      <c r="V26" s="318" t="str">
        <f>+'[2]P&amp;L'!AL31</f>
        <v>*2023 figures not reclassified Asset Held for Sale</v>
      </c>
      <c r="W26" s="318"/>
      <c r="X26" s="318"/>
      <c r="Y26" s="318"/>
      <c r="Z26" s="318" t="s">
        <v>237</v>
      </c>
      <c r="AA26" s="318"/>
      <c r="AB26" s="318"/>
      <c r="AM26" s="318"/>
      <c r="AO26" s="363"/>
    </row>
    <row r="27" spans="1:41" x14ac:dyDescent="0.35">
      <c r="AA27" s="31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417E1-3314-4917-8109-2FC70390FB4D}">
  <sheetPr codeName="Sheet5">
    <tabColor theme="2"/>
  </sheetPr>
  <dimension ref="A1:AO73"/>
  <sheetViews>
    <sheetView showGridLines="0" zoomScaleNormal="100" workbookViewId="0">
      <pane xSplit="1" ySplit="1" topLeftCell="R2" activePane="bottomRight" state="frozen"/>
      <selection pane="topRight"/>
      <selection pane="bottomLeft"/>
      <selection pane="bottomRight"/>
    </sheetView>
  </sheetViews>
  <sheetFormatPr defaultColWidth="8.81640625" defaultRowHeight="14.5" outlineLevelCol="1" x14ac:dyDescent="0.35"/>
  <cols>
    <col min="1" max="1" width="56.1796875" style="277" customWidth="1"/>
    <col min="2" max="3" width="9.453125" style="277" hidden="1" customWidth="1" outlineLevel="1"/>
    <col min="4" max="5" width="9.81640625" style="277" hidden="1" customWidth="1" outlineLevel="1"/>
    <col min="6" max="10" width="9.453125" style="277" hidden="1" customWidth="1" outlineLevel="1"/>
    <col min="11" max="17" width="9.81640625" style="277" hidden="1" customWidth="1" outlineLevel="1"/>
    <col min="18" max="18" width="9.81640625" style="277" bestFit="1" customWidth="1" collapsed="1"/>
    <col min="19" max="19" width="9.81640625" style="277" bestFit="1" customWidth="1"/>
    <col min="20" max="20" width="9.453125" style="277" bestFit="1" customWidth="1"/>
    <col min="21" max="21" width="9.54296875" style="277" bestFit="1" customWidth="1"/>
    <col min="22" max="22" width="9.81640625" style="277" bestFit="1" customWidth="1"/>
    <col min="23" max="24" width="10.81640625" style="277" bestFit="1" customWidth="1"/>
    <col min="25" max="28" width="10.81640625" style="277" customWidth="1"/>
    <col min="29" max="29" width="10.54296875" style="277" bestFit="1" customWidth="1"/>
    <col min="30" max="31" width="10.26953125" style="277" bestFit="1" customWidth="1"/>
    <col min="32" max="32" width="10.54296875" style="277" customWidth="1"/>
    <col min="33" max="36" width="10.81640625" style="277" hidden="1" customWidth="1" outlineLevel="1"/>
    <col min="37" max="37" width="10.81640625" style="277" bestFit="1" customWidth="1" collapsed="1"/>
    <col min="38" max="39" width="10.81640625" style="277" bestFit="1" customWidth="1"/>
    <col min="40" max="40" width="8.81640625" style="277"/>
  </cols>
  <sheetData>
    <row r="1" spans="1:40" ht="15.5" x14ac:dyDescent="0.35">
      <c r="A1" s="361" t="s">
        <v>91</v>
      </c>
      <c r="B1" s="268" t="s">
        <v>30</v>
      </c>
      <c r="C1" s="268" t="s">
        <v>31</v>
      </c>
      <c r="D1" s="268" t="s">
        <v>32</v>
      </c>
      <c r="E1" s="268" t="s">
        <v>33</v>
      </c>
      <c r="F1" s="268" t="s">
        <v>34</v>
      </c>
      <c r="G1" s="268" t="s">
        <v>35</v>
      </c>
      <c r="H1" s="268" t="s">
        <v>36</v>
      </c>
      <c r="I1" s="268" t="s">
        <v>37</v>
      </c>
      <c r="J1" s="268" t="s">
        <v>38</v>
      </c>
      <c r="K1" s="268" t="s">
        <v>39</v>
      </c>
      <c r="L1" s="268" t="s">
        <v>40</v>
      </c>
      <c r="M1" s="268" t="s">
        <v>41</v>
      </c>
      <c r="N1" s="268" t="s">
        <v>42</v>
      </c>
      <c r="O1" s="268" t="s">
        <v>43</v>
      </c>
      <c r="P1" s="268" t="s">
        <v>44</v>
      </c>
      <c r="Q1" s="268" t="s">
        <v>45</v>
      </c>
      <c r="R1" s="268" t="s">
        <v>46</v>
      </c>
      <c r="S1" s="268" t="s">
        <v>47</v>
      </c>
      <c r="T1" s="268" t="s">
        <v>48</v>
      </c>
      <c r="U1" s="268" t="s">
        <v>49</v>
      </c>
      <c r="V1" s="268" t="s">
        <v>50</v>
      </c>
      <c r="W1" s="268" t="s">
        <v>51</v>
      </c>
      <c r="X1" s="268" t="s">
        <v>52</v>
      </c>
      <c r="Y1" s="268" t="s">
        <v>53</v>
      </c>
      <c r="Z1" s="268" t="s">
        <v>54</v>
      </c>
      <c r="AA1" s="268" t="s">
        <v>55</v>
      </c>
      <c r="AB1" s="268" t="s">
        <v>56</v>
      </c>
      <c r="AC1" s="268" t="s">
        <v>227</v>
      </c>
      <c r="AD1" s="268" t="s">
        <v>229</v>
      </c>
      <c r="AE1" s="264" t="s">
        <v>238</v>
      </c>
      <c r="AF1" s="268"/>
      <c r="AG1" s="269" t="s">
        <v>61</v>
      </c>
      <c r="AH1" s="269" t="s">
        <v>62</v>
      </c>
      <c r="AI1" s="269" t="s">
        <v>63</v>
      </c>
      <c r="AJ1" s="269" t="s">
        <v>64</v>
      </c>
      <c r="AK1" s="269" t="s">
        <v>65</v>
      </c>
      <c r="AL1" s="267" t="s">
        <v>66</v>
      </c>
      <c r="AM1" s="267" t="s">
        <v>228</v>
      </c>
      <c r="AN1" s="267" t="s">
        <v>230</v>
      </c>
    </row>
    <row r="2" spans="1:40" x14ac:dyDescent="0.35">
      <c r="A2" s="270"/>
      <c r="B2" s="271"/>
      <c r="C2" s="271"/>
      <c r="D2" s="271"/>
      <c r="E2" s="271"/>
      <c r="F2" s="271"/>
      <c r="G2" s="271"/>
      <c r="H2" s="271"/>
      <c r="I2" s="271"/>
      <c r="J2" s="271"/>
      <c r="K2" s="271"/>
      <c r="L2" s="270"/>
      <c r="M2" s="270"/>
      <c r="N2" s="270"/>
      <c r="O2" s="270"/>
      <c r="P2" s="270"/>
      <c r="Q2" s="270"/>
      <c r="R2" s="270"/>
      <c r="S2" s="270"/>
      <c r="T2" s="270"/>
      <c r="U2" s="270"/>
      <c r="V2" s="270"/>
      <c r="W2" s="270"/>
      <c r="X2" s="270"/>
      <c r="Y2" s="270"/>
      <c r="Z2" s="270"/>
      <c r="AA2" s="270"/>
      <c r="AB2" s="270"/>
      <c r="AC2" s="270"/>
      <c r="AD2" s="270"/>
      <c r="AE2" s="371"/>
      <c r="AF2" s="270"/>
      <c r="AG2" s="270"/>
      <c r="AH2" s="270"/>
      <c r="AI2" s="270"/>
      <c r="AJ2" s="270"/>
      <c r="AK2" s="270"/>
      <c r="AL2" s="270"/>
      <c r="AM2" s="270"/>
      <c r="AN2" s="272"/>
    </row>
    <row r="3" spans="1:40" x14ac:dyDescent="0.35">
      <c r="A3" s="273" t="s">
        <v>182</v>
      </c>
      <c r="B3" s="274"/>
      <c r="C3" s="274"/>
      <c r="D3" s="274"/>
      <c r="E3" s="274"/>
      <c r="F3" s="274"/>
      <c r="G3" s="274"/>
      <c r="H3" s="274"/>
      <c r="I3" s="274"/>
      <c r="J3" s="274"/>
      <c r="K3" s="274"/>
      <c r="L3" s="274"/>
      <c r="M3" s="274"/>
      <c r="N3" s="274"/>
      <c r="O3" s="274"/>
      <c r="P3" s="274"/>
      <c r="Q3" s="274"/>
      <c r="R3" s="274"/>
      <c r="S3" s="274"/>
      <c r="T3" s="274"/>
      <c r="U3" s="275"/>
      <c r="V3" s="275"/>
      <c r="W3" s="275"/>
      <c r="X3" s="275"/>
      <c r="Y3" s="275"/>
      <c r="Z3" s="275"/>
      <c r="AA3" s="275"/>
      <c r="AB3" s="275"/>
      <c r="AC3" s="276"/>
      <c r="AD3" s="276"/>
      <c r="AE3" s="372"/>
      <c r="AF3" s="276"/>
      <c r="AG3" s="276"/>
      <c r="AH3" s="276"/>
      <c r="AI3" s="276"/>
      <c r="AJ3" s="276"/>
      <c r="AK3" s="276"/>
      <c r="AL3" s="276"/>
      <c r="AM3" s="276"/>
      <c r="AN3" s="355"/>
    </row>
    <row r="4" spans="1:40" x14ac:dyDescent="0.35">
      <c r="A4" s="278" t="s">
        <v>183</v>
      </c>
      <c r="B4" s="279"/>
      <c r="C4" s="279"/>
      <c r="D4" s="279"/>
      <c r="E4" s="279"/>
      <c r="F4" s="279"/>
      <c r="G4" s="279"/>
      <c r="H4" s="279"/>
      <c r="I4" s="279"/>
      <c r="J4" s="280"/>
      <c r="K4" s="280"/>
      <c r="L4" s="280"/>
      <c r="M4" s="280"/>
      <c r="N4" s="280"/>
      <c r="O4" s="279"/>
      <c r="P4" s="279"/>
      <c r="Q4" s="279"/>
      <c r="R4" s="281">
        <v>8.7999999999999995E-2</v>
      </c>
      <c r="S4" s="281">
        <v>0.13400000000000001</v>
      </c>
      <c r="T4" s="281">
        <v>0.14399999999999999</v>
      </c>
      <c r="U4" s="281">
        <v>0.24222667956271993</v>
      </c>
      <c r="V4" s="281">
        <v>0.25</v>
      </c>
      <c r="W4" s="281">
        <v>0.33466780237163518</v>
      </c>
      <c r="X4" s="281">
        <v>0.24099999999999999</v>
      </c>
      <c r="Y4" s="281">
        <v>0.247</v>
      </c>
      <c r="Z4" s="281">
        <v>0.2205161552158148</v>
      </c>
      <c r="AA4" s="281">
        <v>0.14899999999999999</v>
      </c>
      <c r="AB4" s="281">
        <v>0.221</v>
      </c>
      <c r="AC4" s="327">
        <v>0.16495049246284221</v>
      </c>
      <c r="AD4" s="334">
        <v>0.16209964031988888</v>
      </c>
      <c r="AE4" s="334">
        <v>0.11959544322040006</v>
      </c>
      <c r="AF4" s="327"/>
      <c r="AG4" s="279"/>
      <c r="AH4" s="279"/>
      <c r="AI4" s="279"/>
      <c r="AJ4" s="279"/>
      <c r="AK4" s="283">
        <v>-2.1999999999999999E-2</v>
      </c>
      <c r="AL4" s="284">
        <v>0.26711606811814814</v>
      </c>
      <c r="AM4" s="284">
        <v>0.18722740491783241</v>
      </c>
      <c r="AN4" s="334">
        <v>0.1406922936063435</v>
      </c>
    </row>
    <row r="5" spans="1:40" x14ac:dyDescent="0.35">
      <c r="A5" s="278" t="s">
        <v>184</v>
      </c>
      <c r="B5" s="279"/>
      <c r="C5" s="279"/>
      <c r="D5" s="279"/>
      <c r="E5" s="279"/>
      <c r="F5" s="279"/>
      <c r="G5" s="279"/>
      <c r="H5" s="279"/>
      <c r="I5" s="279"/>
      <c r="J5" s="279"/>
      <c r="K5" s="279"/>
      <c r="L5" s="279"/>
      <c r="M5" s="279"/>
      <c r="N5" s="279"/>
      <c r="O5" s="279"/>
      <c r="P5" s="279"/>
      <c r="Q5" s="279"/>
      <c r="R5" s="285">
        <v>3.2000000000000001E-2</v>
      </c>
      <c r="S5" s="285">
        <v>1.2E-2</v>
      </c>
      <c r="T5" s="285">
        <v>3.1E-2</v>
      </c>
      <c r="U5" s="285">
        <v>-2.4E-2</v>
      </c>
      <c r="V5" s="285">
        <v>-8.1000000000000003E-2</v>
      </c>
      <c r="W5" s="285">
        <v>-0.13500000000000001</v>
      </c>
      <c r="X5" s="285">
        <v>-0.107</v>
      </c>
      <c r="Y5" s="285">
        <v>-0.106</v>
      </c>
      <c r="Z5" s="285">
        <v>-4.251615521581481E-2</v>
      </c>
      <c r="AA5" s="285">
        <v>5.0000000000000001E-3</v>
      </c>
      <c r="AB5" s="285">
        <v>-3.7999999999999999E-2</v>
      </c>
      <c r="AC5" s="327">
        <v>-2.8950492462842203E-2</v>
      </c>
      <c r="AD5" s="335">
        <v>-3.1099640319888877E-2</v>
      </c>
      <c r="AE5" s="335">
        <v>-2.059544322040005E-2</v>
      </c>
      <c r="AF5" s="327"/>
      <c r="AG5" s="279"/>
      <c r="AH5" s="279"/>
      <c r="AI5" s="279"/>
      <c r="AJ5" s="279"/>
      <c r="AK5" s="279"/>
      <c r="AL5" s="284">
        <v>-0.107</v>
      </c>
      <c r="AM5" s="284">
        <v>-2.6227404917832403E-2</v>
      </c>
      <c r="AN5" s="335">
        <v>-3.0692293606343499E-2</v>
      </c>
    </row>
    <row r="6" spans="1:40" x14ac:dyDescent="0.35">
      <c r="A6" s="286" t="s">
        <v>185</v>
      </c>
      <c r="B6" s="287"/>
      <c r="C6" s="287"/>
      <c r="D6" s="287"/>
      <c r="E6" s="287"/>
      <c r="F6" s="287"/>
      <c r="G6" s="287"/>
      <c r="H6" s="287"/>
      <c r="I6" s="287"/>
      <c r="J6" s="287"/>
      <c r="K6" s="287"/>
      <c r="L6" s="287"/>
      <c r="M6" s="287"/>
      <c r="N6" s="287"/>
      <c r="O6" s="287"/>
      <c r="P6" s="287"/>
      <c r="Q6" s="287"/>
      <c r="R6" s="288">
        <v>0.12</v>
      </c>
      <c r="S6" s="288">
        <v>0.14600000000000002</v>
      </c>
      <c r="T6" s="289">
        <v>0.17499999999999999</v>
      </c>
      <c r="U6" s="289">
        <v>0.21822667956271993</v>
      </c>
      <c r="V6" s="288">
        <v>0.16899999999999998</v>
      </c>
      <c r="W6" s="288">
        <v>0.19966780237163517</v>
      </c>
      <c r="X6" s="289">
        <v>0.13400000000000001</v>
      </c>
      <c r="Y6" s="289">
        <v>0.14099999999999999</v>
      </c>
      <c r="Z6" s="289">
        <v>0.17799999999999999</v>
      </c>
      <c r="AA6" s="289">
        <v>0.154</v>
      </c>
      <c r="AB6" s="289">
        <v>0.183</v>
      </c>
      <c r="AC6" s="328">
        <v>0.13600000000000001</v>
      </c>
      <c r="AD6" s="336">
        <v>0.13100000000000001</v>
      </c>
      <c r="AE6" s="336">
        <v>9.9000000000000005E-2</v>
      </c>
      <c r="AF6" s="328"/>
      <c r="AG6" s="287"/>
      <c r="AH6" s="287"/>
      <c r="AI6" s="287"/>
      <c r="AJ6" s="287"/>
      <c r="AK6" s="290">
        <v>-2.1999999999999999E-2</v>
      </c>
      <c r="AL6" s="290">
        <v>0.16011606811814816</v>
      </c>
      <c r="AM6" s="290">
        <v>0.161</v>
      </c>
      <c r="AN6" s="336">
        <v>0.11</v>
      </c>
    </row>
    <row r="7" spans="1:40" x14ac:dyDescent="0.35">
      <c r="A7" s="291"/>
      <c r="B7" s="292"/>
      <c r="C7" s="292"/>
      <c r="D7" s="292"/>
      <c r="E7" s="292"/>
      <c r="F7" s="292"/>
      <c r="G7" s="292"/>
      <c r="H7" s="292"/>
      <c r="I7" s="292"/>
      <c r="J7" s="292"/>
      <c r="K7" s="292"/>
      <c r="L7" s="292"/>
      <c r="M7" s="292"/>
      <c r="N7" s="292"/>
      <c r="O7" s="292"/>
      <c r="P7" s="292"/>
      <c r="Q7" s="292"/>
      <c r="R7" s="291"/>
      <c r="S7" s="291"/>
      <c r="T7" s="291"/>
      <c r="U7" s="292"/>
      <c r="V7" s="291"/>
      <c r="W7" s="291"/>
      <c r="X7" s="291"/>
      <c r="Y7" s="291"/>
      <c r="Z7" s="291"/>
      <c r="AA7" s="291"/>
      <c r="AB7" s="291"/>
      <c r="AC7" s="327"/>
      <c r="AD7" s="337"/>
      <c r="AE7" s="337"/>
      <c r="AF7" s="327"/>
      <c r="AG7" s="292"/>
      <c r="AH7" s="292"/>
      <c r="AI7" s="292"/>
      <c r="AJ7" s="292"/>
      <c r="AK7" s="293"/>
      <c r="AL7" s="284"/>
      <c r="AM7" s="284"/>
      <c r="AN7" s="337"/>
    </row>
    <row r="8" spans="1:40" x14ac:dyDescent="0.35">
      <c r="A8" s="278" t="s">
        <v>186</v>
      </c>
      <c r="B8" s="279"/>
      <c r="C8" s="279"/>
      <c r="D8" s="279"/>
      <c r="E8" s="279"/>
      <c r="F8" s="279"/>
      <c r="G8" s="279"/>
      <c r="H8" s="279"/>
      <c r="I8" s="279"/>
      <c r="J8" s="280"/>
      <c r="K8" s="280"/>
      <c r="L8" s="280"/>
      <c r="M8" s="280"/>
      <c r="N8" s="280"/>
      <c r="O8" s="279"/>
      <c r="P8" s="279"/>
      <c r="Q8" s="279"/>
      <c r="R8" s="281">
        <v>0.14099999999999999</v>
      </c>
      <c r="S8" s="281">
        <v>0.20499999999999999</v>
      </c>
      <c r="T8" s="281">
        <v>0.21199999999999999</v>
      </c>
      <c r="U8" s="281">
        <v>0.30027857098195998</v>
      </c>
      <c r="V8" s="281">
        <v>0.27300000000000002</v>
      </c>
      <c r="W8" s="281">
        <v>0.34484826076160013</v>
      </c>
      <c r="X8" s="281">
        <v>0.245</v>
      </c>
      <c r="Y8" s="281">
        <v>0.23100000000000001</v>
      </c>
      <c r="Z8" s="281">
        <v>0.24606499425780837</v>
      </c>
      <c r="AA8" s="281">
        <v>0.188</v>
      </c>
      <c r="AB8" s="281">
        <v>0.26900000000000002</v>
      </c>
      <c r="AC8" s="327">
        <v>0.2026497933374698</v>
      </c>
      <c r="AD8" s="334">
        <v>0.19371764194394858</v>
      </c>
      <c r="AE8" s="334">
        <v>0.15361759759392357</v>
      </c>
      <c r="AF8" s="327"/>
      <c r="AG8" s="279"/>
      <c r="AH8" s="279"/>
      <c r="AI8" s="279"/>
      <c r="AJ8" s="279"/>
      <c r="AK8" s="283">
        <v>-2.7E-2</v>
      </c>
      <c r="AL8" s="284">
        <v>0.27105153170840279</v>
      </c>
      <c r="AM8" s="284">
        <v>0.22340150217928723</v>
      </c>
      <c r="AN8" s="334">
        <v>0.1732604013136021</v>
      </c>
    </row>
    <row r="9" spans="1:40" x14ac:dyDescent="0.35">
      <c r="A9" s="278" t="s">
        <v>184</v>
      </c>
      <c r="B9" s="279"/>
      <c r="C9" s="279"/>
      <c r="D9" s="279"/>
      <c r="E9" s="279"/>
      <c r="F9" s="279"/>
      <c r="G9" s="279"/>
      <c r="H9" s="279"/>
      <c r="I9" s="279"/>
      <c r="J9" s="279"/>
      <c r="K9" s="279"/>
      <c r="L9" s="279"/>
      <c r="M9" s="279"/>
      <c r="N9" s="279"/>
      <c r="O9" s="279"/>
      <c r="P9" s="279"/>
      <c r="Q9" s="279"/>
      <c r="R9" s="285">
        <v>3.3000000000000002E-2</v>
      </c>
      <c r="S9" s="285">
        <v>1.2E-2</v>
      </c>
      <c r="T9" s="285">
        <v>0.03</v>
      </c>
      <c r="U9" s="285">
        <v>-1.4999999999999999E-2</v>
      </c>
      <c r="V9" s="285">
        <v>-7.0000000000000007E-2</v>
      </c>
      <c r="W9" s="285">
        <v>-0.12</v>
      </c>
      <c r="X9" s="285">
        <v>-9.1999999999999998E-2</v>
      </c>
      <c r="Y9" s="285">
        <v>-8.8999999999999996E-2</v>
      </c>
      <c r="Z9" s="285">
        <v>-3.7064994257808376E-2</v>
      </c>
      <c r="AA9" s="285">
        <v>6.0000000000000001E-3</v>
      </c>
      <c r="AB9" s="285">
        <v>-3.5999999999999997E-2</v>
      </c>
      <c r="AC9" s="327">
        <v>-2.964979333746981E-2</v>
      </c>
      <c r="AD9" s="335">
        <v>-3.1717641943948577E-2</v>
      </c>
      <c r="AE9" s="335">
        <v>-2.661759759392357E-2</v>
      </c>
      <c r="AF9" s="327"/>
      <c r="AG9" s="279"/>
      <c r="AH9" s="279"/>
      <c r="AI9" s="279"/>
      <c r="AJ9" s="279"/>
      <c r="AK9" s="279"/>
      <c r="AL9" s="284">
        <v>-9.2999999999999999E-2</v>
      </c>
      <c r="AM9" s="284">
        <v>-2.2401502179287214E-2</v>
      </c>
      <c r="AN9" s="335">
        <v>-3.6260401313602086E-2</v>
      </c>
    </row>
    <row r="10" spans="1:40" x14ac:dyDescent="0.35">
      <c r="A10" s="286" t="s">
        <v>187</v>
      </c>
      <c r="B10" s="287"/>
      <c r="C10" s="287"/>
      <c r="D10" s="287"/>
      <c r="E10" s="287"/>
      <c r="F10" s="287"/>
      <c r="G10" s="287"/>
      <c r="H10" s="287"/>
      <c r="I10" s="287"/>
      <c r="J10" s="287"/>
      <c r="K10" s="287"/>
      <c r="L10" s="287"/>
      <c r="M10" s="287"/>
      <c r="N10" s="287"/>
      <c r="O10" s="287"/>
      <c r="P10" s="287"/>
      <c r="Q10" s="287"/>
      <c r="R10" s="288">
        <v>0.17399999999999999</v>
      </c>
      <c r="S10" s="288">
        <v>0.217</v>
      </c>
      <c r="T10" s="288">
        <v>0.24199999999999999</v>
      </c>
      <c r="U10" s="289">
        <v>0.28527857098195997</v>
      </c>
      <c r="V10" s="288">
        <v>0.20300000000000001</v>
      </c>
      <c r="W10" s="288">
        <v>0.22484826076160014</v>
      </c>
      <c r="X10" s="288">
        <v>0.153</v>
      </c>
      <c r="Y10" s="288">
        <v>0.14199999999999999</v>
      </c>
      <c r="Z10" s="288">
        <v>0.20899999999999999</v>
      </c>
      <c r="AA10" s="288">
        <v>0.19400000000000001</v>
      </c>
      <c r="AB10" s="288">
        <v>0.23300000000000001</v>
      </c>
      <c r="AC10" s="328">
        <v>0.17299999999999999</v>
      </c>
      <c r="AD10" s="338">
        <v>0.16200000000000001</v>
      </c>
      <c r="AE10" s="338">
        <v>0.127</v>
      </c>
      <c r="AF10" s="328"/>
      <c r="AG10" s="287"/>
      <c r="AH10" s="287"/>
      <c r="AI10" s="287"/>
      <c r="AJ10" s="287"/>
      <c r="AK10" s="290">
        <v>-2.7E-2</v>
      </c>
      <c r="AL10" s="290">
        <v>0.17805153170840279</v>
      </c>
      <c r="AM10" s="290">
        <v>0.20100000000000001</v>
      </c>
      <c r="AN10" s="338">
        <v>0.13700000000000001</v>
      </c>
    </row>
    <row r="11" spans="1:40" x14ac:dyDescent="0.35">
      <c r="A11" s="278"/>
      <c r="B11" s="292"/>
      <c r="C11" s="292"/>
      <c r="D11" s="292"/>
      <c r="E11" s="292"/>
      <c r="F11" s="292"/>
      <c r="G11" s="292"/>
      <c r="H11" s="292"/>
      <c r="I11" s="292"/>
      <c r="J11" s="292"/>
      <c r="K11" s="292"/>
      <c r="L11" s="292"/>
      <c r="M11" s="292"/>
      <c r="N11" s="292"/>
      <c r="O11" s="292"/>
      <c r="P11" s="292"/>
      <c r="Q11" s="292"/>
      <c r="R11" s="294"/>
      <c r="S11" s="294"/>
      <c r="T11" s="294"/>
      <c r="U11" s="292"/>
      <c r="V11" s="294"/>
      <c r="W11" s="294"/>
      <c r="X11" s="294"/>
      <c r="Y11" s="294"/>
      <c r="Z11" s="294"/>
      <c r="AA11" s="294"/>
      <c r="AB11" s="294"/>
      <c r="AC11" s="327"/>
      <c r="AD11" s="339"/>
      <c r="AE11" s="339"/>
      <c r="AF11" s="327"/>
      <c r="AG11" s="292"/>
      <c r="AH11" s="292"/>
      <c r="AI11" s="292"/>
      <c r="AJ11" s="292"/>
      <c r="AK11" s="293"/>
      <c r="AL11" s="284"/>
      <c r="AM11" s="284"/>
      <c r="AN11" s="339"/>
    </row>
    <row r="12" spans="1:40" x14ac:dyDescent="0.35">
      <c r="A12" s="278" t="s">
        <v>232</v>
      </c>
      <c r="B12" s="279"/>
      <c r="C12" s="279"/>
      <c r="D12" s="279"/>
      <c r="E12" s="279"/>
      <c r="F12" s="279"/>
      <c r="G12" s="279"/>
      <c r="H12" s="279"/>
      <c r="I12" s="279"/>
      <c r="J12" s="280"/>
      <c r="K12" s="280"/>
      <c r="L12" s="280"/>
      <c r="M12" s="280"/>
      <c r="N12" s="280"/>
      <c r="O12" s="279"/>
      <c r="P12" s="279"/>
      <c r="Q12" s="279"/>
      <c r="R12" s="281">
        <v>-3.6999999999999998E-2</v>
      </c>
      <c r="S12" s="281">
        <v>-2.5000000000000001E-2</v>
      </c>
      <c r="T12" s="281">
        <v>-2.5000000000000001E-2</v>
      </c>
      <c r="U12" s="281">
        <v>5.5653146044120749E-2</v>
      </c>
      <c r="V12" s="281">
        <v>0.13900000000000001</v>
      </c>
      <c r="W12" s="281">
        <v>0.24753038656109494</v>
      </c>
      <c r="X12" s="281">
        <v>0.191</v>
      </c>
      <c r="Y12" s="281">
        <v>0.216</v>
      </c>
      <c r="Z12" s="281">
        <v>9.0288463200659752E-2</v>
      </c>
      <c r="AA12" s="281">
        <v>-3.6999999999999998E-2</v>
      </c>
      <c r="AB12" s="281">
        <v>-1.9E-2</v>
      </c>
      <c r="AC12" s="327">
        <v>-3.465626347728934E-2</v>
      </c>
      <c r="AD12" s="334">
        <v>6.8347393046630289E-2</v>
      </c>
      <c r="AE12" s="334">
        <v>1.5536463992899652E-2</v>
      </c>
      <c r="AF12" s="327"/>
      <c r="AG12" s="279"/>
      <c r="AH12" s="279"/>
      <c r="AI12" s="279"/>
      <c r="AJ12" s="279"/>
      <c r="AK12" s="283">
        <v>-0.01</v>
      </c>
      <c r="AL12" s="284">
        <v>0.19754803756437189</v>
      </c>
      <c r="AM12" s="284">
        <v>-1.1867771252657144E-3</v>
      </c>
      <c r="AN12" s="334">
        <v>4.276754729770893E-2</v>
      </c>
    </row>
    <row r="13" spans="1:40" x14ac:dyDescent="0.35">
      <c r="A13" s="278" t="s">
        <v>184</v>
      </c>
      <c r="B13" s="279"/>
      <c r="C13" s="279"/>
      <c r="D13" s="279"/>
      <c r="E13" s="279"/>
      <c r="F13" s="279"/>
      <c r="G13" s="279"/>
      <c r="H13" s="279"/>
      <c r="I13" s="279"/>
      <c r="J13" s="279"/>
      <c r="K13" s="279"/>
      <c r="L13" s="279"/>
      <c r="M13" s="279"/>
      <c r="N13" s="279"/>
      <c r="O13" s="279"/>
      <c r="P13" s="279"/>
      <c r="Q13" s="279"/>
      <c r="R13" s="285">
        <v>3.2000000000000001E-2</v>
      </c>
      <c r="S13" s="285">
        <v>0.01</v>
      </c>
      <c r="T13" s="285">
        <v>3.5000000000000003E-2</v>
      </c>
      <c r="U13" s="285">
        <v>-3.4000000000000002E-2</v>
      </c>
      <c r="V13" s="285">
        <v>-0.10199999999999999</v>
      </c>
      <c r="W13" s="285">
        <v>-0.17499999999999999</v>
      </c>
      <c r="X13" s="285">
        <v>-0.15</v>
      </c>
      <c r="Y13" s="285">
        <v>-0.14399999999999999</v>
      </c>
      <c r="Z13" s="285">
        <v>7.7115367993402517E-3</v>
      </c>
      <c r="AA13" s="285">
        <v>-5.0000000000000001E-3</v>
      </c>
      <c r="AB13" s="285">
        <v>-4.2000000000000003E-2</v>
      </c>
      <c r="AC13" s="327">
        <v>-1.8343736522710659E-2</v>
      </c>
      <c r="AD13" s="335">
        <v>-2.9347393046630289E-2</v>
      </c>
      <c r="AE13" s="335">
        <v>4.4635360071003487E-3</v>
      </c>
      <c r="AF13" s="327"/>
      <c r="AG13" s="279"/>
      <c r="AH13" s="279"/>
      <c r="AI13" s="279"/>
      <c r="AJ13" s="279"/>
      <c r="AK13" s="279"/>
      <c r="AL13" s="284">
        <v>-0.14299999999999999</v>
      </c>
      <c r="AM13" s="284">
        <v>5.7186777125265716E-2</v>
      </c>
      <c r="AN13" s="335">
        <v>-1.2767547297708931E-2</v>
      </c>
    </row>
    <row r="14" spans="1:40" x14ac:dyDescent="0.35">
      <c r="A14" s="286" t="s">
        <v>233</v>
      </c>
      <c r="B14" s="287"/>
      <c r="C14" s="287"/>
      <c r="D14" s="287"/>
      <c r="E14" s="287"/>
      <c r="F14" s="287"/>
      <c r="G14" s="287"/>
      <c r="H14" s="287"/>
      <c r="I14" s="287"/>
      <c r="J14" s="287"/>
      <c r="K14" s="287"/>
      <c r="L14" s="287"/>
      <c r="M14" s="287"/>
      <c r="N14" s="287"/>
      <c r="O14" s="287"/>
      <c r="P14" s="287"/>
      <c r="Q14" s="287"/>
      <c r="R14" s="288">
        <v>-4.9999999999999975E-3</v>
      </c>
      <c r="S14" s="288">
        <v>-1.5000000000000001E-2</v>
      </c>
      <c r="T14" s="288">
        <v>1.0000000000000002E-2</v>
      </c>
      <c r="U14" s="289">
        <v>2.1653146044120747E-2</v>
      </c>
      <c r="V14" s="288">
        <v>3.7000000000000019E-2</v>
      </c>
      <c r="W14" s="288">
        <v>7.2530386561094951E-2</v>
      </c>
      <c r="X14" s="288">
        <v>4.1000000000000009E-2</v>
      </c>
      <c r="Y14" s="288">
        <v>7.1999999999999995E-2</v>
      </c>
      <c r="Z14" s="288">
        <v>9.8000000000000004E-2</v>
      </c>
      <c r="AA14" s="288">
        <v>-4.2000000000000003E-2</v>
      </c>
      <c r="AB14" s="288">
        <v>-6.0999999999999999E-2</v>
      </c>
      <c r="AC14" s="328">
        <v>-5.2999999999999999E-2</v>
      </c>
      <c r="AD14" s="338">
        <v>3.9E-2</v>
      </c>
      <c r="AE14" s="338">
        <v>0.02</v>
      </c>
      <c r="AF14" s="328"/>
      <c r="AG14" s="287"/>
      <c r="AH14" s="287"/>
      <c r="AI14" s="287"/>
      <c r="AJ14" s="287"/>
      <c r="AK14" s="290">
        <v>-0.01</v>
      </c>
      <c r="AL14" s="290">
        <v>5.4548037564371904E-2</v>
      </c>
      <c r="AM14" s="290">
        <v>5.6000000000000001E-2</v>
      </c>
      <c r="AN14" s="338">
        <v>0.03</v>
      </c>
    </row>
    <row r="15" spans="1:40" x14ac:dyDescent="0.35">
      <c r="A15" s="295"/>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7"/>
      <c r="AD15" s="18"/>
      <c r="AE15" s="18"/>
      <c r="AF15" s="297"/>
      <c r="AG15" s="296"/>
      <c r="AH15" s="296"/>
      <c r="AI15" s="296"/>
      <c r="AJ15" s="296"/>
      <c r="AK15" s="297"/>
      <c r="AL15" s="297"/>
      <c r="AM15" s="297"/>
      <c r="AN15" s="18"/>
    </row>
    <row r="16" spans="1:40" x14ac:dyDescent="0.35">
      <c r="A16" s="273" t="s">
        <v>188</v>
      </c>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300"/>
      <c r="AD16" s="352"/>
      <c r="AE16" s="352"/>
      <c r="AF16" s="300"/>
      <c r="AG16" s="300"/>
      <c r="AH16" s="300"/>
      <c r="AI16" s="300"/>
      <c r="AJ16" s="300"/>
      <c r="AK16" s="300"/>
      <c r="AL16" s="300"/>
      <c r="AM16" s="300"/>
      <c r="AN16" s="354"/>
    </row>
    <row r="17" spans="1:41" x14ac:dyDescent="0.35">
      <c r="A17" s="278" t="s">
        <v>189</v>
      </c>
      <c r="B17" s="292">
        <v>27169.864063661611</v>
      </c>
      <c r="C17" s="292">
        <v>17124.23408675296</v>
      </c>
      <c r="D17" s="292">
        <v>10202.434749930138</v>
      </c>
      <c r="E17" s="292">
        <v>25999.296368329273</v>
      </c>
      <c r="F17" s="292">
        <v>30853</v>
      </c>
      <c r="G17" s="292">
        <v>26352</v>
      </c>
      <c r="H17" s="292">
        <v>28616</v>
      </c>
      <c r="I17" s="292">
        <v>17559</v>
      </c>
      <c r="J17" s="301">
        <v>30853</v>
      </c>
      <c r="K17" s="301">
        <v>29318</v>
      </c>
      <c r="L17" s="301">
        <v>30300.000000000015</v>
      </c>
      <c r="M17" s="301">
        <v>31610.999999999985</v>
      </c>
      <c r="N17" s="301">
        <v>28915.785523621522</v>
      </c>
      <c r="O17" s="301">
        <v>21769.360710551857</v>
      </c>
      <c r="P17" s="301">
        <v>27769.940188430017</v>
      </c>
      <c r="Q17" s="301">
        <v>23493.035284154248</v>
      </c>
      <c r="R17" s="301">
        <v>28691.541233752821</v>
      </c>
      <c r="S17" s="301">
        <v>20857</v>
      </c>
      <c r="T17" s="301">
        <v>24289.530021931667</v>
      </c>
      <c r="U17" s="301">
        <v>32346.024956866539</v>
      </c>
      <c r="V17" s="301">
        <v>32496.22056241837</v>
      </c>
      <c r="W17" s="301">
        <v>36561.732438737854</v>
      </c>
      <c r="X17" s="301">
        <v>41205.096603485028</v>
      </c>
      <c r="Y17" s="301">
        <v>52345.000000000007</v>
      </c>
      <c r="Z17" s="301">
        <v>59004</v>
      </c>
      <c r="AA17" s="301">
        <v>37531</v>
      </c>
      <c r="AB17" s="301">
        <v>60245</v>
      </c>
      <c r="AC17" s="301">
        <v>69513</v>
      </c>
      <c r="AD17" s="341">
        <v>71858</v>
      </c>
      <c r="AE17" s="341">
        <v>68797</v>
      </c>
      <c r="AF17" s="301"/>
      <c r="AG17" s="292">
        <v>80496</v>
      </c>
      <c r="AH17" s="292">
        <v>103380</v>
      </c>
      <c r="AI17" s="292">
        <v>122082</v>
      </c>
      <c r="AJ17" s="292">
        <v>101948</v>
      </c>
      <c r="AK17" s="301">
        <v>106185</v>
      </c>
      <c r="AL17" s="292">
        <v>162607.04960464124</v>
      </c>
      <c r="AM17" s="292">
        <v>226291</v>
      </c>
      <c r="AN17" s="341">
        <v>140655</v>
      </c>
      <c r="AO17" s="363"/>
    </row>
    <row r="18" spans="1:41" x14ac:dyDescent="0.35">
      <c r="A18" s="278" t="s">
        <v>190</v>
      </c>
      <c r="B18" s="292"/>
      <c r="C18" s="292"/>
      <c r="D18" s="292"/>
      <c r="E18" s="292"/>
      <c r="F18" s="292"/>
      <c r="G18" s="292"/>
      <c r="H18" s="292"/>
      <c r="I18" s="292"/>
      <c r="J18" s="301"/>
      <c r="K18" s="301"/>
      <c r="L18" s="301"/>
      <c r="M18" s="301"/>
      <c r="N18" s="301"/>
      <c r="O18" s="301"/>
      <c r="P18" s="301"/>
      <c r="Q18" s="301"/>
      <c r="R18" s="301"/>
      <c r="S18" s="301"/>
      <c r="T18" s="301"/>
      <c r="U18" s="301"/>
      <c r="V18" s="301"/>
      <c r="W18" s="301"/>
      <c r="X18" s="301"/>
      <c r="Y18" s="301"/>
      <c r="Z18" s="301">
        <v>-10473</v>
      </c>
      <c r="AA18" s="301">
        <v>0</v>
      </c>
      <c r="AB18" s="301">
        <v>0</v>
      </c>
      <c r="AC18" s="301">
        <v>0</v>
      </c>
      <c r="AD18" s="341">
        <v>0</v>
      </c>
      <c r="AE18" s="341">
        <v>0</v>
      </c>
      <c r="AF18" s="301"/>
      <c r="AG18" s="292"/>
      <c r="AH18" s="292"/>
      <c r="AI18" s="292"/>
      <c r="AJ18" s="292"/>
      <c r="AK18" s="301"/>
      <c r="AL18" s="292"/>
      <c r="AM18" s="292">
        <v>-10473</v>
      </c>
      <c r="AN18" s="341">
        <v>0</v>
      </c>
      <c r="AO18" s="363"/>
    </row>
    <row r="19" spans="1:41" x14ac:dyDescent="0.35">
      <c r="A19" s="278" t="s">
        <v>191</v>
      </c>
      <c r="B19" s="292">
        <v>0</v>
      </c>
      <c r="C19" s="292">
        <v>0</v>
      </c>
      <c r="D19" s="292">
        <v>0</v>
      </c>
      <c r="E19" s="292">
        <v>945</v>
      </c>
      <c r="F19" s="292">
        <v>381.88589898010002</v>
      </c>
      <c r="G19" s="292">
        <v>199.42593306219987</v>
      </c>
      <c r="H19" s="292">
        <v>533.29779831560006</v>
      </c>
      <c r="I19" s="292">
        <v>628.39036964210004</v>
      </c>
      <c r="J19" s="301">
        <v>687</v>
      </c>
      <c r="K19" s="301">
        <v>467</v>
      </c>
      <c r="L19" s="301">
        <v>632</v>
      </c>
      <c r="M19" s="301">
        <v>1065</v>
      </c>
      <c r="N19" s="301">
        <v>630</v>
      </c>
      <c r="O19" s="301">
        <v>661</v>
      </c>
      <c r="P19" s="301">
        <v>2641</v>
      </c>
      <c r="Q19" s="301">
        <v>1747</v>
      </c>
      <c r="R19" s="301">
        <v>1876.8938204106</v>
      </c>
      <c r="S19" s="301">
        <v>1828.1061795894</v>
      </c>
      <c r="T19" s="301">
        <v>2520</v>
      </c>
      <c r="U19" s="301">
        <v>2481</v>
      </c>
      <c r="V19" s="301">
        <v>2425.4104340012132</v>
      </c>
      <c r="W19" s="301">
        <v>3757.3409999999999</v>
      </c>
      <c r="X19" s="301">
        <v>2600.8209999999999</v>
      </c>
      <c r="Y19" s="301">
        <v>0</v>
      </c>
      <c r="Z19" s="301">
        <v>8897.8645510536917</v>
      </c>
      <c r="AA19" s="301">
        <v>8740</v>
      </c>
      <c r="AB19" s="301">
        <v>-850</v>
      </c>
      <c r="AC19" s="301">
        <v>5079.4220000000005</v>
      </c>
      <c r="AD19" s="341">
        <v>3335.6489999999999</v>
      </c>
      <c r="AE19" s="341">
        <v>2437.1790000000001</v>
      </c>
      <c r="AF19" s="301"/>
      <c r="AG19" s="292">
        <v>945</v>
      </c>
      <c r="AH19" s="292">
        <v>1743</v>
      </c>
      <c r="AI19" s="292">
        <v>2851</v>
      </c>
      <c r="AJ19" s="292">
        <v>5679</v>
      </c>
      <c r="AK19" s="301">
        <v>8706</v>
      </c>
      <c r="AL19" s="292">
        <v>11575</v>
      </c>
      <c r="AM19" s="292">
        <v>21867.204551053699</v>
      </c>
      <c r="AN19" s="341">
        <v>5772.8279999999995</v>
      </c>
      <c r="AO19" s="363"/>
    </row>
    <row r="20" spans="1:41" x14ac:dyDescent="0.35">
      <c r="A20" s="278" t="s">
        <v>192</v>
      </c>
      <c r="B20" s="279"/>
      <c r="C20" s="279"/>
      <c r="D20" s="279"/>
      <c r="E20" s="279"/>
      <c r="F20" s="292">
        <v>-5344</v>
      </c>
      <c r="G20" s="292">
        <v>-5456</v>
      </c>
      <c r="H20" s="292">
        <v>-5512</v>
      </c>
      <c r="I20" s="292">
        <v>-5620</v>
      </c>
      <c r="J20" s="301">
        <v>-5291</v>
      </c>
      <c r="K20" s="301">
        <v>-4941</v>
      </c>
      <c r="L20" s="301">
        <v>-4721</v>
      </c>
      <c r="M20" s="301">
        <v>-4148.164445823757</v>
      </c>
      <c r="N20" s="301">
        <v>-3930</v>
      </c>
      <c r="O20" s="301">
        <v>-3840.77954</v>
      </c>
      <c r="P20" s="301">
        <v>-4245.9088399999982</v>
      </c>
      <c r="Q20" s="301">
        <v>-4097.2819699999982</v>
      </c>
      <c r="R20" s="301">
        <v>-4135.7706399999997</v>
      </c>
      <c r="S20" s="301">
        <v>-4439</v>
      </c>
      <c r="T20" s="301">
        <v>-4768.244270000002</v>
      </c>
      <c r="U20" s="301">
        <v>-5191.808549999997</v>
      </c>
      <c r="V20" s="301">
        <v>-5331.0955899999999</v>
      </c>
      <c r="W20" s="301">
        <v>-5694.86877</v>
      </c>
      <c r="X20" s="301">
        <v>-5879.8702999999996</v>
      </c>
      <c r="Y20" s="301">
        <v>2785.9715200000001</v>
      </c>
      <c r="Z20" s="301">
        <v>-6550</v>
      </c>
      <c r="AA20" s="301">
        <v>-5169</v>
      </c>
      <c r="AB20" s="301">
        <v>-7195</v>
      </c>
      <c r="AC20" s="301">
        <v>-6827</v>
      </c>
      <c r="AD20" s="341">
        <v>-6913</v>
      </c>
      <c r="AE20" s="341">
        <v>-8022</v>
      </c>
      <c r="AF20" s="301"/>
      <c r="AG20" s="292">
        <v>0</v>
      </c>
      <c r="AH20" s="292">
        <v>-21932</v>
      </c>
      <c r="AI20" s="292">
        <v>-19101</v>
      </c>
      <c r="AJ20" s="292">
        <v>-16114</v>
      </c>
      <c r="AK20" s="301">
        <v>-18535</v>
      </c>
      <c r="AL20" s="292">
        <v>-23002</v>
      </c>
      <c r="AM20" s="292">
        <v>-25741</v>
      </c>
      <c r="AN20" s="341">
        <v>-14935</v>
      </c>
      <c r="AO20" s="363"/>
    </row>
    <row r="21" spans="1:41" x14ac:dyDescent="0.35">
      <c r="A21" s="278" t="s">
        <v>193</v>
      </c>
      <c r="B21" s="292">
        <v>0</v>
      </c>
      <c r="C21" s="292">
        <v>0</v>
      </c>
      <c r="D21" s="292">
        <v>0</v>
      </c>
      <c r="E21" s="292">
        <v>0</v>
      </c>
      <c r="F21" s="292">
        <v>0</v>
      </c>
      <c r="G21" s="292">
        <v>0</v>
      </c>
      <c r="H21" s="292">
        <v>1000</v>
      </c>
      <c r="I21" s="292">
        <v>3259</v>
      </c>
      <c r="J21" s="301">
        <v>575</v>
      </c>
      <c r="K21" s="301">
        <v>2022</v>
      </c>
      <c r="L21" s="301">
        <v>782</v>
      </c>
      <c r="M21" s="301">
        <v>967</v>
      </c>
      <c r="N21" s="301">
        <v>275</v>
      </c>
      <c r="O21" s="301">
        <v>5074.7665900000002</v>
      </c>
      <c r="P21" s="301">
        <v>773.99306999999999</v>
      </c>
      <c r="Q21" s="292">
        <v>3673</v>
      </c>
      <c r="R21" s="301">
        <v>1052.6866</v>
      </c>
      <c r="S21" s="301">
        <v>853.5</v>
      </c>
      <c r="T21" s="301">
        <v>0</v>
      </c>
      <c r="U21" s="292">
        <v>0</v>
      </c>
      <c r="V21" s="301">
        <v>0</v>
      </c>
      <c r="W21" s="292">
        <v>0</v>
      </c>
      <c r="X21" s="292">
        <v>0</v>
      </c>
      <c r="Y21" s="292">
        <v>-6096.0000000000009</v>
      </c>
      <c r="Z21" s="292">
        <v>421</v>
      </c>
      <c r="AA21" s="292">
        <v>3866</v>
      </c>
      <c r="AB21" s="292">
        <v>3282</v>
      </c>
      <c r="AC21" s="292">
        <v>1070</v>
      </c>
      <c r="AD21" s="52">
        <v>3543</v>
      </c>
      <c r="AE21" s="52">
        <v>1331</v>
      </c>
      <c r="AF21" s="292"/>
      <c r="AG21" s="292">
        <v>0</v>
      </c>
      <c r="AH21" s="292">
        <v>4259</v>
      </c>
      <c r="AI21" s="292">
        <v>4346</v>
      </c>
      <c r="AJ21" s="292">
        <v>9796</v>
      </c>
      <c r="AK21" s="301">
        <v>1905.6866</v>
      </c>
      <c r="AL21" s="292">
        <v>0</v>
      </c>
      <c r="AM21" s="292">
        <v>8446</v>
      </c>
      <c r="AN21" s="52">
        <v>4874</v>
      </c>
      <c r="AO21" s="363"/>
    </row>
    <row r="22" spans="1:41" x14ac:dyDescent="0.35">
      <c r="A22" s="286" t="s">
        <v>188</v>
      </c>
      <c r="B22" s="302">
        <v>27169.864063661611</v>
      </c>
      <c r="C22" s="302">
        <v>17124.23408675296</v>
      </c>
      <c r="D22" s="302">
        <v>10202.434749930138</v>
      </c>
      <c r="E22" s="302">
        <v>26944.296368329273</v>
      </c>
      <c r="F22" s="302">
        <v>25890.885898980101</v>
      </c>
      <c r="G22" s="302">
        <v>21095.425933062201</v>
      </c>
      <c r="H22" s="302">
        <v>24637.297798315602</v>
      </c>
      <c r="I22" s="302">
        <v>15826.3903696421</v>
      </c>
      <c r="J22" s="302">
        <v>26824</v>
      </c>
      <c r="K22" s="302">
        <v>26866</v>
      </c>
      <c r="L22" s="302">
        <v>26993.000000000015</v>
      </c>
      <c r="M22" s="302">
        <v>29494.835554176228</v>
      </c>
      <c r="N22" s="302">
        <v>25890.785523621522</v>
      </c>
      <c r="O22" s="302">
        <v>23664.347760551856</v>
      </c>
      <c r="P22" s="302">
        <v>26939.024418430021</v>
      </c>
      <c r="Q22" s="302">
        <v>24815.753314154252</v>
      </c>
      <c r="R22" s="302">
        <v>27485.351014163425</v>
      </c>
      <c r="S22" s="302">
        <v>19099.606179589398</v>
      </c>
      <c r="T22" s="302">
        <v>22041.285751931664</v>
      </c>
      <c r="U22" s="302">
        <v>29635.216406866541</v>
      </c>
      <c r="V22" s="302">
        <v>29590.535406419582</v>
      </c>
      <c r="W22" s="302">
        <v>34624.204668737853</v>
      </c>
      <c r="X22" s="302">
        <v>37926.047303485022</v>
      </c>
      <c r="Y22" s="302">
        <v>49034.971520000006</v>
      </c>
      <c r="Z22" s="302">
        <v>51299.864551053688</v>
      </c>
      <c r="AA22" s="302">
        <v>44968</v>
      </c>
      <c r="AB22" s="302">
        <v>55482</v>
      </c>
      <c r="AC22" s="302">
        <v>68835.422000000006</v>
      </c>
      <c r="AD22" s="342">
        <v>71823.649000000005</v>
      </c>
      <c r="AE22" s="342">
        <v>64543.179000000004</v>
      </c>
      <c r="AF22" s="302"/>
      <c r="AG22" s="287">
        <v>81441</v>
      </c>
      <c r="AH22" s="287">
        <v>87450</v>
      </c>
      <c r="AI22" s="287">
        <v>110178</v>
      </c>
      <c r="AJ22" s="287">
        <v>101309</v>
      </c>
      <c r="AK22" s="287">
        <v>98261.686600000001</v>
      </c>
      <c r="AL22" s="287">
        <v>151180.04960464124</v>
      </c>
      <c r="AM22" s="287">
        <v>220390.2045510537</v>
      </c>
      <c r="AN22" s="342">
        <v>136366.82800000001</v>
      </c>
      <c r="AO22" s="363"/>
    </row>
    <row r="23" spans="1:41" x14ac:dyDescent="0.35">
      <c r="A23" s="298"/>
      <c r="B23" s="296"/>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8"/>
      <c r="AD23" s="207"/>
      <c r="AE23" s="207"/>
      <c r="AF23" s="298"/>
      <c r="AG23" s="296"/>
      <c r="AH23" s="296"/>
      <c r="AI23" s="296"/>
      <c r="AJ23" s="296"/>
      <c r="AK23" s="296"/>
      <c r="AL23" s="296"/>
      <c r="AM23" s="296"/>
      <c r="AN23" s="207"/>
      <c r="AO23" s="363"/>
    </row>
    <row r="24" spans="1:41" x14ac:dyDescent="0.35">
      <c r="A24" s="273" t="s">
        <v>194</v>
      </c>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300"/>
      <c r="AD24" s="340"/>
      <c r="AE24" s="340"/>
      <c r="AF24" s="300"/>
      <c r="AG24" s="299"/>
      <c r="AH24" s="299"/>
      <c r="AI24" s="299"/>
      <c r="AJ24" s="299"/>
      <c r="AK24" s="299"/>
      <c r="AL24" s="299"/>
      <c r="AM24" s="299"/>
      <c r="AN24" s="340"/>
      <c r="AO24" s="363"/>
    </row>
    <row r="25" spans="1:41" x14ac:dyDescent="0.35">
      <c r="A25" s="278" t="s">
        <v>177</v>
      </c>
      <c r="B25" s="292">
        <v>11338.895759792707</v>
      </c>
      <c r="C25" s="292">
        <v>1451.7082543999422</v>
      </c>
      <c r="D25" s="292">
        <v>-5472.3482438774663</v>
      </c>
      <c r="E25" s="292">
        <v>10021.185694337008</v>
      </c>
      <c r="F25" s="292">
        <v>6483</v>
      </c>
      <c r="G25" s="292">
        <v>4412</v>
      </c>
      <c r="H25" s="292">
        <v>4776</v>
      </c>
      <c r="I25" s="292">
        <v>-1579.8463382674672</v>
      </c>
      <c r="J25" s="301">
        <v>9451</v>
      </c>
      <c r="K25" s="301">
        <v>7367</v>
      </c>
      <c r="L25" s="301">
        <v>9172.2000000000116</v>
      </c>
      <c r="M25" s="301">
        <v>11432.778176537715</v>
      </c>
      <c r="N25" s="301">
        <v>10265.431447100273</v>
      </c>
      <c r="O25" s="301">
        <v>3099.5860749915591</v>
      </c>
      <c r="P25" s="301">
        <v>7749.1731220711663</v>
      </c>
      <c r="Q25" s="301">
        <v>1471.200446976407</v>
      </c>
      <c r="R25" s="303">
        <v>8448.1357057477871</v>
      </c>
      <c r="S25" s="303">
        <v>1194</v>
      </c>
      <c r="T25" s="301">
        <v>4356.1154766686086</v>
      </c>
      <c r="U25" s="301">
        <v>9697.04420290282</v>
      </c>
      <c r="V25" s="301">
        <v>12776.917979064689</v>
      </c>
      <c r="W25" s="301">
        <v>12968.747026321886</v>
      </c>
      <c r="X25" s="301">
        <v>17637.910554633709</v>
      </c>
      <c r="Y25" s="301">
        <v>27120</v>
      </c>
      <c r="Z25" s="301">
        <v>32538</v>
      </c>
      <c r="AA25" s="301">
        <v>12346</v>
      </c>
      <c r="AB25" s="301">
        <v>31052</v>
      </c>
      <c r="AC25" s="301">
        <v>37718</v>
      </c>
      <c r="AD25" s="341">
        <v>41744</v>
      </c>
      <c r="AE25" s="341">
        <v>36596</v>
      </c>
      <c r="AF25" s="301"/>
      <c r="AG25" s="292">
        <v>17339.441464652191</v>
      </c>
      <c r="AH25" s="292">
        <v>14090.736563494545</v>
      </c>
      <c r="AI25" s="292">
        <v>37423</v>
      </c>
      <c r="AJ25" s="292">
        <v>22585</v>
      </c>
      <c r="AK25" s="301">
        <v>23695</v>
      </c>
      <c r="AL25" s="292">
        <v>70503</v>
      </c>
      <c r="AM25" s="292">
        <v>113652</v>
      </c>
      <c r="AN25" s="341">
        <v>78340</v>
      </c>
      <c r="AO25" s="363"/>
    </row>
    <row r="26" spans="1:41" x14ac:dyDescent="0.35">
      <c r="A26" s="278" t="s">
        <v>190</v>
      </c>
      <c r="B26" s="292"/>
      <c r="C26" s="292"/>
      <c r="D26" s="292"/>
      <c r="E26" s="292"/>
      <c r="F26" s="292"/>
      <c r="G26" s="292"/>
      <c r="H26" s="292"/>
      <c r="I26" s="292"/>
      <c r="J26" s="301"/>
      <c r="K26" s="301"/>
      <c r="L26" s="301"/>
      <c r="M26" s="301"/>
      <c r="N26" s="301"/>
      <c r="O26" s="301"/>
      <c r="P26" s="301"/>
      <c r="Q26" s="301"/>
      <c r="R26" s="303"/>
      <c r="S26" s="303"/>
      <c r="T26" s="301"/>
      <c r="U26" s="301"/>
      <c r="V26" s="301"/>
      <c r="W26" s="301"/>
      <c r="X26" s="301"/>
      <c r="Y26" s="301"/>
      <c r="Z26" s="301">
        <v>-10473</v>
      </c>
      <c r="AA26" s="301">
        <v>0</v>
      </c>
      <c r="AB26" s="301">
        <v>0</v>
      </c>
      <c r="AC26" s="301">
        <v>0</v>
      </c>
      <c r="AD26" s="341">
        <v>0</v>
      </c>
      <c r="AE26" s="341">
        <v>0</v>
      </c>
      <c r="AF26" s="301"/>
      <c r="AG26" s="292"/>
      <c r="AH26" s="292"/>
      <c r="AI26" s="292"/>
      <c r="AJ26" s="292"/>
      <c r="AK26" s="301"/>
      <c r="AL26" s="292"/>
      <c r="AM26" s="292">
        <v>-10473</v>
      </c>
      <c r="AN26" s="341">
        <v>0</v>
      </c>
      <c r="AO26" s="363"/>
    </row>
    <row r="27" spans="1:41" x14ac:dyDescent="0.35">
      <c r="A27" s="278" t="s">
        <v>191</v>
      </c>
      <c r="B27" s="292">
        <v>0</v>
      </c>
      <c r="C27" s="292">
        <v>0</v>
      </c>
      <c r="D27" s="292">
        <v>0</v>
      </c>
      <c r="E27" s="292">
        <v>945</v>
      </c>
      <c r="F27" s="292">
        <v>381.88589898010002</v>
      </c>
      <c r="G27" s="292">
        <v>199.42593306219987</v>
      </c>
      <c r="H27" s="292">
        <v>533.29779831560006</v>
      </c>
      <c r="I27" s="292">
        <v>628.39036964210004</v>
      </c>
      <c r="J27" s="301">
        <v>687</v>
      </c>
      <c r="K27" s="301">
        <v>467</v>
      </c>
      <c r="L27" s="301">
        <v>632</v>
      </c>
      <c r="M27" s="301">
        <v>1065</v>
      </c>
      <c r="N27" s="301">
        <v>630</v>
      </c>
      <c r="O27" s="301">
        <v>661</v>
      </c>
      <c r="P27" s="301">
        <v>2641</v>
      </c>
      <c r="Q27" s="301">
        <v>1747</v>
      </c>
      <c r="R27" s="301">
        <v>1876.8938204106</v>
      </c>
      <c r="S27" s="301">
        <v>1828.1061795894</v>
      </c>
      <c r="T27" s="301">
        <v>2520</v>
      </c>
      <c r="U27" s="301">
        <v>2481</v>
      </c>
      <c r="V27" s="301">
        <v>2425.4104340012132</v>
      </c>
      <c r="W27" s="301">
        <v>3757.3409999999999</v>
      </c>
      <c r="X27" s="301">
        <v>2600.8209999999999</v>
      </c>
      <c r="Y27" s="301">
        <v>0</v>
      </c>
      <c r="Z27" s="301">
        <v>8897.8645510536917</v>
      </c>
      <c r="AA27" s="301">
        <v>8740</v>
      </c>
      <c r="AB27" s="301">
        <v>-850</v>
      </c>
      <c r="AC27" s="301">
        <v>5079.4220000000005</v>
      </c>
      <c r="AD27" s="341">
        <v>3335.6489999999999</v>
      </c>
      <c r="AE27" s="341">
        <v>2437.1790000000001</v>
      </c>
      <c r="AF27" s="301"/>
      <c r="AG27" s="292">
        <v>945</v>
      </c>
      <c r="AH27" s="292">
        <v>1743</v>
      </c>
      <c r="AI27" s="292">
        <v>2851</v>
      </c>
      <c r="AJ27" s="292">
        <v>5679</v>
      </c>
      <c r="AK27" s="301">
        <v>8706</v>
      </c>
      <c r="AL27" s="292">
        <v>11575</v>
      </c>
      <c r="AM27" s="292">
        <v>21867.204551053692</v>
      </c>
      <c r="AN27" s="341">
        <v>5772.8279999999995</v>
      </c>
      <c r="AO27" s="363"/>
    </row>
    <row r="28" spans="1:41" x14ac:dyDescent="0.35">
      <c r="A28" s="278" t="s">
        <v>195</v>
      </c>
      <c r="B28" s="304">
        <v>0</v>
      </c>
      <c r="C28" s="304">
        <v>0</v>
      </c>
      <c r="D28" s="304">
        <v>0</v>
      </c>
      <c r="E28" s="304">
        <v>9787</v>
      </c>
      <c r="F28" s="292">
        <v>2480</v>
      </c>
      <c r="G28" s="292">
        <v>2473</v>
      </c>
      <c r="H28" s="292">
        <v>2560</v>
      </c>
      <c r="I28" s="292">
        <v>2536</v>
      </c>
      <c r="J28" s="301">
        <v>2678</v>
      </c>
      <c r="K28" s="301">
        <v>2834</v>
      </c>
      <c r="L28" s="301">
        <v>2695.971</v>
      </c>
      <c r="M28" s="301">
        <v>2718.0290000000005</v>
      </c>
      <c r="N28" s="301">
        <v>2618.1929158503099</v>
      </c>
      <c r="O28" s="301">
        <v>2583.9169999999999</v>
      </c>
      <c r="P28" s="301">
        <v>2974.1170000000002</v>
      </c>
      <c r="Q28" s="301">
        <v>3293</v>
      </c>
      <c r="R28" s="301">
        <v>3003.8525334717601</v>
      </c>
      <c r="S28" s="301">
        <v>2944.72494639969</v>
      </c>
      <c r="T28" s="301">
        <v>2873.1735201285496</v>
      </c>
      <c r="U28" s="301">
        <v>3113.1944035287993</v>
      </c>
      <c r="V28" s="301">
        <v>3279.50139517251</v>
      </c>
      <c r="W28" s="301">
        <v>3490.49860482749</v>
      </c>
      <c r="X28" s="301">
        <v>3426.069</v>
      </c>
      <c r="Y28" s="301">
        <v>2785.9715200000001</v>
      </c>
      <c r="Z28" s="301">
        <v>3433</v>
      </c>
      <c r="AA28" s="301">
        <v>3481</v>
      </c>
      <c r="AB28" s="301">
        <v>3549</v>
      </c>
      <c r="AC28" s="301">
        <v>3560.2779999999998</v>
      </c>
      <c r="AD28" s="341">
        <v>3524</v>
      </c>
      <c r="AE28" s="341">
        <v>3517.5990000000002</v>
      </c>
      <c r="AF28" s="301"/>
      <c r="AG28" s="292">
        <v>9787</v>
      </c>
      <c r="AH28" s="292">
        <v>10049</v>
      </c>
      <c r="AI28" s="292">
        <v>10926</v>
      </c>
      <c r="AJ28" s="292">
        <v>11469</v>
      </c>
      <c r="AK28" s="301">
        <v>11935.345403528798</v>
      </c>
      <c r="AL28" s="292">
        <v>13690</v>
      </c>
      <c r="AM28" s="292">
        <v>14023.278</v>
      </c>
      <c r="AN28" s="341">
        <v>7041.5990000000002</v>
      </c>
      <c r="AO28" s="363"/>
    </row>
    <row r="29" spans="1:41" x14ac:dyDescent="0.35">
      <c r="A29" s="278" t="s">
        <v>8</v>
      </c>
      <c r="B29" s="292">
        <v>0</v>
      </c>
      <c r="C29" s="292">
        <v>0</v>
      </c>
      <c r="D29" s="292">
        <v>0</v>
      </c>
      <c r="E29" s="292">
        <v>0</v>
      </c>
      <c r="F29" s="292">
        <v>0</v>
      </c>
      <c r="G29" s="292">
        <v>0</v>
      </c>
      <c r="H29" s="292">
        <v>1000</v>
      </c>
      <c r="I29" s="292">
        <v>3259</v>
      </c>
      <c r="J29" s="301">
        <v>575</v>
      </c>
      <c r="K29" s="301">
        <v>2022</v>
      </c>
      <c r="L29" s="301">
        <v>782</v>
      </c>
      <c r="M29" s="301">
        <v>967</v>
      </c>
      <c r="N29" s="301">
        <v>274.93958951999997</v>
      </c>
      <c r="O29" s="301">
        <v>5074.7665900000002</v>
      </c>
      <c r="P29" s="301">
        <v>773.99306999999999</v>
      </c>
      <c r="Q29" s="292">
        <v>3673</v>
      </c>
      <c r="R29" s="301">
        <v>1052.6866</v>
      </c>
      <c r="S29" s="301">
        <v>853.5</v>
      </c>
      <c r="T29" s="301">
        <v>0</v>
      </c>
      <c r="U29" s="292">
        <v>0</v>
      </c>
      <c r="V29" s="301">
        <v>0</v>
      </c>
      <c r="W29" s="292">
        <v>0</v>
      </c>
      <c r="X29" s="292">
        <v>0</v>
      </c>
      <c r="Y29" s="292">
        <v>3494</v>
      </c>
      <c r="Z29" s="292">
        <v>421</v>
      </c>
      <c r="AA29" s="292">
        <v>3866</v>
      </c>
      <c r="AB29" s="292">
        <v>3282</v>
      </c>
      <c r="AC29" s="292">
        <v>1070</v>
      </c>
      <c r="AD29" s="52">
        <v>3543</v>
      </c>
      <c r="AE29" s="52">
        <v>1331</v>
      </c>
      <c r="AF29" s="292"/>
      <c r="AG29" s="292">
        <v>0</v>
      </c>
      <c r="AH29" s="292">
        <v>4259</v>
      </c>
      <c r="AI29" s="292">
        <v>4346</v>
      </c>
      <c r="AJ29" s="292">
        <v>9796</v>
      </c>
      <c r="AK29" s="301">
        <v>1905.6866</v>
      </c>
      <c r="AL29" s="292">
        <v>0</v>
      </c>
      <c r="AM29" s="292">
        <v>8445</v>
      </c>
      <c r="AN29" s="52">
        <v>4874</v>
      </c>
      <c r="AO29" s="363"/>
    </row>
    <row r="30" spans="1:41" x14ac:dyDescent="0.35">
      <c r="A30" s="286" t="s">
        <v>194</v>
      </c>
      <c r="B30" s="287">
        <v>11338.895759792707</v>
      </c>
      <c r="C30" s="287">
        <v>1451.7082543999422</v>
      </c>
      <c r="D30" s="287">
        <v>-5472.3482438774663</v>
      </c>
      <c r="E30" s="287">
        <v>20753.185694337008</v>
      </c>
      <c r="F30" s="287">
        <v>9344.885898980101</v>
      </c>
      <c r="G30" s="287">
        <v>7084.4259330621999</v>
      </c>
      <c r="H30" s="287">
        <v>8869.2977983155997</v>
      </c>
      <c r="I30" s="287">
        <v>4843.5440313746331</v>
      </c>
      <c r="J30" s="287">
        <v>13391</v>
      </c>
      <c r="K30" s="287">
        <v>12690</v>
      </c>
      <c r="L30" s="287">
        <v>13282.171000000011</v>
      </c>
      <c r="M30" s="287">
        <v>16182.807176537715</v>
      </c>
      <c r="N30" s="287">
        <v>13788.563952470582</v>
      </c>
      <c r="O30" s="287">
        <v>11419.26966499156</v>
      </c>
      <c r="P30" s="287">
        <v>14138.283192071167</v>
      </c>
      <c r="Q30" s="287">
        <v>10184.200446976407</v>
      </c>
      <c r="R30" s="287">
        <v>14381.568659630146</v>
      </c>
      <c r="S30" s="287">
        <v>6820.3311259890907</v>
      </c>
      <c r="T30" s="287">
        <v>9749.2889967971587</v>
      </c>
      <c r="U30" s="287">
        <v>15291.23860643162</v>
      </c>
      <c r="V30" s="287">
        <v>18481.82980823841</v>
      </c>
      <c r="W30" s="287">
        <v>20216.586631149377</v>
      </c>
      <c r="X30" s="287">
        <v>23664.800554633708</v>
      </c>
      <c r="Y30" s="287">
        <v>33399.971519999999</v>
      </c>
      <c r="Z30" s="287">
        <v>34816.864551053688</v>
      </c>
      <c r="AA30" s="287">
        <v>28433</v>
      </c>
      <c r="AB30" s="287">
        <v>37033</v>
      </c>
      <c r="AC30" s="287">
        <v>47427.7</v>
      </c>
      <c r="AD30" s="343">
        <v>52146.648999999998</v>
      </c>
      <c r="AE30" s="343">
        <v>43881.778000000006</v>
      </c>
      <c r="AF30" s="287"/>
      <c r="AG30" s="287">
        <v>28071.441464652191</v>
      </c>
      <c r="AH30" s="287">
        <v>30141.736563494545</v>
      </c>
      <c r="AI30" s="287">
        <v>55546</v>
      </c>
      <c r="AJ30" s="287">
        <v>49529</v>
      </c>
      <c r="AK30" s="287">
        <v>46242.032003528802</v>
      </c>
      <c r="AL30" s="287">
        <v>95768</v>
      </c>
      <c r="AM30" s="287">
        <v>147514.48255105369</v>
      </c>
      <c r="AN30" s="343">
        <v>96028.426999999996</v>
      </c>
      <c r="AO30" s="363"/>
    </row>
    <row r="31" spans="1:41" x14ac:dyDescent="0.35">
      <c r="A31" s="298"/>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8"/>
      <c r="AD31" s="207"/>
      <c r="AE31" s="207"/>
      <c r="AF31" s="298"/>
      <c r="AG31" s="296"/>
      <c r="AH31" s="296"/>
      <c r="AI31" s="296"/>
      <c r="AJ31" s="296"/>
      <c r="AK31" s="296"/>
      <c r="AL31" s="296"/>
      <c r="AM31" s="296"/>
      <c r="AN31" s="207"/>
      <c r="AO31" s="363"/>
    </row>
    <row r="32" spans="1:41" x14ac:dyDescent="0.35">
      <c r="A32" s="273" t="s">
        <v>196</v>
      </c>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300"/>
      <c r="AD32" s="340"/>
      <c r="AE32" s="340"/>
      <c r="AF32" s="300"/>
      <c r="AG32" s="299"/>
      <c r="AH32" s="299"/>
      <c r="AI32" s="299"/>
      <c r="AJ32" s="299"/>
      <c r="AK32" s="299"/>
      <c r="AL32" s="299"/>
      <c r="AM32" s="299"/>
      <c r="AN32" s="340"/>
      <c r="AO32" s="363"/>
    </row>
    <row r="33" spans="1:41" x14ac:dyDescent="0.35">
      <c r="A33" s="282" t="s">
        <v>197</v>
      </c>
      <c r="B33" s="305">
        <v>186166.57292987691</v>
      </c>
      <c r="C33" s="305">
        <v>188839.76935294218</v>
      </c>
      <c r="D33" s="305">
        <v>176275</v>
      </c>
      <c r="E33" s="305">
        <v>194152.5395044171</v>
      </c>
      <c r="F33" s="305">
        <v>192351.43652182087</v>
      </c>
      <c r="G33" s="305">
        <v>187548</v>
      </c>
      <c r="H33" s="305">
        <v>190672</v>
      </c>
      <c r="I33" s="305">
        <v>206220.20333215885</v>
      </c>
      <c r="J33" s="305">
        <v>200611</v>
      </c>
      <c r="K33" s="305">
        <v>198445</v>
      </c>
      <c r="L33" s="305">
        <v>189748</v>
      </c>
      <c r="M33" s="305">
        <v>203521.56556953606</v>
      </c>
      <c r="N33" s="305">
        <v>192778.48640087509</v>
      </c>
      <c r="O33" s="305">
        <v>185415.05360777059</v>
      </c>
      <c r="P33" s="305">
        <v>195376.38635245472</v>
      </c>
      <c r="Q33" s="305">
        <v>201695.39521402516</v>
      </c>
      <c r="R33" s="305">
        <v>208439.75713671834</v>
      </c>
      <c r="S33" s="305">
        <v>210187</v>
      </c>
      <c r="T33" s="305">
        <v>223564</v>
      </c>
      <c r="U33" s="305">
        <v>250551.31683743096</v>
      </c>
      <c r="V33" s="305">
        <v>260798.99181461451</v>
      </c>
      <c r="W33" s="305">
        <v>280530.1121310906</v>
      </c>
      <c r="X33" s="305">
        <v>277459.23653609981</v>
      </c>
      <c r="Y33" s="305">
        <v>312421</v>
      </c>
      <c r="Z33" s="305">
        <v>318518</v>
      </c>
      <c r="AA33" s="305">
        <v>323206</v>
      </c>
      <c r="AB33" s="305">
        <v>339682</v>
      </c>
      <c r="AC33" s="305">
        <v>364876</v>
      </c>
      <c r="AD33" s="344">
        <v>370150</v>
      </c>
      <c r="AE33" s="344">
        <v>361860</v>
      </c>
      <c r="AF33" s="305"/>
      <c r="AG33" s="292">
        <v>745434</v>
      </c>
      <c r="AH33" s="292">
        <v>776791.63985397969</v>
      </c>
      <c r="AI33" s="292">
        <v>792325.56556953606</v>
      </c>
      <c r="AJ33" s="292">
        <v>775264.78156647994</v>
      </c>
      <c r="AK33" s="305">
        <v>892743</v>
      </c>
      <c r="AL33" s="292">
        <v>1131209</v>
      </c>
      <c r="AM33" s="292">
        <v>1346282</v>
      </c>
      <c r="AN33" s="344">
        <v>732010</v>
      </c>
      <c r="AO33" s="363"/>
    </row>
    <row r="34" spans="1:41" x14ac:dyDescent="0.35">
      <c r="A34" s="282" t="s">
        <v>198</v>
      </c>
      <c r="B34" s="304">
        <v>-9741</v>
      </c>
      <c r="C34" s="304">
        <v>-23006</v>
      </c>
      <c r="D34" s="304">
        <v>-28330</v>
      </c>
      <c r="E34" s="304">
        <v>27578</v>
      </c>
      <c r="F34" s="304">
        <v>-5572</v>
      </c>
      <c r="G34" s="304">
        <v>-11600</v>
      </c>
      <c r="H34" s="304">
        <v>-18490</v>
      </c>
      <c r="I34" s="304">
        <v>7157</v>
      </c>
      <c r="J34" s="305">
        <v>-5862</v>
      </c>
      <c r="K34" s="305">
        <v>-5545</v>
      </c>
      <c r="L34" s="305">
        <v>-4813</v>
      </c>
      <c r="M34" s="305">
        <v>-5464.1822268693304</v>
      </c>
      <c r="N34" s="305">
        <v>-4204.7314155326103</v>
      </c>
      <c r="O34" s="305">
        <v>-4078.2912422016998</v>
      </c>
      <c r="P34" s="305">
        <v>-4655.2342352322703</v>
      </c>
      <c r="Q34" s="305">
        <v>-8763.1640456350506</v>
      </c>
      <c r="R34" s="306">
        <v>-4565</v>
      </c>
      <c r="S34" s="305">
        <v>-4377</v>
      </c>
      <c r="T34" s="305">
        <v>-4234</v>
      </c>
      <c r="U34" s="305">
        <v>-7631.0824643727801</v>
      </c>
      <c r="V34" s="305">
        <v>-4264.24373585388</v>
      </c>
      <c r="W34" s="305">
        <v>-8737.8721301649093</v>
      </c>
      <c r="X34" s="305">
        <v>-6554.2759225290201</v>
      </c>
      <c r="Y34" s="305">
        <v>-9851</v>
      </c>
      <c r="Z34" s="305">
        <v>-8180</v>
      </c>
      <c r="AA34" s="305">
        <v>-8767</v>
      </c>
      <c r="AB34" s="305">
        <v>-10178</v>
      </c>
      <c r="AC34" s="305">
        <v>-14987</v>
      </c>
      <c r="AD34" s="344">
        <v>-11040</v>
      </c>
      <c r="AE34" s="344">
        <v>-12023</v>
      </c>
      <c r="AF34" s="305"/>
      <c r="AG34" s="292">
        <v>-33499</v>
      </c>
      <c r="AH34" s="292">
        <v>-28505</v>
      </c>
      <c r="AI34" s="292">
        <v>-21684</v>
      </c>
      <c r="AJ34" s="292">
        <v>-21701</v>
      </c>
      <c r="AK34" s="301">
        <v>-20807</v>
      </c>
      <c r="AL34" s="292">
        <v>-29408</v>
      </c>
      <c r="AM34" s="292">
        <v>-42113</v>
      </c>
      <c r="AN34" s="344">
        <v>-23063</v>
      </c>
      <c r="AO34" s="363"/>
    </row>
    <row r="35" spans="1:41" x14ac:dyDescent="0.35">
      <c r="A35" s="282" t="s">
        <v>199</v>
      </c>
      <c r="B35" s="304">
        <v>11427</v>
      </c>
      <c r="C35" s="304">
        <v>13652</v>
      </c>
      <c r="D35" s="304">
        <v>22066</v>
      </c>
      <c r="E35" s="304">
        <v>-22849</v>
      </c>
      <c r="F35" s="304">
        <v>3835</v>
      </c>
      <c r="G35" s="304">
        <v>10373</v>
      </c>
      <c r="H35" s="304">
        <v>13532</v>
      </c>
      <c r="I35" s="304">
        <v>-10552</v>
      </c>
      <c r="J35" s="305">
        <v>2275</v>
      </c>
      <c r="K35" s="305">
        <v>3083</v>
      </c>
      <c r="L35" s="305">
        <v>2651</v>
      </c>
      <c r="M35" s="305">
        <v>6952.2508201333403</v>
      </c>
      <c r="N35" s="305">
        <v>8622.0374524145609</v>
      </c>
      <c r="O35" s="305">
        <v>11385.140147463901</v>
      </c>
      <c r="P35" s="305">
        <v>8482.4373042772695</v>
      </c>
      <c r="Q35" s="305">
        <v>12866.1145675303</v>
      </c>
      <c r="R35" s="306">
        <v>18505</v>
      </c>
      <c r="S35" s="305">
        <v>17642</v>
      </c>
      <c r="T35" s="305">
        <v>12842</v>
      </c>
      <c r="U35" s="305">
        <v>13144.721179313299</v>
      </c>
      <c r="V35" s="305">
        <v>21673.906359563702</v>
      </c>
      <c r="W35" s="305">
        <v>26388.2136792405</v>
      </c>
      <c r="X35" s="305">
        <v>25308.647881307101</v>
      </c>
      <c r="Y35" s="305">
        <v>30768</v>
      </c>
      <c r="Z35" s="305">
        <v>22158</v>
      </c>
      <c r="AA35" s="305">
        <v>18308</v>
      </c>
      <c r="AB35" s="305">
        <v>25498</v>
      </c>
      <c r="AC35" s="305">
        <v>30086</v>
      </c>
      <c r="AD35" s="344">
        <v>24375</v>
      </c>
      <c r="AE35" s="344">
        <v>24125</v>
      </c>
      <c r="AF35" s="305"/>
      <c r="AG35" s="292">
        <v>24296</v>
      </c>
      <c r="AH35" s="292">
        <v>17188</v>
      </c>
      <c r="AI35" s="292">
        <v>14961</v>
      </c>
      <c r="AJ35" s="292">
        <v>41356</v>
      </c>
      <c r="AK35" s="301">
        <v>62134</v>
      </c>
      <c r="AL35" s="292">
        <v>104139</v>
      </c>
      <c r="AM35" s="292">
        <v>96050</v>
      </c>
      <c r="AN35" s="344">
        <v>48500</v>
      </c>
      <c r="AO35" s="363"/>
    </row>
    <row r="36" spans="1:41" x14ac:dyDescent="0.35">
      <c r="A36" s="286" t="s">
        <v>196</v>
      </c>
      <c r="B36" s="287">
        <v>187852.57292987691</v>
      </c>
      <c r="C36" s="287">
        <v>179485.76935294218</v>
      </c>
      <c r="D36" s="287">
        <v>170011</v>
      </c>
      <c r="E36" s="287">
        <v>198881.5395044171</v>
      </c>
      <c r="F36" s="287">
        <v>190614.43652182087</v>
      </c>
      <c r="G36" s="287">
        <v>186321</v>
      </c>
      <c r="H36" s="287">
        <v>185714</v>
      </c>
      <c r="I36" s="287">
        <v>202825.20333215885</v>
      </c>
      <c r="J36" s="287">
        <v>197024</v>
      </c>
      <c r="K36" s="287">
        <v>195983</v>
      </c>
      <c r="L36" s="287">
        <v>187586</v>
      </c>
      <c r="M36" s="287">
        <v>205009.63416280007</v>
      </c>
      <c r="N36" s="287">
        <v>197195.79243775705</v>
      </c>
      <c r="O36" s="287">
        <v>192721.90251303281</v>
      </c>
      <c r="P36" s="287">
        <v>199203.58942149972</v>
      </c>
      <c r="Q36" s="287">
        <v>205798.34573592042</v>
      </c>
      <c r="R36" s="287">
        <v>222379.75713671834</v>
      </c>
      <c r="S36" s="287">
        <v>223452</v>
      </c>
      <c r="T36" s="287">
        <v>232172</v>
      </c>
      <c r="U36" s="287">
        <v>256064.95555237148</v>
      </c>
      <c r="V36" s="287">
        <v>278208.65443832433</v>
      </c>
      <c r="W36" s="287">
        <v>298180.45368016616</v>
      </c>
      <c r="X36" s="287">
        <v>296213.60849487793</v>
      </c>
      <c r="Y36" s="287">
        <v>333338</v>
      </c>
      <c r="Z36" s="287">
        <v>332496</v>
      </c>
      <c r="AA36" s="287">
        <v>332747</v>
      </c>
      <c r="AB36" s="287">
        <v>355002</v>
      </c>
      <c r="AC36" s="287">
        <v>379975</v>
      </c>
      <c r="AD36" s="343">
        <v>383485</v>
      </c>
      <c r="AE36" s="343">
        <v>373962</v>
      </c>
      <c r="AF36" s="287"/>
      <c r="AG36" s="287">
        <v>736231</v>
      </c>
      <c r="AH36" s="287">
        <v>765474.63985397969</v>
      </c>
      <c r="AI36" s="287">
        <v>785602.56556953606</v>
      </c>
      <c r="AJ36" s="287">
        <v>794919.78156647994</v>
      </c>
      <c r="AK36" s="287">
        <v>934070</v>
      </c>
      <c r="AL36" s="287">
        <v>1205940</v>
      </c>
      <c r="AM36" s="287">
        <v>1400219</v>
      </c>
      <c r="AN36" s="343">
        <v>757447</v>
      </c>
      <c r="AO36" s="363"/>
    </row>
    <row r="37" spans="1:41" x14ac:dyDescent="0.35">
      <c r="A37" s="298"/>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8"/>
      <c r="AD37" s="207"/>
      <c r="AE37" s="207"/>
      <c r="AF37" s="298"/>
      <c r="AG37" s="296"/>
      <c r="AH37" s="296"/>
      <c r="AI37" s="296"/>
      <c r="AJ37" s="296"/>
      <c r="AK37" s="296"/>
      <c r="AL37" s="296"/>
      <c r="AM37" s="296"/>
      <c r="AN37" s="207"/>
      <c r="AO37" s="363"/>
    </row>
    <row r="38" spans="1:41" x14ac:dyDescent="0.35">
      <c r="A38" s="273" t="s">
        <v>200</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54"/>
      <c r="AE38" s="54"/>
      <c r="AF38" s="273"/>
      <c r="AG38" s="307"/>
      <c r="AH38" s="307"/>
      <c r="AI38" s="307"/>
      <c r="AJ38" s="307"/>
      <c r="AK38" s="307"/>
      <c r="AL38" s="307"/>
      <c r="AM38" s="307"/>
      <c r="AN38" s="54"/>
      <c r="AO38" s="363"/>
    </row>
    <row r="39" spans="1:41" x14ac:dyDescent="0.35">
      <c r="A39" s="282" t="s">
        <v>77</v>
      </c>
      <c r="B39" s="301">
        <v>174827.67717008421</v>
      </c>
      <c r="C39" s="301">
        <v>187388.06109854224</v>
      </c>
      <c r="D39" s="301">
        <v>181747.34824387747</v>
      </c>
      <c r="E39" s="301">
        <v>184131.35381008009</v>
      </c>
      <c r="F39" s="301">
        <v>185868.85362005886</v>
      </c>
      <c r="G39" s="301">
        <v>183136</v>
      </c>
      <c r="H39" s="301">
        <v>185896</v>
      </c>
      <c r="I39" s="301">
        <v>207800.04967042632</v>
      </c>
      <c r="J39" s="301">
        <v>191160</v>
      </c>
      <c r="K39" s="301">
        <v>191078</v>
      </c>
      <c r="L39" s="301">
        <v>180575.8</v>
      </c>
      <c r="M39" s="301">
        <v>192088.78739299835</v>
      </c>
      <c r="N39" s="301">
        <v>182513.05495377482</v>
      </c>
      <c r="O39" s="301">
        <v>182315.46753277903</v>
      </c>
      <c r="P39" s="301">
        <v>187627.21323038355</v>
      </c>
      <c r="Q39" s="301">
        <v>200223.87724495694</v>
      </c>
      <c r="R39" s="301">
        <v>199990.62143097052</v>
      </c>
      <c r="S39" s="301">
        <v>208993</v>
      </c>
      <c r="T39" s="301">
        <v>219208</v>
      </c>
      <c r="U39" s="301">
        <v>240857.77856902953</v>
      </c>
      <c r="V39" s="301">
        <v>248022.07383554982</v>
      </c>
      <c r="W39" s="301">
        <v>267561.36510476872</v>
      </c>
      <c r="X39" s="301">
        <v>259821.3259814661</v>
      </c>
      <c r="Y39" s="301">
        <v>285301</v>
      </c>
      <c r="Z39" s="301">
        <v>296484</v>
      </c>
      <c r="AA39" s="301">
        <v>310860</v>
      </c>
      <c r="AB39" s="301">
        <v>308631</v>
      </c>
      <c r="AC39" s="301">
        <v>327158</v>
      </c>
      <c r="AD39" s="341">
        <v>328406</v>
      </c>
      <c r="AE39" s="341">
        <v>325264</v>
      </c>
      <c r="AF39" s="301"/>
      <c r="AG39" s="292">
        <v>728094.44032258401</v>
      </c>
      <c r="AH39" s="292">
        <v>762700.90329048515</v>
      </c>
      <c r="AI39" s="292">
        <v>754902.58739299828</v>
      </c>
      <c r="AJ39" s="292">
        <v>752679.39047534054</v>
      </c>
      <c r="AK39" s="292">
        <v>869049.4</v>
      </c>
      <c r="AL39" s="292">
        <v>1060705.76492178</v>
      </c>
      <c r="AM39" s="292">
        <v>1243133</v>
      </c>
      <c r="AN39" s="341">
        <v>653670</v>
      </c>
      <c r="AO39" s="363"/>
    </row>
    <row r="40" spans="1:41" x14ac:dyDescent="0.35">
      <c r="A40" s="278" t="s">
        <v>191</v>
      </c>
      <c r="B40" s="301">
        <v>0</v>
      </c>
      <c r="C40" s="301">
        <v>0</v>
      </c>
      <c r="D40" s="301">
        <v>0</v>
      </c>
      <c r="E40" s="301">
        <v>-945</v>
      </c>
      <c r="F40" s="301">
        <v>-381.88589898010002</v>
      </c>
      <c r="G40" s="301">
        <v>-199.42593306219987</v>
      </c>
      <c r="H40" s="301">
        <v>-533.29779831560006</v>
      </c>
      <c r="I40" s="301">
        <v>-628.39036964210004</v>
      </c>
      <c r="J40" s="301">
        <v>-687</v>
      </c>
      <c r="K40" s="301">
        <v>-467</v>
      </c>
      <c r="L40" s="301">
        <v>-632</v>
      </c>
      <c r="M40" s="301">
        <v>-1065</v>
      </c>
      <c r="N40" s="301">
        <v>-630</v>
      </c>
      <c r="O40" s="301">
        <v>-661</v>
      </c>
      <c r="P40" s="301">
        <v>-2641</v>
      </c>
      <c r="Q40" s="301">
        <v>-1747</v>
      </c>
      <c r="R40" s="301">
        <v>-1876.8938204106</v>
      </c>
      <c r="S40" s="301">
        <v>-1828.1061795894</v>
      </c>
      <c r="T40" s="301">
        <v>-2520</v>
      </c>
      <c r="U40" s="301">
        <v>-2481</v>
      </c>
      <c r="V40" s="301">
        <v>-2425.4104340012132</v>
      </c>
      <c r="W40" s="301">
        <v>-3757.3409999999999</v>
      </c>
      <c r="X40" s="301">
        <v>-2600.8209999999999</v>
      </c>
      <c r="Y40" s="301">
        <v>0</v>
      </c>
      <c r="Z40" s="301">
        <v>-8897.8645510536917</v>
      </c>
      <c r="AA40" s="301">
        <v>-8740</v>
      </c>
      <c r="AB40" s="301">
        <v>850</v>
      </c>
      <c r="AC40" s="301">
        <v>-5079.4220000000005</v>
      </c>
      <c r="AD40" s="341">
        <v>-3335.6489999999999</v>
      </c>
      <c r="AE40" s="341">
        <v>-2437.1790000000001</v>
      </c>
      <c r="AF40" s="301"/>
      <c r="AG40" s="292">
        <v>-945</v>
      </c>
      <c r="AH40" s="292">
        <v>-1743</v>
      </c>
      <c r="AI40" s="292">
        <v>-2851</v>
      </c>
      <c r="AJ40" s="292">
        <v>-5679</v>
      </c>
      <c r="AK40" s="292">
        <v>-8706</v>
      </c>
      <c r="AL40" s="292">
        <v>-11575</v>
      </c>
      <c r="AM40" s="292">
        <v>-21867.204551053699</v>
      </c>
      <c r="AN40" s="341">
        <v>-5772.8279999999995</v>
      </c>
      <c r="AO40" s="363"/>
    </row>
    <row r="41" spans="1:41" x14ac:dyDescent="0.35">
      <c r="A41" s="282" t="s">
        <v>201</v>
      </c>
      <c r="B41" s="292">
        <v>15830.968303868902</v>
      </c>
      <c r="C41" s="292">
        <v>15672.525832353018</v>
      </c>
      <c r="D41" s="292">
        <v>15674.782993807603</v>
      </c>
      <c r="E41" s="292">
        <v>15978.110673992265</v>
      </c>
      <c r="F41" s="292">
        <v>21336.614845657154</v>
      </c>
      <c r="G41" s="292">
        <v>21940</v>
      </c>
      <c r="H41" s="292">
        <v>23840</v>
      </c>
      <c r="I41" s="292">
        <v>22173.420379702377</v>
      </c>
      <c r="J41" s="292">
        <v>21402</v>
      </c>
      <c r="K41" s="292">
        <v>21951</v>
      </c>
      <c r="L41" s="292">
        <v>21127.8</v>
      </c>
      <c r="M41" s="292">
        <v>20033.930904806686</v>
      </c>
      <c r="N41" s="292">
        <v>18650.354076521246</v>
      </c>
      <c r="O41" s="292">
        <v>18669.774635560298</v>
      </c>
      <c r="P41" s="292">
        <v>20020.767066358851</v>
      </c>
      <c r="Q41" s="292">
        <v>22022.663549259385</v>
      </c>
      <c r="R41" s="292">
        <v>20242.00552800504</v>
      </c>
      <c r="S41" s="292">
        <v>19663</v>
      </c>
      <c r="T41" s="292">
        <v>19933</v>
      </c>
      <c r="U41" s="301">
        <v>22652.39447199495</v>
      </c>
      <c r="V41" s="292">
        <v>19719.302583353681</v>
      </c>
      <c r="W41" s="292">
        <v>23592.985412415961</v>
      </c>
      <c r="X41" s="292">
        <v>23567.186048851312</v>
      </c>
      <c r="Y41" s="292">
        <v>25225.000000000007</v>
      </c>
      <c r="Z41" s="292">
        <v>26466</v>
      </c>
      <c r="AA41" s="292">
        <v>25185</v>
      </c>
      <c r="AB41" s="292">
        <v>29193</v>
      </c>
      <c r="AC41" s="292">
        <v>31795</v>
      </c>
      <c r="AD41" s="52">
        <v>30114</v>
      </c>
      <c r="AE41" s="52">
        <v>32201</v>
      </c>
      <c r="AF41" s="292"/>
      <c r="AG41" s="292">
        <v>63156.387804021797</v>
      </c>
      <c r="AH41" s="292">
        <v>89290.035225359519</v>
      </c>
      <c r="AI41" s="292">
        <v>84514.730904806696</v>
      </c>
      <c r="AJ41" s="292">
        <v>79362.730615618231</v>
      </c>
      <c r="AK41" s="292">
        <v>82490.399999999994</v>
      </c>
      <c r="AL41" s="292">
        <v>92104.474044620962</v>
      </c>
      <c r="AM41" s="292">
        <v>112639</v>
      </c>
      <c r="AN41" s="52">
        <v>62315</v>
      </c>
      <c r="AO41" s="363"/>
    </row>
    <row r="42" spans="1:41" x14ac:dyDescent="0.35">
      <c r="A42" s="282" t="s">
        <v>202</v>
      </c>
      <c r="B42" s="305">
        <v>0</v>
      </c>
      <c r="C42" s="305">
        <v>-11813.970838036699</v>
      </c>
      <c r="D42" s="305">
        <v>-2835</v>
      </c>
      <c r="E42" s="305">
        <v>-18850.029161963299</v>
      </c>
      <c r="F42" s="305">
        <v>-11242.309927610002</v>
      </c>
      <c r="G42" s="305">
        <v>-11003.289902561666</v>
      </c>
      <c r="H42" s="305">
        <v>-5866.520139070557</v>
      </c>
      <c r="I42" s="305">
        <v>-1392.8800307577767</v>
      </c>
      <c r="J42" s="305">
        <v>-4219</v>
      </c>
      <c r="K42" s="305">
        <v>-4994</v>
      </c>
      <c r="L42" s="305">
        <v>-2878</v>
      </c>
      <c r="M42" s="305">
        <v>-5934.5428540483299</v>
      </c>
      <c r="N42" s="305">
        <v>-7959.2916253171734</v>
      </c>
      <c r="O42" s="305">
        <v>-11982.777613091492</v>
      </c>
      <c r="P42" s="305">
        <v>-13009.827101631816</v>
      </c>
      <c r="Q42" s="305">
        <v>-18397.962060595361</v>
      </c>
      <c r="R42" s="305">
        <v>-21117.634543118482</v>
      </c>
      <c r="S42" s="305">
        <v>-18221.861578157077</v>
      </c>
      <c r="T42" s="305">
        <v>-15088.664448809061</v>
      </c>
      <c r="U42" s="305">
        <v>-13342.773705252876</v>
      </c>
      <c r="V42" s="305">
        <v>-26202.038863952414</v>
      </c>
      <c r="W42" s="305">
        <v>-21096.252243810766</v>
      </c>
      <c r="X42" s="305">
        <v>-21459.998058862959</v>
      </c>
      <c r="Y42" s="305">
        <v>-20513.710833373862</v>
      </c>
      <c r="Z42" s="305">
        <v>-33681</v>
      </c>
      <c r="AA42" s="305">
        <v>-27338</v>
      </c>
      <c r="AB42" s="305">
        <v>-28068</v>
      </c>
      <c r="AC42" s="305">
        <v>-32066</v>
      </c>
      <c r="AD42" s="344">
        <v>-30724</v>
      </c>
      <c r="AE42" s="344">
        <v>-24645</v>
      </c>
      <c r="AF42" s="305"/>
      <c r="AG42" s="292">
        <v>-33499</v>
      </c>
      <c r="AH42" s="292">
        <v>-29505</v>
      </c>
      <c r="AI42" s="292">
        <v>-18026</v>
      </c>
      <c r="AJ42" s="292">
        <v>-51350</v>
      </c>
      <c r="AK42" s="305">
        <v>-67771</v>
      </c>
      <c r="AL42" s="292">
        <v>-89272</v>
      </c>
      <c r="AM42" s="292">
        <v>-121153</v>
      </c>
      <c r="AN42" s="344">
        <v>-55369</v>
      </c>
      <c r="AO42" s="363"/>
    </row>
    <row r="43" spans="1:41" x14ac:dyDescent="0.35">
      <c r="A43" s="286" t="s">
        <v>200</v>
      </c>
      <c r="B43" s="287">
        <v>190658.6454739531</v>
      </c>
      <c r="C43" s="287">
        <v>191246.61609285855</v>
      </c>
      <c r="D43" s="287">
        <v>194587.13123768507</v>
      </c>
      <c r="E43" s="287">
        <v>180314.43532210906</v>
      </c>
      <c r="F43" s="287">
        <v>195581.27263912591</v>
      </c>
      <c r="G43" s="287">
        <v>193873.28416437615</v>
      </c>
      <c r="H43" s="287">
        <v>203336.18206261387</v>
      </c>
      <c r="I43" s="287">
        <v>227952.19964972883</v>
      </c>
      <c r="J43" s="287">
        <v>207656</v>
      </c>
      <c r="K43" s="287">
        <v>207568</v>
      </c>
      <c r="L43" s="287">
        <v>198193.59999999998</v>
      </c>
      <c r="M43" s="287">
        <v>205123.17544375669</v>
      </c>
      <c r="N43" s="287">
        <v>192574.11740497887</v>
      </c>
      <c r="O43" s="287">
        <v>188341.46455524783</v>
      </c>
      <c r="P43" s="287">
        <v>191997.15319511059</v>
      </c>
      <c r="Q43" s="287">
        <v>202101.57873362096</v>
      </c>
      <c r="R43" s="287">
        <v>197238.0985954465</v>
      </c>
      <c r="S43" s="287">
        <v>208606.03224225351</v>
      </c>
      <c r="T43" s="287">
        <v>221532.33555119095</v>
      </c>
      <c r="U43" s="287">
        <v>247686.3993357716</v>
      </c>
      <c r="V43" s="287">
        <v>239113.92712094987</v>
      </c>
      <c r="W43" s="287">
        <v>266300.75727337395</v>
      </c>
      <c r="X43" s="287">
        <v>259327.69297145444</v>
      </c>
      <c r="Y43" s="287">
        <v>290012.28916662611</v>
      </c>
      <c r="Z43" s="287">
        <v>280371.13544894633</v>
      </c>
      <c r="AA43" s="287">
        <v>299967</v>
      </c>
      <c r="AB43" s="287">
        <v>310606</v>
      </c>
      <c r="AC43" s="287">
        <v>321807.57799999998</v>
      </c>
      <c r="AD43" s="343">
        <v>324460.35100000002</v>
      </c>
      <c r="AE43" s="343">
        <v>330382.821</v>
      </c>
      <c r="AF43" s="287"/>
      <c r="AG43" s="287">
        <v>756806.82812660583</v>
      </c>
      <c r="AH43" s="287">
        <v>820742.93851584464</v>
      </c>
      <c r="AI43" s="287">
        <v>818540.31829780503</v>
      </c>
      <c r="AJ43" s="287">
        <v>775013.12109095883</v>
      </c>
      <c r="AK43" s="287">
        <v>875062.8</v>
      </c>
      <c r="AL43" s="287">
        <v>1051963.238966401</v>
      </c>
      <c r="AM43" s="287">
        <v>1212751.7954489463</v>
      </c>
      <c r="AN43" s="343">
        <v>654843.17200000002</v>
      </c>
      <c r="AO43" s="363"/>
    </row>
    <row r="44" spans="1:41" x14ac:dyDescent="0.35">
      <c r="A44" s="298"/>
      <c r="B44" s="296"/>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8"/>
      <c r="AD44" s="207"/>
      <c r="AE44" s="207"/>
      <c r="AF44" s="298"/>
      <c r="AG44" s="296"/>
      <c r="AH44" s="296"/>
      <c r="AI44" s="296"/>
      <c r="AJ44" s="296"/>
      <c r="AK44" s="296"/>
      <c r="AL44" s="296"/>
      <c r="AM44" s="296"/>
    </row>
    <row r="45" spans="1:41" x14ac:dyDescent="0.35">
      <c r="A45" s="273" t="s">
        <v>203</v>
      </c>
      <c r="B45" s="273"/>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54"/>
      <c r="AE45" s="54"/>
      <c r="AF45" s="273"/>
      <c r="AG45" s="307"/>
      <c r="AH45" s="307"/>
      <c r="AI45" s="307"/>
      <c r="AJ45" s="307"/>
      <c r="AK45" s="307"/>
      <c r="AL45" s="307"/>
      <c r="AM45" s="307"/>
      <c r="AN45" s="353"/>
    </row>
    <row r="46" spans="1:41" x14ac:dyDescent="0.35">
      <c r="A46" s="277" t="s">
        <v>204</v>
      </c>
      <c r="B46" s="305">
        <v>158621.73564628471</v>
      </c>
      <c r="C46" s="305">
        <v>156906</v>
      </c>
      <c r="D46" s="305">
        <v>155465</v>
      </c>
      <c r="E46" s="305">
        <v>158117.69310859119</v>
      </c>
      <c r="F46" s="305">
        <v>173941.25042906636</v>
      </c>
      <c r="G46" s="305">
        <v>162531.18006802932</v>
      </c>
      <c r="H46" s="305">
        <v>151377.3751351556</v>
      </c>
      <c r="I46" s="305">
        <v>148614</v>
      </c>
      <c r="J46" s="305">
        <v>161913</v>
      </c>
      <c r="K46" s="305">
        <v>138118</v>
      </c>
      <c r="L46" s="305">
        <v>132225</v>
      </c>
      <c r="M46" s="305">
        <v>148651.14880313948</v>
      </c>
      <c r="N46" s="305">
        <v>144859.28012980294</v>
      </c>
      <c r="O46" s="305">
        <v>145174.39521152482</v>
      </c>
      <c r="P46" s="305">
        <v>139682.79738396636</v>
      </c>
      <c r="Q46" s="305">
        <v>141396.7543784384</v>
      </c>
      <c r="R46" s="305">
        <v>153445.5040660066</v>
      </c>
      <c r="S46" s="305">
        <v>158254.19123218957</v>
      </c>
      <c r="T46" s="305">
        <v>178080.03248148353</v>
      </c>
      <c r="U46" s="305">
        <v>191714.92751852027</v>
      </c>
      <c r="V46" s="305">
        <v>225617.79005176391</v>
      </c>
      <c r="W46" s="305">
        <v>231356.11788497723</v>
      </c>
      <c r="X46" s="305">
        <v>241011</v>
      </c>
      <c r="Y46" s="305">
        <v>262690</v>
      </c>
      <c r="Z46" s="305">
        <v>294330</v>
      </c>
      <c r="AA46" s="305">
        <v>264117</v>
      </c>
      <c r="AB46" s="305">
        <v>276712</v>
      </c>
      <c r="AC46" s="305">
        <v>291862</v>
      </c>
      <c r="AD46" s="345">
        <v>312593</v>
      </c>
      <c r="AE46" s="373">
        <v>293104</v>
      </c>
      <c r="AF46" s="305"/>
    </row>
    <row r="47" spans="1:41" x14ac:dyDescent="0.35">
      <c r="A47" s="308" t="s">
        <v>111</v>
      </c>
      <c r="B47" s="305">
        <v>98490</v>
      </c>
      <c r="C47" s="305">
        <v>94739</v>
      </c>
      <c r="D47" s="305">
        <v>91777.5</v>
      </c>
      <c r="E47" s="305">
        <v>97272.245841042284</v>
      </c>
      <c r="F47" s="305">
        <v>97740.781196792363</v>
      </c>
      <c r="G47" s="305">
        <v>99665.113720714144</v>
      </c>
      <c r="H47" s="305">
        <v>95970.13221771759</v>
      </c>
      <c r="I47" s="305">
        <v>88807.959908076431</v>
      </c>
      <c r="J47" s="305">
        <v>90104</v>
      </c>
      <c r="K47" s="305">
        <v>84763</v>
      </c>
      <c r="L47" s="305">
        <v>82441</v>
      </c>
      <c r="M47" s="305">
        <v>78245.657618090831</v>
      </c>
      <c r="N47" s="305">
        <v>74730.719578427044</v>
      </c>
      <c r="O47" s="305">
        <v>80961.684633472658</v>
      </c>
      <c r="P47" s="305">
        <v>86585.976597726127</v>
      </c>
      <c r="Q47" s="305">
        <v>94799.106528583259</v>
      </c>
      <c r="R47" s="305">
        <v>106434.41365227973</v>
      </c>
      <c r="S47" s="305">
        <v>119914.45406968718</v>
      </c>
      <c r="T47" s="305">
        <v>131477.66061936642</v>
      </c>
      <c r="U47" s="305">
        <v>135359.28288549799</v>
      </c>
      <c r="V47" s="305">
        <v>163951.49141353209</v>
      </c>
      <c r="W47" s="305">
        <v>179111.79914754839</v>
      </c>
      <c r="X47" s="305">
        <v>187688.46040791349</v>
      </c>
      <c r="Y47" s="305">
        <v>197106</v>
      </c>
      <c r="Z47" s="305">
        <v>226945</v>
      </c>
      <c r="AA47" s="305">
        <v>239680</v>
      </c>
      <c r="AB47" s="305">
        <v>260739</v>
      </c>
      <c r="AC47" s="305">
        <v>277957</v>
      </c>
      <c r="AD47" s="345">
        <v>286610</v>
      </c>
      <c r="AE47" s="373">
        <v>305062</v>
      </c>
      <c r="AF47" s="305"/>
    </row>
    <row r="48" spans="1:41" x14ac:dyDescent="0.35">
      <c r="A48" s="214" t="s">
        <v>112</v>
      </c>
      <c r="B48" s="305">
        <v>17497.824549598899</v>
      </c>
      <c r="C48" s="305">
        <v>10814</v>
      </c>
      <c r="D48" s="305">
        <v>16395</v>
      </c>
      <c r="E48" s="305">
        <v>25653.236468390009</v>
      </c>
      <c r="F48" s="305">
        <v>35567.705543168078</v>
      </c>
      <c r="G48" s="305">
        <v>32869.221082393589</v>
      </c>
      <c r="H48" s="305">
        <v>26067.883746161133</v>
      </c>
      <c r="I48" s="305">
        <v>27275</v>
      </c>
      <c r="J48" s="305">
        <v>32095.5</v>
      </c>
      <c r="K48" s="305">
        <v>26391</v>
      </c>
      <c r="L48" s="305">
        <v>24608.400000000001</v>
      </c>
      <c r="M48" s="305">
        <v>15989.47903444152</v>
      </c>
      <c r="N48" s="305">
        <v>25148.883292938321</v>
      </c>
      <c r="O48" s="305">
        <v>23436.135068564905</v>
      </c>
      <c r="P48" s="305">
        <v>31855.929114907296</v>
      </c>
      <c r="Q48" s="305">
        <v>19614.096779869644</v>
      </c>
      <c r="R48" s="305">
        <v>29463.772879767974</v>
      </c>
      <c r="S48" s="305">
        <v>41261.279087662144</v>
      </c>
      <c r="T48" s="305">
        <v>52381.191618982142</v>
      </c>
      <c r="U48" s="305">
        <v>48225</v>
      </c>
      <c r="V48" s="305">
        <v>55760.024952635416</v>
      </c>
      <c r="W48" s="305">
        <v>57768.381393005249</v>
      </c>
      <c r="X48" s="305">
        <v>54695.359326046317</v>
      </c>
      <c r="Y48" s="305">
        <v>46083</v>
      </c>
      <c r="Z48" s="305">
        <v>58271</v>
      </c>
      <c r="AA48" s="305">
        <v>65329</v>
      </c>
      <c r="AB48" s="305">
        <v>70203</v>
      </c>
      <c r="AC48" s="305">
        <v>65572</v>
      </c>
      <c r="AD48" s="345">
        <v>73722</v>
      </c>
      <c r="AE48" s="373">
        <v>79193</v>
      </c>
      <c r="AF48" s="305"/>
    </row>
    <row r="49" spans="1:40" x14ac:dyDescent="0.35">
      <c r="A49" s="277" t="s">
        <v>137</v>
      </c>
      <c r="B49" s="305">
        <v>-17945.8937204709</v>
      </c>
      <c r="C49" s="305">
        <v>-13312</v>
      </c>
      <c r="D49" s="305">
        <v>-20479</v>
      </c>
      <c r="E49" s="305">
        <v>-24358.318354239796</v>
      </c>
      <c r="F49" s="305">
        <v>-17018.936548851194</v>
      </c>
      <c r="G49" s="305">
        <v>-17318.8842088364</v>
      </c>
      <c r="H49" s="305">
        <v>-5309.843029916</v>
      </c>
      <c r="I49" s="305">
        <v>-29845</v>
      </c>
      <c r="J49" s="305">
        <v>-21120</v>
      </c>
      <c r="K49" s="305">
        <v>-17638</v>
      </c>
      <c r="L49" s="305">
        <v>-13414</v>
      </c>
      <c r="M49" s="305">
        <v>-21190.275955364199</v>
      </c>
      <c r="N49" s="305">
        <v>-21510.036244796302</v>
      </c>
      <c r="O49" s="305">
        <v>-16604.308724088802</v>
      </c>
      <c r="P49" s="305">
        <v>-13444.8214000566</v>
      </c>
      <c r="Q49" s="305">
        <v>-18256.948870008604</v>
      </c>
      <c r="R49" s="305">
        <v>-14480.809998176797</v>
      </c>
      <c r="S49" s="305">
        <v>-26139.189082745903</v>
      </c>
      <c r="T49" s="305">
        <v>-17796.8099145981</v>
      </c>
      <c r="U49" s="305">
        <v>-45406.597567972109</v>
      </c>
      <c r="V49" s="305">
        <v>-36348.0094694613</v>
      </c>
      <c r="W49" s="305">
        <v>-28608.820384649101</v>
      </c>
      <c r="X49" s="305">
        <v>-31725.033524120405</v>
      </c>
      <c r="Y49" s="305">
        <v>-38159</v>
      </c>
      <c r="Z49" s="305">
        <v>-32898</v>
      </c>
      <c r="AA49" s="305">
        <v>-30229</v>
      </c>
      <c r="AB49" s="305">
        <v>-37042</v>
      </c>
      <c r="AC49" s="305">
        <v>-42736</v>
      </c>
      <c r="AD49" s="345">
        <v>-34736</v>
      </c>
      <c r="AE49" s="373">
        <v>-39254</v>
      </c>
      <c r="AF49" s="305"/>
    </row>
    <row r="50" spans="1:40" x14ac:dyDescent="0.35">
      <c r="A50" s="53" t="s">
        <v>138</v>
      </c>
      <c r="B50" s="301">
        <v>-75172</v>
      </c>
      <c r="C50" s="301">
        <v>-64133</v>
      </c>
      <c r="D50" s="301">
        <v>-67223</v>
      </c>
      <c r="E50" s="301">
        <v>-64284.2581680086</v>
      </c>
      <c r="F50" s="301">
        <v>-61500.292096104036</v>
      </c>
      <c r="G50" s="301">
        <v>-60644.871728827296</v>
      </c>
      <c r="H50" s="301">
        <v>-57479.516676878513</v>
      </c>
      <c r="I50" s="301">
        <v>-55740</v>
      </c>
      <c r="J50" s="301">
        <v>-55383</v>
      </c>
      <c r="K50" s="301">
        <v>-52255</v>
      </c>
      <c r="L50" s="301">
        <v>-49702</v>
      </c>
      <c r="M50" s="301">
        <v>-50255.514042508497</v>
      </c>
      <c r="N50" s="301">
        <v>-53133.85113514839</v>
      </c>
      <c r="O50" s="301">
        <v>-60335.403936994982</v>
      </c>
      <c r="P50" s="301">
        <v>-63280.188355315899</v>
      </c>
      <c r="Q50" s="301">
        <v>-66451.815730999995</v>
      </c>
      <c r="R50" s="301">
        <v>-78052.085707975406</v>
      </c>
      <c r="S50" s="301">
        <v>-94181.666620358301</v>
      </c>
      <c r="T50" s="301">
        <v>-98302.3285211287</v>
      </c>
      <c r="U50" s="301">
        <v>-103744.29892707551</v>
      </c>
      <c r="V50" s="301">
        <v>-127678.99999531938</v>
      </c>
      <c r="W50" s="301">
        <v>-147462.75224316929</v>
      </c>
      <c r="X50" s="301">
        <v>-161363.37317787303</v>
      </c>
      <c r="Y50" s="301">
        <v>-182588</v>
      </c>
      <c r="Z50" s="301">
        <v>-202937</v>
      </c>
      <c r="AA50" s="301">
        <v>-209054</v>
      </c>
      <c r="AB50" s="301">
        <v>-229672</v>
      </c>
      <c r="AC50" s="301">
        <v>-245475</v>
      </c>
      <c r="AD50" s="346">
        <v>-251323</v>
      </c>
      <c r="AE50" s="172">
        <v>-271390</v>
      </c>
      <c r="AF50" s="301"/>
      <c r="AN50" s="53"/>
    </row>
    <row r="51" spans="1:40" x14ac:dyDescent="0.35">
      <c r="A51" s="277" t="s">
        <v>141</v>
      </c>
      <c r="B51" s="305">
        <v>-33853.505843795705</v>
      </c>
      <c r="C51" s="305">
        <v>-32717</v>
      </c>
      <c r="D51" s="305">
        <v>-34933</v>
      </c>
      <c r="E51" s="305">
        <v>-36516.938781170174</v>
      </c>
      <c r="F51" s="305">
        <v>-36674.691367449508</v>
      </c>
      <c r="G51" s="305">
        <v>-31595.211320570001</v>
      </c>
      <c r="H51" s="305">
        <v>-34275.867653785914</v>
      </c>
      <c r="I51" s="305">
        <v>-37314</v>
      </c>
      <c r="J51" s="305">
        <v>-39645</v>
      </c>
      <c r="K51" s="305">
        <v>-48067</v>
      </c>
      <c r="L51" s="305">
        <v>-41578</v>
      </c>
      <c r="M51" s="305">
        <v>-49485.580962236221</v>
      </c>
      <c r="N51" s="305">
        <v>-39884.658453796503</v>
      </c>
      <c r="O51" s="305">
        <v>-37960.764347804696</v>
      </c>
      <c r="P51" s="305">
        <v>-33628.13205252499</v>
      </c>
      <c r="Q51" s="305">
        <v>-36112.888295724471</v>
      </c>
      <c r="R51" s="305">
        <v>-40260.815783707032</v>
      </c>
      <c r="S51" s="305">
        <v>-35734.289417250926</v>
      </c>
      <c r="T51" s="305">
        <v>-39403.040642774598</v>
      </c>
      <c r="U51" s="305">
        <v>-37685.581632697525</v>
      </c>
      <c r="V51" s="305">
        <v>-38364.771447169231</v>
      </c>
      <c r="W51" s="305">
        <v>-40934.244469511024</v>
      </c>
      <c r="X51" s="305">
        <v>-40411.872384370654</v>
      </c>
      <c r="Y51" s="305">
        <v>-44621</v>
      </c>
      <c r="Z51" s="305">
        <v>-54341</v>
      </c>
      <c r="AA51" s="305">
        <v>-54920</v>
      </c>
      <c r="AB51" s="305">
        <v>-59877</v>
      </c>
      <c r="AC51" s="305">
        <v>-60665</v>
      </c>
      <c r="AD51" s="345">
        <v>-64245</v>
      </c>
      <c r="AE51" s="373">
        <f>-81339-14432</f>
        <v>-95771</v>
      </c>
      <c r="AF51" s="305"/>
    </row>
    <row r="52" spans="1:40" x14ac:dyDescent="0.35">
      <c r="A52" s="277" t="s">
        <v>142</v>
      </c>
      <c r="B52" s="305">
        <v>-80676.419114723802</v>
      </c>
      <c r="C52" s="305">
        <v>-84029</v>
      </c>
      <c r="D52" s="305">
        <v>-85511.4</v>
      </c>
      <c r="E52" s="305">
        <v>-81695</v>
      </c>
      <c r="F52" s="305">
        <v>-88713.352793162019</v>
      </c>
      <c r="G52" s="305">
        <v>-75111.944915241023</v>
      </c>
      <c r="H52" s="305">
        <v>-67106.900032100995</v>
      </c>
      <c r="I52" s="305">
        <v>-61464</v>
      </c>
      <c r="J52" s="305">
        <v>-69625</v>
      </c>
      <c r="K52" s="305">
        <v>-74054</v>
      </c>
      <c r="L52" s="305">
        <v>-71598.5</v>
      </c>
      <c r="M52" s="305">
        <v>-71479.737512163585</v>
      </c>
      <c r="N52" s="305">
        <v>-72081.891200750091</v>
      </c>
      <c r="O52" s="305">
        <v>-70261.445194899512</v>
      </c>
      <c r="P52" s="305">
        <v>-72767.53843999641</v>
      </c>
      <c r="Q52" s="305">
        <v>-73921.400276634697</v>
      </c>
      <c r="R52" s="305">
        <v>-86078.52838319281</v>
      </c>
      <c r="S52" s="305">
        <v>-81805.832960444488</v>
      </c>
      <c r="T52" s="305">
        <v>-97895.6040506477</v>
      </c>
      <c r="U52" s="305">
        <v>-92002.639694990314</v>
      </c>
      <c r="V52" s="305">
        <v>-116344.83988368339</v>
      </c>
      <c r="W52" s="305">
        <v>-102394.8945999462</v>
      </c>
      <c r="X52" s="305">
        <v>-103592.51563362201</v>
      </c>
      <c r="Y52" s="305">
        <v>-108815</v>
      </c>
      <c r="Z52" s="305">
        <v>-130686</v>
      </c>
      <c r="AA52" s="305">
        <v>-119260</v>
      </c>
      <c r="AB52" s="305">
        <v>-124689</v>
      </c>
      <c r="AC52" s="305">
        <v>-143223</v>
      </c>
      <c r="AD52" s="345">
        <v>-166903</v>
      </c>
      <c r="AE52" s="373">
        <v>-136024</v>
      </c>
      <c r="AF52" s="305"/>
    </row>
    <row r="53" spans="1:40" x14ac:dyDescent="0.35">
      <c r="A53" s="286" t="s">
        <v>203</v>
      </c>
      <c r="B53" s="302">
        <v>66961.741516893206</v>
      </c>
      <c r="C53" s="302">
        <v>68268</v>
      </c>
      <c r="D53" s="302">
        <v>55491.100000000006</v>
      </c>
      <c r="E53" s="302">
        <v>74188.660114604922</v>
      </c>
      <c r="F53" s="302">
        <v>103342.46436346005</v>
      </c>
      <c r="G53" s="302">
        <v>110394.6026976623</v>
      </c>
      <c r="H53" s="302">
        <v>109243.26370635294</v>
      </c>
      <c r="I53" s="302">
        <v>80333.959908076446</v>
      </c>
      <c r="J53" s="302">
        <v>98339.5</v>
      </c>
      <c r="K53" s="302">
        <v>57258</v>
      </c>
      <c r="L53" s="302">
        <v>62981.899999999994</v>
      </c>
      <c r="M53" s="302">
        <v>50475.176983399346</v>
      </c>
      <c r="N53" s="302">
        <v>58128.445966676998</v>
      </c>
      <c r="O53" s="302">
        <v>64410.292709774396</v>
      </c>
      <c r="P53" s="302">
        <v>75004.022848705892</v>
      </c>
      <c r="Q53" s="302">
        <v>61066.904513523536</v>
      </c>
      <c r="R53" s="302">
        <v>70471.450725002243</v>
      </c>
      <c r="S53" s="302">
        <v>81568.946308739294</v>
      </c>
      <c r="T53" s="302">
        <v>108541.10159068299</v>
      </c>
      <c r="U53" s="302">
        <v>96460.09258128285</v>
      </c>
      <c r="V53" s="302">
        <v>126592.68562229813</v>
      </c>
      <c r="W53" s="302">
        <v>148835.58672825526</v>
      </c>
      <c r="X53" s="302">
        <v>146302.0250139737</v>
      </c>
      <c r="Y53" s="302">
        <v>131696</v>
      </c>
      <c r="Z53" s="302">
        <v>158684</v>
      </c>
      <c r="AA53" s="302">
        <v>155663</v>
      </c>
      <c r="AB53" s="302">
        <v>156374</v>
      </c>
      <c r="AC53" s="302">
        <v>143292</v>
      </c>
      <c r="AD53" s="342">
        <v>155718</v>
      </c>
      <c r="AE53" s="342">
        <v>134920</v>
      </c>
      <c r="AF53" s="302"/>
      <c r="AN53" s="263"/>
    </row>
    <row r="54" spans="1:40" x14ac:dyDescent="0.35">
      <c r="A54" s="277" t="s">
        <v>205</v>
      </c>
      <c r="B54" s="304">
        <v>657115.57292987686</v>
      </c>
      <c r="C54" s="304">
        <v>719072.3422828191</v>
      </c>
      <c r="D54" s="304">
        <v>744792.3422828191</v>
      </c>
      <c r="E54" s="304">
        <v>745433.8817872362</v>
      </c>
      <c r="F54" s="304">
        <v>751618.74537918007</v>
      </c>
      <c r="G54" s="304">
        <v>750326.97602623794</v>
      </c>
      <c r="H54" s="304">
        <v>764723.97602623794</v>
      </c>
      <c r="I54" s="304">
        <v>776791.63985397969</v>
      </c>
      <c r="J54" s="304">
        <v>785051.20333215885</v>
      </c>
      <c r="K54" s="304">
        <v>795948.20333215885</v>
      </c>
      <c r="L54" s="304">
        <v>795024.20333215885</v>
      </c>
      <c r="M54" s="304">
        <v>792325.56556953606</v>
      </c>
      <c r="N54" s="304">
        <v>784493.05197041109</v>
      </c>
      <c r="O54" s="304">
        <v>771463.10557818168</v>
      </c>
      <c r="P54" s="304">
        <v>777091.49193063658</v>
      </c>
      <c r="Q54" s="304">
        <v>775265.32157512556</v>
      </c>
      <c r="R54" s="304">
        <v>790926.59231096879</v>
      </c>
      <c r="S54" s="304">
        <v>815698.5387031982</v>
      </c>
      <c r="T54" s="304">
        <v>843886.15235074353</v>
      </c>
      <c r="U54" s="304">
        <v>892742.0739741493</v>
      </c>
      <c r="V54" s="304">
        <v>945101.30865204544</v>
      </c>
      <c r="W54" s="304">
        <v>1015444.420783136</v>
      </c>
      <c r="X54" s="304">
        <v>1069339.6573192358</v>
      </c>
      <c r="Y54" s="304">
        <v>1131209.3404818049</v>
      </c>
      <c r="Z54" s="304">
        <v>1188928.3486671904</v>
      </c>
      <c r="AA54" s="304">
        <v>1231604.2365360998</v>
      </c>
      <c r="AB54" s="304">
        <v>1293827</v>
      </c>
      <c r="AC54" s="304">
        <v>1346282</v>
      </c>
      <c r="AD54" s="347">
        <v>1397914</v>
      </c>
      <c r="AE54" s="347">
        <v>1436568</v>
      </c>
      <c r="AF54" s="304"/>
    </row>
    <row r="55" spans="1:40" x14ac:dyDescent="0.35">
      <c r="A55" s="286" t="s">
        <v>206</v>
      </c>
      <c r="B55" s="309">
        <v>0.10190253324591188</v>
      </c>
      <c r="C55" s="309">
        <v>9.4938987339259179E-2</v>
      </c>
      <c r="D55" s="309">
        <v>7.4505465281661604E-2</v>
      </c>
      <c r="E55" s="309">
        <v>9.952413208899466E-2</v>
      </c>
      <c r="F55" s="309">
        <v>0.13749319718113917</v>
      </c>
      <c r="G55" s="309">
        <v>0.14712866020400411</v>
      </c>
      <c r="H55" s="309">
        <v>0.1428531955726268</v>
      </c>
      <c r="I55" s="309">
        <v>0.1034176422433917</v>
      </c>
      <c r="J55" s="309">
        <v>0.12526507772053194</v>
      </c>
      <c r="K55" s="309">
        <v>7.1936841819976491E-2</v>
      </c>
      <c r="L55" s="309">
        <v>7.9220103911335049E-2</v>
      </c>
      <c r="M55" s="309">
        <v>6.3705096966190908E-2</v>
      </c>
      <c r="N55" s="309">
        <v>7.4096827015453851E-2</v>
      </c>
      <c r="O55" s="309">
        <v>8.3491086280142165E-2</v>
      </c>
      <c r="P55" s="309">
        <v>9.6518908812607065E-2</v>
      </c>
      <c r="Q55" s="309">
        <v>7.8769039210282762E-2</v>
      </c>
      <c r="R55" s="309">
        <v>8.9099862629596557E-2</v>
      </c>
      <c r="S55" s="309">
        <v>9.99988873811372E-2</v>
      </c>
      <c r="T55" s="309">
        <v>0.12862055063746342</v>
      </c>
      <c r="U55" s="309">
        <v>0.10804922876758691</v>
      </c>
      <c r="V55" s="309">
        <v>0.13394615419890959</v>
      </c>
      <c r="W55" s="309">
        <v>0.14657186910679912</v>
      </c>
      <c r="X55" s="309">
        <v>0.13681529906105161</v>
      </c>
      <c r="Y55" s="309">
        <v>0.11642053799158696</v>
      </c>
      <c r="Z55" s="309">
        <v>0.13346809349603578</v>
      </c>
      <c r="AA55" s="309">
        <v>0.12639043889439994</v>
      </c>
      <c r="AB55" s="309">
        <v>0.12086159896183957</v>
      </c>
      <c r="AC55" s="309">
        <v>0.10643535306867358</v>
      </c>
      <c r="AD55" s="348">
        <v>0.11139311860386261</v>
      </c>
      <c r="AE55" s="348">
        <v>9.3918283018972995E-2</v>
      </c>
      <c r="AF55" s="330"/>
      <c r="AK55" s="329"/>
      <c r="AN55" s="263"/>
    </row>
    <row r="56" spans="1:40" x14ac:dyDescent="0.35">
      <c r="A56" s="310"/>
      <c r="B56" s="310"/>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48"/>
      <c r="AE56" s="48"/>
    </row>
    <row r="57" spans="1:40" x14ac:dyDescent="0.35">
      <c r="A57" s="273" t="s">
        <v>207</v>
      </c>
      <c r="B57" s="273"/>
      <c r="C57" s="273"/>
      <c r="D57" s="273"/>
      <c r="E57" s="273"/>
      <c r="F57" s="273"/>
      <c r="G57" s="273"/>
      <c r="H57" s="273"/>
      <c r="I57" s="273"/>
      <c r="J57" s="273"/>
      <c r="K57" s="273"/>
      <c r="L57" s="273"/>
      <c r="M57" s="273"/>
      <c r="N57" s="273"/>
      <c r="O57" s="273"/>
      <c r="P57" s="273"/>
      <c r="Q57" s="273"/>
      <c r="R57" s="273"/>
      <c r="S57" s="273"/>
      <c r="T57" s="273"/>
      <c r="U57" s="273"/>
      <c r="V57" s="273"/>
      <c r="W57" s="273"/>
      <c r="X57" s="273"/>
      <c r="Y57" s="273"/>
      <c r="Z57" s="273"/>
      <c r="AA57" s="273"/>
      <c r="AB57" s="273"/>
      <c r="AC57" s="273"/>
      <c r="AD57" s="54"/>
      <c r="AE57" s="54"/>
      <c r="AF57" s="116"/>
      <c r="AN57" s="116"/>
    </row>
    <row r="58" spans="1:40" x14ac:dyDescent="0.35">
      <c r="A58" s="304" t="s">
        <v>113</v>
      </c>
      <c r="B58" s="304">
        <v>-55507.867345701947</v>
      </c>
      <c r="C58" s="304">
        <v>-37445.872783786108</v>
      </c>
      <c r="D58" s="304">
        <v>-108645.01191870371</v>
      </c>
      <c r="E58" s="304">
        <v>-107845.69225855189</v>
      </c>
      <c r="F58" s="304">
        <v>-69347.764033748754</v>
      </c>
      <c r="G58" s="304">
        <v>-59569.806197139224</v>
      </c>
      <c r="H58" s="304">
        <v>-64812.344039850548</v>
      </c>
      <c r="I58" s="304">
        <v>-82449.74688455509</v>
      </c>
      <c r="J58" s="304">
        <v>-87492.196965715295</v>
      </c>
      <c r="K58" s="304">
        <v>-128950.7969657153</v>
      </c>
      <c r="L58" s="304">
        <v>-116250.39696571531</v>
      </c>
      <c r="M58" s="304">
        <v>-124842.11650790337</v>
      </c>
      <c r="N58" s="304">
        <v>-117561.41003336462</v>
      </c>
      <c r="O58" s="304">
        <v>-211293.32164494638</v>
      </c>
      <c r="P58" s="304">
        <v>-168782.479456951</v>
      </c>
      <c r="Q58" s="304">
        <v>-176220.25729265227</v>
      </c>
      <c r="R58" s="304">
        <v>-134703.04372197183</v>
      </c>
      <c r="S58" s="304">
        <v>-116799.70484299684</v>
      </c>
      <c r="T58" s="304">
        <v>-95587.728830545369</v>
      </c>
      <c r="U58" s="304">
        <v>-93451</v>
      </c>
      <c r="V58" s="304">
        <v>-124140.70633980304</v>
      </c>
      <c r="W58" s="304">
        <v>-113592.73842035838</v>
      </c>
      <c r="X58" s="304">
        <v>-120748.30875843298</v>
      </c>
      <c r="Y58" s="304">
        <v>-135969.04033010529</v>
      </c>
      <c r="Z58" s="304">
        <v>-161064</v>
      </c>
      <c r="AA58" s="304">
        <v>-163155</v>
      </c>
      <c r="AB58" s="304">
        <v>-180118</v>
      </c>
      <c r="AC58" s="304">
        <v>-221750.04033010529</v>
      </c>
      <c r="AD58" s="347">
        <v>-227614</v>
      </c>
      <c r="AE58" s="33">
        <v>-255431</v>
      </c>
      <c r="AF58" s="304"/>
    </row>
    <row r="59" spans="1:40" x14ac:dyDescent="0.35">
      <c r="A59" s="304" t="s">
        <v>208</v>
      </c>
      <c r="B59" s="304">
        <v>271000.08597379993</v>
      </c>
      <c r="C59" s="304">
        <v>294647</v>
      </c>
      <c r="D59" s="304">
        <v>361605.4</v>
      </c>
      <c r="E59" s="304">
        <v>378389.73587156</v>
      </c>
      <c r="F59" s="304">
        <v>368347.32183791994</v>
      </c>
      <c r="G59" s="304">
        <v>368292.24601087999</v>
      </c>
      <c r="H59" s="304">
        <v>375859.36169500003</v>
      </c>
      <c r="I59" s="304">
        <v>369058.4411775</v>
      </c>
      <c r="J59" s="304">
        <v>431975</v>
      </c>
      <c r="K59" s="304">
        <v>406892</v>
      </c>
      <c r="L59" s="304">
        <v>396956</v>
      </c>
      <c r="M59" s="304">
        <v>377076.83580646646</v>
      </c>
      <c r="N59" s="304">
        <v>359983.37208508002</v>
      </c>
      <c r="O59" s="304">
        <v>366366.75812259997</v>
      </c>
      <c r="P59" s="304">
        <v>366840.46659688</v>
      </c>
      <c r="Q59" s="304">
        <v>359243.55966664001</v>
      </c>
      <c r="R59" s="304">
        <v>347594.68286191998</v>
      </c>
      <c r="S59" s="304">
        <v>371196.06195475999</v>
      </c>
      <c r="T59" s="304">
        <v>380051.20227816002</v>
      </c>
      <c r="U59" s="304">
        <v>380583.2669015</v>
      </c>
      <c r="V59" s="304">
        <v>457000.59488639998</v>
      </c>
      <c r="W59" s="304">
        <v>469924.08596575999</v>
      </c>
      <c r="X59" s="304">
        <v>454077.66068050003</v>
      </c>
      <c r="Y59" s="304">
        <v>450721</v>
      </c>
      <c r="Z59" s="304">
        <v>459000</v>
      </c>
      <c r="AA59" s="304">
        <v>449686</v>
      </c>
      <c r="AB59" s="304">
        <v>466461</v>
      </c>
      <c r="AC59" s="304">
        <v>469220</v>
      </c>
      <c r="AD59" s="190">
        <v>453206</v>
      </c>
      <c r="AE59" s="33">
        <v>472432</v>
      </c>
      <c r="AF59" s="304"/>
    </row>
    <row r="60" spans="1:40" x14ac:dyDescent="0.35">
      <c r="A60" s="302" t="s">
        <v>209</v>
      </c>
      <c r="B60" s="311">
        <v>215492.21862809797</v>
      </c>
      <c r="C60" s="311">
        <v>257201.12721621391</v>
      </c>
      <c r="D60" s="311">
        <v>252960.38808129632</v>
      </c>
      <c r="E60" s="311">
        <v>270544.04361300811</v>
      </c>
      <c r="F60" s="311">
        <v>298999.55780417117</v>
      </c>
      <c r="G60" s="311">
        <v>308722.43981374078</v>
      </c>
      <c r="H60" s="311">
        <v>311047.01765514945</v>
      </c>
      <c r="I60" s="311">
        <v>286608.69429294491</v>
      </c>
      <c r="J60" s="311">
        <v>344482.80303428473</v>
      </c>
      <c r="K60" s="311">
        <v>277941.2030342847</v>
      </c>
      <c r="L60" s="311">
        <v>280705.60303428466</v>
      </c>
      <c r="M60" s="311">
        <v>252234.71929856308</v>
      </c>
      <c r="N60" s="311">
        <v>242421.96205171541</v>
      </c>
      <c r="O60" s="311">
        <v>155073.43647765359</v>
      </c>
      <c r="P60" s="311">
        <v>198057.987139929</v>
      </c>
      <c r="Q60" s="311">
        <v>183023.30237398774</v>
      </c>
      <c r="R60" s="311">
        <v>212891.63913994815</v>
      </c>
      <c r="S60" s="311">
        <v>254396.35711176315</v>
      </c>
      <c r="T60" s="311">
        <v>284463.47344761464</v>
      </c>
      <c r="U60" s="311">
        <v>287132.2669015</v>
      </c>
      <c r="V60" s="311">
        <v>332859.88854659692</v>
      </c>
      <c r="W60" s="311">
        <v>356331.3475454016</v>
      </c>
      <c r="X60" s="311">
        <v>333329.35192206706</v>
      </c>
      <c r="Y60" s="311">
        <v>314751.95966989471</v>
      </c>
      <c r="Z60" s="311">
        <v>297936</v>
      </c>
      <c r="AA60" s="311">
        <v>286531</v>
      </c>
      <c r="AB60" s="311">
        <v>286343</v>
      </c>
      <c r="AC60" s="311">
        <v>247469.95966989471</v>
      </c>
      <c r="AD60" s="349">
        <v>225592</v>
      </c>
      <c r="AE60" s="349">
        <v>217001</v>
      </c>
      <c r="AF60" s="311"/>
    </row>
    <row r="61" spans="1:40" x14ac:dyDescent="0.35">
      <c r="A61" s="312" t="s">
        <v>210</v>
      </c>
      <c r="B61" s="304">
        <v>74767.198591473163</v>
      </c>
      <c r="C61" s="304">
        <v>82148.705662575478</v>
      </c>
      <c r="D61" s="304">
        <v>71446.577313749789</v>
      </c>
      <c r="E61" s="304">
        <v>81440.829268673988</v>
      </c>
      <c r="F61" s="304">
        <v>80161.851103992463</v>
      </c>
      <c r="G61" s="304">
        <v>84133.042950301722</v>
      </c>
      <c r="H61" s="304">
        <v>98567.905998687173</v>
      </c>
      <c r="I61" s="304">
        <v>87450.000000000015</v>
      </c>
      <c r="J61" s="304">
        <v>88383.114101019906</v>
      </c>
      <c r="K61" s="304">
        <v>94153.688167957705</v>
      </c>
      <c r="L61" s="304">
        <v>96509.390369642118</v>
      </c>
      <c r="M61" s="304">
        <v>110177.83555417624</v>
      </c>
      <c r="N61" s="304">
        <v>109244.62107779777</v>
      </c>
      <c r="O61" s="304">
        <v>106042.96883834963</v>
      </c>
      <c r="P61" s="304">
        <v>105988.99325677963</v>
      </c>
      <c r="Q61" s="304">
        <v>101309.91101675766</v>
      </c>
      <c r="R61" s="304">
        <v>102904.47650729955</v>
      </c>
      <c r="S61" s="304">
        <v>98339.734926337114</v>
      </c>
      <c r="T61" s="304">
        <v>93441.996259838736</v>
      </c>
      <c r="U61" s="304">
        <v>98261.459352551028</v>
      </c>
      <c r="V61" s="304">
        <v>100366.6437448072</v>
      </c>
      <c r="W61" s="304">
        <v>115891.24223395565</v>
      </c>
      <c r="X61" s="304">
        <v>131776.003785509</v>
      </c>
      <c r="Y61" s="304">
        <v>151175.75889864244</v>
      </c>
      <c r="Z61" s="304">
        <v>172885.08804327657</v>
      </c>
      <c r="AA61" s="304">
        <v>183228.88337453874</v>
      </c>
      <c r="AB61" s="304">
        <v>200784.83607105369</v>
      </c>
      <c r="AC61" s="304">
        <v>220585.28655105369</v>
      </c>
      <c r="AD61" s="347">
        <v>241109.07100000003</v>
      </c>
      <c r="AE61" s="347">
        <v>260684.25</v>
      </c>
      <c r="AF61" s="304"/>
    </row>
    <row r="62" spans="1:40" x14ac:dyDescent="0.35">
      <c r="A62" s="286" t="s">
        <v>211</v>
      </c>
      <c r="B62" s="313">
        <v>2.8821759098604747</v>
      </c>
      <c r="C62" s="313">
        <v>3.1309212377936118</v>
      </c>
      <c r="D62" s="313">
        <v>3.5405529220867864</v>
      </c>
      <c r="E62" s="313">
        <v>3.3219706385906389</v>
      </c>
      <c r="F62" s="313">
        <v>3.7299482694865</v>
      </c>
      <c r="G62" s="313">
        <v>3.6694552935177489</v>
      </c>
      <c r="H62" s="313">
        <v>3.1556622259916152</v>
      </c>
      <c r="I62" s="314">
        <v>3.277400735196625</v>
      </c>
      <c r="J62" s="313">
        <v>3.8976087970893247</v>
      </c>
      <c r="K62" s="313">
        <v>2.9519948548215598</v>
      </c>
      <c r="L62" s="313">
        <v>2.9085833198111577</v>
      </c>
      <c r="M62" s="313">
        <v>2.2893417539913021</v>
      </c>
      <c r="N62" s="313">
        <v>2.2190745838101846</v>
      </c>
      <c r="O62" s="313">
        <v>1.4623641546102439</v>
      </c>
      <c r="P62" s="313">
        <v>1.8686656137972151</v>
      </c>
      <c r="Q62" s="313">
        <v>1.8065685828478704</v>
      </c>
      <c r="R62" s="302">
        <v>2.068827774706639</v>
      </c>
      <c r="S62" s="302">
        <v>2.5869131872515485</v>
      </c>
      <c r="T62" s="302">
        <v>3.044278641656939</v>
      </c>
      <c r="U62" s="313">
        <v>2.9221249999076631</v>
      </c>
      <c r="V62" s="313">
        <v>3.3164393679729729</v>
      </c>
      <c r="W62" s="313">
        <v>3.0747047031048047</v>
      </c>
      <c r="X62" s="313">
        <v>2.5295148004687196</v>
      </c>
      <c r="Y62" s="313">
        <v>2.0820266553510334</v>
      </c>
      <c r="Z62" s="313">
        <v>1.7233180916414301</v>
      </c>
      <c r="AA62" s="313">
        <v>1.5637872955559144</v>
      </c>
      <c r="AB62" s="313">
        <v>1.4261186531968431</v>
      </c>
      <c r="AC62" s="313">
        <v>1.12187881403694</v>
      </c>
      <c r="AD62" s="350">
        <v>0.93564293978802637</v>
      </c>
      <c r="AE62" s="350">
        <v>0.82306388861759094</v>
      </c>
      <c r="AF62" s="331"/>
      <c r="AN62" s="263"/>
    </row>
    <row r="63" spans="1:40" x14ac:dyDescent="0.35">
      <c r="A63" s="286"/>
      <c r="AD63" s="18"/>
      <c r="AE63" s="18"/>
    </row>
    <row r="64" spans="1:40" x14ac:dyDescent="0.35">
      <c r="A64" s="273" t="s">
        <v>212</v>
      </c>
      <c r="B64" s="315"/>
      <c r="C64" s="315"/>
      <c r="D64" s="315"/>
      <c r="E64" s="315"/>
      <c r="F64" s="315">
        <v>801.01</v>
      </c>
      <c r="G64" s="315">
        <v>803.25</v>
      </c>
      <c r="H64" s="315">
        <v>803.12</v>
      </c>
      <c r="I64" s="315">
        <v>752.5</v>
      </c>
      <c r="J64" s="315">
        <v>727.63</v>
      </c>
      <c r="K64" s="315">
        <v>723.63</v>
      </c>
      <c r="L64" s="315">
        <v>712.88</v>
      </c>
      <c r="M64" s="315">
        <v>712.04</v>
      </c>
      <c r="N64" s="315">
        <v>714.27</v>
      </c>
      <c r="O64" s="315">
        <v>714.19</v>
      </c>
      <c r="P64" s="315">
        <v>725.36</v>
      </c>
      <c r="Q64" s="315">
        <v>795.26</v>
      </c>
      <c r="R64" s="315">
        <v>837.5</v>
      </c>
      <c r="S64" s="315">
        <v>883.7</v>
      </c>
      <c r="T64" s="315">
        <v>915.1</v>
      </c>
      <c r="U64" s="315">
        <v>962.9</v>
      </c>
      <c r="V64" s="315">
        <v>982.8</v>
      </c>
      <c r="W64" s="315">
        <v>986.7</v>
      </c>
      <c r="X64" s="315">
        <v>1003.6</v>
      </c>
      <c r="Y64" s="315">
        <v>1007</v>
      </c>
      <c r="Z64" s="315">
        <v>1051.7</v>
      </c>
      <c r="AA64" s="315">
        <v>1065</v>
      </c>
      <c r="AB64" s="315">
        <v>1059</v>
      </c>
      <c r="AC64" s="315">
        <v>1048.5</v>
      </c>
      <c r="AD64" s="351">
        <v>1063.4000000000001</v>
      </c>
      <c r="AE64" s="351">
        <v>1055</v>
      </c>
      <c r="AF64" s="332"/>
      <c r="AN64" s="116"/>
    </row>
    <row r="65" spans="1:40" x14ac:dyDescent="0.35">
      <c r="A65" s="282"/>
      <c r="B65" s="282"/>
      <c r="C65" s="282"/>
      <c r="D65" s="282"/>
      <c r="E65" s="282"/>
      <c r="F65" s="282"/>
      <c r="G65" s="282"/>
      <c r="H65" s="282"/>
      <c r="I65" s="282"/>
      <c r="J65" s="282"/>
      <c r="K65" s="282"/>
      <c r="L65" s="282"/>
      <c r="M65" s="282"/>
      <c r="N65" s="282"/>
      <c r="O65" s="282"/>
      <c r="P65" s="282"/>
      <c r="Q65" s="282"/>
      <c r="R65" s="316"/>
      <c r="S65" s="316"/>
      <c r="T65" s="316"/>
      <c r="U65" s="316"/>
      <c r="V65" s="316" t="s">
        <v>89</v>
      </c>
      <c r="W65" s="316"/>
      <c r="X65" s="316"/>
      <c r="Y65" s="316"/>
      <c r="Z65" s="316" t="s">
        <v>90</v>
      </c>
      <c r="AA65" s="316"/>
      <c r="AB65" s="316"/>
      <c r="AC65" s="316"/>
      <c r="AD65" s="316"/>
      <c r="AE65" s="316"/>
      <c r="AF65" s="333"/>
      <c r="AG65" s="316"/>
      <c r="AH65" s="316"/>
      <c r="AI65" s="316"/>
      <c r="AJ65" s="316"/>
      <c r="AK65" s="316"/>
      <c r="AL65" s="316"/>
      <c r="AM65" s="316"/>
    </row>
    <row r="66" spans="1:40" x14ac:dyDescent="0.35">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c r="Y66" s="282"/>
      <c r="Z66" s="282"/>
      <c r="AA66" s="282"/>
      <c r="AB66" s="282"/>
      <c r="AC66" s="282"/>
      <c r="AD66" s="282"/>
      <c r="AE66" s="282"/>
      <c r="AF66" s="282"/>
      <c r="AG66" s="282"/>
      <c r="AH66" s="282"/>
      <c r="AI66" s="282"/>
      <c r="AJ66" s="282"/>
      <c r="AK66" s="282"/>
      <c r="AL66" s="282"/>
      <c r="AM66" s="282"/>
    </row>
    <row r="67" spans="1:40" x14ac:dyDescent="0.35">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282"/>
      <c r="AM67" s="282"/>
    </row>
    <row r="68" spans="1:40" x14ac:dyDescent="0.35">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82"/>
      <c r="AJ68" s="282"/>
      <c r="AK68" s="282"/>
      <c r="AL68" s="282"/>
      <c r="AM68" s="282"/>
    </row>
    <row r="69" spans="1:40" x14ac:dyDescent="0.35">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2"/>
      <c r="AL69" s="282"/>
      <c r="AM69" s="282"/>
    </row>
    <row r="70" spans="1:40" x14ac:dyDescent="0.35">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2"/>
      <c r="AL70" s="282"/>
      <c r="AM70" s="282"/>
    </row>
    <row r="71" spans="1:40" x14ac:dyDescent="0.35">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2"/>
      <c r="AJ71" s="282"/>
      <c r="AK71" s="282"/>
      <c r="AL71" s="282"/>
      <c r="AM71" s="282"/>
    </row>
    <row r="72" spans="1:40" x14ac:dyDescent="0.35">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82"/>
      <c r="AM72" s="282"/>
    </row>
    <row r="73" spans="1:40" x14ac:dyDescent="0.35">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c r="Y73" s="282"/>
      <c r="Z73" s="282"/>
      <c r="AA73" s="282"/>
      <c r="AB73" s="282"/>
      <c r="AC73" s="282"/>
      <c r="AD73" s="282"/>
      <c r="AE73" s="282"/>
      <c r="AF73" s="282"/>
      <c r="AG73" s="282"/>
      <c r="AH73" s="282"/>
      <c r="AI73" s="282"/>
      <c r="AJ73" s="282"/>
      <c r="AK73" s="282"/>
      <c r="AL73" s="282"/>
      <c r="AM73" s="282"/>
      <c r="AN73" s="282"/>
    </row>
  </sheetData>
  <phoneticPr fontId="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F5C0-DC60-4A29-A549-2CC0B2F7502D}">
  <sheetPr>
    <tabColor theme="2"/>
  </sheetPr>
  <dimension ref="A1:AL15"/>
  <sheetViews>
    <sheetView showGridLines="0" workbookViewId="0">
      <selection sqref="A1:XFD1"/>
    </sheetView>
  </sheetViews>
  <sheetFormatPr defaultRowHeight="14.5" x14ac:dyDescent="0.35"/>
  <cols>
    <col min="1" max="1" width="113.81640625" customWidth="1"/>
  </cols>
  <sheetData>
    <row r="1" spans="1:38" s="360" customFormat="1" ht="18" x14ac:dyDescent="0.4">
      <c r="A1" s="358" t="s">
        <v>213</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9"/>
      <c r="AB1" s="359"/>
      <c r="AC1" s="359"/>
      <c r="AD1" s="359"/>
      <c r="AE1" s="359"/>
      <c r="AF1" s="359"/>
      <c r="AG1" s="359"/>
      <c r="AH1" s="359"/>
      <c r="AI1" s="359"/>
      <c r="AJ1" s="358"/>
      <c r="AK1" s="358"/>
      <c r="AL1" s="358"/>
    </row>
    <row r="3" spans="1:38" ht="62.5" x14ac:dyDescent="0.35">
      <c r="A3" s="114" t="s">
        <v>214</v>
      </c>
    </row>
    <row r="5" spans="1:38" x14ac:dyDescent="0.35">
      <c r="A5" s="114" t="s">
        <v>215</v>
      </c>
    </row>
    <row r="7" spans="1:38" ht="25.5" x14ac:dyDescent="0.35">
      <c r="A7" s="114" t="s">
        <v>216</v>
      </c>
    </row>
    <row r="9" spans="1:38" x14ac:dyDescent="0.35">
      <c r="A9" s="116" t="s">
        <v>217</v>
      </c>
    </row>
    <row r="11" spans="1:38" ht="25.5" x14ac:dyDescent="0.35">
      <c r="A11" s="114" t="s">
        <v>218</v>
      </c>
    </row>
    <row r="13" spans="1:38" ht="26" x14ac:dyDescent="0.35">
      <c r="A13" s="117" t="s">
        <v>219</v>
      </c>
    </row>
    <row r="15" spans="1:38" ht="25.5" x14ac:dyDescent="0.35">
      <c r="A15" s="114"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683FB-570F-4B90-93EA-6A062A8B5DA4}">
  <sheetPr codeName="Sheet8">
    <tabColor theme="2"/>
  </sheetPr>
  <dimension ref="A1:D32"/>
  <sheetViews>
    <sheetView showGridLines="0" zoomScale="130" zoomScaleNormal="130" workbookViewId="0"/>
  </sheetViews>
  <sheetFormatPr defaultColWidth="8.81640625" defaultRowHeight="14" x14ac:dyDescent="0.3"/>
  <cols>
    <col min="1" max="1" width="31.453125" style="60" customWidth="1"/>
    <col min="2" max="2" width="25.81640625" style="60" customWidth="1"/>
    <col min="3" max="16384" width="8.81640625" style="60"/>
  </cols>
  <sheetData>
    <row r="1" spans="1:4" x14ac:dyDescent="0.3">
      <c r="A1" s="68" t="s">
        <v>10</v>
      </c>
      <c r="B1" s="68"/>
      <c r="C1" s="18"/>
      <c r="D1" s="18"/>
    </row>
    <row r="2" spans="1:4" x14ac:dyDescent="0.3">
      <c r="A2" s="18"/>
      <c r="B2" s="18"/>
      <c r="C2" s="18"/>
      <c r="D2" s="18"/>
    </row>
    <row r="3" spans="1:4" x14ac:dyDescent="0.3">
      <c r="A3" s="18"/>
      <c r="B3" s="18"/>
      <c r="C3" s="18"/>
      <c r="D3" s="18"/>
    </row>
    <row r="4" spans="1:4" x14ac:dyDescent="0.3">
      <c r="A4" s="18"/>
      <c r="B4" s="18"/>
      <c r="C4" s="18"/>
      <c r="D4" s="18"/>
    </row>
    <row r="5" spans="1:4" x14ac:dyDescent="0.3">
      <c r="A5" s="18"/>
      <c r="B5" s="18"/>
      <c r="C5" s="18"/>
      <c r="D5" s="18"/>
    </row>
    <row r="6" spans="1:4" x14ac:dyDescent="0.3">
      <c r="A6" s="18"/>
      <c r="B6" s="18"/>
      <c r="C6" s="18"/>
      <c r="D6" s="18"/>
    </row>
    <row r="7" spans="1:4" x14ac:dyDescent="0.3">
      <c r="A7" s="18"/>
      <c r="B7" s="18"/>
      <c r="C7" s="18"/>
      <c r="D7" s="18"/>
    </row>
    <row r="8" spans="1:4" x14ac:dyDescent="0.3">
      <c r="A8" s="18"/>
      <c r="B8" s="18"/>
      <c r="C8" s="18"/>
      <c r="D8" s="18"/>
    </row>
    <row r="9" spans="1:4" x14ac:dyDescent="0.3">
      <c r="A9" s="18"/>
      <c r="B9" s="18"/>
      <c r="C9" s="18"/>
      <c r="D9" s="18"/>
    </row>
    <row r="10" spans="1:4" x14ac:dyDescent="0.3">
      <c r="A10" s="18"/>
      <c r="B10" s="18"/>
      <c r="C10" s="18"/>
      <c r="D10" s="18"/>
    </row>
    <row r="11" spans="1:4" x14ac:dyDescent="0.3">
      <c r="A11" s="18"/>
      <c r="B11" s="18"/>
      <c r="C11" s="18"/>
      <c r="D11" s="18"/>
    </row>
    <row r="12" spans="1:4" x14ac:dyDescent="0.3">
      <c r="A12" s="18"/>
      <c r="B12" s="18"/>
      <c r="C12" s="18"/>
      <c r="D12" s="18"/>
    </row>
    <row r="13" spans="1:4" x14ac:dyDescent="0.3">
      <c r="A13" s="69" t="s">
        <v>221</v>
      </c>
      <c r="B13" s="70" t="s">
        <v>222</v>
      </c>
      <c r="C13" s="18"/>
      <c r="D13" s="18"/>
    </row>
    <row r="14" spans="1:4" ht="14.5" x14ac:dyDescent="0.35">
      <c r="A14" s="12" t="s">
        <v>223</v>
      </c>
      <c r="B14" s="12" t="s">
        <v>224</v>
      </c>
      <c r="C14" s="18"/>
      <c r="D14" s="18"/>
    </row>
    <row r="15" spans="1:4" x14ac:dyDescent="0.3">
      <c r="A15" s="18"/>
      <c r="B15" s="18"/>
      <c r="C15" s="18"/>
      <c r="D15" s="18"/>
    </row>
    <row r="16" spans="1:4" s="67" customFormat="1" ht="13" customHeight="1" x14ac:dyDescent="0.3">
      <c r="A16" s="71"/>
      <c r="B16" s="18"/>
      <c r="C16" s="17"/>
      <c r="D16" s="17"/>
    </row>
    <row r="17" spans="1:4" s="67" customFormat="1" ht="15.65" customHeight="1" x14ac:dyDescent="0.3">
      <c r="A17" s="68" t="s">
        <v>225</v>
      </c>
      <c r="B17" s="68"/>
      <c r="C17" s="17"/>
      <c r="D17" s="17"/>
    </row>
    <row r="18" spans="1:4" s="67" customFormat="1" ht="14.5" x14ac:dyDescent="0.35">
      <c r="A18" s="12" t="s">
        <v>226</v>
      </c>
      <c r="B18" s="18"/>
      <c r="C18" s="17"/>
      <c r="D18" s="17"/>
    </row>
    <row r="19" spans="1:4" s="67" customFormat="1" x14ac:dyDescent="0.3">
      <c r="A19" s="17"/>
      <c r="B19" s="18"/>
      <c r="C19" s="17"/>
      <c r="D19" s="17"/>
    </row>
    <row r="20" spans="1:4" s="67" customFormat="1" x14ac:dyDescent="0.3">
      <c r="B20" s="60"/>
    </row>
    <row r="21" spans="1:4" s="67" customFormat="1" x14ac:dyDescent="0.3">
      <c r="B21" s="60"/>
    </row>
    <row r="22" spans="1:4" s="67" customFormat="1" x14ac:dyDescent="0.3">
      <c r="B22" s="60"/>
    </row>
    <row r="23" spans="1:4" s="67" customFormat="1" x14ac:dyDescent="0.3">
      <c r="B23" s="60"/>
    </row>
    <row r="24" spans="1:4" s="67" customFormat="1" x14ac:dyDescent="0.3">
      <c r="B24" s="60"/>
    </row>
    <row r="25" spans="1:4" s="67" customFormat="1" x14ac:dyDescent="0.3">
      <c r="B25" s="60"/>
    </row>
    <row r="26" spans="1:4" s="67" customFormat="1" x14ac:dyDescent="0.3">
      <c r="B26" s="60"/>
    </row>
    <row r="27" spans="1:4" s="67" customFormat="1" x14ac:dyDescent="0.3">
      <c r="B27" s="60"/>
    </row>
    <row r="28" spans="1:4" s="67" customFormat="1" x14ac:dyDescent="0.3">
      <c r="B28" s="60"/>
    </row>
    <row r="29" spans="1:4" s="67" customFormat="1" x14ac:dyDescent="0.3">
      <c r="B29" s="60"/>
    </row>
    <row r="30" spans="1:4" s="67" customFormat="1" x14ac:dyDescent="0.3">
      <c r="B30" s="60"/>
    </row>
    <row r="31" spans="1:4" s="67" customFormat="1" x14ac:dyDescent="0.3">
      <c r="B31" s="60"/>
    </row>
    <row r="32" spans="1:4" s="67" customFormat="1" x14ac:dyDescent="0.3">
      <c r="B32" s="60"/>
    </row>
  </sheetData>
  <hyperlinks>
    <hyperlink ref="A18" r:id="rId1" xr:uid="{EE10F8D5-DF7B-40D9-8DDA-DD59ABD66267}"/>
    <hyperlink ref="A14" r:id="rId2" xr:uid="{DEB79708-6CFB-436F-90AB-DB03B152C707}"/>
    <hyperlink ref="B14" r:id="rId3" xr:uid="{A7E94A21-81CD-487B-9FE1-A4F5AFE25A8E}"/>
  </hyperlinks>
  <pageMargins left="0.7" right="0.7" top="0.75" bottom="0.75" header="0.3" footer="0.3"/>
  <pageSetup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D09CBDCDAA5D479AD7A1697E23E511" ma:contentTypeVersion="4" ma:contentTypeDescription="Create a new document." ma:contentTypeScope="" ma:versionID="d6e5650dc3833de87160c6322cefecc5">
  <xsd:schema xmlns:xsd="http://www.w3.org/2001/XMLSchema" xmlns:xs="http://www.w3.org/2001/XMLSchema" xmlns:p="http://schemas.microsoft.com/office/2006/metadata/properties" xmlns:ns2="22e379d9-e1bb-467d-bd2a-c25f8c507a22" targetNamespace="http://schemas.microsoft.com/office/2006/metadata/properties" ma:root="true" ma:fieldsID="ae49fb599817d3489fe4ec98297b8a27" ns2:_="">
    <xsd:import namespace="22e379d9-e1bb-467d-bd2a-c25f8c507a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e379d9-e1bb-467d-bd2a-c25f8c507a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7F8C0A-37ED-40B3-8515-42F6E08EEC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e379d9-e1bb-467d-bd2a-c25f8c507a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BA8806-C102-4CDB-8FAF-C78E6A05C6A7}">
  <ds:schemaRefs>
    <ds:schemaRef ds:uri="http://schemas.microsoft.com/sharepoint/v3/contenttype/forms"/>
  </ds:schemaRefs>
</ds:datastoreItem>
</file>

<file path=customXml/itemProps3.xml><?xml version="1.0" encoding="utf-8"?>
<ds:datastoreItem xmlns:ds="http://schemas.openxmlformats.org/officeDocument/2006/customXml" ds:itemID="{24E9BB25-CC19-4E92-9D08-E5B0B2360F0A}">
  <ds:schemaRefs>
    <ds:schemaRef ds:uri="http://purl.org/dc/elements/1.1/"/>
    <ds:schemaRef ds:uri="http://purl.org/dc/terms/"/>
    <ds:schemaRef ds:uri="22e379d9-e1bb-467d-bd2a-c25f8c507a22"/>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vt:lpstr>
      <vt:lpstr>P&amp;L</vt:lpstr>
      <vt:lpstr>Balance</vt:lpstr>
      <vt:lpstr>CF</vt:lpstr>
      <vt:lpstr>Segment</vt:lpstr>
      <vt:lpstr>APM</vt:lpstr>
      <vt:lpstr>Glossary</vt:lpstr>
      <vt:lpstr>Contact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Reigstad, Kine-Elena</dc:creator>
  <cp:keywords/>
  <dc:description/>
  <cp:lastModifiedBy>Bjørnar Erik Jaabaek</cp:lastModifiedBy>
  <cp:revision/>
  <dcterms:created xsi:type="dcterms:W3CDTF">2020-06-16T08:02:04Z</dcterms:created>
  <dcterms:modified xsi:type="dcterms:W3CDTF">2025-09-01T10:18:30Z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0x01010081D09CBDCDAA5D479AD7A1697E23E511</vt:lpwstr>
  </property>
  <property fmtid="{D5CDD505-2E9C-101B-9397-08002B2CF9AE}" pid="3" name="MediaServiceImageTags">
    <vt:lpwstr/>
  </property>
  <property fmtid="{D5CDD505-2E9C-101B-9397-08002B2CF9AE}" pid="4" name="Order">
    <vt:r8>19789000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