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C:\Users\ElinorGray\Public First Dropbox\Policy and Research Team\Polling\Archived Work\2024\11 - APPUG\"/>
    </mc:Choice>
  </mc:AlternateContent>
  <xr:revisionPtr revIDLastSave="0" documentId="13_ncr:1_{84CA7783-F768-4044-8743-B651EB24804B}" xr6:coauthVersionLast="47" xr6:coauthVersionMax="47" xr10:uidLastSave="{00000000-0000-0000-0000-000000000000}"/>
  <bookViews>
    <workbookView xWindow="-110" yWindow="-110" windowWidth="19420" windowHeight="11500" firstSheet="2" activeTab="1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9" sheetId="42" r:id="rId41"/>
    <sheet name="Table 40" sheetId="43" r:id="rId42"/>
    <sheet name="Table 41" sheetId="44" r:id="rId43"/>
    <sheet name="Table 42" sheetId="45" r:id="rId4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5" i="45" l="1"/>
  <c r="B24" i="44"/>
  <c r="B24" i="43"/>
  <c r="B25" i="42"/>
  <c r="B21" i="40"/>
  <c r="B25" i="39"/>
  <c r="B19" i="38"/>
  <c r="B19" i="37"/>
  <c r="B19" i="36"/>
  <c r="B18" i="35"/>
  <c r="B25" i="34"/>
  <c r="B21" i="33"/>
  <c r="B22" i="32"/>
  <c r="B23" i="31"/>
  <c r="B27" i="30"/>
  <c r="B18" i="29"/>
  <c r="B19" i="28"/>
  <c r="B18" i="27"/>
  <c r="B19" i="26"/>
  <c r="B19" i="25"/>
  <c r="B19" i="24"/>
  <c r="B27" i="23"/>
  <c r="B26" i="22"/>
  <c r="B28" i="21"/>
  <c r="B19" i="20"/>
  <c r="B19" i="19"/>
  <c r="B19" i="18"/>
  <c r="B19" i="17"/>
  <c r="B17" i="16"/>
  <c r="B21" i="15"/>
  <c r="B22" i="14"/>
  <c r="B21" i="13"/>
  <c r="B22" i="12"/>
  <c r="B24" i="11"/>
  <c r="B17" i="10"/>
  <c r="B28" i="9"/>
  <c r="B24" i="8"/>
  <c r="B30" i="7"/>
  <c r="B21" i="6"/>
  <c r="B20" i="5"/>
  <c r="B18" i="4"/>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E30" i="2"/>
  <c r="D30" i="2"/>
  <c r="E29" i="2"/>
  <c r="D29" i="2"/>
  <c r="E28" i="2"/>
  <c r="D28" i="2"/>
  <c r="E27" i="2"/>
  <c r="D27" i="2"/>
  <c r="E26" i="2"/>
  <c r="D26" i="2"/>
  <c r="E25" i="2"/>
  <c r="D25" i="2"/>
  <c r="E24" i="2"/>
  <c r="D24" i="2"/>
  <c r="E23" i="2"/>
  <c r="D23" i="2"/>
  <c r="E22" i="2"/>
  <c r="D22"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<sst xmlns="http://schemas.openxmlformats.org/spreadsheetml/2006/main" count="4178" uniqueCount="410">
  <si>
    <t>Public First Poll for APPUG</t>
  </si>
  <si>
    <t>Fieldwork:</t>
  </si>
  <si>
    <t>20th Nov - 26th Nov 2024</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</si>
  <si>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</si>
  <si>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</si>
  <si>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</si>
  <si>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</si>
  <si>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</si>
  <si>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</si>
  <si>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</si>
  <si>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</si>
  <si>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</si>
  <si>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</si>
  <si>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</si>
  <si>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</si>
  <si>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</si>
  <si>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</si>
  <si>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</si>
  <si>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</si>
  <si>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</si>
  <si>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</si>
  <si>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</si>
  <si>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</si>
  <si>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</si>
  <si>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</si>
  <si>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</si>
  <si>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</si>
  <si>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</si>
  <si>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</si>
  <si>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</si>
  <si>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</si>
  <si>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</si>
  <si>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</si>
  <si>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</si>
  <si>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</si>
  <si>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</si>
  <si>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</si>
  <si>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</si>
  <si>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</si>
  <si>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</si>
  <si>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</si>
  <si>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</si>
  <si>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</si>
  <si>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GCSE or equivalent</t>
  </si>
  <si>
    <t>A Level, apprenticeship, or equivalent</t>
  </si>
  <si>
    <t>Undergrad Degree</t>
  </si>
  <si>
    <t>Postgrad Degree</t>
  </si>
  <si>
    <t>Less than £20k</t>
  </si>
  <si>
    <t>£20k-£40k</t>
  </si>
  <si>
    <t>£40k-£60k</t>
  </si>
  <si>
    <t>£60k-£80k</t>
  </si>
  <si>
    <t>£80k +</t>
  </si>
  <si>
    <t>Less than £100</t>
  </si>
  <si>
    <t>£100-£250</t>
  </si>
  <si>
    <t>£250-£500</t>
  </si>
  <si>
    <t>£500-£1k</t>
  </si>
  <si>
    <t>Over £1k</t>
  </si>
  <si>
    <t>Rural Area</t>
  </si>
  <si>
    <t>Village</t>
  </si>
  <si>
    <t>Town</t>
  </si>
  <si>
    <t>Suburbs</t>
  </si>
  <si>
    <t>Urban/City Centre</t>
  </si>
  <si>
    <t>Within 1 mile</t>
  </si>
  <si>
    <t>2 - 5 miles</t>
  </si>
  <si>
    <t>6 - 10 miles</t>
  </si>
  <si>
    <t>Over 10 miles</t>
  </si>
  <si>
    <t>Conservative</t>
  </si>
  <si>
    <t>Labour</t>
  </si>
  <si>
    <t>Lib Dem</t>
  </si>
  <si>
    <t>Reform</t>
  </si>
  <si>
    <t>I did not / was not able to vote</t>
  </si>
  <si>
    <t>I would not vote</t>
  </si>
  <si>
    <t>Gender</t>
  </si>
  <si>
    <t>Age</t>
  </si>
  <si>
    <t>Social Grade</t>
  </si>
  <si>
    <t>Region</t>
  </si>
  <si>
    <t>Education</t>
  </si>
  <si>
    <t>Household Income</t>
  </si>
  <si>
    <t>Discretionary spending or saving</t>
  </si>
  <si>
    <t>Area</t>
  </si>
  <si>
    <t>Distance from a University</t>
  </si>
  <si>
    <t>Distance from a further education college</t>
  </si>
  <si>
    <t>2024 Vote</t>
  </si>
  <si>
    <t>Voting Intention</t>
  </si>
  <si>
    <t>Yes, definitely</t>
  </si>
  <si>
    <t>Yes, probably</t>
  </si>
  <si>
    <t>Not sure</t>
  </si>
  <si>
    <t>No, probably not</t>
  </si>
  <si>
    <t>No, definitely not</t>
  </si>
  <si>
    <t xml:space="preserve"> You said that you had children under 18. Would you like them to attend university one day? </t>
  </si>
  <si>
    <t>BASE: Respondents who have children</t>
  </si>
  <si>
    <t>Fieldwork:  20th Nov - 26th Nov 2024</t>
  </si>
  <si>
    <t>Data weighted by interlocking age &amp; gender, region and social grade to Nationally Representative Proportions</t>
  </si>
  <si>
    <t>They would get a better job with a university degree</t>
  </si>
  <si>
    <t>They would make new friends and experience new cultures</t>
  </si>
  <si>
    <t>They are academic</t>
  </si>
  <si>
    <t>They would benefit from the experience of living away from home</t>
  </si>
  <si>
    <t>They would enjoy it</t>
  </si>
  <si>
    <t>They would be too young to go straight into work</t>
  </si>
  <si>
    <t>Other (please specify)</t>
  </si>
  <si>
    <t>You said you wanted your children to attend university one day. Which of the following reasons best explains why?Select up to three. </t>
  </si>
  <si>
    <t>BASE: Question displayed when the Question "You said that you had children under 18. Would you like them to attend university one day?Â " is one of the following answers ("Yes, definitely","Yes, probably")</t>
  </si>
  <si>
    <t>They will leave with too much debt</t>
  </si>
  <si>
    <t>They won’t get a better job just because they have been to university</t>
  </si>
  <si>
    <t>Our family cannot give them the financial support they need</t>
  </si>
  <si>
    <t>I don’t think they would enjoy it</t>
  </si>
  <si>
    <t>University students are too extreme politically</t>
  </si>
  <si>
    <t>I don’t know if they’ll get enough support from the university</t>
  </si>
  <si>
    <t>I don’t want them to move away</t>
  </si>
  <si>
    <t>Don't know</t>
  </si>
  <si>
    <t>0</t>
  </si>
  <si>
    <t>*</t>
  </si>
  <si>
    <t>You said you did not want your children to attend university one day. Which of the following reasons best explains why? Select up to three. </t>
  </si>
  <si>
    <t>BASE: Respondents who would like their child to attend University one day</t>
  </si>
  <si>
    <t>Lack of affordable housing</t>
  </si>
  <si>
    <t>Difficulty of accessing healthcare</t>
  </si>
  <si>
    <t>Slow economic growth  </t>
  </si>
  <si>
    <t>The impact of climate change</t>
  </si>
  <si>
    <t>Large numbers of people on long-term welfare </t>
  </si>
  <si>
    <t>Hostile countries becoming more powerful</t>
  </si>
  <si>
    <t>Not enough opportunities for young people</t>
  </si>
  <si>
    <t>Rising levels of political extremism</t>
  </si>
  <si>
    <t>Significant growth in age-related illnesses and diseases like dementia</t>
  </si>
  <si>
    <t>Regional inequality</t>
  </si>
  <si>
    <t>Lack of good, affordable childcare</t>
  </si>
  <si>
    <t>Low levels of productivity</t>
  </si>
  <si>
    <t>A lack of major new businesses starting in the UK</t>
  </si>
  <si>
    <t>The possibility of another pandemic</t>
  </si>
  <si>
    <t>Falling birthrates and population decline</t>
  </si>
  <si>
    <t>Don’t know</t>
  </si>
  <si>
    <t>None of the above</t>
  </si>
  <si>
    <t> Thinking about the longer-term, which of the following issues do you think are the biggest challenges facing the United Kingdom?Select up to three.   </t>
  </si>
  <si>
    <t>BASE: All Respondents</t>
  </si>
  <si>
    <t>Spending more money on health and social care</t>
  </si>
  <si>
    <t>Building more homes across the country</t>
  </si>
  <si>
    <t>Spending more money on defence and national security</t>
  </si>
  <si>
    <t>Increasing funding into advanced research to tackle national challenges e.g. disease prevention, net zero, AI</t>
  </si>
  <si>
    <t>Directing more people into higher level skills training (university degree or other higher level qualifications)</t>
  </si>
  <si>
    <t>Subsidising good, affordable childcare</t>
  </si>
  <si>
    <t>Making it easier for highly skilled people to move to the UK</t>
  </si>
  <si>
    <t>Cutting all business taxes</t>
  </si>
  <si>
    <t>Giving more powers to new and existing city / regional mayors</t>
  </si>
  <si>
    <t>Which of the following policies do you think would most help the country deal with its long-term challenges?Select up to three.  </t>
  </si>
  <si>
    <t>Supporting more people to do apprenticeships</t>
  </si>
  <si>
    <t>Supporting more people to retrain and learn new skills through their lives</t>
  </si>
  <si>
    <t>Agreeing more trade deals with major economies like the US</t>
  </si>
  <si>
    <t>Increasing availability of good, affordable childcare</t>
  </si>
  <si>
    <t>Cutting business taxes</t>
  </si>
  <si>
    <t>Raising the amount of money spent on research and development</t>
  </si>
  <si>
    <t>The Government taking control of key industries</t>
  </si>
  <si>
    <t>Reducing public sector spending</t>
  </si>
  <si>
    <t>More public funding into universities for teaching and research</t>
  </si>
  <si>
    <t>Creating new universities and expanding existing ones</t>
  </si>
  <si>
    <t>Increasing the number of high-skilled migrants coming to the UK</t>
  </si>
  <si>
    <t>Giving more powers to city / regional mayors</t>
  </si>
  <si>
    <t>Increasing the number of people doing higher-level / postgraduate research degrees   </t>
  </si>
  <si>
    <t>Thinking specifically about how to improve the long-term economic prospects of the UK, which of the following policies would best help achieve this?Select up to three.  </t>
  </si>
  <si>
    <t>More graduates </t>
  </si>
  <si>
    <t>Same number of graduates</t>
  </si>
  <si>
    <t>Fewer graduates</t>
  </si>
  <si>
    <t xml:space="preserve"> From what you have seen and heard, do you think that the UK will need more university graduates in the workforce in the future, the same number, or fewer graduates?</t>
  </si>
  <si>
    <t>Every aspect of work is becoming more challenging, and we need people with higher skills</t>
  </si>
  <si>
    <t>Running the public sector (i.e. NHS, schools) is more complicated and needs highly trained graduates</t>
  </si>
  <si>
    <t>A university education helps contribute to people’s personal development, eg their confidence, independence etc</t>
  </si>
  <si>
    <t>Industries with the highest potential growth are the most complex and need people with degrees</t>
  </si>
  <si>
    <t>Graduates are more likely to earn high salaries and we need higher earning individuals to contribute to the economy</t>
  </si>
  <si>
    <t>Automation and AI is changing the nature of work, and jobs that are available</t>
  </si>
  <si>
    <t>More companies are demanding applicants that have a university degree </t>
  </si>
  <si>
    <t>Degrees teach young people how to be professional</t>
  </si>
  <si>
    <t>International businesses that UK businesses deal with expect people to have degrees</t>
  </si>
  <si>
    <t>Other countries are producing more graduates, so we need to keep up</t>
  </si>
  <si>
    <t>You said that you think the UK will need more graduates in the workforce in the future. Which of the following reasons best explains why? Select up to three.  </t>
  </si>
  <si>
    <t>BASE: Respondents who would not like their child to attend University one day</t>
  </si>
  <si>
    <t>Too many people get degrees in subjects which aren’t useful to the economy </t>
  </si>
  <si>
    <t>There are too many universities now- we should be training more people in the workplace/on-the-job </t>
  </si>
  <si>
    <t>University graduates tend to be less suited to the “real world” or the world of work</t>
  </si>
  <si>
    <t>Degrees are mostly over-rated </t>
  </si>
  <si>
    <t>Degrees are very expensive and we don’t want so many people in debt </t>
  </si>
  <si>
    <t>We need to get more young people into the workforce more quickly </t>
  </si>
  <si>
    <t>Increasingly, Artificial Intelligence / machines will do the work that many graduates do. </t>
  </si>
  <si>
    <t>You said that you think the UK will need fewer graduates in the workforce in the future. Which of the following reasons best explains why?Select up to three.</t>
  </si>
  <si>
    <t>BASE: Respondents who think that the UK needs more graduates</t>
  </si>
  <si>
    <t>We should ensure universities have the skills and resources to conduct advanced research in this area</t>
  </si>
  <si>
    <t>The Government should give grants to businesses to pay for more research in this area</t>
  </si>
  <si>
    <t>We should cut the taxes on businesses that are investing in research and development</t>
  </si>
  <si>
    <t>We should reduce the tuition fees of students conducting research in Artificial Intelligence and related areas</t>
  </si>
  <si>
    <t>We should make it easier for businesses to hire talented foreign nationals with expertise in this area</t>
  </si>
  <si>
    <t>We should incentivise foreign businesses to invest in Artificial Intelligence in Britain</t>
  </si>
  <si>
    <t>N/A - Britain should not develop and maintain expertise in Artificial Intelligence in the years ahead</t>
  </si>
  <si>
    <t>It is widely said that Artificial Intelligence – where computers perform tasks which have usually required human intelligence – will become an ever-more important technology to Britain and other countries.How should Britain best develop and maintain expertise in Artificial Intelligence in the years ahead?Select up to three. </t>
  </si>
  <si>
    <t>We should raise taxes on other forms of energy so businesses are forced to conduct research into green / clean energy</t>
  </si>
  <si>
    <t>We should incentivise foreign businesses to invest in green / clean energy in Britain</t>
  </si>
  <si>
    <t>We should reduce the tuition fees of students conducting research in green / clean energy</t>
  </si>
  <si>
    <t>N/A - Britain should take no steps to develop and maintain expertise in green or “clean” energy</t>
  </si>
  <si>
    <t>It is widely said that Britain will also need to develop and maintain expertise in green or “clean” energy, as we move away from “fossil fuels” like oil and gas to reduce pollution and reduce climate change risks.How best do you think Britain can do this? Select up to three. </t>
  </si>
  <si>
    <t>Staff and students conducting advanced research in labs etc at universities</t>
  </si>
  <si>
    <t>Highly-talented individuals who do their own research</t>
  </si>
  <si>
    <t>Big businesses that operate in this area</t>
  </si>
  <si>
    <t>Government Departments and Government-run research facilities</t>
  </si>
  <si>
    <t>“Start-up” businesses that operate in this area</t>
  </si>
  <si>
    <t>Technological breakthroughs tend not to happen in Britain</t>
  </si>
  <si>
    <t>Charities and non-profit-making bodies</t>
  </si>
  <si>
    <t>Where do you think technological breakthroughs in Britain in issues like Artificial Intelligence or green / clean energy tend to come from?Select up to three. </t>
  </si>
  <si>
    <t>1. Secondary schools</t>
  </si>
  <si>
    <t>2. Primary schools</t>
  </si>
  <si>
    <t>3. Universities / further education</t>
  </si>
  <si>
    <t>4. Nursery / pre-school care </t>
  </si>
  <si>
    <t>1-Highest Rank</t>
  </si>
  <si>
    <t>2</t>
  </si>
  <si>
    <t>3</t>
  </si>
  <si>
    <t>4-Lowest Rank</t>
  </si>
  <si>
    <t>Mean Rank</t>
  </si>
  <si>
    <t>Standard Deviation</t>
  </si>
  <si>
    <t>Rank Summary: Thinking about the different stages of education that people may access through their lives, which of the following do you think the Government should take most seriously, to ensure a productive, healthy population in the future?  Please rank in order of importance. (Ordered Left to Right by Rank)</t>
  </si>
  <si>
    <t>1</t>
  </si>
  <si>
    <t>4</t>
  </si>
  <si>
    <t>Thinking about the different stages of education that people may access through their lives, which of the following do you think the Government should take most seriously, to ensure a productive, healthy population in the future?  Please rank in order of importance.: Nursery / pre-school care </t>
  </si>
  <si>
    <t>Thinking about the different stages of education that people may access through their lives, which of the following do you think the Government should take most seriously, to ensure a productive, healthy population in the future?  Please rank in order of importance.: Primary schools</t>
  </si>
  <si>
    <t>Thinking about the different stages of education that people may access through their lives, which of the following do you think the Government should take most seriously, to ensure a productive, healthy population in the future?  Please rank in order of importance.: Secondary schools</t>
  </si>
  <si>
    <t>Thinking about the different stages of education that people may access through their lives, which of the following do you think the Government should take most seriously, to ensure a productive, healthy population in the future?  Please rank in order of importance.: Universities / further education</t>
  </si>
  <si>
    <t>Create skilled workers for the workforce </t>
  </si>
  <si>
    <t>Train people to conduct important breakthrough research</t>
  </si>
  <si>
    <t>Teach young people independence</t>
  </si>
  <si>
    <t>They generate new ideas</t>
  </si>
  <si>
    <t>They work with business on new inventions and technology</t>
  </si>
  <si>
    <t>Help youngsters meet diverse people to broaden their experiences</t>
  </si>
  <si>
    <t>Provide jobs for many thousands of workers</t>
  </si>
  <si>
    <t>Bring new, skilled people to the country who might not otherwise come here</t>
  </si>
  <si>
    <t>Improve social mobility</t>
  </si>
  <si>
    <t>They encourage open debate and free speech</t>
  </si>
  <si>
    <t>Give those who come to study and teach from abroad a positive sense of the UK</t>
  </si>
  <si>
    <t>Provide access to arts and cultural events</t>
  </si>
  <si>
    <t>Put local areas “on the map” and foster local pride</t>
  </si>
  <si>
    <t>Thinking about the role that universities play nationally, for the country as a whole, which do you think are the main benefits they bring? Select all that apply.</t>
  </si>
  <si>
    <t>Reintroducing Government-funded maintenance grants (non-repayable) for students’ living expenses</t>
  </si>
  <si>
    <t>Improving schools, so young people are better prepared to apply to university in the first place</t>
  </si>
  <si>
    <t>Increasing funding to universities to allow them to provide grants to poorer students</t>
  </si>
  <si>
    <t>Giving other benefits to poorer students, like free bus and rail travel</t>
  </si>
  <si>
    <t>Introducing new qualifications which require shorter, cheaper courses</t>
  </si>
  <si>
    <t>Abolishing all university fees</t>
  </si>
  <si>
    <t>Abolishing fees for the poorest students only</t>
  </si>
  <si>
    <t>Publicising how financial assistance works for poorer students</t>
  </si>
  <si>
    <t>Changing the conditions of loans so that students pay back less each month, but for longer</t>
  </si>
  <si>
    <t>Publicising the benefits of universities to poorer students</t>
  </si>
  <si>
    <t>Building universities in areas where there currently aren’t any nearby</t>
  </si>
  <si>
    <t>How best do you think Government can increase the number of people from poorer backgrounds applying for courses?Select up to three.  </t>
  </si>
  <si>
    <t>More financial help for disadvantaged students, like subsidised accommodation</t>
  </si>
  <si>
    <t>Giving more targeted grants to poorer students</t>
  </si>
  <si>
    <t>Offering more short courses to students, which are cheaper</t>
  </si>
  <si>
    <t>Doing more to publicise the grants, loans and other financial help that universities offer</t>
  </si>
  <si>
    <t>Offering more online courses</t>
  </si>
  <si>
    <t>Offering more flexible teaching like part-time or night-time teaching</t>
  </si>
  <si>
    <t>Spending more time in local schools that typically don’t send many kids to university</t>
  </si>
  <si>
    <t>Putting on free transport between poorer areas and the university</t>
  </si>
  <si>
    <t>Generally doing more to engage local people with what the university is doing (inviting them to events etc)</t>
  </si>
  <si>
    <t>Lower entry requirements for applicants from disadvantaged backgrounds</t>
  </si>
  <si>
    <t>Admissions quotas for students from disadvantaged backgrounds</t>
  </si>
  <si>
    <t>Creating new universities in poorer places, where there isn’t any university provision  </t>
  </si>
  <si>
    <t>How best do you think universities themselves can increase the number of people from poorer backgrounds applying for courses?Select up to three.  </t>
  </si>
  <si>
    <t>Students who are studying at university should pay while they study </t>
  </si>
  <si>
    <t>Graduates should pay back as much as possible of the costs after graduation, when they can afford to</t>
  </si>
  <si>
    <t>Businesses who hire graduates should contribute to the costs of their staff’s degrees</t>
  </si>
  <si>
    <t>University fees should be paid for out of general taxation and Government spending</t>
  </si>
  <si>
    <t>A combination of government funding and repayable loans from students/graduates</t>
  </si>
  <si>
    <t xml:space="preserve"> How should students’ university education – their tuition fees and costs -  be paid for, to maximise the benefits that universities bring to the country as a whole?Select just one.  </t>
  </si>
  <si>
    <t>Yes, definitely  </t>
  </si>
  <si>
    <t xml:space="preserve"> From what you have seen and heard – and from your own experience – do you think university students have the time to take on paid work during term times, when they are also studying?  </t>
  </si>
  <si>
    <t>Half a day a week</t>
  </si>
  <si>
    <t>One day a week</t>
  </si>
  <si>
    <t>2 days a week</t>
  </si>
  <si>
    <t>3-5 days a week</t>
  </si>
  <si>
    <t>More than five days a week</t>
  </si>
  <si>
    <t xml:space="preserve"> You said that you thought that students could take on paid work during term times, when they are also studying. How many hours per week do you think a student could reasonably work in a job, without it negatively affecting their studies?  </t>
  </si>
  <si>
    <t>BASE: Respondents who think that the UK needs fewer graduates</t>
  </si>
  <si>
    <t>The number of people who leave with a qualification that falls between A Levels and a full degree e.g. Higher Technical Qualifications, HNCs, HNDs</t>
  </si>
  <si>
    <t>The number of people in the country who leave with an “ordinary” (undergraduate / Bachelors) degree (usually three years)</t>
  </si>
  <si>
    <t>The number of people in the country who leave with a post-graduate “Masters” degree (usually an additional two years of higher learning)</t>
  </si>
  <si>
    <t>The number of people in the country who leave with a PhD (usually an additional 3-5) years of higher learning.</t>
  </si>
  <si>
    <t xml:space="preserve"> Thinking about how best to improve the British economy in the longer-term, which of the following types of students do you think universities should be seeking to increase the number of?Select only one.  </t>
  </si>
  <si>
    <t>Giving British businesses a financial bonus when they hire a post-graduate student from a British university</t>
  </si>
  <si>
    <t>Cutting fees for post-graduate students, while keeping them the same for “undergraduate” degrees (the first degrees people do)</t>
  </si>
  <si>
    <t>Forgiving the student loans of students who complete post-graduate courses in subjects considered the most useful for the economy</t>
  </si>
  <si>
    <t>Giving post-graduate students longer teaching contracts in British universities, so they know they can continue to pay for their studies in the UK</t>
  </si>
  <si>
    <t>Cutting the funding for undergraduate degrees, so that more funding can be directed towards those who want to do post-graduate research</t>
  </si>
  <si>
    <t>From what you have seen and heard, and from your own experience, which of the following things do you think would be the best way of increasing the number of people who chose to do post-graduate, advanced learning in British universities? Select up to three.  </t>
  </si>
  <si>
    <t>A lot </t>
  </si>
  <si>
    <t>A little</t>
  </si>
  <si>
    <t>Not much</t>
  </si>
  <si>
    <t>Very little</t>
  </si>
  <si>
    <t xml:space="preserve"> Other than just teaching students, how much would you say you know about the role your local university (the university nearest to you) plays in your local area?</t>
  </si>
  <si>
    <t>I have family or friends who study there</t>
  </si>
  <si>
    <t>I have just walked / travelled through the campus</t>
  </si>
  <si>
    <t>I have met local students</t>
  </si>
  <si>
    <t>I have family or friends who work there</t>
  </si>
  <si>
    <t>I have used academic facilities like libraries</t>
  </si>
  <si>
    <t>I have met local staff</t>
  </si>
  <si>
    <t>I have studied there  </t>
  </si>
  <si>
    <t>I have used sporting facilities</t>
  </si>
  <si>
    <t>I have gone to music or sporting events run by the university</t>
  </si>
  <si>
    <t>The university has run an outreach / charitable programme in my local community</t>
  </si>
  <si>
    <t>I have been to events where someone has hired a room</t>
  </si>
  <si>
    <t>I have worked there</t>
  </si>
  <si>
    <t>Thinking about your local university, which of the following types of interaction / engagement have you had with the university in the last five years?Select any that apply.  </t>
  </si>
  <si>
    <t>Work more closely with local businesses of all sizes to encourage graduates to stay and work in the local area</t>
  </si>
  <si>
    <t>Universities putting on courses designed specifically to meet the needs of local employers in particular sectors</t>
  </si>
  <si>
    <t>Do more to encourage local young people to apply to university  </t>
  </si>
  <si>
    <t>Hold more open days for local people to see what the university is doing</t>
  </si>
  <si>
    <t>Engage local businesses more in the research the university is doing in commercially useful areas</t>
  </si>
  <si>
    <t>Encourage local students to teach/tutor/mentor in local schools</t>
  </si>
  <si>
    <t>Give local schools more access to sporting and academic facilities</t>
  </si>
  <si>
    <t>Put on more buses between the university and poorer areas</t>
  </si>
  <si>
    <t>Thinking about your local area specifically, which of the following things do you think your local university could best do to help improve the economy and society of your local area? Select up to three.  </t>
  </si>
  <si>
    <t>Offering more “vocational” courses, which were directly relevant to the workplace/local industries </t>
  </si>
  <si>
    <t>Offering more flexible teaching like part-time or night-time courses</t>
  </si>
  <si>
    <t>Encouraging more mature students who have not been to university before to apply</t>
  </si>
  <si>
    <t>Offering more short courses</t>
  </si>
  <si>
    <t>Spending more time telling local school kids about the opportunities available</t>
  </si>
  <si>
    <t>Showcasing positive examples of previous students from nearby and what they have gone on to achieve</t>
  </si>
  <si>
    <t>Spending more time explaining the role of the university to local people so it’s on their minds</t>
  </si>
  <si>
    <t>Which of the following things do you think would most encourage people to apply to their local university? Select up to three.</t>
  </si>
  <si>
    <t>Encouraging their students to do work placements at local businesses</t>
  </si>
  <si>
    <t>Holding local “jobs fairs” where local employers are encouraged to meet students who are applying for work</t>
  </si>
  <si>
    <t>Universities engaging local businesses – large and small – to encourage students to apply for work</t>
  </si>
  <si>
    <t>Developing closer relationships with local schools, hospitals, GPs and so on so that students view them as possible places to work</t>
  </si>
  <si>
    <t>Encouraging their students to engage more in the local life of the town / city so they’re more part of the community</t>
  </si>
  <si>
    <t>Giving local graduates a council tax exemption for a year  </t>
  </si>
  <si>
    <t>Which of the following do you think would most encourage people to stay in the local area after studying at your local university?Select up to three.  </t>
  </si>
  <si>
    <t>None of the avove - I would not like any interaction with my local university</t>
  </si>
  <si>
    <t>I would like to go to educational events - talks, exhibitions etc – at my local university</t>
  </si>
  <si>
    <t>I would like to use the library facilities at my local university</t>
  </si>
  <si>
    <t>I would like to visit parks and green spaces at my local university</t>
  </si>
  <si>
    <t>I would like to receive information about research being conducted at my local university</t>
  </si>
  <si>
    <t>I would like to go to more social / arts / sporting events at my local university</t>
  </si>
  <si>
    <t>I would like to use the sporting facilities at my local university</t>
  </si>
  <si>
    <t>I would like to visit the pubs, bars, cafes etc at my local university</t>
  </si>
  <si>
    <t>I would like to work at my local university  </t>
  </si>
  <si>
    <t>I would like to study at my local university</t>
  </si>
  <si>
    <t>Thinking about your own personal life, what interaction would you most like to have with your local university, if any?   Select up to three.  </t>
  </si>
  <si>
    <t>Exempting new businesses with new products from paying business taxes for 3 years  </t>
  </si>
  <si>
    <t>Reforming planning laws so it was easier for universities to build labs and research facilities near their campuses</t>
  </si>
  <si>
    <t>Creating a new fund to allow Government to make specific grants for research considered likely to be commercially successful</t>
  </si>
  <si>
    <t xml:space="preserve"> Which of the following policies do you think would be most likely to encourage universities to use their research to create new businesses locally?Select just one.  </t>
  </si>
  <si>
    <t>Much too much money</t>
  </si>
  <si>
    <t>A bit too much money</t>
  </si>
  <si>
    <t>About the right amount of money</t>
  </si>
  <si>
    <t>A bit too little money</t>
  </si>
  <si>
    <t>Much too little money</t>
  </si>
  <si>
    <t xml:space="preserve"> From what you have seen and heard, and from your own experience, do you think most British universities have enough money, too much money, or the right amount?  </t>
  </si>
  <si>
    <t>Universities have much greater financial pressures</t>
  </si>
  <si>
    <t>Universities have slightly greater financial pressures</t>
  </si>
  <si>
    <t>Universities have the same level of financial pressures</t>
  </si>
  <si>
    <t>Universities have slightly lower financial pressures</t>
  </si>
  <si>
    <t>Universities have much lower financial pressures</t>
  </si>
  <si>
    <t xml:space="preserve"> And from what you have seen and heard, and from your own experience, do you think universities have lower financial pressures, more financial pressures, or about the same level of financial pressures, as they did 20 years ago? </t>
  </si>
  <si>
    <t>Much better funded than universities in other developed countries</t>
  </si>
  <si>
    <t>Slightly better funded than universities in other developed countries</t>
  </si>
  <si>
    <t>Funded about the same as universities in other developed countries</t>
  </si>
  <si>
    <t>Slightly worse funded than universities in other developed countries</t>
  </si>
  <si>
    <t>Much worse funded than universities in other developed countries</t>
  </si>
  <si>
    <t xml:space="preserve"> From what you have seen and heard, and from your own experience, do you think universities in Britain are as well-funded as those in other developed countries, better-funded, or worse-funded?</t>
  </si>
  <si>
    <t>Universities can keep tuition fees down for all students</t>
  </si>
  <si>
    <t>Universities can provide more scholarships and bursaries for poorer students</t>
  </si>
  <si>
    <t>Universities in Britain can maintain their standing as some of the best in the world</t>
  </si>
  <si>
    <t>Universities can share their facilities with local people</t>
  </si>
  <si>
    <t>Universities can offer more and different sorts of courses, that local people might find it easier to take</t>
  </si>
  <si>
    <t>Universities can offer more places to more people</t>
  </si>
  <si>
    <t>Universities can better support students e.g. with mental health support or careers advice</t>
  </si>
  <si>
    <t>Universities can pay more to attract the best staff</t>
  </si>
  <si>
    <t>Universities can do more to engage with local students and residents</t>
  </si>
  <si>
    <t>Universities can pay for better buildings and equipment to aid teaching</t>
  </si>
  <si>
    <t>Which of the following suggested benefits do you think come from public money going into universities?Select up to three.  </t>
  </si>
  <si>
    <t>Universities should be able to offer places to more international students, who pay higher fees</t>
  </si>
  <si>
    <t>Universities should be able to offer more places to domestic students, even if that means classes are bigger and accommodation less readily available</t>
  </si>
  <si>
    <t>Universities should have to find their own savings from their own budgets</t>
  </si>
  <si>
    <t>Universities should get more money from general taxation (on businesses, individuals etc)</t>
  </si>
  <si>
    <t>The Government should remove the cap that exists to prevent universities raising tuition fees</t>
  </si>
  <si>
    <t>There should be a new tax on all recent graduates</t>
  </si>
  <si>
    <t>If many universities collectively said they needed more money to keep paying for staff, for teaching, and to maintain the university experience for students, which of the following do you think would be the best ways of getting them more money?Select up to three.  </t>
  </si>
  <si>
    <t>Less than £10,000</t>
  </si>
  <si>
    <t>£10,000 - £19,999</t>
  </si>
  <si>
    <t>£20,000 - £29,999</t>
  </si>
  <si>
    <t>£30,000 - £39,999</t>
  </si>
  <si>
    <t>£40,000 - £49,999</t>
  </si>
  <si>
    <t>£50,000 - £59,999</t>
  </si>
  <si>
    <t>£60,000 - £69,999</t>
  </si>
  <si>
    <t>£70,000 - £79,999</t>
  </si>
  <si>
    <t>£80,000 - £89,999</t>
  </si>
  <si>
    <t>£90,000 - £99,999</t>
  </si>
  <si>
    <t>£100,000 or more</t>
  </si>
  <si>
    <t xml:space="preserve"> How much do you think the average graduate earns compared with the average non-graduate over their working life?  </t>
  </si>
  <si>
    <t>£0 - Nothing</t>
  </si>
  <si>
    <t>Less than £25</t>
  </si>
  <si>
    <t>£25-£50</t>
  </si>
  <si>
    <t>£50-£75</t>
  </si>
  <si>
    <t>£75-£100</t>
  </si>
  <si>
    <t>£100-£125</t>
  </si>
  <si>
    <t>£125-£150</t>
  </si>
  <si>
    <t>£150-£250</t>
  </si>
  <si>
    <t>Over £500</t>
  </si>
  <si>
    <t xml:space="preserve"> How much do you think the average graduate now has to pay back per month for the cost of their university education?  </t>
  </si>
  <si>
    <t xml:space="preserve"> How much do you think it is reasonable to expect a gradate earning £40k per annum (£3,500 per month pre-tax) to pay back every month to cover the cost of their higher education?  </t>
  </si>
  <si>
    <t xml:space="preserve"> How much would you estimate that a typical student, living full time away from home outside of London, needs to have per year in order to maintain a minimum standard of living?  </t>
  </si>
  <si>
    <t>Full Results</t>
  </si>
  <si>
    <t>BASE: Respondents who think that the UK needs less graduates</t>
  </si>
  <si>
    <t>BASE: Respondents who think that students could take on paid work during term times</t>
  </si>
  <si>
    <t>  Other than just teaching students, how much would you say you know about the role your local university (the university nearest to you) plays in your local area?</t>
  </si>
  <si>
    <t> Thinking about the role that universities play nationally, for the country as a whole, which do you think are the main benefits they bring? Select all that apply.</t>
  </si>
  <si>
    <t> Which of the following things do you think would most encourage people to apply to their local university? Select up to three.</t>
  </si>
  <si>
    <t>  How should students’ university education – their tuition fees and costs -  be paid for, to maximise the benefits that universities bring to the country as a whole?Select just one.  </t>
  </si>
  <si>
    <t>  From what you have seen and heard – and from your own experience – do you think university students have the time to take on paid work during term times, when they are also studying?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</si>
</sst>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0">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164" fontId="8" fillId="0" borderId="0" xfId="0" applyNumberFormat="1" applyFont="1" applyAlignment="1">
      <alignment horizontal="center" vertical="center"/>
    </xf>
    <xf numFmtId="164"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2.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4.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15.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16.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17.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18.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19.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20.bin"/></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1.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2.bin"/></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defaultColWidth="10.90625" defaultRowHeight="14.5" x14ac:dyDescent="0.35"/>
  <sheetData>
    <row r="7" spans="6:12" ht="40" customHeight="1" x14ac:dyDescent="0.35">
      <c r="F7" s="24" t="s">
        <v>0</v>
      </c>
      <c r="G7" s="25"/>
      <c r="H7" s="25"/>
      <c r="I7" s="25"/>
      <c r="J7" s="25"/>
      <c r="K7" s="25"/>
      <c r="L7" s="25"/>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4034</v>
      </c>
    </row>
    <row r="14" spans="6:12" ht="18.5" x14ac:dyDescent="0.45">
      <c r="F14" s="2"/>
    </row>
    <row r="15" spans="6:12" ht="18.5" x14ac:dyDescent="0.45">
      <c r="F15" s="2"/>
    </row>
    <row r="16" spans="6:12" ht="18.5" x14ac:dyDescent="0.45">
      <c r="F16" s="2" t="s">
        <v>8</v>
      </c>
    </row>
    <row r="17" spans="6:13" ht="50" customHeight="1" x14ac:dyDescent="0.35">
      <c r="F17" s="26" t="s">
        <v>9</v>
      </c>
      <c r="G17" s="25"/>
      <c r="H17" s="25"/>
      <c r="I17" s="25"/>
      <c r="J17" s="25"/>
      <c r="K17" s="25"/>
      <c r="L17" s="25"/>
      <c r="M17" s="25"/>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49"/>
  <sheetViews>
    <sheetView showGridLines="0" topLeftCell="A12" workbookViewId="0">
      <selection activeCell="D16" sqref="D16"/>
    </sheetView>
  </sheetViews>
  <sheetFormatPr defaultColWidth="10.9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 You said that you had children under 18. Would you like them to attend university one day? ")</f>
        <v xml:space="preserve"> You said that you had children under 18. Would you like them to attend university one day? </v>
      </c>
      <c r="E9" s="14" t="str">
        <f>HYPERLINK("#'Full Results'!A11", "11")</f>
        <v>11</v>
      </c>
      <c r="F9" t="s">
        <v>90</v>
      </c>
    </row>
    <row r="10" spans="3:6" x14ac:dyDescent="0.35">
      <c r="C10">
        <v>2</v>
      </c>
      <c r="D10" s="8" t="str">
        <f>HYPERLINK("#'Table 2'!A1", "You said you wanted your children to attend university one day. Which of the following reasons best explains why?Select up to three. ")</f>
        <v>You said you wanted your children to attend university one day. Which of the following reasons best explains why?Select up to three. </v>
      </c>
      <c r="E10" s="14" t="str">
        <f>HYPERLINK("#'Full Results'!A19", "19")</f>
        <v>19</v>
      </c>
      <c r="F10" t="s">
        <v>113</v>
      </c>
    </row>
    <row r="11" spans="3:6" x14ac:dyDescent="0.35">
      <c r="C11">
        <v>3</v>
      </c>
      <c r="D11" s="8" t="str">
        <f>HYPERLINK("#'Table 3'!A1", "You said you did not want your children to attend university one day. Which of the following reasons best explains why? Select up to three. ")</f>
        <v>You said you did not want your children to attend university one day. Which of the following reasons best explains why? Select up to three. </v>
      </c>
      <c r="E11" s="14" t="str">
        <f>HYPERLINK("#'Full Results'!A29", "29")</f>
        <v>29</v>
      </c>
      <c r="F11" t="s">
        <v>172</v>
      </c>
    </row>
    <row r="12" spans="3:6" x14ac:dyDescent="0.35">
      <c r="C12">
        <v>4</v>
      </c>
      <c r="D12" s="8" t="str">
        <f>HYPERLINK("#'Table 4'!A1", " Thinking about the longer-term, which of the following issues do you think are the biggest challenges facing the United Kingdom?Select up to three.   ")</f>
        <v> Thinking about the longer-term, which of the following issues do you think are the biggest challenges facing the United Kingdom?Select up to three.   </v>
      </c>
      <c r="E12" s="14" t="str">
        <f>HYPERLINK("#'Full Results'!A40", "40")</f>
        <v>40</v>
      </c>
      <c r="F12" t="s">
        <v>132</v>
      </c>
    </row>
    <row r="13" spans="3:6" x14ac:dyDescent="0.35">
      <c r="C13">
        <v>5</v>
      </c>
      <c r="D13" s="8" t="str">
        <f>HYPERLINK("#'Table 5'!A1", "Which of the following policies do you think would most help the country deal with its long-term challenges?Select up to three.  ")</f>
        <v>Which of the following policies do you think would most help the country deal with its long-term challenges?Select up to three.  </v>
      </c>
      <c r="E13" s="14" t="str">
        <f>HYPERLINK("#'Full Results'!A60", "60")</f>
        <v>60</v>
      </c>
      <c r="F13" t="s">
        <v>132</v>
      </c>
    </row>
    <row r="14" spans="3:6" x14ac:dyDescent="0.35">
      <c r="C14">
        <v>6</v>
      </c>
      <c r="D14" s="8" t="str">
        <f>HYPERLINK("#'Table 6'!A1", "Thinking specifically about how to improve the long-term economic prospects of the UK, which of the following policies would best help achieve this?Select up to three.  ")</f>
        <v>Thinking specifically about how to improve the long-term economic prospects of the UK, which of the following policies would best help achieve this?Select up to three.  </v>
      </c>
      <c r="E14" s="14" t="str">
        <f>HYPERLINK("#'Full Results'!A74", "74")</f>
        <v>74</v>
      </c>
      <c r="F14" t="s">
        <v>132</v>
      </c>
    </row>
    <row r="15" spans="3:6" x14ac:dyDescent="0.35">
      <c r="C15">
        <v>7</v>
      </c>
      <c r="D15" s="8" t="str">
        <f>HYPERLINK("#'Table 7'!A1", " From what you have seen and heard, do you think that the UK will need more university graduates in the workforce in the future, the same number, or fewer graduates?")</f>
        <v xml:space="preserve"> From what you have seen and heard, do you think that the UK will need more university graduates in the workforce in the future, the same number, or fewer graduates?</v>
      </c>
      <c r="E15" s="14" t="str">
        <f>HYPERLINK("#'Full Results'!A92", "92")</f>
        <v>92</v>
      </c>
      <c r="F15" t="s">
        <v>132</v>
      </c>
    </row>
    <row r="16" spans="3:6" x14ac:dyDescent="0.35">
      <c r="C16">
        <v>8</v>
      </c>
      <c r="D16" s="8" t="str">
        <f>HYPERLINK("#'Table 8'!A1", "You said that you think the UK will need more graduates in the workforce in the future. Which of the following reasons best explains why? Select up to three.  ")</f>
        <v>You said that you think the UK will need more graduates in the workforce in the future. Which of the following reasons best explains why? Select up to three.  </v>
      </c>
      <c r="E16" s="14" t="str">
        <f>HYPERLINK("#'Full Results'!A99", "99")</f>
        <v>99</v>
      </c>
      <c r="F16" t="s">
        <v>181</v>
      </c>
    </row>
    <row r="17" spans="3:6" x14ac:dyDescent="0.35">
      <c r="C17">
        <v>9</v>
      </c>
      <c r="D17" s="8" t="str">
        <f>HYPERLINK("#'Table 9'!A1", "You said that you think the UK will need fewer graduates in the workforce in the future. Which of the following reasons best explains why?Select up to three.")</f>
        <v>You said that you think the UK will need fewer graduates in the workforce in the future. Which of the following reasons best explains why?Select up to three.</v>
      </c>
      <c r="E17" s="14" t="str">
        <f>HYPERLINK("#'Full Results'!A113", "113")</f>
        <v>113</v>
      </c>
      <c r="F17" t="s">
        <v>403</v>
      </c>
    </row>
    <row r="18" spans="3:6" x14ac:dyDescent="0.35">
      <c r="C18">
        <v>10</v>
      </c>
      <c r="D18" s="8" t="str">
        <f>HYPERLINK("#'Table 10'!A1", "It is widely said that Artificial Intelligence – where computers perform tasks which have usually required human intelligence – will become an ever-more important technology to Britain and other countries.How should Britain best develop and maint...")</f>
        <v>It is widely said that Artificial Intelligence – where computers perform tasks which have usually required human intelligence – will become an ever-more important technology to Britain and other countries.How should Britain best develop and maint...</v>
      </c>
      <c r="E18" s="14" t="str">
        <f>HYPERLINK("#'Full Results'!A125", "125")</f>
        <v>125</v>
      </c>
      <c r="F18" t="s">
        <v>132</v>
      </c>
    </row>
    <row r="19" spans="3:6" x14ac:dyDescent="0.35">
      <c r="C19">
        <v>11</v>
      </c>
      <c r="D19" s="8" t="str">
        <f>HYPERLINK("#'Table 11'!A1", "It is widely said that Britain will also need to develop and maintain expertise in green or “clean” energy, as we move away from “fossil fuels” like oil and gas to reduce pollution and reduce climate change risks.How best do you think Britain can...")</f>
        <v>It is widely said that Britain will also need to develop and maintain expertise in green or “clean” energy, as we move away from “fossil fuels” like oil and gas to reduce pollution and reduce climate change risks.How best do you think Britain can...</v>
      </c>
      <c r="E19" s="14" t="str">
        <f>HYPERLINK("#'Full Results'!A136", "136")</f>
        <v>136</v>
      </c>
      <c r="F19" t="s">
        <v>132</v>
      </c>
    </row>
    <row r="20" spans="3:6" x14ac:dyDescent="0.35">
      <c r="C20">
        <v>12</v>
      </c>
      <c r="D20" s="8" t="str">
        <f>HYPERLINK("#'Table 12'!A1", "Where do you think technological breakthroughs in Britain in issues like Artificial Intelligence or green / clean energy tend to come from?Select up to three. ")</f>
        <v>Where do you think technological breakthroughs in Britain in issues like Artificial Intelligence or green / clean energy tend to come from?Select up to three. </v>
      </c>
      <c r="E20" s="14" t="str">
        <f>HYPERLINK("#'Full Results'!A148", "148")</f>
        <v>148</v>
      </c>
      <c r="F20" t="s">
        <v>132</v>
      </c>
    </row>
    <row r="21" spans="3:6" x14ac:dyDescent="0.35">
      <c r="C21">
        <v>13</v>
      </c>
      <c r="D21" s="8" t="str">
        <f>HYPERLINK("#'Table 13'!A1", "Rank Summary: Thinking about the different stages of education that people may access through their lives, which of the following do you think the Government should take most seriously, to ensure a productive, healthy population in the future?  P...")</f>
        <v>Rank Summary: Thinking about the different stages of education that people may access through their lives, which of the following do you think the Government should take most seriously, to ensure a productive, healthy population in the future?  P...</v>
      </c>
      <c r="E21" s="7"/>
      <c r="F21" t="s">
        <v>132</v>
      </c>
    </row>
    <row r="22" spans="3:6" x14ac:dyDescent="0.35">
      <c r="C22">
        <v>14</v>
      </c>
      <c r="D22" s="8" t="str">
        <f>HYPERLINK("#'Table 14'!A1", "Thinking about the different stages of education that people may access through their lives, which of the following do you think the Government should take most seriously, to ensure a productive, healthy population in the future?  Please rank in ...")</f>
        <v>Thinking about the different stages of education that people may access through their lives, which of the following do you think the Government should take most seriously, to ensure a productive, healthy population in the future?  Please rank in ...</v>
      </c>
      <c r="E22" s="14" t="str">
        <f>HYPERLINK("#'Full Results'!A159", "159")</f>
        <v>159</v>
      </c>
      <c r="F22" t="s">
        <v>132</v>
      </c>
    </row>
    <row r="23" spans="3:6" x14ac:dyDescent="0.35">
      <c r="C23">
        <v>15</v>
      </c>
      <c r="D23" s="8" t="str">
        <f>HYPERLINK("#'Table 15'!A1", "Thinking about the different stages of education that people may access through their lives, which of the following do you think the Government should take most seriously, to ensure a productive, healthy population in the future?  Please rank in ...")</f>
        <v>Thinking about the different stages of education that people may access through their lives, which of the following do you think the Government should take most seriously, to ensure a productive, healthy population in the future?  Please rank in ...</v>
      </c>
      <c r="E23" s="14" t="str">
        <f>HYPERLINK("#'Full Results'!A169", "169")</f>
        <v>169</v>
      </c>
      <c r="F23" t="s">
        <v>132</v>
      </c>
    </row>
    <row r="24" spans="3:6" x14ac:dyDescent="0.35">
      <c r="C24">
        <v>16</v>
      </c>
      <c r="D24" s="8" t="str">
        <f>HYPERLINK("#'Table 16'!A1", "Thinking about the different stages of education that people may access through their lives, which of the following do you think the Government should take most seriously, to ensure a productive, healthy population in the future?  Please rank in ...")</f>
        <v>Thinking about the different stages of education that people may access through their lives, which of the following do you think the Government should take most seriously, to ensure a productive, healthy population in the future?  Please rank in ...</v>
      </c>
      <c r="E24" s="14" t="str">
        <f>HYPERLINK("#'Full Results'!A179", "179")</f>
        <v>179</v>
      </c>
      <c r="F24" t="s">
        <v>132</v>
      </c>
    </row>
    <row r="25" spans="3:6" x14ac:dyDescent="0.35">
      <c r="C25">
        <v>17</v>
      </c>
      <c r="D25" s="8" t="str">
        <f>HYPERLINK("#'Table 17'!A1", "Thinking about the different stages of education that people may access through their lives, which of the following do you think the Government should take most seriously, to ensure a productive, healthy population in the future?  Please rank in ...")</f>
        <v>Thinking about the different stages of education that people may access through their lives, which of the following do you think the Government should take most seriously, to ensure a productive, healthy population in the future?  Please rank in ...</v>
      </c>
      <c r="E25" s="14" t="str">
        <f>HYPERLINK("#'Full Results'!A189", "189")</f>
        <v>189</v>
      </c>
      <c r="F25" t="s">
        <v>132</v>
      </c>
    </row>
    <row r="26" spans="3:6" x14ac:dyDescent="0.35">
      <c r="C26">
        <v>18</v>
      </c>
      <c r="D26" s="8" t="str">
        <f>HYPERLINK("#'Table 18'!A1", "Thinking about the role that universities play nationally, for the country as a whole, which do you think are the main benefits they bring? Select all that apply.")</f>
        <v>Thinking about the role that universities play nationally, for the country as a whole, which do you think are the main benefits they bring? Select all that apply.</v>
      </c>
      <c r="E26" s="14" t="str">
        <f>HYPERLINK("#'Full Results'!A199", "199")</f>
        <v>199</v>
      </c>
      <c r="F26" t="s">
        <v>132</v>
      </c>
    </row>
    <row r="27" spans="3:6" x14ac:dyDescent="0.35">
      <c r="C27">
        <v>19</v>
      </c>
      <c r="D27" s="8" t="str">
        <f>HYPERLINK("#'Table 19'!A1", "How best do you think Government can increase the number of people from poorer backgrounds applying for courses?Select up to three.  ")</f>
        <v>How best do you think Government can increase the number of people from poorer backgrounds applying for courses?Select up to three.  </v>
      </c>
      <c r="E27" s="14" t="str">
        <f>HYPERLINK("#'Full Results'!A217", "217")</f>
        <v>217</v>
      </c>
      <c r="F27" t="s">
        <v>132</v>
      </c>
    </row>
    <row r="28" spans="3:6" x14ac:dyDescent="0.35">
      <c r="C28">
        <v>20</v>
      </c>
      <c r="D28" s="8" t="str">
        <f>HYPERLINK("#'Table 20'!A1", "How best do you think universities themselves can increase the number of people from poorer backgrounds applying for courses?Select up to three.  ")</f>
        <v>How best do you think universities themselves can increase the number of people from poorer backgrounds applying for courses?Select up to three.  </v>
      </c>
      <c r="E28" s="14" t="str">
        <f>HYPERLINK("#'Full Results'!A233", "233")</f>
        <v>233</v>
      </c>
      <c r="F28" t="s">
        <v>132</v>
      </c>
    </row>
    <row r="29" spans="3:6" x14ac:dyDescent="0.35">
      <c r="C29">
        <v>21</v>
      </c>
      <c r="D29" s="8" t="str">
        <f>HYPERLINK("#'Table 21'!A1", " How should students’ university education – their tuition fees and costs -  be paid for, to maximise the benefits that universities bring to the country as a whole?Select just one.  ")</f>
        <v xml:space="preserve"> How should students’ university education – their tuition fees and costs -  be paid for, to maximise the benefits that universities bring to the country as a whole?Select just one.  </v>
      </c>
      <c r="E29" s="14" t="str">
        <f>HYPERLINK("#'Full Results'!A250", "250")</f>
        <v>250</v>
      </c>
      <c r="F29" t="s">
        <v>132</v>
      </c>
    </row>
    <row r="30" spans="3:6" x14ac:dyDescent="0.35">
      <c r="C30">
        <v>22</v>
      </c>
      <c r="D30" s="8" t="str">
        <f>HYPERLINK("#'Table 22'!A1", " From what you have seen and heard – and from your own experience – do you think university students have the time to take on paid work during term times, when they are also studying?  ")</f>
        <v xml:space="preserve"> From what you have seen and heard – and from your own experience – do you think university students have the time to take on paid work during term times, when they are also studying?  </v>
      </c>
      <c r="E30" s="14" t="str">
        <f>HYPERLINK("#'Full Results'!A259", "259")</f>
        <v>259</v>
      </c>
      <c r="F30" t="s">
        <v>132</v>
      </c>
    </row>
    <row r="31" spans="3:6" x14ac:dyDescent="0.35">
      <c r="C31">
        <v>23</v>
      </c>
      <c r="D31" s="8" t="str">
        <f>HYPERLINK("#'Table 23'!A1", " You said that you thought that students could take on paid work during term times, when they are also studying. How many hours per week do you think a student could reasonably work in a job, without it negatively affecting their studies?  ")</f>
        <v xml:space="preserve"> You said that you thought that students could take on paid work during term times, when they are also studying. How many hours per week do you think a student could reasonably work in a job, without it negatively affecting their studies?  </v>
      </c>
      <c r="E31" s="14" t="str">
        <f>HYPERLINK("#'Full Results'!A268", "268")</f>
        <v>268</v>
      </c>
      <c r="F31" t="s">
        <v>404</v>
      </c>
    </row>
    <row r="32" spans="3:6" x14ac:dyDescent="0.35">
      <c r="C32">
        <v>24</v>
      </c>
      <c r="D32" s="8" t="str">
        <f>HYPERLINK("#'Table 24'!A1", " Thinking about how best to improve the British economy in the longer-term, which of the following types of students do you think universities should be seeking to increase the number of?Select only one.  ")</f>
        <v xml:space="preserve"> Thinking about how best to improve the British economy in the longer-term, which of the following types of students do you think universities should be seeking to increase the number of?Select only one.  </v>
      </c>
      <c r="E32" s="14" t="str">
        <f>HYPERLINK("#'Full Results'!A277", "277")</f>
        <v>277</v>
      </c>
      <c r="F32" t="s">
        <v>132</v>
      </c>
    </row>
    <row r="33" spans="3:6" x14ac:dyDescent="0.35">
      <c r="C33">
        <v>25</v>
      </c>
      <c r="D33" s="8" t="str">
        <f>HYPERLINK("#'Table 25'!A1", "From what you have seen and heard, and from your own experience, which of the following things do you think would be the best way of increasing the number of people who chose to do post-graduate, advanced learning in British universities? Select ...")</f>
        <v>From what you have seen and heard, and from your own experience, which of the following things do you think would be the best way of increasing the number of people who chose to do post-graduate, advanced learning in British universities? Select ...</v>
      </c>
      <c r="E33" s="14" t="str">
        <f>HYPERLINK("#'Full Results'!A285", "285")</f>
        <v>285</v>
      </c>
      <c r="F33" t="s">
        <v>132</v>
      </c>
    </row>
    <row r="34" spans="3:6" x14ac:dyDescent="0.35">
      <c r="C34">
        <v>26</v>
      </c>
      <c r="D34" s="8" t="str">
        <f>HYPERLINK("#'Table 26'!A1", " Other than just teaching students, how much would you say you know about the role your local university (the university nearest to you) plays in your local area?")</f>
        <v xml:space="preserve"> Other than just teaching students, how much would you say you know about the role your local university (the university nearest to you) plays in your local area?</v>
      </c>
      <c r="E34" s="14" t="str">
        <f>HYPERLINK("#'Full Results'!A294", "294")</f>
        <v>294</v>
      </c>
      <c r="F34" t="s">
        <v>132</v>
      </c>
    </row>
    <row r="35" spans="3:6" x14ac:dyDescent="0.35">
      <c r="C35">
        <v>27</v>
      </c>
      <c r="D35" s="8" t="str">
        <f>HYPERLINK("#'Table 27'!A1", "Thinking about your local university, which of the following types of interaction / engagement have you had with the university in the last five years?Select any that apply.  ")</f>
        <v>Thinking about your local university, which of the following types of interaction / engagement have you had with the university in the last five years?Select any that apply.  </v>
      </c>
      <c r="E35" s="14" t="str">
        <f>HYPERLINK("#'Full Results'!A302", "302")</f>
        <v>302</v>
      </c>
      <c r="F35" t="s">
        <v>132</v>
      </c>
    </row>
    <row r="36" spans="3:6" x14ac:dyDescent="0.35">
      <c r="C36">
        <v>28</v>
      </c>
      <c r="D36" s="8" t="str">
        <f>HYPERLINK("#'Table 28'!A1", "Thinking about your local area specifically, which of the following things do you think your local university could best do to help improve the economy and society of your local area? Select up to three.  ")</f>
        <v>Thinking about your local area specifically, which of the following things do you think your local university could best do to help improve the economy and society of your local area? Select up to three.  </v>
      </c>
      <c r="E36" s="14" t="str">
        <f>HYPERLINK("#'Full Results'!A319", "319")</f>
        <v>319</v>
      </c>
      <c r="F36" t="s">
        <v>132</v>
      </c>
    </row>
    <row r="37" spans="3:6" x14ac:dyDescent="0.35">
      <c r="C37">
        <v>29</v>
      </c>
      <c r="D37" s="8" t="str">
        <f>HYPERLINK("#'Table 29'!A1", "Which of the following things do you think would most encourage people to apply to their local university? Select up to three.")</f>
        <v>Which of the following things do you think would most encourage people to apply to their local university? Select up to three.</v>
      </c>
      <c r="E37" s="14" t="str">
        <f>HYPERLINK("#'Full Results'!A332", "332")</f>
        <v>332</v>
      </c>
      <c r="F37" t="s">
        <v>132</v>
      </c>
    </row>
    <row r="38" spans="3:6" x14ac:dyDescent="0.35">
      <c r="C38">
        <v>30</v>
      </c>
      <c r="D38" s="8" t="str">
        <f>HYPERLINK("#'Table 30'!A1", "Which of the following do you think would most encourage people to stay in the local area after studying at your local university?Select up to three.  ")</f>
        <v>Which of the following do you think would most encourage people to stay in the local area after studying at your local university?Select up to three.  </v>
      </c>
      <c r="E38" s="14" t="str">
        <f>HYPERLINK("#'Full Results'!A344", "344")</f>
        <v>344</v>
      </c>
      <c r="F38" t="s">
        <v>132</v>
      </c>
    </row>
    <row r="39" spans="3:6" x14ac:dyDescent="0.35">
      <c r="C39">
        <v>31</v>
      </c>
      <c r="D39" s="8" t="str">
        <f>HYPERLINK("#'Table 31'!A1", "Thinking about your own personal life, what interaction would you most like to have with your local university, if any?   Select up to three.  ")</f>
        <v>Thinking about your own personal life, what interaction would you most like to have with your local university, if any?   Select up to three.  </v>
      </c>
      <c r="E39" s="14" t="str">
        <f>HYPERLINK("#'Full Results'!A355", "355")</f>
        <v>355</v>
      </c>
      <c r="F39" t="s">
        <v>132</v>
      </c>
    </row>
    <row r="40" spans="3:6" x14ac:dyDescent="0.35">
      <c r="C40">
        <v>32</v>
      </c>
      <c r="D40" s="8" t="str">
        <f>HYPERLINK("#'Table 32'!A1", " Which of the following policies do you think would be most likely to encourage universities to use their research to create new businesses locally?Select just one.  ")</f>
        <v xml:space="preserve"> Which of the following policies do you think would be most likely to encourage universities to use their research to create new businesses locally?Select just one.  </v>
      </c>
      <c r="E40" s="14" t="str">
        <f>HYPERLINK("#'Full Results'!A370", "370")</f>
        <v>370</v>
      </c>
      <c r="F40" t="s">
        <v>132</v>
      </c>
    </row>
    <row r="41" spans="3:6" x14ac:dyDescent="0.35">
      <c r="C41">
        <v>33</v>
      </c>
      <c r="D41" s="8" t="str">
        <f>HYPERLINK("#'Table 33'!A1", " From what you have seen and heard, and from your own experience, do you think most British universities have enough money, too much money, or the right amount?  ")</f>
        <v xml:space="preserve"> From what you have seen and heard, and from your own experience, do you think most British universities have enough money, too much money, or the right amount?  </v>
      </c>
      <c r="E41" s="14" t="str">
        <f>HYPERLINK("#'Full Results'!A378", "378")</f>
        <v>378</v>
      </c>
      <c r="F41" t="s">
        <v>132</v>
      </c>
    </row>
    <row r="42" spans="3:6" x14ac:dyDescent="0.35">
      <c r="C42">
        <v>34</v>
      </c>
      <c r="D42" s="8" t="str">
        <f>HYPERLINK("#'Table 34'!A1", " And from what you have seen and heard, and from your own experience, do you think universities have lower financial pressures, more financial pressures, or about the same level of financial pressures, as they did 20 years ago? ")</f>
        <v xml:space="preserve"> And from what you have seen and heard, and from your own experience, do you think universities have lower financial pressures, more financial pressures, or about the same level of financial pressures, as they did 20 years ago? </v>
      </c>
      <c r="E42" s="14" t="str">
        <f>HYPERLINK("#'Full Results'!A387", "387")</f>
        <v>387</v>
      </c>
      <c r="F42" t="s">
        <v>132</v>
      </c>
    </row>
    <row r="43" spans="3:6" x14ac:dyDescent="0.35">
      <c r="C43">
        <v>35</v>
      </c>
      <c r="D43" s="8" t="str">
        <f>HYPERLINK("#'Table 35'!A1", " From what you have seen and heard, and from your own experience, do you think universities in Britain are as well-funded as those in other developed countries, better-funded, or worse-funded?")</f>
        <v xml:space="preserve"> From what you have seen and heard, and from your own experience, do you think universities in Britain are as well-funded as those in other developed countries, better-funded, or worse-funded?</v>
      </c>
      <c r="E43" s="14" t="str">
        <f>HYPERLINK("#'Full Results'!A396", "396")</f>
        <v>396</v>
      </c>
      <c r="F43" t="s">
        <v>132</v>
      </c>
    </row>
    <row r="44" spans="3:6" x14ac:dyDescent="0.35">
      <c r="C44">
        <v>36</v>
      </c>
      <c r="D44" s="8" t="str">
        <f>HYPERLINK("#'Table 36'!A1", "Which of the following suggested benefits do you think come from public money going into universities?Select up to three.  ")</f>
        <v>Which of the following suggested benefits do you think come from public money going into universities?Select up to three.  </v>
      </c>
      <c r="E44" s="14" t="str">
        <f>HYPERLINK("#'Full Results'!A405", "405")</f>
        <v>405</v>
      </c>
      <c r="F44" t="s">
        <v>132</v>
      </c>
    </row>
    <row r="45" spans="3:6" x14ac:dyDescent="0.35">
      <c r="C45">
        <v>37</v>
      </c>
      <c r="D45" s="8" t="str">
        <f>HYPERLINK("#'Table 37'!A1", "If many universities collectively said they needed more money to keep paying for staff, for teaching, and to maintain the university experience for students, which of the following do you think would be the best ways of getting them more money?Se...")</f>
        <v>If many universities collectively said they needed more money to keep paying for staff, for teaching, and to maintain the university experience for students, which of the following do you think would be the best ways of getting them more money?Se...</v>
      </c>
      <c r="E45" s="14" t="str">
        <f>HYPERLINK("#'Full Results'!A420", "420")</f>
        <v>420</v>
      </c>
      <c r="F45" t="s">
        <v>132</v>
      </c>
    </row>
    <row r="46" spans="3:6" x14ac:dyDescent="0.35">
      <c r="C46">
        <v>39</v>
      </c>
      <c r="D46" s="8" t="str">
        <f>HYPERLINK("#'Table 39'!A1", " How much do you think the average graduate earns compared with the average non-graduate over their working life?  ")</f>
        <v xml:space="preserve"> How much do you think the average graduate earns compared with the average non-graduate over their working life?  </v>
      </c>
      <c r="E46" s="14" t="str">
        <f>HYPERLINK("#'Full Results'!A439", "439")</f>
        <v>439</v>
      </c>
      <c r="F46" t="s">
        <v>132</v>
      </c>
    </row>
    <row r="47" spans="3:6" x14ac:dyDescent="0.35">
      <c r="C47">
        <v>40</v>
      </c>
      <c r="D47" s="8" t="str">
        <f>HYPERLINK("#'Table 40'!A1", " How much do you think the average graduate now has to pay back per month for the cost of their university education?  ")</f>
        <v xml:space="preserve"> How much do you think the average graduate now has to pay back per month for the cost of their university education?  </v>
      </c>
      <c r="E47" s="14" t="str">
        <f>HYPERLINK("#'Full Results'!A459", "459")</f>
        <v>459</v>
      </c>
      <c r="F47" t="s">
        <v>132</v>
      </c>
    </row>
    <row r="48" spans="3:6" x14ac:dyDescent="0.35">
      <c r="C48">
        <v>41</v>
      </c>
      <c r="D48" s="8" t="str">
        <f>HYPERLINK("#'Table 41'!A1", " How much do you think it is reasonable to expect a gradate earning £40k per annum (£3,500 per month pre-tax) to pay back every month to cover the cost of their higher education?  ")</f>
        <v xml:space="preserve"> How much do you think it is reasonable to expect a gradate earning £40k per annum (£3,500 per month pre-tax) to pay back every month to cover the cost of their higher education?  </v>
      </c>
      <c r="E48" s="14" t="str">
        <f>HYPERLINK("#'Full Results'!A473", "473")</f>
        <v>473</v>
      </c>
      <c r="F48" t="s">
        <v>132</v>
      </c>
    </row>
    <row r="49" spans="3:6" x14ac:dyDescent="0.35">
      <c r="C49">
        <v>42</v>
      </c>
      <c r="D49" s="8" t="str">
        <f>HYPERLINK("#'Table 42'!A1", " How much would you estimate that a typical student, living full time away from home outside of London, needs to have per year in order to maintain a minimum standard of living?  ")</f>
        <v xml:space="preserve"> How much would you estimate that a typical student, living full time away from home outside of London, needs to have per year in order to maintain a minimum standard of living?  </v>
      </c>
      <c r="E49" s="14" t="str">
        <f>HYPERLINK("#'Full Results'!A487", "487")</f>
        <v>487</v>
      </c>
      <c r="F49" t="s">
        <v>132</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W485"/>
  <sheetViews>
    <sheetView showGridLines="0" workbookViewId="0">
      <pane xSplit="2" ySplit="8" topLeftCell="C264" activePane="bottomRight" state="frozen"/>
      <selection pane="topRight"/>
      <selection pane="bottomLeft"/>
      <selection pane="bottomRight" activeCell="A251" sqref="A251:XFD251"/>
    </sheetView>
  </sheetViews>
  <sheetFormatPr defaultColWidth="10.90625" defaultRowHeight="14.5" x14ac:dyDescent="0.35"/>
  <cols>
    <col min="2" max="2" width="20.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4" t="s">
        <v>402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3"/>
      <c r="C5" s="13"/>
      <c r="D5" s="27" t="s">
        <v>72</v>
      </c>
      <c r="E5" s="27"/>
      <c r="F5" s="13"/>
      <c r="G5" s="27" t="s">
        <v>73</v>
      </c>
      <c r="H5" s="27"/>
      <c r="I5" s="27"/>
      <c r="J5" s="27"/>
      <c r="K5" s="27"/>
      <c r="L5" s="27"/>
      <c r="M5" s="13"/>
      <c r="N5" s="27" t="s">
        <v>74</v>
      </c>
      <c r="O5" s="27"/>
      <c r="P5" s="27"/>
      <c r="Q5" s="27"/>
      <c r="R5" s="13"/>
      <c r="S5" s="27" t="s">
        <v>75</v>
      </c>
      <c r="T5" s="27"/>
      <c r="U5" s="27"/>
      <c r="V5" s="27"/>
      <c r="W5" s="27"/>
      <c r="X5" s="27"/>
      <c r="Y5" s="27"/>
      <c r="Z5" s="27"/>
      <c r="AA5" s="27"/>
      <c r="AB5" s="27"/>
      <c r="AC5" s="27"/>
      <c r="AD5" s="27"/>
      <c r="AE5" s="13"/>
      <c r="AF5" s="27" t="s">
        <v>76</v>
      </c>
      <c r="AG5" s="27"/>
      <c r="AH5" s="27"/>
      <c r="AI5" s="27"/>
      <c r="AJ5" s="13"/>
      <c r="AK5" s="27" t="s">
        <v>77</v>
      </c>
      <c r="AL5" s="27"/>
      <c r="AM5" s="27"/>
      <c r="AN5" s="27"/>
      <c r="AO5" s="27"/>
      <c r="AP5" s="13"/>
      <c r="AQ5" s="27" t="s">
        <v>78</v>
      </c>
      <c r="AR5" s="27"/>
      <c r="AS5" s="27"/>
      <c r="AT5" s="27"/>
      <c r="AU5" s="27"/>
      <c r="AV5" s="13"/>
      <c r="AW5" s="27" t="s">
        <v>79</v>
      </c>
      <c r="AX5" s="27"/>
      <c r="AY5" s="27"/>
      <c r="AZ5" s="27"/>
      <c r="BA5" s="27"/>
      <c r="BB5" s="13"/>
      <c r="BC5" s="27" t="s">
        <v>80</v>
      </c>
      <c r="BD5" s="27"/>
      <c r="BE5" s="27"/>
      <c r="BF5" s="27"/>
      <c r="BG5" s="13"/>
      <c r="BH5" s="27" t="s">
        <v>81</v>
      </c>
      <c r="BI5" s="27"/>
      <c r="BJ5" s="27"/>
      <c r="BK5" s="27"/>
      <c r="BL5" s="13"/>
      <c r="BM5" s="27" t="s">
        <v>82</v>
      </c>
      <c r="BN5" s="27"/>
      <c r="BO5" s="27"/>
      <c r="BP5" s="27"/>
      <c r="BQ5" s="27"/>
      <c r="BR5" s="13"/>
      <c r="BS5" s="27" t="s">
        <v>83</v>
      </c>
      <c r="BT5" s="27"/>
      <c r="BU5" s="27"/>
      <c r="BV5" s="27"/>
      <c r="BW5" s="27"/>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20" customHeight="1" x14ac:dyDescent="0.35">
      <c r="B7" s="10" t="s">
        <v>19</v>
      </c>
      <c r="C7" s="10">
        <v>4034</v>
      </c>
      <c r="D7" s="10">
        <v>1954</v>
      </c>
      <c r="E7" s="10">
        <v>2070</v>
      </c>
      <c r="F7" s="10"/>
      <c r="G7" s="10">
        <v>479</v>
      </c>
      <c r="H7" s="10">
        <v>662</v>
      </c>
      <c r="I7" s="10">
        <v>621</v>
      </c>
      <c r="J7" s="10">
        <v>718</v>
      </c>
      <c r="K7" s="10">
        <v>673</v>
      </c>
      <c r="L7" s="10">
        <v>881</v>
      </c>
      <c r="M7" s="10"/>
      <c r="N7" s="10">
        <v>1092</v>
      </c>
      <c r="O7" s="10">
        <v>984</v>
      </c>
      <c r="P7" s="10">
        <v>889</v>
      </c>
      <c r="Q7" s="10">
        <v>1050</v>
      </c>
      <c r="R7" s="10"/>
      <c r="S7" s="10">
        <v>507</v>
      </c>
      <c r="T7" s="10">
        <v>541</v>
      </c>
      <c r="U7" s="10">
        <v>322</v>
      </c>
      <c r="V7" s="10">
        <v>320</v>
      </c>
      <c r="W7" s="10">
        <v>304</v>
      </c>
      <c r="X7" s="10">
        <v>332</v>
      </c>
      <c r="Y7" s="10">
        <v>350</v>
      </c>
      <c r="Z7" s="10">
        <v>174</v>
      </c>
      <c r="AA7" s="10">
        <v>461</v>
      </c>
      <c r="AB7" s="10">
        <v>376</v>
      </c>
      <c r="AC7" s="10">
        <v>216</v>
      </c>
      <c r="AD7" s="10">
        <v>131</v>
      </c>
      <c r="AE7" s="10"/>
      <c r="AF7" s="10">
        <v>977</v>
      </c>
      <c r="AG7" s="10">
        <v>1382</v>
      </c>
      <c r="AH7" s="10">
        <v>1011</v>
      </c>
      <c r="AI7" s="10">
        <v>536</v>
      </c>
      <c r="AJ7" s="10"/>
      <c r="AK7" s="10">
        <v>658</v>
      </c>
      <c r="AL7" s="10">
        <v>1532</v>
      </c>
      <c r="AM7" s="10">
        <v>854</v>
      </c>
      <c r="AN7" s="10">
        <v>391</v>
      </c>
      <c r="AO7" s="10">
        <v>387</v>
      </c>
      <c r="AP7" s="10"/>
      <c r="AQ7" s="10">
        <v>1037</v>
      </c>
      <c r="AR7" s="10">
        <v>778</v>
      </c>
      <c r="AS7" s="10">
        <v>952</v>
      </c>
      <c r="AT7" s="10">
        <v>700</v>
      </c>
      <c r="AU7" s="10">
        <v>567</v>
      </c>
      <c r="AV7" s="10"/>
      <c r="AW7" s="10">
        <v>218</v>
      </c>
      <c r="AX7" s="10">
        <v>430</v>
      </c>
      <c r="AY7" s="10">
        <v>1333</v>
      </c>
      <c r="AZ7" s="10">
        <v>1169</v>
      </c>
      <c r="BA7" s="10">
        <v>881</v>
      </c>
      <c r="BB7" s="10"/>
      <c r="BC7" s="10">
        <v>304</v>
      </c>
      <c r="BD7" s="10">
        <v>1220</v>
      </c>
      <c r="BE7" s="10">
        <v>922</v>
      </c>
      <c r="BF7" s="10">
        <v>1328</v>
      </c>
      <c r="BG7" s="10"/>
      <c r="BH7" s="10">
        <v>773</v>
      </c>
      <c r="BI7" s="10">
        <v>1917</v>
      </c>
      <c r="BJ7" s="10">
        <v>694</v>
      </c>
      <c r="BK7" s="10">
        <v>388</v>
      </c>
      <c r="BL7" s="10"/>
      <c r="BM7" s="10">
        <v>762</v>
      </c>
      <c r="BN7" s="10">
        <v>1362</v>
      </c>
      <c r="BO7" s="10">
        <v>310</v>
      </c>
      <c r="BP7" s="10">
        <v>494</v>
      </c>
      <c r="BQ7" s="10">
        <v>603</v>
      </c>
      <c r="BR7" s="10"/>
      <c r="BS7" s="10">
        <v>803</v>
      </c>
      <c r="BT7" s="10">
        <v>1057</v>
      </c>
      <c r="BU7" s="10">
        <v>329</v>
      </c>
      <c r="BV7" s="10">
        <v>656</v>
      </c>
      <c r="BW7" s="10">
        <v>340</v>
      </c>
    </row>
    <row r="8" spans="2:75" ht="20" customHeight="1" x14ac:dyDescent="0.35">
      <c r="B8" s="11" t="s">
        <v>20</v>
      </c>
      <c r="C8" s="11">
        <v>4034</v>
      </c>
      <c r="D8" s="11">
        <v>1987</v>
      </c>
      <c r="E8" s="11">
        <v>2037</v>
      </c>
      <c r="F8" s="11"/>
      <c r="G8" s="11">
        <v>563</v>
      </c>
      <c r="H8" s="11">
        <v>688</v>
      </c>
      <c r="I8" s="11">
        <v>686</v>
      </c>
      <c r="J8" s="11">
        <v>686</v>
      </c>
      <c r="K8" s="11">
        <v>566</v>
      </c>
      <c r="L8" s="11">
        <v>845</v>
      </c>
      <c r="M8" s="11"/>
      <c r="N8" s="11">
        <v>1085</v>
      </c>
      <c r="O8" s="11">
        <v>1044</v>
      </c>
      <c r="P8" s="11">
        <v>883</v>
      </c>
      <c r="Q8" s="11">
        <v>1003</v>
      </c>
      <c r="R8" s="11"/>
      <c r="S8" s="11">
        <v>565</v>
      </c>
      <c r="T8" s="11">
        <v>524</v>
      </c>
      <c r="U8" s="11">
        <v>323</v>
      </c>
      <c r="V8" s="11">
        <v>363</v>
      </c>
      <c r="W8" s="11">
        <v>282</v>
      </c>
      <c r="X8" s="11">
        <v>363</v>
      </c>
      <c r="Y8" s="11">
        <v>323</v>
      </c>
      <c r="Z8" s="11">
        <v>161</v>
      </c>
      <c r="AA8" s="11">
        <v>444</v>
      </c>
      <c r="AB8" s="11">
        <v>363</v>
      </c>
      <c r="AC8" s="11">
        <v>202</v>
      </c>
      <c r="AD8" s="11">
        <v>121</v>
      </c>
      <c r="AE8" s="11"/>
      <c r="AF8" s="11">
        <v>950</v>
      </c>
      <c r="AG8" s="11">
        <v>1389</v>
      </c>
      <c r="AH8" s="11">
        <v>1033</v>
      </c>
      <c r="AI8" s="11">
        <v>540</v>
      </c>
      <c r="AJ8" s="11"/>
      <c r="AK8" s="11">
        <v>650</v>
      </c>
      <c r="AL8" s="11">
        <v>1526</v>
      </c>
      <c r="AM8" s="11">
        <v>857</v>
      </c>
      <c r="AN8" s="11">
        <v>401</v>
      </c>
      <c r="AO8" s="11">
        <v>386</v>
      </c>
      <c r="AP8" s="11"/>
      <c r="AQ8" s="11">
        <v>1021</v>
      </c>
      <c r="AR8" s="11">
        <v>777</v>
      </c>
      <c r="AS8" s="11">
        <v>954</v>
      </c>
      <c r="AT8" s="11">
        <v>713</v>
      </c>
      <c r="AU8" s="11">
        <v>570</v>
      </c>
      <c r="AV8" s="11"/>
      <c r="AW8" s="11">
        <v>211</v>
      </c>
      <c r="AX8" s="11">
        <v>408</v>
      </c>
      <c r="AY8" s="11">
        <v>1329</v>
      </c>
      <c r="AZ8" s="11">
        <v>1160</v>
      </c>
      <c r="BA8" s="11">
        <v>923</v>
      </c>
      <c r="BB8" s="11"/>
      <c r="BC8" s="11">
        <v>322</v>
      </c>
      <c r="BD8" s="11">
        <v>1244</v>
      </c>
      <c r="BE8" s="11">
        <v>916</v>
      </c>
      <c r="BF8" s="11">
        <v>1291</v>
      </c>
      <c r="BG8" s="11"/>
      <c r="BH8" s="11">
        <v>788</v>
      </c>
      <c r="BI8" s="11">
        <v>1911</v>
      </c>
      <c r="BJ8" s="11">
        <v>687</v>
      </c>
      <c r="BK8" s="11">
        <v>385</v>
      </c>
      <c r="BL8" s="11"/>
      <c r="BM8" s="11">
        <v>754</v>
      </c>
      <c r="BN8" s="11">
        <v>1381</v>
      </c>
      <c r="BO8" s="11">
        <v>310</v>
      </c>
      <c r="BP8" s="11">
        <v>482</v>
      </c>
      <c r="BQ8" s="11">
        <v>608</v>
      </c>
      <c r="BR8" s="11"/>
      <c r="BS8" s="11">
        <v>799</v>
      </c>
      <c r="BT8" s="11">
        <v>1081</v>
      </c>
      <c r="BU8" s="11">
        <v>329</v>
      </c>
      <c r="BV8" s="11">
        <v>641</v>
      </c>
      <c r="BW8" s="11">
        <v>341</v>
      </c>
    </row>
    <row r="11" spans="2:75" x14ac:dyDescent="0.35">
      <c r="B11" s="6" t="s">
        <v>89</v>
      </c>
    </row>
    <row r="12" spans="2:75" x14ac:dyDescent="0.35">
      <c r="B12" s="23" t="s">
        <v>90</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row>
    <row r="13" spans="2:75" x14ac:dyDescent="0.35">
      <c r="B13" t="s">
        <v>84</v>
      </c>
      <c r="C13" s="17">
        <v>0.52901589019649597</v>
      </c>
      <c r="D13" s="17">
        <v>0.563867998638382</v>
      </c>
      <c r="E13" s="17">
        <v>0.49787745277965501</v>
      </c>
      <c r="F13" s="17"/>
      <c r="G13" s="17">
        <v>0.56669263872593301</v>
      </c>
      <c r="H13" s="17">
        <v>0.66418313566152898</v>
      </c>
      <c r="I13" s="17">
        <v>0.51516086364213598</v>
      </c>
      <c r="J13" s="17">
        <v>0.39641442215599898</v>
      </c>
      <c r="K13" s="17">
        <v>0.42314317709000698</v>
      </c>
      <c r="L13" s="17">
        <v>0.44214967968937302</v>
      </c>
      <c r="M13" s="17"/>
      <c r="N13" s="17">
        <v>0.654445447967271</v>
      </c>
      <c r="O13" s="17">
        <v>0.451826632593612</v>
      </c>
      <c r="P13" s="17">
        <v>0.467360503313626</v>
      </c>
      <c r="Q13" s="17">
        <v>0.458761160498454</v>
      </c>
      <c r="R13" s="17"/>
      <c r="S13" s="17">
        <v>0.73292161691426105</v>
      </c>
      <c r="T13" s="17">
        <v>0.47121416558946699</v>
      </c>
      <c r="U13" s="17">
        <v>0.34451807014219099</v>
      </c>
      <c r="V13" s="17">
        <v>0.35463541874918503</v>
      </c>
      <c r="W13" s="17">
        <v>0.55971923930226797</v>
      </c>
      <c r="X13" s="17">
        <v>0.47990875160747898</v>
      </c>
      <c r="Y13" s="17">
        <v>0.58908247933781199</v>
      </c>
      <c r="Z13" s="17">
        <v>0.45228324266786801</v>
      </c>
      <c r="AA13" s="17">
        <v>0.54436471254490704</v>
      </c>
      <c r="AB13" s="17">
        <v>0.46780685036929198</v>
      </c>
      <c r="AC13" s="17">
        <v>0.49650743370126399</v>
      </c>
      <c r="AD13" s="17">
        <v>0.51449753088903105</v>
      </c>
      <c r="AE13" s="17"/>
      <c r="AF13" s="17">
        <v>0.35689096813198201</v>
      </c>
      <c r="AG13" s="17">
        <v>0.39677311062133702</v>
      </c>
      <c r="AH13" s="17">
        <v>0.61580331409584199</v>
      </c>
      <c r="AI13" s="17">
        <v>0.74979883513422996</v>
      </c>
      <c r="AJ13" s="17"/>
      <c r="AK13" s="17">
        <v>0.37169648761213497</v>
      </c>
      <c r="AL13" s="17">
        <v>0.49834148125286998</v>
      </c>
      <c r="AM13" s="17">
        <v>0.51430837498894999</v>
      </c>
      <c r="AN13" s="17">
        <v>0.528205029259743</v>
      </c>
      <c r="AO13" s="17">
        <v>0.71299843454017597</v>
      </c>
      <c r="AP13" s="17"/>
      <c r="AQ13" s="17">
        <v>0.42751542101426798</v>
      </c>
      <c r="AR13" s="17">
        <v>0.46594607033171997</v>
      </c>
      <c r="AS13" s="17">
        <v>0.43413778445355899</v>
      </c>
      <c r="AT13" s="17">
        <v>0.53488509207421597</v>
      </c>
      <c r="AU13" s="17">
        <v>0.79817716759258905</v>
      </c>
      <c r="AV13" s="17"/>
      <c r="AW13" s="17">
        <v>0.43802749508123201</v>
      </c>
      <c r="AX13" s="17">
        <v>0.30177752878779901</v>
      </c>
      <c r="AY13" s="17">
        <v>0.41299543024629498</v>
      </c>
      <c r="AZ13" s="17">
        <v>0.47476689846863002</v>
      </c>
      <c r="BA13" s="17">
        <v>0.75937227424718301</v>
      </c>
      <c r="BB13" s="17"/>
      <c r="BC13" s="17">
        <v>0.58760379734316204</v>
      </c>
      <c r="BD13" s="17">
        <v>0.60259693144050197</v>
      </c>
      <c r="BE13" s="17">
        <v>0.51176820759826402</v>
      </c>
      <c r="BF13" s="17">
        <v>0.47879358391698801</v>
      </c>
      <c r="BG13" s="17"/>
      <c r="BH13" s="17">
        <v>0.49166316734062998</v>
      </c>
      <c r="BI13" s="17">
        <v>0.53426388834189298</v>
      </c>
      <c r="BJ13" s="17">
        <v>0.50475885106135698</v>
      </c>
      <c r="BK13" s="17">
        <v>0.609478914023454</v>
      </c>
      <c r="BL13" s="17"/>
      <c r="BM13" s="17">
        <v>0.55259890769654196</v>
      </c>
      <c r="BN13" s="17">
        <v>0.59155586207524702</v>
      </c>
      <c r="BO13" s="17">
        <v>0.58708606858199996</v>
      </c>
      <c r="BP13" s="17">
        <v>0.379039990316483</v>
      </c>
      <c r="BQ13" s="17">
        <v>0.43208495270163999</v>
      </c>
      <c r="BR13" s="17"/>
      <c r="BS13" s="17">
        <v>0.57038255683530803</v>
      </c>
      <c r="BT13" s="17">
        <v>0.66253182942941802</v>
      </c>
      <c r="BU13" s="17">
        <v>0.58176014287431999</v>
      </c>
      <c r="BV13" s="17">
        <v>0.35213828953952803</v>
      </c>
      <c r="BW13" s="17">
        <v>0.35340411476005301</v>
      </c>
    </row>
    <row r="14" spans="2:75" x14ac:dyDescent="0.35">
      <c r="B14" t="s">
        <v>85</v>
      </c>
      <c r="C14" s="17">
        <v>0.28022742759973801</v>
      </c>
      <c r="D14" s="17">
        <v>0.26952785808986601</v>
      </c>
      <c r="E14" s="17">
        <v>0.28978690306521199</v>
      </c>
      <c r="F14" s="17"/>
      <c r="G14" s="17">
        <v>0.36494492632425501</v>
      </c>
      <c r="H14" s="17">
        <v>0.230283961314453</v>
      </c>
      <c r="I14" s="17">
        <v>0.26404204919180402</v>
      </c>
      <c r="J14" s="17">
        <v>0.31654719886736599</v>
      </c>
      <c r="K14" s="17">
        <v>0.381696903228471</v>
      </c>
      <c r="L14" s="17">
        <v>0.24191199738806299</v>
      </c>
      <c r="M14" s="17"/>
      <c r="N14" s="17">
        <v>0.25668829584373198</v>
      </c>
      <c r="O14" s="17">
        <v>0.30347781568393001</v>
      </c>
      <c r="P14" s="17">
        <v>0.28957072920884902</v>
      </c>
      <c r="Q14" s="17">
        <v>0.28231413129736699</v>
      </c>
      <c r="R14" s="17"/>
      <c r="S14" s="17">
        <v>0.19088507328398899</v>
      </c>
      <c r="T14" s="17">
        <v>0.25420455585811702</v>
      </c>
      <c r="U14" s="17">
        <v>0.40927158367633498</v>
      </c>
      <c r="V14" s="17">
        <v>0.39845028430386997</v>
      </c>
      <c r="W14" s="17">
        <v>0.25040899147054502</v>
      </c>
      <c r="X14" s="17">
        <v>0.33272406046091402</v>
      </c>
      <c r="Y14" s="17">
        <v>0.27799600208717101</v>
      </c>
      <c r="Z14" s="17">
        <v>0.34080555872393697</v>
      </c>
      <c r="AA14" s="17">
        <v>0.28820884108024802</v>
      </c>
      <c r="AB14" s="17">
        <v>0.30842875241208401</v>
      </c>
      <c r="AC14" s="17">
        <v>0.162699387192379</v>
      </c>
      <c r="AD14" s="17">
        <v>0.27712686975738299</v>
      </c>
      <c r="AE14" s="17"/>
      <c r="AF14" s="17">
        <v>0.33126108061388698</v>
      </c>
      <c r="AG14" s="17">
        <v>0.34007308481547999</v>
      </c>
      <c r="AH14" s="17">
        <v>0.24350031142014</v>
      </c>
      <c r="AI14" s="17">
        <v>0.20066651559267501</v>
      </c>
      <c r="AJ14" s="17"/>
      <c r="AK14" s="17">
        <v>0.33437936970376803</v>
      </c>
      <c r="AL14" s="17">
        <v>0.29455711577712901</v>
      </c>
      <c r="AM14" s="17">
        <v>0.27608358758659601</v>
      </c>
      <c r="AN14" s="17">
        <v>0.323421236497895</v>
      </c>
      <c r="AO14" s="17">
        <v>0.18457960643928001</v>
      </c>
      <c r="AP14" s="17"/>
      <c r="AQ14" s="17">
        <v>0.288008389035385</v>
      </c>
      <c r="AR14" s="17">
        <v>0.31148229982328401</v>
      </c>
      <c r="AS14" s="17">
        <v>0.34852197929884798</v>
      </c>
      <c r="AT14" s="17">
        <v>0.30918180376335302</v>
      </c>
      <c r="AU14" s="17">
        <v>0.135251921257001</v>
      </c>
      <c r="AV14" s="17"/>
      <c r="AW14" s="17">
        <v>0.35398620358208399</v>
      </c>
      <c r="AX14" s="17">
        <v>0.355749912790359</v>
      </c>
      <c r="AY14" s="17">
        <v>0.33757302641263398</v>
      </c>
      <c r="AZ14" s="17">
        <v>0.31667529277634598</v>
      </c>
      <c r="BA14" s="17">
        <v>0.16301438191364001</v>
      </c>
      <c r="BB14" s="17"/>
      <c r="BC14" s="17">
        <v>0.24620442681166599</v>
      </c>
      <c r="BD14" s="17">
        <v>0.253954686349812</v>
      </c>
      <c r="BE14" s="17">
        <v>0.27977149837084397</v>
      </c>
      <c r="BF14" s="17">
        <v>0.30848471829563301</v>
      </c>
      <c r="BG14" s="17"/>
      <c r="BH14" s="17">
        <v>0.265371901045239</v>
      </c>
      <c r="BI14" s="17">
        <v>0.28637887259838701</v>
      </c>
      <c r="BJ14" s="17">
        <v>0.29331378348640402</v>
      </c>
      <c r="BK14" s="17">
        <v>0.26467320055404397</v>
      </c>
      <c r="BL14" s="17"/>
      <c r="BM14" s="17">
        <v>0.29847614122659299</v>
      </c>
      <c r="BN14" s="17">
        <v>0.27397516469441402</v>
      </c>
      <c r="BO14" s="17">
        <v>0.120274277991097</v>
      </c>
      <c r="BP14" s="17">
        <v>0.31490798203091203</v>
      </c>
      <c r="BQ14" s="17">
        <v>0.249243881732478</v>
      </c>
      <c r="BR14" s="17"/>
      <c r="BS14" s="17">
        <v>0.308574974220714</v>
      </c>
      <c r="BT14" s="17">
        <v>0.21615231734999399</v>
      </c>
      <c r="BU14" s="17">
        <v>0.181860805531641</v>
      </c>
      <c r="BV14" s="17">
        <v>0.347127364103406</v>
      </c>
      <c r="BW14" s="17">
        <v>0.26003135212691803</v>
      </c>
    </row>
    <row r="15" spans="2:75" x14ac:dyDescent="0.35">
      <c r="B15" t="s">
        <v>86</v>
      </c>
      <c r="C15" s="17">
        <v>0.15047500796017799</v>
      </c>
      <c r="D15" s="17">
        <v>0.123399064627053</v>
      </c>
      <c r="E15" s="17">
        <v>0.17466587057000299</v>
      </c>
      <c r="F15" s="17"/>
      <c r="G15" s="17">
        <v>3.3305021983771901E-2</v>
      </c>
      <c r="H15" s="17">
        <v>8.9856034245795496E-2</v>
      </c>
      <c r="I15" s="17">
        <v>0.18828068740814399</v>
      </c>
      <c r="J15" s="17">
        <v>0.21267228389626699</v>
      </c>
      <c r="K15" s="17">
        <v>0.105625242085315</v>
      </c>
      <c r="L15" s="17">
        <v>0.31593832292256402</v>
      </c>
      <c r="M15" s="17"/>
      <c r="N15" s="17">
        <v>6.6813029600941598E-2</v>
      </c>
      <c r="O15" s="17">
        <v>0.19228505402455301</v>
      </c>
      <c r="P15" s="17">
        <v>0.20591839521161001</v>
      </c>
      <c r="Q15" s="17">
        <v>0.19399872372954899</v>
      </c>
      <c r="R15" s="17"/>
      <c r="S15" s="17">
        <v>4.9110447793934399E-2</v>
      </c>
      <c r="T15" s="17">
        <v>0.211887443302754</v>
      </c>
      <c r="U15" s="17">
        <v>0.22851013291768399</v>
      </c>
      <c r="V15" s="17">
        <v>0.17544166859636701</v>
      </c>
      <c r="W15" s="17">
        <v>0.12056404644794</v>
      </c>
      <c r="X15" s="17">
        <v>0.14233260139419901</v>
      </c>
      <c r="Y15" s="17">
        <v>9.6175887317150197E-2</v>
      </c>
      <c r="Z15" s="17">
        <v>0.14513250568367</v>
      </c>
      <c r="AA15" s="17">
        <v>0.14935683030940899</v>
      </c>
      <c r="AB15" s="17">
        <v>0.21423969012506999</v>
      </c>
      <c r="AC15" s="17">
        <v>0.28542815833475799</v>
      </c>
      <c r="AD15" s="17">
        <v>0.18477138680159799</v>
      </c>
      <c r="AE15" s="17"/>
      <c r="AF15" s="17">
        <v>0.22815987502565399</v>
      </c>
      <c r="AG15" s="17">
        <v>0.21186805625997701</v>
      </c>
      <c r="AH15" s="17">
        <v>0.113996467544838</v>
      </c>
      <c r="AI15" s="17">
        <v>4.5480743170854897E-2</v>
      </c>
      <c r="AJ15" s="17"/>
      <c r="AK15" s="17">
        <v>0.22631360344843399</v>
      </c>
      <c r="AL15" s="17">
        <v>0.154254670175824</v>
      </c>
      <c r="AM15" s="17">
        <v>0.177806503148002</v>
      </c>
      <c r="AN15" s="17">
        <v>0.12474450063805</v>
      </c>
      <c r="AO15" s="17">
        <v>7.4037117429006302E-2</v>
      </c>
      <c r="AP15" s="17"/>
      <c r="AQ15" s="17">
        <v>0.22170844480249999</v>
      </c>
      <c r="AR15" s="17">
        <v>0.181860654890455</v>
      </c>
      <c r="AS15" s="17">
        <v>0.15136020550319501</v>
      </c>
      <c r="AT15" s="17">
        <v>0.142012040831207</v>
      </c>
      <c r="AU15" s="17">
        <v>5.82281441601981E-2</v>
      </c>
      <c r="AV15" s="17"/>
      <c r="AW15" s="17">
        <v>0.18686837525737601</v>
      </c>
      <c r="AX15" s="17">
        <v>0.28405047584529403</v>
      </c>
      <c r="AY15" s="17">
        <v>0.19362050515599599</v>
      </c>
      <c r="AZ15" s="17">
        <v>0.16711571925194901</v>
      </c>
      <c r="BA15" s="17">
        <v>5.6021455574885103E-2</v>
      </c>
      <c r="BB15" s="17"/>
      <c r="BC15" s="17">
        <v>9.4040986995642201E-2</v>
      </c>
      <c r="BD15" s="17">
        <v>0.108574233873218</v>
      </c>
      <c r="BE15" s="17">
        <v>0.18069765223900999</v>
      </c>
      <c r="BF15" s="17">
        <v>0.16604010328032301</v>
      </c>
      <c r="BG15" s="17"/>
      <c r="BH15" s="17">
        <v>0.181038972963176</v>
      </c>
      <c r="BI15" s="17">
        <v>0.14261401309906799</v>
      </c>
      <c r="BJ15" s="17">
        <v>0.17213650777370801</v>
      </c>
      <c r="BK15" s="17">
        <v>9.4790015833267099E-2</v>
      </c>
      <c r="BL15" s="17"/>
      <c r="BM15" s="17">
        <v>0.109722361013413</v>
      </c>
      <c r="BN15" s="17">
        <v>0.118329003052712</v>
      </c>
      <c r="BO15" s="17">
        <v>0.26612793558241299</v>
      </c>
      <c r="BP15" s="17">
        <v>0.172507831905204</v>
      </c>
      <c r="BQ15" s="17">
        <v>0.24680909583857499</v>
      </c>
      <c r="BR15" s="17"/>
      <c r="BS15" s="17">
        <v>8.4436202783555805E-2</v>
      </c>
      <c r="BT15" s="17">
        <v>0.109993332823847</v>
      </c>
      <c r="BU15" s="17">
        <v>0.21592540842279401</v>
      </c>
      <c r="BV15" s="17">
        <v>0.18729315420461801</v>
      </c>
      <c r="BW15" s="17">
        <v>0.31809357197469101</v>
      </c>
    </row>
    <row r="16" spans="2:75" x14ac:dyDescent="0.35">
      <c r="B16" t="s">
        <v>87</v>
      </c>
      <c r="C16" s="17">
        <v>3.2190442078116298E-2</v>
      </c>
      <c r="D16" s="17">
        <v>3.4001155899454599E-2</v>
      </c>
      <c r="E16" s="17">
        <v>3.0572669107520701E-2</v>
      </c>
      <c r="F16" s="17"/>
      <c r="G16" s="17">
        <v>2.1876046973312201E-2</v>
      </c>
      <c r="H16" s="17">
        <v>1.56768687782218E-2</v>
      </c>
      <c r="I16" s="17">
        <v>2.5779333366560801E-2</v>
      </c>
      <c r="J16" s="17">
        <v>5.4203808460233899E-2</v>
      </c>
      <c r="K16" s="17">
        <v>8.9534677596207896E-2</v>
      </c>
      <c r="L16" s="17">
        <v>0</v>
      </c>
      <c r="M16" s="17"/>
      <c r="N16" s="17">
        <v>1.9942237542648501E-2</v>
      </c>
      <c r="O16" s="17">
        <v>4.2332860291030998E-2</v>
      </c>
      <c r="P16" s="17">
        <v>2.1717942600203599E-2</v>
      </c>
      <c r="Q16" s="17">
        <v>5.6676299364831199E-2</v>
      </c>
      <c r="R16" s="17"/>
      <c r="S16" s="17">
        <v>2.7082862007814699E-2</v>
      </c>
      <c r="T16" s="17">
        <v>5.0778554146749498E-2</v>
      </c>
      <c r="U16" s="17">
        <v>1.7700213263790399E-2</v>
      </c>
      <c r="V16" s="17">
        <v>4.1835534109825601E-2</v>
      </c>
      <c r="W16" s="17">
        <v>3.0970240117866601E-2</v>
      </c>
      <c r="X16" s="17">
        <v>2.9298067600354898E-2</v>
      </c>
      <c r="Y16" s="17">
        <v>3.6745631257866798E-2</v>
      </c>
      <c r="Z16" s="17">
        <v>6.1778692924524897E-2</v>
      </c>
      <c r="AA16" s="17">
        <v>1.8069616065435098E-2</v>
      </c>
      <c r="AB16" s="17">
        <v>9.5247070935533893E-3</v>
      </c>
      <c r="AC16" s="17">
        <v>5.5365020771599001E-2</v>
      </c>
      <c r="AD16" s="17">
        <v>2.3604212551988201E-2</v>
      </c>
      <c r="AE16" s="17"/>
      <c r="AF16" s="17">
        <v>5.7956937874996603E-2</v>
      </c>
      <c r="AG16" s="17">
        <v>4.3853999867028301E-2</v>
      </c>
      <c r="AH16" s="17">
        <v>2.4121356042471301E-2</v>
      </c>
      <c r="AI16" s="17">
        <v>4.0539061022406998E-3</v>
      </c>
      <c r="AJ16" s="17"/>
      <c r="AK16" s="17">
        <v>4.8268186563974497E-2</v>
      </c>
      <c r="AL16" s="17">
        <v>3.72568239857324E-2</v>
      </c>
      <c r="AM16" s="17">
        <v>2.6691537164268302E-2</v>
      </c>
      <c r="AN16" s="17">
        <v>2.3629233604312499E-2</v>
      </c>
      <c r="AO16" s="17">
        <v>2.8384841591537601E-2</v>
      </c>
      <c r="AP16" s="17"/>
      <c r="AQ16" s="17">
        <v>3.6246298869598403E-2</v>
      </c>
      <c r="AR16" s="17">
        <v>4.0710974954541602E-2</v>
      </c>
      <c r="AS16" s="17">
        <v>5.5214639052847798E-2</v>
      </c>
      <c r="AT16" s="17">
        <v>1.3921063331223799E-2</v>
      </c>
      <c r="AU16" s="17">
        <v>8.3427669902118393E-3</v>
      </c>
      <c r="AV16" s="17"/>
      <c r="AW16" s="17">
        <v>2.1117926079308399E-2</v>
      </c>
      <c r="AX16" s="17">
        <v>5.8422082576547602E-2</v>
      </c>
      <c r="AY16" s="17">
        <v>3.7506851723574298E-2</v>
      </c>
      <c r="AZ16" s="17">
        <v>3.2635402010117602E-2</v>
      </c>
      <c r="BA16" s="17">
        <v>2.1591888264292002E-2</v>
      </c>
      <c r="BB16" s="17"/>
      <c r="BC16" s="17">
        <v>6.09500318966779E-2</v>
      </c>
      <c r="BD16" s="17">
        <v>2.8892698793786802E-2</v>
      </c>
      <c r="BE16" s="17">
        <v>2.77626417918816E-2</v>
      </c>
      <c r="BF16" s="17">
        <v>3.3820943194009197E-2</v>
      </c>
      <c r="BG16" s="17"/>
      <c r="BH16" s="17">
        <v>5.0701321983888901E-2</v>
      </c>
      <c r="BI16" s="17">
        <v>3.0678500133642501E-2</v>
      </c>
      <c r="BJ16" s="17">
        <v>2.1730345814088201E-2</v>
      </c>
      <c r="BK16" s="17">
        <v>3.1057869589234802E-2</v>
      </c>
      <c r="BL16" s="17"/>
      <c r="BM16" s="17">
        <v>1.91453646396481E-2</v>
      </c>
      <c r="BN16" s="17">
        <v>1.40092666061156E-2</v>
      </c>
      <c r="BO16" s="17">
        <v>2.65117178444896E-2</v>
      </c>
      <c r="BP16" s="17">
        <v>0.100496662883205</v>
      </c>
      <c r="BQ16" s="17">
        <v>7.1862069727306799E-2</v>
      </c>
      <c r="BR16" s="17"/>
      <c r="BS16" s="17">
        <v>2.5695860021435799E-2</v>
      </c>
      <c r="BT16" s="17">
        <v>1.1322520396740801E-2</v>
      </c>
      <c r="BU16" s="17">
        <v>2.04536431712442E-2</v>
      </c>
      <c r="BV16" s="17">
        <v>8.6776978945361793E-2</v>
      </c>
      <c r="BW16" s="17">
        <v>6.8470961138338504E-2</v>
      </c>
    </row>
    <row r="17" spans="2:75" x14ac:dyDescent="0.35">
      <c r="B17" t="s">
        <v>88</v>
      </c>
      <c r="C17" s="17">
        <v>8.09123216547274E-3</v>
      </c>
      <c r="D17" s="17">
        <v>9.2039227452441093E-3</v>
      </c>
      <c r="E17" s="17">
        <v>7.0971044776087103E-3</v>
      </c>
      <c r="F17" s="17"/>
      <c r="G17" s="17">
        <v>1.3181365992728299E-2</v>
      </c>
      <c r="H17" s="17">
        <v>0</v>
      </c>
      <c r="I17" s="17">
        <v>6.7370663913542597E-3</v>
      </c>
      <c r="J17" s="17">
        <v>2.01622866201332E-2</v>
      </c>
      <c r="K17" s="17">
        <v>0</v>
      </c>
      <c r="L17" s="17">
        <v>0</v>
      </c>
      <c r="M17" s="17"/>
      <c r="N17" s="17">
        <v>2.1109890454078599E-3</v>
      </c>
      <c r="O17" s="17">
        <v>1.00776374068734E-2</v>
      </c>
      <c r="P17" s="17">
        <v>1.5432429665711201E-2</v>
      </c>
      <c r="Q17" s="17">
        <v>8.2496851097988207E-3</v>
      </c>
      <c r="R17" s="17"/>
      <c r="S17" s="17">
        <v>0</v>
      </c>
      <c r="T17" s="17">
        <v>1.1915281102912499E-2</v>
      </c>
      <c r="U17" s="17">
        <v>0</v>
      </c>
      <c r="V17" s="17">
        <v>2.9637094240752799E-2</v>
      </c>
      <c r="W17" s="17">
        <v>3.8337482661380998E-2</v>
      </c>
      <c r="X17" s="17">
        <v>1.5736518937051899E-2</v>
      </c>
      <c r="Y17" s="17">
        <v>0</v>
      </c>
      <c r="Z17" s="17">
        <v>0</v>
      </c>
      <c r="AA17" s="17">
        <v>0</v>
      </c>
      <c r="AB17" s="17">
        <v>0</v>
      </c>
      <c r="AC17" s="17">
        <v>0</v>
      </c>
      <c r="AD17" s="17">
        <v>0</v>
      </c>
      <c r="AE17" s="17"/>
      <c r="AF17" s="17">
        <v>2.57311383534806E-2</v>
      </c>
      <c r="AG17" s="17">
        <v>7.43174843617738E-3</v>
      </c>
      <c r="AH17" s="17">
        <v>2.5785508967083701E-3</v>
      </c>
      <c r="AI17" s="17">
        <v>0</v>
      </c>
      <c r="AJ17" s="17"/>
      <c r="AK17" s="17">
        <v>1.9342352671687799E-2</v>
      </c>
      <c r="AL17" s="17">
        <v>1.5589908808443799E-2</v>
      </c>
      <c r="AM17" s="17">
        <v>5.1099971121836797E-3</v>
      </c>
      <c r="AN17" s="17">
        <v>0</v>
      </c>
      <c r="AO17" s="17">
        <v>0</v>
      </c>
      <c r="AP17" s="17"/>
      <c r="AQ17" s="17">
        <v>2.65214462782478E-2</v>
      </c>
      <c r="AR17" s="17">
        <v>0</v>
      </c>
      <c r="AS17" s="17">
        <v>1.0765391691550399E-2</v>
      </c>
      <c r="AT17" s="17">
        <v>0</v>
      </c>
      <c r="AU17" s="17">
        <v>0</v>
      </c>
      <c r="AV17" s="17"/>
      <c r="AW17" s="17">
        <v>0</v>
      </c>
      <c r="AX17" s="17">
        <v>0</v>
      </c>
      <c r="AY17" s="17">
        <v>1.8304186461500501E-2</v>
      </c>
      <c r="AZ17" s="17">
        <v>8.8066874929565303E-3</v>
      </c>
      <c r="BA17" s="17">
        <v>0</v>
      </c>
      <c r="BB17" s="17"/>
      <c r="BC17" s="17">
        <v>1.12007569528524E-2</v>
      </c>
      <c r="BD17" s="17">
        <v>5.9814495426811004E-3</v>
      </c>
      <c r="BE17" s="17">
        <v>0</v>
      </c>
      <c r="BF17" s="17">
        <v>1.28606513130475E-2</v>
      </c>
      <c r="BG17" s="17"/>
      <c r="BH17" s="17">
        <v>1.12246366670656E-2</v>
      </c>
      <c r="BI17" s="17">
        <v>6.0647258270094401E-3</v>
      </c>
      <c r="BJ17" s="17">
        <v>8.0605118644432802E-3</v>
      </c>
      <c r="BK17" s="17">
        <v>0</v>
      </c>
      <c r="BL17" s="17"/>
      <c r="BM17" s="17">
        <v>2.0057225423804101E-2</v>
      </c>
      <c r="BN17" s="17">
        <v>2.1307035715114001E-3</v>
      </c>
      <c r="BO17" s="17">
        <v>0</v>
      </c>
      <c r="BP17" s="17">
        <v>3.3047532864196698E-2</v>
      </c>
      <c r="BQ17" s="17">
        <v>0</v>
      </c>
      <c r="BR17" s="17"/>
      <c r="BS17" s="17">
        <v>1.09104061389865E-2</v>
      </c>
      <c r="BT17" s="17">
        <v>0</v>
      </c>
      <c r="BU17" s="17">
        <v>0</v>
      </c>
      <c r="BV17" s="17">
        <v>2.6664213207085698E-2</v>
      </c>
      <c r="BW17" s="17">
        <v>0</v>
      </c>
    </row>
    <row r="18" spans="2:75" x14ac:dyDescent="0.35">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row>
    <row r="19" spans="2:75" x14ac:dyDescent="0.35">
      <c r="B19" s="6" t="s">
        <v>100</v>
      </c>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row>
    <row r="20" spans="2:75" x14ac:dyDescent="0.35">
      <c r="B20" s="23" t="s">
        <v>101</v>
      </c>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row>
    <row r="21" spans="2:75" x14ac:dyDescent="0.35">
      <c r="B21" t="s">
        <v>93</v>
      </c>
      <c r="C21" s="17">
        <v>0.69569783810811203</v>
      </c>
      <c r="D21" s="17">
        <v>0.67689345492652297</v>
      </c>
      <c r="E21" s="17">
        <v>0.71343621800572699</v>
      </c>
      <c r="F21" s="17"/>
      <c r="G21" s="17">
        <v>0.73694493261674199</v>
      </c>
      <c r="H21" s="17">
        <v>0.69211811696386805</v>
      </c>
      <c r="I21" s="17">
        <v>0.71396986684725205</v>
      </c>
      <c r="J21" s="17">
        <v>0.68704865159307904</v>
      </c>
      <c r="K21" s="17">
        <v>0.57790439479510103</v>
      </c>
      <c r="L21" s="17">
        <v>0.47464382979063002</v>
      </c>
      <c r="M21" s="17"/>
      <c r="N21" s="17">
        <v>0.69758865247855195</v>
      </c>
      <c r="O21" s="17">
        <v>0.70560718983124504</v>
      </c>
      <c r="P21" s="17">
        <v>0.70673426475735901</v>
      </c>
      <c r="Q21" s="17">
        <v>0.66028115026968404</v>
      </c>
      <c r="R21" s="17"/>
      <c r="S21" s="17">
        <v>0.70386387974409603</v>
      </c>
      <c r="T21" s="17">
        <v>0.57897499585487999</v>
      </c>
      <c r="U21" s="17">
        <v>0.73814449491669998</v>
      </c>
      <c r="V21" s="17">
        <v>0.62230912897633694</v>
      </c>
      <c r="W21" s="17">
        <v>0.73761648581361505</v>
      </c>
      <c r="X21" s="17">
        <v>0.61747134249146396</v>
      </c>
      <c r="Y21" s="17">
        <v>0.73428491128475504</v>
      </c>
      <c r="Z21" s="17">
        <v>0.73466192033342603</v>
      </c>
      <c r="AA21" s="17">
        <v>0.76359345975003901</v>
      </c>
      <c r="AB21" s="17">
        <v>0.74585464321939099</v>
      </c>
      <c r="AC21" s="17">
        <v>0.65262207372693504</v>
      </c>
      <c r="AD21" s="17">
        <v>0.81088717722500603</v>
      </c>
      <c r="AE21" s="17"/>
      <c r="AF21" s="17">
        <v>0.72395485945284399</v>
      </c>
      <c r="AG21" s="17">
        <v>0.63689174724581599</v>
      </c>
      <c r="AH21" s="17">
        <v>0.69459908948859295</v>
      </c>
      <c r="AI21" s="17">
        <v>0.74692143284374801</v>
      </c>
      <c r="AJ21" s="17"/>
      <c r="AK21" s="17">
        <v>0.66168197786304705</v>
      </c>
      <c r="AL21" s="17">
        <v>0.65516200905271005</v>
      </c>
      <c r="AM21" s="17">
        <v>0.72311836845147404</v>
      </c>
      <c r="AN21" s="17">
        <v>0.71447469777907802</v>
      </c>
      <c r="AO21" s="17">
        <v>0.71489265823020898</v>
      </c>
      <c r="AP21" s="17"/>
      <c r="AQ21" s="17">
        <v>0.69065303116517296</v>
      </c>
      <c r="AR21" s="17">
        <v>0.66455640557782703</v>
      </c>
      <c r="AS21" s="17">
        <v>0.69650868657369203</v>
      </c>
      <c r="AT21" s="17">
        <v>0.720734427472287</v>
      </c>
      <c r="AU21" s="17">
        <v>0.70041076633994903</v>
      </c>
      <c r="AV21" s="17"/>
      <c r="AW21" s="17">
        <v>0.61287010232344696</v>
      </c>
      <c r="AX21" s="17">
        <v>0.65281392320769605</v>
      </c>
      <c r="AY21" s="17">
        <v>0.70741290887073904</v>
      </c>
      <c r="AZ21" s="17">
        <v>0.67052811978693305</v>
      </c>
      <c r="BA21" s="17">
        <v>0.72081306466801398</v>
      </c>
      <c r="BB21" s="17"/>
      <c r="BC21" s="17">
        <v>0.66811387529420696</v>
      </c>
      <c r="BD21" s="17">
        <v>0.70729324597642296</v>
      </c>
      <c r="BE21" s="17">
        <v>0.70892012346439004</v>
      </c>
      <c r="BF21" s="17">
        <v>0.68561930978611796</v>
      </c>
      <c r="BG21" s="17"/>
      <c r="BH21" s="17">
        <v>0.73655264654535002</v>
      </c>
      <c r="BI21" s="17">
        <v>0.69467809622555299</v>
      </c>
      <c r="BJ21" s="17">
        <v>0.68038236183746403</v>
      </c>
      <c r="BK21" s="17">
        <v>0.71602015051009205</v>
      </c>
      <c r="BL21" s="17"/>
      <c r="BM21" s="17">
        <v>0.64107830766644103</v>
      </c>
      <c r="BN21" s="17">
        <v>0.71995420641449304</v>
      </c>
      <c r="BO21" s="17">
        <v>0.61578675819602102</v>
      </c>
      <c r="BP21" s="17">
        <v>0.62072211169603297</v>
      </c>
      <c r="BQ21" s="17">
        <v>0.75082612513265401</v>
      </c>
      <c r="BR21" s="17"/>
      <c r="BS21" s="17">
        <v>0.66828033117428398</v>
      </c>
      <c r="BT21" s="17">
        <v>0.72354287259078698</v>
      </c>
      <c r="BU21" s="17">
        <v>0.69825633271582099</v>
      </c>
      <c r="BV21" s="17">
        <v>0.65779922922801604</v>
      </c>
      <c r="BW21" s="17">
        <v>0.72768534099670401</v>
      </c>
    </row>
    <row r="22" spans="2:75" x14ac:dyDescent="0.35">
      <c r="B22" t="s">
        <v>94</v>
      </c>
      <c r="C22" s="17">
        <v>0.45251037761801999</v>
      </c>
      <c r="D22" s="17">
        <v>0.44146043394198697</v>
      </c>
      <c r="E22" s="17">
        <v>0.46293391009339702</v>
      </c>
      <c r="F22" s="17"/>
      <c r="G22" s="17">
        <v>0.45384788833969703</v>
      </c>
      <c r="H22" s="17">
        <v>0.47633989912563901</v>
      </c>
      <c r="I22" s="17">
        <v>0.42635995170047403</v>
      </c>
      <c r="J22" s="17">
        <v>0.43136071459894498</v>
      </c>
      <c r="K22" s="17">
        <v>0.54023822063457105</v>
      </c>
      <c r="L22" s="17">
        <v>0.67278553111721895</v>
      </c>
      <c r="M22" s="17"/>
      <c r="N22" s="17">
        <v>0.45334568839945699</v>
      </c>
      <c r="O22" s="17">
        <v>0.45484543030125602</v>
      </c>
      <c r="P22" s="17">
        <v>0.45200309055363203</v>
      </c>
      <c r="Q22" s="17">
        <v>0.454136347426286</v>
      </c>
      <c r="R22" s="17"/>
      <c r="S22" s="17">
        <v>0.429145147782795</v>
      </c>
      <c r="T22" s="17">
        <v>0.39535939614966698</v>
      </c>
      <c r="U22" s="17">
        <v>0.38130469759868202</v>
      </c>
      <c r="V22" s="17">
        <v>0.53397818929534502</v>
      </c>
      <c r="W22" s="17">
        <v>0.38520338880659</v>
      </c>
      <c r="X22" s="17">
        <v>0.45177855995312199</v>
      </c>
      <c r="Y22" s="17">
        <v>0.49124454694248998</v>
      </c>
      <c r="Z22" s="17">
        <v>0.50938226184177804</v>
      </c>
      <c r="AA22" s="17">
        <v>0.43480021011145598</v>
      </c>
      <c r="AB22" s="17">
        <v>0.46479457281353898</v>
      </c>
      <c r="AC22" s="17">
        <v>0.55495024008064797</v>
      </c>
      <c r="AD22" s="17">
        <v>0.624176060847349</v>
      </c>
      <c r="AE22" s="17"/>
      <c r="AF22" s="17">
        <v>0.42693735753036699</v>
      </c>
      <c r="AG22" s="17">
        <v>0.44965324969006398</v>
      </c>
      <c r="AH22" s="17">
        <v>0.46975065704515401</v>
      </c>
      <c r="AI22" s="17">
        <v>0.449524180828692</v>
      </c>
      <c r="AJ22" s="17"/>
      <c r="AK22" s="17">
        <v>0.52758297348017902</v>
      </c>
      <c r="AL22" s="17">
        <v>0.38575832533469101</v>
      </c>
      <c r="AM22" s="17">
        <v>0.47265741151204999</v>
      </c>
      <c r="AN22" s="17">
        <v>0.57488107680936196</v>
      </c>
      <c r="AO22" s="17">
        <v>0.40330511029673199</v>
      </c>
      <c r="AP22" s="17"/>
      <c r="AQ22" s="17">
        <v>0.43040993668162703</v>
      </c>
      <c r="AR22" s="17">
        <v>0.46325648804155001</v>
      </c>
      <c r="AS22" s="17">
        <v>0.47542863597432899</v>
      </c>
      <c r="AT22" s="17">
        <v>0.44923298754616298</v>
      </c>
      <c r="AU22" s="17">
        <v>0.441019953691205</v>
      </c>
      <c r="AV22" s="17"/>
      <c r="AW22" s="17">
        <v>0.53599986880273198</v>
      </c>
      <c r="AX22" s="17">
        <v>0.51720305735901395</v>
      </c>
      <c r="AY22" s="17">
        <v>0.41305458275144002</v>
      </c>
      <c r="AZ22" s="17">
        <v>0.45867159967819299</v>
      </c>
      <c r="BA22" s="17">
        <v>0.460589306495922</v>
      </c>
      <c r="BB22" s="17"/>
      <c r="BC22" s="17">
        <v>0.52755473662853802</v>
      </c>
      <c r="BD22" s="17">
        <v>0.441284949032483</v>
      </c>
      <c r="BE22" s="17">
        <v>0.49511757638123799</v>
      </c>
      <c r="BF22" s="17">
        <v>0.41549385807989397</v>
      </c>
      <c r="BG22" s="17"/>
      <c r="BH22" s="17">
        <v>0.50606809217870796</v>
      </c>
      <c r="BI22" s="17">
        <v>0.43334073543808699</v>
      </c>
      <c r="BJ22" s="17">
        <v>0.46562600560437101</v>
      </c>
      <c r="BK22" s="17">
        <v>0.40876987796770597</v>
      </c>
      <c r="BL22" s="17"/>
      <c r="BM22" s="17">
        <v>0.406934353448616</v>
      </c>
      <c r="BN22" s="17">
        <v>0.43948471485382501</v>
      </c>
      <c r="BO22" s="17">
        <v>0.49236883990554697</v>
      </c>
      <c r="BP22" s="17">
        <v>0.42486506708978999</v>
      </c>
      <c r="BQ22" s="17">
        <v>0.46769087047730101</v>
      </c>
      <c r="BR22" s="17"/>
      <c r="BS22" s="17">
        <v>0.44349854393268201</v>
      </c>
      <c r="BT22" s="17">
        <v>0.42965159464708902</v>
      </c>
      <c r="BU22" s="17">
        <v>0.46458101596931201</v>
      </c>
      <c r="BV22" s="17">
        <v>0.45541065436163902</v>
      </c>
      <c r="BW22" s="17">
        <v>0.44148725400409999</v>
      </c>
    </row>
    <row r="23" spans="2:75" x14ac:dyDescent="0.35">
      <c r="B23" t="s">
        <v>95</v>
      </c>
      <c r="C23" s="17">
        <v>0.41167648467192203</v>
      </c>
      <c r="D23" s="17">
        <v>0.43075148352623599</v>
      </c>
      <c r="E23" s="17">
        <v>0.39368283005656202</v>
      </c>
      <c r="F23" s="17"/>
      <c r="G23" s="17">
        <v>0.26450589882437697</v>
      </c>
      <c r="H23" s="17">
        <v>0.398622361000595</v>
      </c>
      <c r="I23" s="17">
        <v>0.44418582153297897</v>
      </c>
      <c r="J23" s="17">
        <v>0.44927068230487899</v>
      </c>
      <c r="K23" s="17">
        <v>0.37617875942793</v>
      </c>
      <c r="L23" s="17">
        <v>0.50780614318224804</v>
      </c>
      <c r="M23" s="17"/>
      <c r="N23" s="17">
        <v>0.46837526415436498</v>
      </c>
      <c r="O23" s="17">
        <v>0.32275272702785901</v>
      </c>
      <c r="P23" s="17">
        <v>0.41932892676074701</v>
      </c>
      <c r="Q23" s="17">
        <v>0.37970470606870699</v>
      </c>
      <c r="R23" s="17"/>
      <c r="S23" s="17">
        <v>0.445137803129386</v>
      </c>
      <c r="T23" s="17">
        <v>0.34929971515236802</v>
      </c>
      <c r="U23" s="17">
        <v>0.43646328502604997</v>
      </c>
      <c r="V23" s="17">
        <v>0.37934508176699</v>
      </c>
      <c r="W23" s="17">
        <v>0.40101890591363698</v>
      </c>
      <c r="X23" s="17">
        <v>0.33830814696306899</v>
      </c>
      <c r="Y23" s="17">
        <v>0.42923675873837502</v>
      </c>
      <c r="Z23" s="17">
        <v>0.23641372704927699</v>
      </c>
      <c r="AA23" s="17">
        <v>0.53067350267249302</v>
      </c>
      <c r="AB23" s="17">
        <v>0.42958948756665599</v>
      </c>
      <c r="AC23" s="17">
        <v>0.37232073261390902</v>
      </c>
      <c r="AD23" s="17">
        <v>0.446553821816768</v>
      </c>
      <c r="AE23" s="17"/>
      <c r="AF23" s="17">
        <v>0.403170198991331</v>
      </c>
      <c r="AG23" s="17">
        <v>0.37463708956389902</v>
      </c>
      <c r="AH23" s="17">
        <v>0.43593220630683399</v>
      </c>
      <c r="AI23" s="17">
        <v>0.43199192318063101</v>
      </c>
      <c r="AJ23" s="17"/>
      <c r="AK23" s="17">
        <v>0.25904680443507899</v>
      </c>
      <c r="AL23" s="17">
        <v>0.40034477141235097</v>
      </c>
      <c r="AM23" s="17">
        <v>0.44895526784119</v>
      </c>
      <c r="AN23" s="17">
        <v>0.32377065598310001</v>
      </c>
      <c r="AO23" s="17">
        <v>0.52195766786394704</v>
      </c>
      <c r="AP23" s="17"/>
      <c r="AQ23" s="17">
        <v>0.35654750596861001</v>
      </c>
      <c r="AR23" s="17">
        <v>0.39048304163509701</v>
      </c>
      <c r="AS23" s="17">
        <v>0.36891170348816998</v>
      </c>
      <c r="AT23" s="17">
        <v>0.41182742993287902</v>
      </c>
      <c r="AU23" s="17">
        <v>0.51418968639998597</v>
      </c>
      <c r="AV23" s="17"/>
      <c r="AW23" s="17">
        <v>0.38828070540505499</v>
      </c>
      <c r="AX23" s="17">
        <v>0.35823297926395398</v>
      </c>
      <c r="AY23" s="17">
        <v>0.38108506396297798</v>
      </c>
      <c r="AZ23" s="17">
        <v>0.402631031637595</v>
      </c>
      <c r="BA23" s="17">
        <v>0.45503438204375901</v>
      </c>
      <c r="BB23" s="17"/>
      <c r="BC23" s="17">
        <v>0.29706230188312999</v>
      </c>
      <c r="BD23" s="17">
        <v>0.43589173364161699</v>
      </c>
      <c r="BE23" s="17">
        <v>0.39375466525997799</v>
      </c>
      <c r="BF23" s="17">
        <v>0.43158826187546501</v>
      </c>
      <c r="BG23" s="17"/>
      <c r="BH23" s="17">
        <v>0.37488957423955199</v>
      </c>
      <c r="BI23" s="17">
        <v>0.412999524397</v>
      </c>
      <c r="BJ23" s="17">
        <v>0.39501090759238899</v>
      </c>
      <c r="BK23" s="17">
        <v>0.51120913605310203</v>
      </c>
      <c r="BL23" s="17"/>
      <c r="BM23" s="17">
        <v>0.482381470144296</v>
      </c>
      <c r="BN23" s="17">
        <v>0.394170734234777</v>
      </c>
      <c r="BO23" s="17">
        <v>0.45438616200980703</v>
      </c>
      <c r="BP23" s="17">
        <v>0.36229682740487901</v>
      </c>
      <c r="BQ23" s="17">
        <v>0.40784003539122798</v>
      </c>
      <c r="BR23" s="17"/>
      <c r="BS23" s="17">
        <v>0.45172518528551803</v>
      </c>
      <c r="BT23" s="17">
        <v>0.429322583184161</v>
      </c>
      <c r="BU23" s="17">
        <v>0.36661746074918899</v>
      </c>
      <c r="BV23" s="17">
        <v>0.39025023446635099</v>
      </c>
      <c r="BW23" s="17">
        <v>0.44313912323318499</v>
      </c>
    </row>
    <row r="24" spans="2:75" x14ac:dyDescent="0.35">
      <c r="B24" t="s">
        <v>96</v>
      </c>
      <c r="C24" s="17">
        <v>0.37948271555923502</v>
      </c>
      <c r="D24" s="17">
        <v>0.43781771288902299</v>
      </c>
      <c r="E24" s="17">
        <v>0.324454675874568</v>
      </c>
      <c r="F24" s="17"/>
      <c r="G24" s="17">
        <v>0.44505967113669598</v>
      </c>
      <c r="H24" s="17">
        <v>0.40136141222035698</v>
      </c>
      <c r="I24" s="17">
        <v>0.32774829654103899</v>
      </c>
      <c r="J24" s="17">
        <v>0.35204919345838298</v>
      </c>
      <c r="K24" s="17">
        <v>0.57058530711906696</v>
      </c>
      <c r="L24" s="17">
        <v>0.528638110803751</v>
      </c>
      <c r="M24" s="17"/>
      <c r="N24" s="17">
        <v>0.41239426102624299</v>
      </c>
      <c r="O24" s="17">
        <v>0.385169013660769</v>
      </c>
      <c r="P24" s="17">
        <v>0.36770572936274598</v>
      </c>
      <c r="Q24" s="17">
        <v>0.31296830128694902</v>
      </c>
      <c r="R24" s="17"/>
      <c r="S24" s="17">
        <v>0.39724137621433098</v>
      </c>
      <c r="T24" s="17">
        <v>0.43818946196622599</v>
      </c>
      <c r="U24" s="17">
        <v>0.42583611550315498</v>
      </c>
      <c r="V24" s="17">
        <v>0.32000924960570198</v>
      </c>
      <c r="W24" s="17">
        <v>0.436471108923767</v>
      </c>
      <c r="X24" s="17">
        <v>0.37246604925442001</v>
      </c>
      <c r="Y24" s="17">
        <v>0.229285083823008</v>
      </c>
      <c r="Z24" s="17">
        <v>0.45188783371517799</v>
      </c>
      <c r="AA24" s="17">
        <v>0.34167069631854502</v>
      </c>
      <c r="AB24" s="17">
        <v>0.36604136171727197</v>
      </c>
      <c r="AC24" s="17">
        <v>0.473673842316365</v>
      </c>
      <c r="AD24" s="17">
        <v>0.32550645233598002</v>
      </c>
      <c r="AE24" s="17"/>
      <c r="AF24" s="17">
        <v>0.35727039809083699</v>
      </c>
      <c r="AG24" s="17">
        <v>0.341394861582277</v>
      </c>
      <c r="AH24" s="17">
        <v>0.37143926671365501</v>
      </c>
      <c r="AI24" s="17">
        <v>0.451705831652224</v>
      </c>
      <c r="AJ24" s="17"/>
      <c r="AK24" s="17">
        <v>0.219733164700327</v>
      </c>
      <c r="AL24" s="17">
        <v>0.34781609773624</v>
      </c>
      <c r="AM24" s="17">
        <v>0.371185896984703</v>
      </c>
      <c r="AN24" s="17">
        <v>0.38194322911329298</v>
      </c>
      <c r="AO24" s="17">
        <v>0.48993253570499401</v>
      </c>
      <c r="AP24" s="17"/>
      <c r="AQ24" s="17">
        <v>0.30965543964147502</v>
      </c>
      <c r="AR24" s="17">
        <v>0.354596581667528</v>
      </c>
      <c r="AS24" s="17">
        <v>0.376031787978726</v>
      </c>
      <c r="AT24" s="17">
        <v>0.38639511624128797</v>
      </c>
      <c r="AU24" s="17">
        <v>0.44960118415290301</v>
      </c>
      <c r="AV24" s="17"/>
      <c r="AW24" s="17">
        <v>0.46494743285190598</v>
      </c>
      <c r="AX24" s="17">
        <v>0.41329222635669999</v>
      </c>
      <c r="AY24" s="17">
        <v>0.32506558602234997</v>
      </c>
      <c r="AZ24" s="17">
        <v>0.408461669990341</v>
      </c>
      <c r="BA24" s="17">
        <v>0.38790101233141899</v>
      </c>
      <c r="BB24" s="17"/>
      <c r="BC24" s="17">
        <v>0.28883368952229199</v>
      </c>
      <c r="BD24" s="17">
        <v>0.36512226090990102</v>
      </c>
      <c r="BE24" s="17">
        <v>0.41509216672982402</v>
      </c>
      <c r="BF24" s="17">
        <v>0.39598561951775202</v>
      </c>
      <c r="BG24" s="17"/>
      <c r="BH24" s="17">
        <v>0.29003010734741003</v>
      </c>
      <c r="BI24" s="17">
        <v>0.390061914409008</v>
      </c>
      <c r="BJ24" s="17">
        <v>0.39097260979461301</v>
      </c>
      <c r="BK24" s="17">
        <v>0.41334925789366</v>
      </c>
      <c r="BL24" s="17"/>
      <c r="BM24" s="17">
        <v>0.36197116011874297</v>
      </c>
      <c r="BN24" s="17">
        <v>0.406060438836648</v>
      </c>
      <c r="BO24" s="17">
        <v>0.41842778070852499</v>
      </c>
      <c r="BP24" s="17">
        <v>0.36202525320652701</v>
      </c>
      <c r="BQ24" s="17">
        <v>0.34778456486415599</v>
      </c>
      <c r="BR24" s="17"/>
      <c r="BS24" s="17">
        <v>0.36498257049515898</v>
      </c>
      <c r="BT24" s="17">
        <v>0.420549396133717</v>
      </c>
      <c r="BU24" s="17">
        <v>0.36605256962896099</v>
      </c>
      <c r="BV24" s="17">
        <v>0.38122495268954198</v>
      </c>
      <c r="BW24" s="17">
        <v>0.26041462102324198</v>
      </c>
    </row>
    <row r="25" spans="2:75" x14ac:dyDescent="0.35">
      <c r="B25" t="s">
        <v>97</v>
      </c>
      <c r="C25" s="17">
        <v>0.35313666279285</v>
      </c>
      <c r="D25" s="17">
        <v>0.35952883673473901</v>
      </c>
      <c r="E25" s="17">
        <v>0.34710685534541003</v>
      </c>
      <c r="F25" s="17"/>
      <c r="G25" s="17">
        <v>0.25510325922584298</v>
      </c>
      <c r="H25" s="17">
        <v>0.35552140738309101</v>
      </c>
      <c r="I25" s="17">
        <v>0.37306752401621901</v>
      </c>
      <c r="J25" s="17">
        <v>0.36431841625821199</v>
      </c>
      <c r="K25" s="17">
        <v>0.33393010286491298</v>
      </c>
      <c r="L25" s="17">
        <v>0.35988196027006603</v>
      </c>
      <c r="M25" s="17"/>
      <c r="N25" s="17">
        <v>0.34328397858982201</v>
      </c>
      <c r="O25" s="17">
        <v>0.36598518910574801</v>
      </c>
      <c r="P25" s="17">
        <v>0.35490803552934203</v>
      </c>
      <c r="Q25" s="17">
        <v>0.36252384196654502</v>
      </c>
      <c r="R25" s="17"/>
      <c r="S25" s="17">
        <v>0.35126127154959302</v>
      </c>
      <c r="T25" s="17">
        <v>0.29719311722619102</v>
      </c>
      <c r="U25" s="17">
        <v>0.41042760941756601</v>
      </c>
      <c r="V25" s="17">
        <v>0.261271767510529</v>
      </c>
      <c r="W25" s="17">
        <v>0.40997748140160001</v>
      </c>
      <c r="X25" s="17">
        <v>0.40364546974628401</v>
      </c>
      <c r="Y25" s="17">
        <v>0.30158650010695598</v>
      </c>
      <c r="Z25" s="17">
        <v>0.39462387727479098</v>
      </c>
      <c r="AA25" s="17">
        <v>0.38890502844147901</v>
      </c>
      <c r="AB25" s="17">
        <v>0.36089075818149602</v>
      </c>
      <c r="AC25" s="17">
        <v>0.37285045654233701</v>
      </c>
      <c r="AD25" s="17">
        <v>0.25496595564688901</v>
      </c>
      <c r="AE25" s="17"/>
      <c r="AF25" s="17">
        <v>0.33597096237120699</v>
      </c>
      <c r="AG25" s="17">
        <v>0.33116077321656001</v>
      </c>
      <c r="AH25" s="17">
        <v>0.39605013732579902</v>
      </c>
      <c r="AI25" s="17">
        <v>0.33209152757148802</v>
      </c>
      <c r="AJ25" s="17"/>
      <c r="AK25" s="17">
        <v>0.37872391273044398</v>
      </c>
      <c r="AL25" s="17">
        <v>0.36801003405844102</v>
      </c>
      <c r="AM25" s="17">
        <v>0.33603605981879398</v>
      </c>
      <c r="AN25" s="17">
        <v>0.35468299561017003</v>
      </c>
      <c r="AO25" s="17">
        <v>0.35461046628406701</v>
      </c>
      <c r="AP25" s="17"/>
      <c r="AQ25" s="17">
        <v>0.38319058668335099</v>
      </c>
      <c r="AR25" s="17">
        <v>0.320695877506188</v>
      </c>
      <c r="AS25" s="17">
        <v>0.36397572137161799</v>
      </c>
      <c r="AT25" s="17">
        <v>0.35557313596282902</v>
      </c>
      <c r="AU25" s="17">
        <v>0.33899769344088898</v>
      </c>
      <c r="AV25" s="17"/>
      <c r="AW25" s="17">
        <v>0.41403177779859401</v>
      </c>
      <c r="AX25" s="17">
        <v>0.40638942712006298</v>
      </c>
      <c r="AY25" s="17">
        <v>0.34286144118961498</v>
      </c>
      <c r="AZ25" s="17">
        <v>0.35037300824914702</v>
      </c>
      <c r="BA25" s="17">
        <v>0.34818173269115099</v>
      </c>
      <c r="BB25" s="17"/>
      <c r="BC25" s="17">
        <v>0.439372303570986</v>
      </c>
      <c r="BD25" s="17">
        <v>0.31052694166699102</v>
      </c>
      <c r="BE25" s="17">
        <v>0.39345539543318903</v>
      </c>
      <c r="BF25" s="17">
        <v>0.34763726326343303</v>
      </c>
      <c r="BG25" s="17"/>
      <c r="BH25" s="17">
        <v>0.37957341701443797</v>
      </c>
      <c r="BI25" s="17">
        <v>0.344781158956038</v>
      </c>
      <c r="BJ25" s="17">
        <v>0.33979201398260001</v>
      </c>
      <c r="BK25" s="17">
        <v>0.36171813305164802</v>
      </c>
      <c r="BL25" s="17"/>
      <c r="BM25" s="17">
        <v>0.36166363346675601</v>
      </c>
      <c r="BN25" s="17">
        <v>0.39233515954877102</v>
      </c>
      <c r="BO25" s="17">
        <v>0.473618466960952</v>
      </c>
      <c r="BP25" s="17">
        <v>0.33826095947036999</v>
      </c>
      <c r="BQ25" s="17">
        <v>0.233883179675833</v>
      </c>
      <c r="BR25" s="17"/>
      <c r="BS25" s="17">
        <v>0.377516413943566</v>
      </c>
      <c r="BT25" s="17">
        <v>0.38444719480594097</v>
      </c>
      <c r="BU25" s="17">
        <v>0.38436151582098399</v>
      </c>
      <c r="BV25" s="17">
        <v>0.30202774598314602</v>
      </c>
      <c r="BW25" s="17">
        <v>0.27265154178509399</v>
      </c>
    </row>
    <row r="26" spans="2:75" x14ac:dyDescent="0.35">
      <c r="B26" t="s">
        <v>98</v>
      </c>
      <c r="C26" s="17">
        <v>0.132664486275511</v>
      </c>
      <c r="D26" s="17">
        <v>0.147060942865157</v>
      </c>
      <c r="E26" s="17">
        <v>0.11908415164285401</v>
      </c>
      <c r="F26" s="17"/>
      <c r="G26" s="17">
        <v>0.155307668753869</v>
      </c>
      <c r="H26" s="17">
        <v>0.145334075374528</v>
      </c>
      <c r="I26" s="17">
        <v>0.126953930391039</v>
      </c>
      <c r="J26" s="17">
        <v>0.126157555104119</v>
      </c>
      <c r="K26" s="17">
        <v>8.9216593320480403E-2</v>
      </c>
      <c r="L26" s="17">
        <v>0</v>
      </c>
      <c r="M26" s="17"/>
      <c r="N26" s="17">
        <v>0.155147800442657</v>
      </c>
      <c r="O26" s="17">
        <v>0.11863695867688701</v>
      </c>
      <c r="P26" s="17">
        <v>0.11978905889871699</v>
      </c>
      <c r="Q26" s="17">
        <v>0.114964079560764</v>
      </c>
      <c r="R26" s="17"/>
      <c r="S26" s="17">
        <v>0.115964677125784</v>
      </c>
      <c r="T26" s="17">
        <v>0.14723452468162099</v>
      </c>
      <c r="U26" s="17">
        <v>0.104507578628505</v>
      </c>
      <c r="V26" s="17">
        <v>0.27008181512646801</v>
      </c>
      <c r="W26" s="17">
        <v>0.12951426881671699</v>
      </c>
      <c r="X26" s="17">
        <v>0.105384950016027</v>
      </c>
      <c r="Y26" s="17">
        <v>0.105012089160172</v>
      </c>
      <c r="Z26" s="17">
        <v>0.15631874017745301</v>
      </c>
      <c r="AA26" s="17">
        <v>0.123211094584084</v>
      </c>
      <c r="AB26" s="17">
        <v>9.2613062205668104E-2</v>
      </c>
      <c r="AC26" s="17">
        <v>0.18675774508575699</v>
      </c>
      <c r="AD26" s="17">
        <v>0.116774714372492</v>
      </c>
      <c r="AE26" s="17"/>
      <c r="AF26" s="17">
        <v>0.12708025079558299</v>
      </c>
      <c r="AG26" s="17">
        <v>0.171147591025927</v>
      </c>
      <c r="AH26" s="17">
        <v>9.5734462290407801E-2</v>
      </c>
      <c r="AI26" s="17">
        <v>0.14147695425906201</v>
      </c>
      <c r="AJ26" s="17"/>
      <c r="AK26" s="17">
        <v>0.10415920076327299</v>
      </c>
      <c r="AL26" s="17">
        <v>0.13629094002172301</v>
      </c>
      <c r="AM26" s="17">
        <v>0.12724755557183001</v>
      </c>
      <c r="AN26" s="17">
        <v>0.122210391312604</v>
      </c>
      <c r="AO26" s="17">
        <v>0.15728017095451199</v>
      </c>
      <c r="AP26" s="17"/>
      <c r="AQ26" s="17">
        <v>0.12607770872596499</v>
      </c>
      <c r="AR26" s="17">
        <v>0.12656515685686401</v>
      </c>
      <c r="AS26" s="17">
        <v>9.9498266576377503E-2</v>
      </c>
      <c r="AT26" s="17">
        <v>0.13456529809368201</v>
      </c>
      <c r="AU26" s="17">
        <v>0.17518077163823301</v>
      </c>
      <c r="AV26" s="17"/>
      <c r="AW26" s="17">
        <v>0.103738835716876</v>
      </c>
      <c r="AX26" s="17">
        <v>8.4172324320349295E-2</v>
      </c>
      <c r="AY26" s="17">
        <v>0.149864114897763</v>
      </c>
      <c r="AZ26" s="17">
        <v>0.15738080371766999</v>
      </c>
      <c r="BA26" s="17">
        <v>0.11140607067618299</v>
      </c>
      <c r="BB26" s="17"/>
      <c r="BC26" s="17">
        <v>0.117025905464512</v>
      </c>
      <c r="BD26" s="17">
        <v>0.132685884964173</v>
      </c>
      <c r="BE26" s="17">
        <v>0.14400261688149599</v>
      </c>
      <c r="BF26" s="17">
        <v>0.14382460580348799</v>
      </c>
      <c r="BG26" s="17"/>
      <c r="BH26" s="17">
        <v>0.11964108234806101</v>
      </c>
      <c r="BI26" s="17">
        <v>0.13323488429830399</v>
      </c>
      <c r="BJ26" s="17">
        <v>0.17351031879689999</v>
      </c>
      <c r="BK26" s="17">
        <v>0.10065395002554101</v>
      </c>
      <c r="BL26" s="17"/>
      <c r="BM26" s="17">
        <v>0.14845976188610299</v>
      </c>
      <c r="BN26" s="17">
        <v>0.13818201329691901</v>
      </c>
      <c r="BO26" s="17">
        <v>0.16191125411063201</v>
      </c>
      <c r="BP26" s="17">
        <v>0.15334586873242501</v>
      </c>
      <c r="BQ26" s="17">
        <v>0.105860916667984</v>
      </c>
      <c r="BR26" s="17"/>
      <c r="BS26" s="17">
        <v>0.15522463267197401</v>
      </c>
      <c r="BT26" s="17">
        <v>0.11857929809578401</v>
      </c>
      <c r="BU26" s="17">
        <v>0.168336292832476</v>
      </c>
      <c r="BV26" s="17">
        <v>0.17787316595716399</v>
      </c>
      <c r="BW26" s="17">
        <v>0.144168235060426</v>
      </c>
    </row>
    <row r="27" spans="2:75" x14ac:dyDescent="0.35">
      <c r="B27" t="s">
        <v>99</v>
      </c>
      <c r="C27" s="17">
        <v>1.8675831762129998E-2</v>
      </c>
      <c r="D27" s="17">
        <v>1.5508962885666401E-2</v>
      </c>
      <c r="E27" s="17">
        <v>2.1663173738422199E-2</v>
      </c>
      <c r="F27" s="17"/>
      <c r="G27" s="17">
        <v>0</v>
      </c>
      <c r="H27" s="17">
        <v>2.0392946812130101E-2</v>
      </c>
      <c r="I27" s="17">
        <v>2.4527423452777E-2</v>
      </c>
      <c r="J27" s="17">
        <v>1.9592029844411399E-2</v>
      </c>
      <c r="K27" s="17">
        <v>0</v>
      </c>
      <c r="L27" s="17">
        <v>0</v>
      </c>
      <c r="M27" s="17"/>
      <c r="N27" s="17">
        <v>2.45879802471109E-2</v>
      </c>
      <c r="O27" s="17">
        <v>2.0008188784193501E-2</v>
      </c>
      <c r="P27" s="17">
        <v>4.3062481161639703E-3</v>
      </c>
      <c r="Q27" s="17">
        <v>2.1103901210359401E-2</v>
      </c>
      <c r="R27" s="17"/>
      <c r="S27" s="17">
        <v>5.5613527635353099E-3</v>
      </c>
      <c r="T27" s="17">
        <v>3.08623638128749E-2</v>
      </c>
      <c r="U27" s="17">
        <v>0</v>
      </c>
      <c r="V27" s="17">
        <v>5.0361289823743299E-2</v>
      </c>
      <c r="W27" s="17">
        <v>0</v>
      </c>
      <c r="X27" s="17">
        <v>1.14922241595737E-2</v>
      </c>
      <c r="Y27" s="17">
        <v>2.6607795011095101E-2</v>
      </c>
      <c r="Z27" s="17">
        <v>0</v>
      </c>
      <c r="AA27" s="17">
        <v>2.58162243167867E-2</v>
      </c>
      <c r="AB27" s="17">
        <v>4.58520349754407E-2</v>
      </c>
      <c r="AC27" s="17">
        <v>2.66854340850942E-2</v>
      </c>
      <c r="AD27" s="17">
        <v>0</v>
      </c>
      <c r="AE27" s="17"/>
      <c r="AF27" s="17">
        <v>7.1876853787540499E-3</v>
      </c>
      <c r="AG27" s="17">
        <v>1.4370798685970101E-2</v>
      </c>
      <c r="AH27" s="17">
        <v>2.5661321060194999E-2</v>
      </c>
      <c r="AI27" s="17">
        <v>2.1960888815625201E-2</v>
      </c>
      <c r="AJ27" s="17"/>
      <c r="AK27" s="17">
        <v>4.75921993713792E-2</v>
      </c>
      <c r="AL27" s="17">
        <v>1.8892185905793099E-2</v>
      </c>
      <c r="AM27" s="17">
        <v>1.3711629511169001E-2</v>
      </c>
      <c r="AN27" s="17">
        <v>2.4076874194035199E-2</v>
      </c>
      <c r="AO27" s="17">
        <v>1.09027912768783E-2</v>
      </c>
      <c r="AP27" s="17"/>
      <c r="AQ27" s="17">
        <v>2.7164845782214599E-2</v>
      </c>
      <c r="AR27" s="17">
        <v>1.39745677763191E-2</v>
      </c>
      <c r="AS27" s="17">
        <v>2.19644515315345E-2</v>
      </c>
      <c r="AT27" s="17">
        <v>2.23443862124626E-2</v>
      </c>
      <c r="AU27" s="17">
        <v>8.9265509718026298E-3</v>
      </c>
      <c r="AV27" s="17"/>
      <c r="AW27" s="17">
        <v>0</v>
      </c>
      <c r="AX27" s="17">
        <v>2.46426161970692E-2</v>
      </c>
      <c r="AY27" s="17">
        <v>1.8711042508136901E-2</v>
      </c>
      <c r="AZ27" s="17">
        <v>2.1702908760624699E-2</v>
      </c>
      <c r="BA27" s="17">
        <v>1.7392333977797401E-2</v>
      </c>
      <c r="BB27" s="17"/>
      <c r="BC27" s="17">
        <v>1.4951039554802601E-2</v>
      </c>
      <c r="BD27" s="17">
        <v>2.0635450828484999E-2</v>
      </c>
      <c r="BE27" s="17">
        <v>1.36398254671572E-2</v>
      </c>
      <c r="BF27" s="17">
        <v>1.8177929431168801E-2</v>
      </c>
      <c r="BG27" s="17"/>
      <c r="BH27" s="17">
        <v>4.5556017391720799E-2</v>
      </c>
      <c r="BI27" s="17">
        <v>9.4821640832154393E-3</v>
      </c>
      <c r="BJ27" s="17">
        <v>2.0480295143247201E-2</v>
      </c>
      <c r="BK27" s="17">
        <v>1.69545579338885E-2</v>
      </c>
      <c r="BL27" s="17"/>
      <c r="BM27" s="17">
        <v>3.1265365307548698E-2</v>
      </c>
      <c r="BN27" s="17">
        <v>1.2308531318739199E-2</v>
      </c>
      <c r="BO27" s="17">
        <v>0</v>
      </c>
      <c r="BP27" s="17">
        <v>3.03330641339325E-2</v>
      </c>
      <c r="BQ27" s="17">
        <v>1.8357113321523701E-2</v>
      </c>
      <c r="BR27" s="17"/>
      <c r="BS27" s="17">
        <v>2.5692000151481698E-2</v>
      </c>
      <c r="BT27" s="17">
        <v>1.43892653726961E-2</v>
      </c>
      <c r="BU27" s="17">
        <v>0</v>
      </c>
      <c r="BV27" s="17">
        <v>1.53503586243401E-2</v>
      </c>
      <c r="BW27" s="17">
        <v>0</v>
      </c>
    </row>
    <row r="28" spans="2:75" x14ac:dyDescent="0.35">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row>
    <row r="29" spans="2:75" x14ac:dyDescent="0.35">
      <c r="B29" s="6" t="s">
        <v>112</v>
      </c>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row>
    <row r="30" spans="2:75" x14ac:dyDescent="0.35">
      <c r="B30" s="23" t="s">
        <v>113</v>
      </c>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row>
    <row r="31" spans="2:75" x14ac:dyDescent="0.35">
      <c r="B31" t="s">
        <v>102</v>
      </c>
      <c r="C31" s="17">
        <v>0.61902867835883901</v>
      </c>
      <c r="D31" s="17">
        <v>0.64764573371691503</v>
      </c>
      <c r="E31" s="17">
        <v>0.58601084189159902</v>
      </c>
      <c r="F31" s="17"/>
      <c r="G31" s="17">
        <v>0.64951087473481495</v>
      </c>
      <c r="H31" s="17">
        <v>0.77262539047061396</v>
      </c>
      <c r="I31" s="17">
        <v>0.50490863003407904</v>
      </c>
      <c r="J31" s="17">
        <v>0.62883400479075302</v>
      </c>
      <c r="K31" s="17">
        <v>0.74666323629762299</v>
      </c>
      <c r="L31" s="17" t="s">
        <v>111</v>
      </c>
      <c r="M31" s="17"/>
      <c r="N31" s="17">
        <v>0.52013106603713499</v>
      </c>
      <c r="O31" s="17">
        <v>0.598310015279514</v>
      </c>
      <c r="P31" s="17">
        <v>0.704940882505387</v>
      </c>
      <c r="Q31" s="17">
        <v>0.65831376998401303</v>
      </c>
      <c r="R31" s="17"/>
      <c r="S31" s="17">
        <v>0.60728699903973204</v>
      </c>
      <c r="T31" s="17">
        <v>0.55126084317120205</v>
      </c>
      <c r="U31" s="17">
        <v>1</v>
      </c>
      <c r="V31" s="17">
        <v>0.14157613456592599</v>
      </c>
      <c r="W31" s="17">
        <v>1</v>
      </c>
      <c r="X31" s="17">
        <v>0.35082281413601102</v>
      </c>
      <c r="Y31" s="17">
        <v>1</v>
      </c>
      <c r="Z31" s="17">
        <v>0.49901010263857198</v>
      </c>
      <c r="AA31" s="17">
        <v>1</v>
      </c>
      <c r="AB31" s="17">
        <v>1</v>
      </c>
      <c r="AC31" s="17">
        <v>1</v>
      </c>
      <c r="AD31" s="17" t="s">
        <v>111</v>
      </c>
      <c r="AE31" s="17"/>
      <c r="AF31" s="17">
        <v>0.56181201996803098</v>
      </c>
      <c r="AG31" s="17">
        <v>0.690719692142435</v>
      </c>
      <c r="AH31" s="17">
        <v>0.65531288092469697</v>
      </c>
      <c r="AI31" s="17">
        <v>0</v>
      </c>
      <c r="AJ31" s="17"/>
      <c r="AK31" s="17">
        <v>0.54028495500817297</v>
      </c>
      <c r="AL31" s="17">
        <v>0.64593771970234104</v>
      </c>
      <c r="AM31" s="17">
        <v>0.60719904199800501</v>
      </c>
      <c r="AN31" s="17">
        <v>0.54599199216424099</v>
      </c>
      <c r="AO31" s="17">
        <v>0.61731634316931505</v>
      </c>
      <c r="AP31" s="17"/>
      <c r="AQ31" s="17">
        <v>0.69591356774359103</v>
      </c>
      <c r="AR31" s="17">
        <v>0.63112376519801805</v>
      </c>
      <c r="AS31" s="17">
        <v>0.60390894006464302</v>
      </c>
      <c r="AT31" s="17">
        <v>0.70162967410403598</v>
      </c>
      <c r="AU31" s="17">
        <v>0</v>
      </c>
      <c r="AV31" s="17"/>
      <c r="AW31" s="17">
        <v>1</v>
      </c>
      <c r="AX31" s="17">
        <v>0.79998093950342697</v>
      </c>
      <c r="AY31" s="17">
        <v>0.54940372617437105</v>
      </c>
      <c r="AZ31" s="17">
        <v>0.58286414343038595</v>
      </c>
      <c r="BA31" s="17">
        <v>0.66842869437255703</v>
      </c>
      <c r="BB31" s="17"/>
      <c r="BC31" s="17">
        <v>0.76408611717501995</v>
      </c>
      <c r="BD31" s="17">
        <v>0.65147602335889898</v>
      </c>
      <c r="BE31" s="17">
        <v>0.57287544937782398</v>
      </c>
      <c r="BF31" s="17">
        <v>0.61259843894894594</v>
      </c>
      <c r="BG31" s="17"/>
      <c r="BH31" s="17">
        <v>0.91101957184730697</v>
      </c>
      <c r="BI31" s="17">
        <v>0.63089107154184898</v>
      </c>
      <c r="BJ31" s="17">
        <v>0.23267233081810301</v>
      </c>
      <c r="BK31" s="17">
        <v>0.74324797092776496</v>
      </c>
      <c r="BL31" s="17"/>
      <c r="BM31" s="17">
        <v>0.65550099842821896</v>
      </c>
      <c r="BN31" s="17">
        <v>0.40316046267579497</v>
      </c>
      <c r="BO31" s="17">
        <v>0.495058550541839</v>
      </c>
      <c r="BP31" s="17">
        <v>0.71722654901087801</v>
      </c>
      <c r="BQ31" s="17">
        <v>0.70534535837040901</v>
      </c>
      <c r="BR31" s="17"/>
      <c r="BS31" s="17">
        <v>0.68690095901273096</v>
      </c>
      <c r="BT31" s="17">
        <v>0.30831798315974901</v>
      </c>
      <c r="BU31" s="17">
        <v>0.494093130541986</v>
      </c>
      <c r="BV31" s="17">
        <v>0.72065640930187402</v>
      </c>
      <c r="BW31" s="17">
        <v>0.66789031436750401</v>
      </c>
    </row>
    <row r="32" spans="2:75" x14ac:dyDescent="0.35">
      <c r="B32" t="s">
        <v>103</v>
      </c>
      <c r="C32" s="17">
        <v>0.538005866750905</v>
      </c>
      <c r="D32" s="17">
        <v>0.602664362453182</v>
      </c>
      <c r="E32" s="17">
        <v>0.46340407384795401</v>
      </c>
      <c r="F32" s="17"/>
      <c r="G32" s="17">
        <v>0.64951087473481495</v>
      </c>
      <c r="H32" s="17">
        <v>0.77262539047061396</v>
      </c>
      <c r="I32" s="17">
        <v>0.68521324421554997</v>
      </c>
      <c r="J32" s="17">
        <v>0.44144752137202098</v>
      </c>
      <c r="K32" s="17">
        <v>0</v>
      </c>
      <c r="L32" s="17" t="s">
        <v>111</v>
      </c>
      <c r="M32" s="17"/>
      <c r="N32" s="17">
        <v>0.53989531111461997</v>
      </c>
      <c r="O32" s="17">
        <v>0.64885831714248499</v>
      </c>
      <c r="P32" s="17">
        <v>0.70128033710470405</v>
      </c>
      <c r="Q32" s="17">
        <v>0.35135995877836002</v>
      </c>
      <c r="R32" s="17"/>
      <c r="S32" s="17">
        <v>0.41068449905069498</v>
      </c>
      <c r="T32" s="17">
        <v>0.41622740027758998</v>
      </c>
      <c r="U32" s="17">
        <v>1</v>
      </c>
      <c r="V32" s="17">
        <v>0.54376461137246201</v>
      </c>
      <c r="W32" s="17">
        <v>0.596854565481024</v>
      </c>
      <c r="X32" s="17">
        <v>0.44202315205954801</v>
      </c>
      <c r="Y32" s="17">
        <v>1</v>
      </c>
      <c r="Z32" s="17">
        <v>0.26905069558601902</v>
      </c>
      <c r="AA32" s="17">
        <v>0.53345209122342296</v>
      </c>
      <c r="AB32" s="17">
        <v>0</v>
      </c>
      <c r="AC32" s="17">
        <v>1</v>
      </c>
      <c r="AD32" s="17" t="s">
        <v>111</v>
      </c>
      <c r="AE32" s="17"/>
      <c r="AF32" s="17">
        <v>0.348382789448692</v>
      </c>
      <c r="AG32" s="17">
        <v>0.69560062031121095</v>
      </c>
      <c r="AH32" s="17">
        <v>0.45709910715227398</v>
      </c>
      <c r="AI32" s="17">
        <v>1</v>
      </c>
      <c r="AJ32" s="17"/>
      <c r="AK32" s="17">
        <v>0.143611838252238</v>
      </c>
      <c r="AL32" s="17">
        <v>0.66409577755952198</v>
      </c>
      <c r="AM32" s="17">
        <v>0.53010054208594803</v>
      </c>
      <c r="AN32" s="17">
        <v>0.32714702488314901</v>
      </c>
      <c r="AO32" s="17">
        <v>0.65512566026790198</v>
      </c>
      <c r="AP32" s="17"/>
      <c r="AQ32" s="17">
        <v>0.46782826700775698</v>
      </c>
      <c r="AR32" s="17">
        <v>0.39929061169978802</v>
      </c>
      <c r="AS32" s="17">
        <v>0.68813668284105201</v>
      </c>
      <c r="AT32" s="17">
        <v>0.70162967410403598</v>
      </c>
      <c r="AU32" s="17">
        <v>0</v>
      </c>
      <c r="AV32" s="17"/>
      <c r="AW32" s="17">
        <v>1</v>
      </c>
      <c r="AX32" s="17">
        <v>0.65035840770792297</v>
      </c>
      <c r="AY32" s="17">
        <v>0.54037974994859195</v>
      </c>
      <c r="AZ32" s="17">
        <v>0.33858007499595599</v>
      </c>
      <c r="BA32" s="17">
        <v>0.69658525853915398</v>
      </c>
      <c r="BB32" s="17"/>
      <c r="BC32" s="17">
        <v>0.52794466481803304</v>
      </c>
      <c r="BD32" s="17">
        <v>0.43711483097777698</v>
      </c>
      <c r="BE32" s="17">
        <v>0.60074172539297199</v>
      </c>
      <c r="BF32" s="17">
        <v>0.605462354822768</v>
      </c>
      <c r="BG32" s="17"/>
      <c r="BH32" s="17">
        <v>0.51148241556554297</v>
      </c>
      <c r="BI32" s="17">
        <v>0.66777674623215</v>
      </c>
      <c r="BJ32" s="17">
        <v>0.274125794674906</v>
      </c>
      <c r="BK32" s="17">
        <v>0.77194172026167296</v>
      </c>
      <c r="BL32" s="17"/>
      <c r="BM32" s="17">
        <v>0.69086456045099198</v>
      </c>
      <c r="BN32" s="17">
        <v>0.75100043158447005</v>
      </c>
      <c r="BO32" s="17">
        <v>0.504941449458161</v>
      </c>
      <c r="BP32" s="17">
        <v>0.44294583053813402</v>
      </c>
      <c r="BQ32" s="17">
        <v>0.50809579003388095</v>
      </c>
      <c r="BR32" s="17"/>
      <c r="BS32" s="17">
        <v>0.75500383997661102</v>
      </c>
      <c r="BT32" s="17">
        <v>0.631442528250587</v>
      </c>
      <c r="BU32" s="17">
        <v>0.505906869458014</v>
      </c>
      <c r="BV32" s="17">
        <v>0.59787977223024502</v>
      </c>
      <c r="BW32" s="17">
        <v>0.35408369593388</v>
      </c>
    </row>
    <row r="33" spans="2:75" x14ac:dyDescent="0.35">
      <c r="B33" t="s">
        <v>104</v>
      </c>
      <c r="C33" s="17">
        <v>0.32495837850755599</v>
      </c>
      <c r="D33" s="17">
        <v>0.30332711796685702</v>
      </c>
      <c r="E33" s="17">
        <v>0.34991613234268198</v>
      </c>
      <c r="F33" s="17"/>
      <c r="G33" s="17">
        <v>0.273517186738018</v>
      </c>
      <c r="H33" s="17">
        <v>0</v>
      </c>
      <c r="I33" s="17">
        <v>0.24656188045468899</v>
      </c>
      <c r="J33" s="17">
        <v>0.359062396184954</v>
      </c>
      <c r="K33" s="17">
        <v>1</v>
      </c>
      <c r="L33" s="17" t="s">
        <v>111</v>
      </c>
      <c r="M33" s="17"/>
      <c r="N33" s="17">
        <v>0.17730963550079701</v>
      </c>
      <c r="O33" s="17">
        <v>0.19000255380703199</v>
      </c>
      <c r="P33" s="17">
        <v>0.370294340026808</v>
      </c>
      <c r="Q33" s="17">
        <v>0.52048377856469796</v>
      </c>
      <c r="R33" s="17"/>
      <c r="S33" s="17">
        <v>0.58931550094930496</v>
      </c>
      <c r="T33" s="17">
        <v>0</v>
      </c>
      <c r="U33" s="17">
        <v>0</v>
      </c>
      <c r="V33" s="17">
        <v>0.14157613456592599</v>
      </c>
      <c r="W33" s="17">
        <v>0.56096423180195298</v>
      </c>
      <c r="X33" s="17">
        <v>0.35082281413601102</v>
      </c>
      <c r="Y33" s="17">
        <v>0</v>
      </c>
      <c r="Z33" s="17">
        <v>0.22995940705255299</v>
      </c>
      <c r="AA33" s="17">
        <v>0.46654790877657698</v>
      </c>
      <c r="AB33" s="17">
        <v>1</v>
      </c>
      <c r="AC33" s="17">
        <v>1</v>
      </c>
      <c r="AD33" s="17" t="s">
        <v>111</v>
      </c>
      <c r="AE33" s="17"/>
      <c r="AF33" s="17">
        <v>0.433115817008358</v>
      </c>
      <c r="AG33" s="17">
        <v>0.25471666942915999</v>
      </c>
      <c r="AH33" s="17">
        <v>0.29860857805136898</v>
      </c>
      <c r="AI33" s="17">
        <v>0</v>
      </c>
      <c r="AJ33" s="17"/>
      <c r="AK33" s="17">
        <v>0.41234270789602601</v>
      </c>
      <c r="AL33" s="17">
        <v>0.37939650516832502</v>
      </c>
      <c r="AM33" s="17">
        <v>0.121822679595973</v>
      </c>
      <c r="AN33" s="17">
        <v>0.21884496728109201</v>
      </c>
      <c r="AO33" s="17">
        <v>0.41833008621286</v>
      </c>
      <c r="AP33" s="17"/>
      <c r="AQ33" s="17">
        <v>0.42607993375936798</v>
      </c>
      <c r="AR33" s="17">
        <v>0.60070938830021203</v>
      </c>
      <c r="AS33" s="17">
        <v>0.22502977955176801</v>
      </c>
      <c r="AT33" s="17">
        <v>0</v>
      </c>
      <c r="AU33" s="17">
        <v>0</v>
      </c>
      <c r="AV33" s="17"/>
      <c r="AW33" s="17">
        <v>0</v>
      </c>
      <c r="AX33" s="17">
        <v>0.58711924816178396</v>
      </c>
      <c r="AY33" s="17">
        <v>0.36089949579791603</v>
      </c>
      <c r="AZ33" s="17">
        <v>0.40393473977264399</v>
      </c>
      <c r="BA33" s="17">
        <v>0</v>
      </c>
      <c r="BB33" s="17"/>
      <c r="BC33" s="17">
        <v>0.46342871880860598</v>
      </c>
      <c r="BD33" s="17">
        <v>0.30194074906278301</v>
      </c>
      <c r="BE33" s="17">
        <v>0.25987165940902901</v>
      </c>
      <c r="BF33" s="17">
        <v>0.35819771512542198</v>
      </c>
      <c r="BG33" s="17"/>
      <c r="BH33" s="17">
        <v>0.39418788097072799</v>
      </c>
      <c r="BI33" s="17">
        <v>0.26792979352104002</v>
      </c>
      <c r="BJ33" s="17">
        <v>0.21880193402466799</v>
      </c>
      <c r="BK33" s="17">
        <v>0.74324797092776496</v>
      </c>
      <c r="BL33" s="17"/>
      <c r="BM33" s="17">
        <v>0.32781506642114899</v>
      </c>
      <c r="BN33" s="17">
        <v>0.12048687319680899</v>
      </c>
      <c r="BO33" s="17">
        <v>0.495058550541839</v>
      </c>
      <c r="BP33" s="17">
        <v>0.42818733511030999</v>
      </c>
      <c r="BQ33" s="17">
        <v>0.285777806301791</v>
      </c>
      <c r="BR33" s="17"/>
      <c r="BS33" s="17">
        <v>0.26197319982026201</v>
      </c>
      <c r="BT33" s="17">
        <v>0</v>
      </c>
      <c r="BU33" s="17">
        <v>0.494093130541986</v>
      </c>
      <c r="BV33" s="17">
        <v>0.388401973112527</v>
      </c>
      <c r="BW33" s="17">
        <v>0.17986830517508201</v>
      </c>
    </row>
    <row r="34" spans="2:75" x14ac:dyDescent="0.35">
      <c r="B34" t="s">
        <v>105</v>
      </c>
      <c r="C34" s="17">
        <v>0.27965493286917298</v>
      </c>
      <c r="D34" s="17">
        <v>0.325850209629443</v>
      </c>
      <c r="E34" s="17">
        <v>0.226355665193158</v>
      </c>
      <c r="F34" s="17"/>
      <c r="G34" s="17">
        <v>0</v>
      </c>
      <c r="H34" s="17">
        <v>0</v>
      </c>
      <c r="I34" s="17">
        <v>0.26876553416936</v>
      </c>
      <c r="J34" s="17">
        <v>0.38026437988843598</v>
      </c>
      <c r="K34" s="17">
        <v>0.49614962933770701</v>
      </c>
      <c r="L34" s="17" t="s">
        <v>111</v>
      </c>
      <c r="M34" s="17"/>
      <c r="N34" s="17">
        <v>0.18677933865649299</v>
      </c>
      <c r="O34" s="17">
        <v>0.46189241777677897</v>
      </c>
      <c r="P34" s="17">
        <v>0.130451309867124</v>
      </c>
      <c r="Q34" s="17">
        <v>0.25729815947944001</v>
      </c>
      <c r="R34" s="17"/>
      <c r="S34" s="17">
        <v>0.78725074043352805</v>
      </c>
      <c r="T34" s="17">
        <v>0.113630303063671</v>
      </c>
      <c r="U34" s="17">
        <v>1</v>
      </c>
      <c r="V34" s="17">
        <v>0</v>
      </c>
      <c r="W34" s="17">
        <v>0.403145434518976</v>
      </c>
      <c r="X34" s="17">
        <v>0.44202315205954801</v>
      </c>
      <c r="Y34" s="17">
        <v>0</v>
      </c>
      <c r="Z34" s="17">
        <v>0.50098989736142796</v>
      </c>
      <c r="AA34" s="17">
        <v>0</v>
      </c>
      <c r="AB34" s="17">
        <v>0</v>
      </c>
      <c r="AC34" s="17">
        <v>0</v>
      </c>
      <c r="AD34" s="17" t="s">
        <v>111</v>
      </c>
      <c r="AE34" s="17"/>
      <c r="AF34" s="17">
        <v>0.36892511697701103</v>
      </c>
      <c r="AG34" s="17">
        <v>0.28974160266765397</v>
      </c>
      <c r="AH34" s="17">
        <v>0.20055815389034401</v>
      </c>
      <c r="AI34" s="17">
        <v>0</v>
      </c>
      <c r="AJ34" s="17"/>
      <c r="AK34" s="17">
        <v>0.40631138719283999</v>
      </c>
      <c r="AL34" s="17">
        <v>0.23622541476953601</v>
      </c>
      <c r="AM34" s="17">
        <v>0.27758738099125402</v>
      </c>
      <c r="AN34" s="17">
        <v>0.45400800783575901</v>
      </c>
      <c r="AO34" s="17">
        <v>0</v>
      </c>
      <c r="AP34" s="17"/>
      <c r="AQ34" s="17">
        <v>0.191675827206018</v>
      </c>
      <c r="AR34" s="17">
        <v>0.87090148699919701</v>
      </c>
      <c r="AS34" s="17">
        <v>0.10875637375285099</v>
      </c>
      <c r="AT34" s="17">
        <v>0.62736923209714202</v>
      </c>
      <c r="AU34" s="17">
        <v>0</v>
      </c>
      <c r="AV34" s="17"/>
      <c r="AW34" s="17">
        <v>0</v>
      </c>
      <c r="AX34" s="17">
        <v>0.37933959930337302</v>
      </c>
      <c r="AY34" s="17">
        <v>0.224961143235823</v>
      </c>
      <c r="AZ34" s="17">
        <v>0.32476426793018698</v>
      </c>
      <c r="BA34" s="17">
        <v>0.30842139172571897</v>
      </c>
      <c r="BB34" s="17"/>
      <c r="BC34" s="17">
        <v>0.53679885072340106</v>
      </c>
      <c r="BD34" s="17">
        <v>0.415313633475553</v>
      </c>
      <c r="BE34" s="17">
        <v>0.2734244058641</v>
      </c>
      <c r="BF34" s="17">
        <v>0.13049771009266301</v>
      </c>
      <c r="BG34" s="17"/>
      <c r="BH34" s="17">
        <v>0.34590423856899899</v>
      </c>
      <c r="BI34" s="17">
        <v>0.29470369546795899</v>
      </c>
      <c r="BJ34" s="17">
        <v>0.34915244277056501</v>
      </c>
      <c r="BK34" s="17">
        <v>0</v>
      </c>
      <c r="BL34" s="17"/>
      <c r="BM34" s="17">
        <v>0.40274782387144198</v>
      </c>
      <c r="BN34" s="17">
        <v>0.27021759175279297</v>
      </c>
      <c r="BO34" s="17">
        <v>0</v>
      </c>
      <c r="BP34" s="17">
        <v>0.30807695823104803</v>
      </c>
      <c r="BQ34" s="17">
        <v>0.28949213262989798</v>
      </c>
      <c r="BR34" s="17"/>
      <c r="BS34" s="17">
        <v>0.33007608078414202</v>
      </c>
      <c r="BT34" s="17">
        <v>0</v>
      </c>
      <c r="BU34" s="17">
        <v>0</v>
      </c>
      <c r="BV34" s="17">
        <v>0.22388345377170699</v>
      </c>
      <c r="BW34" s="17">
        <v>0.32389659038727497</v>
      </c>
    </row>
    <row r="35" spans="2:75" x14ac:dyDescent="0.35">
      <c r="B35" t="s">
        <v>106</v>
      </c>
      <c r="C35" s="17">
        <v>0.161955169746235</v>
      </c>
      <c r="D35" s="17">
        <v>0.302324150698491</v>
      </c>
      <c r="E35" s="17">
        <v>0</v>
      </c>
      <c r="F35" s="17"/>
      <c r="G35" s="17">
        <v>0.375993687996797</v>
      </c>
      <c r="H35" s="17">
        <v>0.39798911488146599</v>
      </c>
      <c r="I35" s="17">
        <v>0.208292408871732</v>
      </c>
      <c r="J35" s="17">
        <v>0</v>
      </c>
      <c r="K35" s="17">
        <v>0.25333676370237701</v>
      </c>
      <c r="L35" s="17" t="s">
        <v>111</v>
      </c>
      <c r="M35" s="17"/>
      <c r="N35" s="17">
        <v>0</v>
      </c>
      <c r="O35" s="17">
        <v>0.292056845758076</v>
      </c>
      <c r="P35" s="17">
        <v>0.334646542478579</v>
      </c>
      <c r="Q35" s="17">
        <v>6.2568870441940802E-2</v>
      </c>
      <c r="R35" s="17"/>
      <c r="S35" s="17">
        <v>0.17996374139379601</v>
      </c>
      <c r="T35" s="17">
        <v>0.28730684224360697</v>
      </c>
      <c r="U35" s="17">
        <v>0</v>
      </c>
      <c r="V35" s="17">
        <v>0.23856523874183699</v>
      </c>
      <c r="W35" s="17">
        <v>0.43903576819804702</v>
      </c>
      <c r="X35" s="17">
        <v>0</v>
      </c>
      <c r="Y35" s="17">
        <v>0</v>
      </c>
      <c r="Z35" s="17">
        <v>0</v>
      </c>
      <c r="AA35" s="17">
        <v>0</v>
      </c>
      <c r="AB35" s="17">
        <v>0</v>
      </c>
      <c r="AC35" s="17">
        <v>0</v>
      </c>
      <c r="AD35" s="17" t="s">
        <v>111</v>
      </c>
      <c r="AE35" s="17"/>
      <c r="AF35" s="17">
        <v>0</v>
      </c>
      <c r="AG35" s="17">
        <v>0.32841288889639503</v>
      </c>
      <c r="AH35" s="17">
        <v>0.121964537324584</v>
      </c>
      <c r="AI35" s="17">
        <v>0</v>
      </c>
      <c r="AJ35" s="17"/>
      <c r="AK35" s="17">
        <v>0</v>
      </c>
      <c r="AL35" s="17">
        <v>0.15990270059859699</v>
      </c>
      <c r="AM35" s="17">
        <v>0.55546578313253403</v>
      </c>
      <c r="AN35" s="17">
        <v>0</v>
      </c>
      <c r="AO35" s="17">
        <v>0</v>
      </c>
      <c r="AP35" s="17"/>
      <c r="AQ35" s="17">
        <v>0.18435810098278599</v>
      </c>
      <c r="AR35" s="17">
        <v>0.13804740773483901</v>
      </c>
      <c r="AS35" s="17">
        <v>0.13330059747210701</v>
      </c>
      <c r="AT35" s="17">
        <v>0.37263076790285798</v>
      </c>
      <c r="AU35" s="17">
        <v>0</v>
      </c>
      <c r="AV35" s="17"/>
      <c r="AW35" s="17">
        <v>0</v>
      </c>
      <c r="AX35" s="17">
        <v>0</v>
      </c>
      <c r="AY35" s="17">
        <v>0.15528246661971001</v>
      </c>
      <c r="AZ35" s="17">
        <v>0.16445056241206499</v>
      </c>
      <c r="BA35" s="17">
        <v>0.29649431968616302</v>
      </c>
      <c r="BB35" s="17"/>
      <c r="BC35" s="17">
        <v>0</v>
      </c>
      <c r="BD35" s="17">
        <v>0.27402601775874902</v>
      </c>
      <c r="BE35" s="17">
        <v>0.134037790666101</v>
      </c>
      <c r="BF35" s="17">
        <v>0.16020257336438701</v>
      </c>
      <c r="BG35" s="17"/>
      <c r="BH35" s="17">
        <v>0.108097792794467</v>
      </c>
      <c r="BI35" s="17">
        <v>0.21634340141279701</v>
      </c>
      <c r="BJ35" s="17">
        <v>0.11285466024587</v>
      </c>
      <c r="BK35" s="17">
        <v>0</v>
      </c>
      <c r="BL35" s="17"/>
      <c r="BM35" s="17">
        <v>0.183815042491044</v>
      </c>
      <c r="BN35" s="17">
        <v>0</v>
      </c>
      <c r="BO35" s="17">
        <v>0</v>
      </c>
      <c r="BP35" s="17">
        <v>0.25424111389180198</v>
      </c>
      <c r="BQ35" s="17">
        <v>0.19290851029282499</v>
      </c>
      <c r="BR35" s="17"/>
      <c r="BS35" s="17">
        <v>0.16706090078751101</v>
      </c>
      <c r="BT35" s="17">
        <v>0</v>
      </c>
      <c r="BU35" s="17">
        <v>0</v>
      </c>
      <c r="BV35" s="17">
        <v>0.30029966129621899</v>
      </c>
      <c r="BW35" s="17">
        <v>0</v>
      </c>
    </row>
    <row r="36" spans="2:75" x14ac:dyDescent="0.35">
      <c r="B36" t="s">
        <v>107</v>
      </c>
      <c r="C36" s="17">
        <v>0.147895858219974</v>
      </c>
      <c r="D36" s="17">
        <v>4.1345568751257597E-2</v>
      </c>
      <c r="E36" s="17">
        <v>0.270831638620672</v>
      </c>
      <c r="F36" s="17"/>
      <c r="G36" s="17">
        <v>0</v>
      </c>
      <c r="H36" s="17">
        <v>0.18912092011795301</v>
      </c>
      <c r="I36" s="17">
        <v>0.20022671236400699</v>
      </c>
      <c r="J36" s="17">
        <v>0.152075738404752</v>
      </c>
      <c r="K36" s="17">
        <v>0</v>
      </c>
      <c r="L36" s="17" t="s">
        <v>111</v>
      </c>
      <c r="M36" s="17"/>
      <c r="N36" s="17">
        <v>0.38526871051676198</v>
      </c>
      <c r="O36" s="17">
        <v>0.15463130651844201</v>
      </c>
      <c r="P36" s="17">
        <v>0</v>
      </c>
      <c r="Q36" s="17">
        <v>6.1322858584941901E-2</v>
      </c>
      <c r="R36" s="17"/>
      <c r="S36" s="17">
        <v>0</v>
      </c>
      <c r="T36" s="17">
        <v>0.215865577333956</v>
      </c>
      <c r="U36" s="17">
        <v>0</v>
      </c>
      <c r="V36" s="17">
        <v>0.12910105520127099</v>
      </c>
      <c r="W36" s="17">
        <v>0</v>
      </c>
      <c r="X36" s="17">
        <v>0</v>
      </c>
      <c r="Y36" s="17">
        <v>0.66826684208851295</v>
      </c>
      <c r="Z36" s="17">
        <v>0.52476322449130197</v>
      </c>
      <c r="AA36" s="17">
        <v>0</v>
      </c>
      <c r="AB36" s="17">
        <v>0</v>
      </c>
      <c r="AC36" s="17">
        <v>0</v>
      </c>
      <c r="AD36" s="17" t="s">
        <v>111</v>
      </c>
      <c r="AE36" s="17"/>
      <c r="AF36" s="17">
        <v>0.12869620295967399</v>
      </c>
      <c r="AG36" s="17">
        <v>4.9949380954980603E-2</v>
      </c>
      <c r="AH36" s="17">
        <v>0.44229489428714902</v>
      </c>
      <c r="AI36" s="17">
        <v>0</v>
      </c>
      <c r="AJ36" s="17"/>
      <c r="AK36" s="17">
        <v>0.127942247112147</v>
      </c>
      <c r="AL36" s="17">
        <v>0.18370121742183801</v>
      </c>
      <c r="AM36" s="17">
        <v>0</v>
      </c>
      <c r="AN36" s="17">
        <v>0.23173228929041001</v>
      </c>
      <c r="AO36" s="17">
        <v>0.198986256956455</v>
      </c>
      <c r="AP36" s="17"/>
      <c r="AQ36" s="17">
        <v>0.181953561931744</v>
      </c>
      <c r="AR36" s="17">
        <v>0</v>
      </c>
      <c r="AS36" s="17">
        <v>0.216032258960592</v>
      </c>
      <c r="AT36" s="17">
        <v>0</v>
      </c>
      <c r="AU36" s="17">
        <v>0</v>
      </c>
      <c r="AV36" s="17"/>
      <c r="AW36" s="17">
        <v>1</v>
      </c>
      <c r="AX36" s="17">
        <v>0</v>
      </c>
      <c r="AY36" s="17">
        <v>0.14573811362224401</v>
      </c>
      <c r="AZ36" s="17">
        <v>0.15885235370956499</v>
      </c>
      <c r="BA36" s="17">
        <v>0.127367973566821</v>
      </c>
      <c r="BB36" s="17"/>
      <c r="BC36" s="17">
        <v>0</v>
      </c>
      <c r="BD36" s="17">
        <v>0</v>
      </c>
      <c r="BE36" s="17">
        <v>0.435916496709637</v>
      </c>
      <c r="BF36" s="17">
        <v>0.21539031944010001</v>
      </c>
      <c r="BG36" s="17"/>
      <c r="BH36" s="17">
        <v>9.1075973716165395E-2</v>
      </c>
      <c r="BI36" s="17">
        <v>0.25790462634309103</v>
      </c>
      <c r="BJ36" s="17">
        <v>0.117358164610292</v>
      </c>
      <c r="BK36" s="17">
        <v>0</v>
      </c>
      <c r="BL36" s="17"/>
      <c r="BM36" s="17">
        <v>0</v>
      </c>
      <c r="BN36" s="17">
        <v>0.14096869294491499</v>
      </c>
      <c r="BO36" s="17">
        <v>0.504941449458161</v>
      </c>
      <c r="BP36" s="17">
        <v>0.12763304942180201</v>
      </c>
      <c r="BQ36" s="17">
        <v>0.17589310468640701</v>
      </c>
      <c r="BR36" s="17"/>
      <c r="BS36" s="17">
        <v>0.12710933130638599</v>
      </c>
      <c r="BT36" s="17">
        <v>0.30831798315974901</v>
      </c>
      <c r="BU36" s="17">
        <v>0.505906869458014</v>
      </c>
      <c r="BV36" s="17">
        <v>0.117204254317617</v>
      </c>
      <c r="BW36" s="17">
        <v>0.133938313258542</v>
      </c>
    </row>
    <row r="37" spans="2:75" x14ac:dyDescent="0.35">
      <c r="B37" t="s">
        <v>108</v>
      </c>
      <c r="C37" s="17">
        <v>5.4336237428556297E-2</v>
      </c>
      <c r="D37" s="17">
        <v>5.2006562440889498E-2</v>
      </c>
      <c r="E37" s="17">
        <v>5.7024173933627E-2</v>
      </c>
      <c r="F37" s="17"/>
      <c r="G37" s="17">
        <v>0.350489125265185</v>
      </c>
      <c r="H37" s="17">
        <v>0.22737460952938601</v>
      </c>
      <c r="I37" s="17">
        <v>0</v>
      </c>
      <c r="J37" s="17">
        <v>0</v>
      </c>
      <c r="K37" s="17">
        <v>0</v>
      </c>
      <c r="L37" s="17" t="s">
        <v>111</v>
      </c>
      <c r="M37" s="17"/>
      <c r="N37" s="17">
        <v>0</v>
      </c>
      <c r="O37" s="17">
        <v>9.1419429946702394E-2</v>
      </c>
      <c r="P37" s="17">
        <v>0</v>
      </c>
      <c r="Q37" s="17">
        <v>8.6111948402460198E-2</v>
      </c>
      <c r="R37" s="17"/>
      <c r="S37" s="17">
        <v>0</v>
      </c>
      <c r="T37" s="17">
        <v>0</v>
      </c>
      <c r="U37" s="17">
        <v>0</v>
      </c>
      <c r="V37" s="17">
        <v>0.185558198860342</v>
      </c>
      <c r="W37" s="17">
        <v>0</v>
      </c>
      <c r="X37" s="17">
        <v>0.208544996845721</v>
      </c>
      <c r="Y37" s="17">
        <v>0</v>
      </c>
      <c r="Z37" s="17">
        <v>0</v>
      </c>
      <c r="AA37" s="17">
        <v>0</v>
      </c>
      <c r="AB37" s="17">
        <v>0</v>
      </c>
      <c r="AC37" s="17">
        <v>0</v>
      </c>
      <c r="AD37" s="17" t="s">
        <v>111</v>
      </c>
      <c r="AE37" s="17"/>
      <c r="AF37" s="17">
        <v>8.6500124255860705E-2</v>
      </c>
      <c r="AG37" s="17">
        <v>0</v>
      </c>
      <c r="AH37" s="17">
        <v>0.13713199033689799</v>
      </c>
      <c r="AI37" s="17">
        <v>0</v>
      </c>
      <c r="AJ37" s="17"/>
      <c r="AK37" s="17">
        <v>0.179661490609659</v>
      </c>
      <c r="AL37" s="17">
        <v>0</v>
      </c>
      <c r="AM37" s="17">
        <v>0.16694683587621201</v>
      </c>
      <c r="AN37" s="17">
        <v>0</v>
      </c>
      <c r="AO37" s="17">
        <v>0</v>
      </c>
      <c r="AP37" s="17"/>
      <c r="AQ37" s="17">
        <v>7.9576682154060899E-2</v>
      </c>
      <c r="AR37" s="17">
        <v>0</v>
      </c>
      <c r="AS37" s="17">
        <v>0</v>
      </c>
      <c r="AT37" s="17">
        <v>0</v>
      </c>
      <c r="AU37" s="17">
        <v>0.57733271969877498</v>
      </c>
      <c r="AV37" s="17"/>
      <c r="AW37" s="17">
        <v>0</v>
      </c>
      <c r="AX37" s="17">
        <v>0</v>
      </c>
      <c r="AY37" s="17">
        <v>0</v>
      </c>
      <c r="AZ37" s="17">
        <v>0.104624065234599</v>
      </c>
      <c r="BA37" s="17">
        <v>0.14552574087202799</v>
      </c>
      <c r="BB37" s="17"/>
      <c r="BC37" s="17">
        <v>0</v>
      </c>
      <c r="BD37" s="17">
        <v>8.9929526698783097E-2</v>
      </c>
      <c r="BE37" s="17">
        <v>0</v>
      </c>
      <c r="BF37" s="17">
        <v>0</v>
      </c>
      <c r="BG37" s="17"/>
      <c r="BH37" s="17">
        <v>0</v>
      </c>
      <c r="BI37" s="17">
        <v>0</v>
      </c>
      <c r="BJ37" s="17">
        <v>0.14760524311568499</v>
      </c>
      <c r="BK37" s="17">
        <v>0</v>
      </c>
      <c r="BL37" s="17"/>
      <c r="BM37" s="17">
        <v>0</v>
      </c>
      <c r="BN37" s="17">
        <v>0</v>
      </c>
      <c r="BO37" s="17">
        <v>0</v>
      </c>
      <c r="BP37" s="17">
        <v>0</v>
      </c>
      <c r="BQ37" s="17">
        <v>0.118222411083027</v>
      </c>
      <c r="BR37" s="17"/>
      <c r="BS37" s="17">
        <v>0</v>
      </c>
      <c r="BT37" s="17">
        <v>0.368557471749413</v>
      </c>
      <c r="BU37" s="17">
        <v>0</v>
      </c>
      <c r="BV37" s="17">
        <v>0</v>
      </c>
      <c r="BW37" s="17">
        <v>0.188081400420303</v>
      </c>
    </row>
    <row r="38" spans="2:75" x14ac:dyDescent="0.35">
      <c r="B38" t="s">
        <v>109</v>
      </c>
      <c r="C38" s="17">
        <v>6.04922610551843E-2</v>
      </c>
      <c r="D38" s="17">
        <v>0</v>
      </c>
      <c r="E38" s="17">
        <v>0.13028712841878101</v>
      </c>
      <c r="F38" s="17"/>
      <c r="G38" s="17">
        <v>0</v>
      </c>
      <c r="H38" s="17">
        <v>0</v>
      </c>
      <c r="I38" s="17">
        <v>6.2552790443936607E-2</v>
      </c>
      <c r="J38" s="17">
        <v>9.9741976058408094E-2</v>
      </c>
      <c r="K38" s="17">
        <v>0</v>
      </c>
      <c r="L38" s="17" t="s">
        <v>111</v>
      </c>
      <c r="M38" s="17"/>
      <c r="N38" s="17">
        <v>8.9679062068868498E-2</v>
      </c>
      <c r="O38" s="17">
        <v>0</v>
      </c>
      <c r="P38" s="17">
        <v>0</v>
      </c>
      <c r="Q38" s="17">
        <v>0.127062919053964</v>
      </c>
      <c r="R38" s="17"/>
      <c r="S38" s="17">
        <v>0</v>
      </c>
      <c r="T38" s="17">
        <v>0.101280229435235</v>
      </c>
      <c r="U38" s="17">
        <v>0</v>
      </c>
      <c r="V38" s="17">
        <v>0.12910105520127099</v>
      </c>
      <c r="W38" s="17">
        <v>0</v>
      </c>
      <c r="X38" s="17">
        <v>0.17402044402672501</v>
      </c>
      <c r="Y38" s="17">
        <v>0</v>
      </c>
      <c r="Z38" s="17">
        <v>0</v>
      </c>
      <c r="AA38" s="17">
        <v>0</v>
      </c>
      <c r="AB38" s="17">
        <v>0</v>
      </c>
      <c r="AC38" s="17">
        <v>0</v>
      </c>
      <c r="AD38" s="17" t="s">
        <v>111</v>
      </c>
      <c r="AE38" s="17"/>
      <c r="AF38" s="17">
        <v>6.8595308584797704E-2</v>
      </c>
      <c r="AG38" s="17">
        <v>4.5992926436774703E-2</v>
      </c>
      <c r="AH38" s="17">
        <v>0</v>
      </c>
      <c r="AI38" s="17">
        <v>0</v>
      </c>
      <c r="AJ38" s="17"/>
      <c r="AK38" s="17">
        <v>0.14247303683311599</v>
      </c>
      <c r="AL38" s="17">
        <v>4.1166162209311401E-2</v>
      </c>
      <c r="AM38" s="17">
        <v>0</v>
      </c>
      <c r="AN38" s="17">
        <v>0</v>
      </c>
      <c r="AO38" s="17">
        <v>0.17414134898525199</v>
      </c>
      <c r="AP38" s="17"/>
      <c r="AQ38" s="17">
        <v>6.3104962165904999E-2</v>
      </c>
      <c r="AR38" s="17">
        <v>0</v>
      </c>
      <c r="AS38" s="17">
        <v>4.8792393511315299E-2</v>
      </c>
      <c r="AT38" s="17">
        <v>0</v>
      </c>
      <c r="AU38" s="17">
        <v>0.42266728030122502</v>
      </c>
      <c r="AV38" s="17"/>
      <c r="AW38" s="17">
        <v>0</v>
      </c>
      <c r="AX38" s="17">
        <v>0</v>
      </c>
      <c r="AY38" s="17">
        <v>9.2846084431205497E-2</v>
      </c>
      <c r="AZ38" s="17">
        <v>8.2967742554162602E-2</v>
      </c>
      <c r="BA38" s="17">
        <v>0</v>
      </c>
      <c r="BB38" s="17"/>
      <c r="BC38" s="17">
        <v>0.23591388282497999</v>
      </c>
      <c r="BD38" s="17">
        <v>7.5041724346965794E-2</v>
      </c>
      <c r="BE38" s="17">
        <v>0</v>
      </c>
      <c r="BF38" s="17">
        <v>0</v>
      </c>
      <c r="BG38" s="17"/>
      <c r="BH38" s="17">
        <v>8.89804281526929E-2</v>
      </c>
      <c r="BI38" s="17">
        <v>0</v>
      </c>
      <c r="BJ38" s="17">
        <v>0.123169245660046</v>
      </c>
      <c r="BK38" s="17">
        <v>0</v>
      </c>
      <c r="BL38" s="17"/>
      <c r="BM38" s="17">
        <v>0.12544330862467401</v>
      </c>
      <c r="BN38" s="17">
        <v>0</v>
      </c>
      <c r="BO38" s="17">
        <v>0</v>
      </c>
      <c r="BP38" s="17">
        <v>0.118643756894557</v>
      </c>
      <c r="BQ38" s="17">
        <v>0</v>
      </c>
      <c r="BR38" s="17"/>
      <c r="BS38" s="17">
        <v>0.114009560113258</v>
      </c>
      <c r="BT38" s="17">
        <v>0</v>
      </c>
      <c r="BU38" s="17">
        <v>0</v>
      </c>
      <c r="BV38" s="17">
        <v>5.8552762706914799E-2</v>
      </c>
      <c r="BW38" s="17">
        <v>0</v>
      </c>
    </row>
    <row r="39" spans="2:75" x14ac:dyDescent="0.35">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row>
    <row r="40" spans="2:75" x14ac:dyDescent="0.35">
      <c r="B40" s="6" t="s">
        <v>131</v>
      </c>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row>
    <row r="41" spans="2:75" x14ac:dyDescent="0.35">
      <c r="B41" s="23" t="s">
        <v>132</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row>
    <row r="42" spans="2:75" x14ac:dyDescent="0.35">
      <c r="B42" t="s">
        <v>114</v>
      </c>
      <c r="C42" s="17">
        <v>0.39369844921286101</v>
      </c>
      <c r="D42" s="17">
        <v>0.37843115989564402</v>
      </c>
      <c r="E42" s="17">
        <v>0.408032598897136</v>
      </c>
      <c r="F42" s="17"/>
      <c r="G42" s="17">
        <v>0.55355939402149201</v>
      </c>
      <c r="H42" s="17">
        <v>0.46809594509946301</v>
      </c>
      <c r="I42" s="17">
        <v>0.426705481474633</v>
      </c>
      <c r="J42" s="17">
        <v>0.355054542668646</v>
      </c>
      <c r="K42" s="17">
        <v>0.36072157403546701</v>
      </c>
      <c r="L42" s="17">
        <v>0.253219857809308</v>
      </c>
      <c r="M42" s="17"/>
      <c r="N42" s="17">
        <v>0.37607445246243099</v>
      </c>
      <c r="O42" s="17">
        <v>0.40804104115587903</v>
      </c>
      <c r="P42" s="17">
        <v>0.371353250381185</v>
      </c>
      <c r="Q42" s="17">
        <v>0.42173648756554499</v>
      </c>
      <c r="R42" s="17"/>
      <c r="S42" s="17">
        <v>0.48721045080550102</v>
      </c>
      <c r="T42" s="17">
        <v>0.36649989272154798</v>
      </c>
      <c r="U42" s="17">
        <v>0.41595759559150502</v>
      </c>
      <c r="V42" s="17">
        <v>0.37177103929823502</v>
      </c>
      <c r="W42" s="17">
        <v>0.39420487121510001</v>
      </c>
      <c r="X42" s="17">
        <v>0.35500518863483199</v>
      </c>
      <c r="Y42" s="17">
        <v>0.37382896952397698</v>
      </c>
      <c r="Z42" s="17">
        <v>0.42040782435422902</v>
      </c>
      <c r="AA42" s="17">
        <v>0.41677239657183102</v>
      </c>
      <c r="AB42" s="17">
        <v>0.33592154319190198</v>
      </c>
      <c r="AC42" s="17">
        <v>0.32267691093429801</v>
      </c>
      <c r="AD42" s="17">
        <v>0.42081648471437499</v>
      </c>
      <c r="AE42" s="17"/>
      <c r="AF42" s="17">
        <v>0.36904683542036298</v>
      </c>
      <c r="AG42" s="17">
        <v>0.39483549093378401</v>
      </c>
      <c r="AH42" s="17">
        <v>0.41661238594725197</v>
      </c>
      <c r="AI42" s="17">
        <v>0.40248120761480599</v>
      </c>
      <c r="AJ42" s="17"/>
      <c r="AK42" s="17">
        <v>0.43203980382241503</v>
      </c>
      <c r="AL42" s="17">
        <v>0.38271551286165401</v>
      </c>
      <c r="AM42" s="17">
        <v>0.38805741800442101</v>
      </c>
      <c r="AN42" s="17">
        <v>0.39074068908564302</v>
      </c>
      <c r="AO42" s="17">
        <v>0.37451462779066702</v>
      </c>
      <c r="AP42" s="17"/>
      <c r="AQ42" s="17">
        <v>0.43854596951987701</v>
      </c>
      <c r="AR42" s="17">
        <v>0.37482906733341798</v>
      </c>
      <c r="AS42" s="17">
        <v>0.39925819400315998</v>
      </c>
      <c r="AT42" s="17">
        <v>0.38198060740241901</v>
      </c>
      <c r="AU42" s="17">
        <v>0.34443109749855999</v>
      </c>
      <c r="AV42" s="17"/>
      <c r="AW42" s="17">
        <v>0.33170372408309701</v>
      </c>
      <c r="AX42" s="17">
        <v>0.34142463207554202</v>
      </c>
      <c r="AY42" s="17">
        <v>0.36723705698342402</v>
      </c>
      <c r="AZ42" s="17">
        <v>0.37892330612450698</v>
      </c>
      <c r="BA42" s="17">
        <v>0.48790375517417001</v>
      </c>
      <c r="BB42" s="17"/>
      <c r="BC42" s="17">
        <v>0.47393486761064402</v>
      </c>
      <c r="BD42" s="17">
        <v>0.425469003467906</v>
      </c>
      <c r="BE42" s="17">
        <v>0.36020353889753798</v>
      </c>
      <c r="BF42" s="17">
        <v>0.35955262393012599</v>
      </c>
      <c r="BG42" s="17"/>
      <c r="BH42" s="17">
        <v>0.44333153724692698</v>
      </c>
      <c r="BI42" s="17">
        <v>0.39771111690656502</v>
      </c>
      <c r="BJ42" s="17">
        <v>0.35772964762903497</v>
      </c>
      <c r="BK42" s="17">
        <v>0.35265434451355399</v>
      </c>
      <c r="BL42" s="17"/>
      <c r="BM42" s="17">
        <v>0.29462283407683199</v>
      </c>
      <c r="BN42" s="17">
        <v>0.44445040281293002</v>
      </c>
      <c r="BO42" s="17">
        <v>0.35773078831657201</v>
      </c>
      <c r="BP42" s="17">
        <v>0.29126412784433398</v>
      </c>
      <c r="BQ42" s="17">
        <v>0.474177545270761</v>
      </c>
      <c r="BR42" s="17"/>
      <c r="BS42" s="17">
        <v>0.30605411398716398</v>
      </c>
      <c r="BT42" s="17">
        <v>0.45007365623224799</v>
      </c>
      <c r="BU42" s="17">
        <v>0.37878894418813702</v>
      </c>
      <c r="BV42" s="17">
        <v>0.329303821111603</v>
      </c>
      <c r="BW42" s="17">
        <v>0.48841252149395598</v>
      </c>
    </row>
    <row r="43" spans="2:75" x14ac:dyDescent="0.35">
      <c r="B43" t="s">
        <v>115</v>
      </c>
      <c r="C43" s="17">
        <v>0.37489619660482798</v>
      </c>
      <c r="D43" s="17">
        <v>0.316703581348529</v>
      </c>
      <c r="E43" s="17">
        <v>0.43150114991619298</v>
      </c>
      <c r="F43" s="17"/>
      <c r="G43" s="17">
        <v>0.248761078984991</v>
      </c>
      <c r="H43" s="17">
        <v>0.30387616737152301</v>
      </c>
      <c r="I43" s="17">
        <v>0.33957942919933098</v>
      </c>
      <c r="J43" s="17">
        <v>0.40379492874635797</v>
      </c>
      <c r="K43" s="17">
        <v>0.45832855158414598</v>
      </c>
      <c r="L43" s="17">
        <v>0.46613545346858998</v>
      </c>
      <c r="M43" s="17"/>
      <c r="N43" s="17">
        <v>0.3709851331092</v>
      </c>
      <c r="O43" s="17">
        <v>0.366114761404009</v>
      </c>
      <c r="P43" s="17">
        <v>0.38273864291901699</v>
      </c>
      <c r="Q43" s="17">
        <v>0.37928120640774099</v>
      </c>
      <c r="R43" s="17"/>
      <c r="S43" s="17">
        <v>0.29035424235132601</v>
      </c>
      <c r="T43" s="17">
        <v>0.39514371344222898</v>
      </c>
      <c r="U43" s="17">
        <v>0.36620566050751702</v>
      </c>
      <c r="V43" s="17">
        <v>0.40455661143423499</v>
      </c>
      <c r="W43" s="17">
        <v>0.36448926920436298</v>
      </c>
      <c r="X43" s="17">
        <v>0.33475239258859302</v>
      </c>
      <c r="Y43" s="17">
        <v>0.40858105233758502</v>
      </c>
      <c r="Z43" s="17">
        <v>0.33839355031888002</v>
      </c>
      <c r="AA43" s="17">
        <v>0.36586004218735402</v>
      </c>
      <c r="AB43" s="17">
        <v>0.43536338528087098</v>
      </c>
      <c r="AC43" s="17">
        <v>0.416577384676381</v>
      </c>
      <c r="AD43" s="17">
        <v>0.50170978626393403</v>
      </c>
      <c r="AE43" s="17"/>
      <c r="AF43" s="17">
        <v>0.39888712037294299</v>
      </c>
      <c r="AG43" s="17">
        <v>0.38756718812117502</v>
      </c>
      <c r="AH43" s="17">
        <v>0.37185093140575398</v>
      </c>
      <c r="AI43" s="17">
        <v>0.32157525273125498</v>
      </c>
      <c r="AJ43" s="17"/>
      <c r="AK43" s="17">
        <v>0.38988866267203998</v>
      </c>
      <c r="AL43" s="17">
        <v>0.377787072131478</v>
      </c>
      <c r="AM43" s="17">
        <v>0.38495045594247201</v>
      </c>
      <c r="AN43" s="17">
        <v>0.372156230538912</v>
      </c>
      <c r="AO43" s="17">
        <v>0.34606370537613201</v>
      </c>
      <c r="AP43" s="17"/>
      <c r="AQ43" s="17">
        <v>0.37988694951020502</v>
      </c>
      <c r="AR43" s="17">
        <v>0.39721984296625401</v>
      </c>
      <c r="AS43" s="17">
        <v>0.39554274181207999</v>
      </c>
      <c r="AT43" s="17">
        <v>0.34477540036582399</v>
      </c>
      <c r="AU43" s="17">
        <v>0.33861908279290498</v>
      </c>
      <c r="AV43" s="17"/>
      <c r="AW43" s="17">
        <v>0.32873909526802297</v>
      </c>
      <c r="AX43" s="17">
        <v>0.372086932473564</v>
      </c>
      <c r="AY43" s="17">
        <v>0.41082989618870902</v>
      </c>
      <c r="AZ43" s="17">
        <v>0.38134286372079101</v>
      </c>
      <c r="BA43" s="17">
        <v>0.32582941083449102</v>
      </c>
      <c r="BB43" s="17"/>
      <c r="BC43" s="17">
        <v>0.33915624900003399</v>
      </c>
      <c r="BD43" s="17">
        <v>0.39763914052156601</v>
      </c>
      <c r="BE43" s="17">
        <v>0.36050788255085497</v>
      </c>
      <c r="BF43" s="17">
        <v>0.37542927116999197</v>
      </c>
      <c r="BG43" s="17"/>
      <c r="BH43" s="17">
        <v>0.36012688371371199</v>
      </c>
      <c r="BI43" s="17">
        <v>0.39532805257251702</v>
      </c>
      <c r="BJ43" s="17">
        <v>0.37399736360608099</v>
      </c>
      <c r="BK43" s="17">
        <v>0.32941176547789902</v>
      </c>
      <c r="BL43" s="17"/>
      <c r="BM43" s="17">
        <v>0.36463601200283902</v>
      </c>
      <c r="BN43" s="17">
        <v>0.36835708716434901</v>
      </c>
      <c r="BO43" s="17">
        <v>0.39911652312270102</v>
      </c>
      <c r="BP43" s="17">
        <v>0.371209449048371</v>
      </c>
      <c r="BQ43" s="17">
        <v>0.37301317759818597</v>
      </c>
      <c r="BR43" s="17"/>
      <c r="BS43" s="17">
        <v>0.36421848384438898</v>
      </c>
      <c r="BT43" s="17">
        <v>0.35169737808925799</v>
      </c>
      <c r="BU43" s="17">
        <v>0.35652297645670999</v>
      </c>
      <c r="BV43" s="17">
        <v>0.38534074137205199</v>
      </c>
      <c r="BW43" s="17">
        <v>0.34600505706934298</v>
      </c>
    </row>
    <row r="44" spans="2:75" x14ac:dyDescent="0.35">
      <c r="B44" t="s">
        <v>116</v>
      </c>
      <c r="C44" s="17">
        <v>0.34480939136182598</v>
      </c>
      <c r="D44" s="17">
        <v>0.39514104527858801</v>
      </c>
      <c r="E44" s="17">
        <v>0.29693069637647201</v>
      </c>
      <c r="F44" s="17"/>
      <c r="G44" s="17">
        <v>0.29971063532617798</v>
      </c>
      <c r="H44" s="17">
        <v>0.35193918358694098</v>
      </c>
      <c r="I44" s="17">
        <v>0.34950554508405501</v>
      </c>
      <c r="J44" s="17">
        <v>0.39410998988236001</v>
      </c>
      <c r="K44" s="17">
        <v>0.34377710140177098</v>
      </c>
      <c r="L44" s="17">
        <v>0.32591215638391802</v>
      </c>
      <c r="M44" s="17"/>
      <c r="N44" s="17">
        <v>0.39580725555097102</v>
      </c>
      <c r="O44" s="17">
        <v>0.37067103750042002</v>
      </c>
      <c r="P44" s="17">
        <v>0.315333208853536</v>
      </c>
      <c r="Q44" s="17">
        <v>0.28900187169084302</v>
      </c>
      <c r="R44" s="17"/>
      <c r="S44" s="17">
        <v>0.37329904179082002</v>
      </c>
      <c r="T44" s="17">
        <v>0.32364978313930098</v>
      </c>
      <c r="U44" s="17">
        <v>0.32938341977003799</v>
      </c>
      <c r="V44" s="17">
        <v>0.335236333677573</v>
      </c>
      <c r="W44" s="17">
        <v>0.31690506063003698</v>
      </c>
      <c r="X44" s="17">
        <v>0.38997964861842799</v>
      </c>
      <c r="Y44" s="17">
        <v>0.33636741004540099</v>
      </c>
      <c r="Z44" s="17">
        <v>0.32990779502179801</v>
      </c>
      <c r="AA44" s="17">
        <v>0.36018944999869301</v>
      </c>
      <c r="AB44" s="17">
        <v>0.36045748614258</v>
      </c>
      <c r="AC44" s="17">
        <v>0.32677398984179701</v>
      </c>
      <c r="AD44" s="17">
        <v>0.27192199567410802</v>
      </c>
      <c r="AE44" s="17"/>
      <c r="AF44" s="17">
        <v>0.311334513923406</v>
      </c>
      <c r="AG44" s="17">
        <v>0.32605038084257598</v>
      </c>
      <c r="AH44" s="17">
        <v>0.411064247968215</v>
      </c>
      <c r="AI44" s="17">
        <v>0.35494057834487602</v>
      </c>
      <c r="AJ44" s="17"/>
      <c r="AK44" s="17">
        <v>0.29485679325342201</v>
      </c>
      <c r="AL44" s="17">
        <v>0.34025089777720002</v>
      </c>
      <c r="AM44" s="17">
        <v>0.37189044429981599</v>
      </c>
      <c r="AN44" s="17">
        <v>0.36939255324293901</v>
      </c>
      <c r="AO44" s="17">
        <v>0.38588978026992099</v>
      </c>
      <c r="AP44" s="17"/>
      <c r="AQ44" s="17">
        <v>0.31808714292135098</v>
      </c>
      <c r="AR44" s="17">
        <v>0.35477643041590001</v>
      </c>
      <c r="AS44" s="17">
        <v>0.32807335561800899</v>
      </c>
      <c r="AT44" s="17">
        <v>0.371682113125547</v>
      </c>
      <c r="AU44" s="17">
        <v>0.37349004765486499</v>
      </c>
      <c r="AV44" s="17"/>
      <c r="AW44" s="17">
        <v>0.29284412141565203</v>
      </c>
      <c r="AX44" s="17">
        <v>0.33711702522854903</v>
      </c>
      <c r="AY44" s="17">
        <v>0.32884360017512199</v>
      </c>
      <c r="AZ44" s="17">
        <v>0.36266152844389998</v>
      </c>
      <c r="BA44" s="17">
        <v>0.36201257900154998</v>
      </c>
      <c r="BB44" s="17"/>
      <c r="BC44" s="17">
        <v>0.32834899902872</v>
      </c>
      <c r="BD44" s="17">
        <v>0.369354482610115</v>
      </c>
      <c r="BE44" s="17">
        <v>0.33664052147171503</v>
      </c>
      <c r="BF44" s="17">
        <v>0.33456576995438497</v>
      </c>
      <c r="BG44" s="17"/>
      <c r="BH44" s="17">
        <v>0.32243660397604701</v>
      </c>
      <c r="BI44" s="17">
        <v>0.36075476553847202</v>
      </c>
      <c r="BJ44" s="17">
        <v>0.33852620581778498</v>
      </c>
      <c r="BK44" s="17">
        <v>0.32389207130322201</v>
      </c>
      <c r="BL44" s="17"/>
      <c r="BM44" s="17">
        <v>0.43289379833518199</v>
      </c>
      <c r="BN44" s="17">
        <v>0.343434367869626</v>
      </c>
      <c r="BO44" s="17">
        <v>0.37223598170722999</v>
      </c>
      <c r="BP44" s="17">
        <v>0.33578786679564698</v>
      </c>
      <c r="BQ44" s="17">
        <v>0.30026125255540598</v>
      </c>
      <c r="BR44" s="17"/>
      <c r="BS44" s="17">
        <v>0.43519357313613899</v>
      </c>
      <c r="BT44" s="17">
        <v>0.35233827551438601</v>
      </c>
      <c r="BU44" s="17">
        <v>0.37149996338916003</v>
      </c>
      <c r="BV44" s="17">
        <v>0.32677139735310801</v>
      </c>
      <c r="BW44" s="17">
        <v>0.315498826732796</v>
      </c>
    </row>
    <row r="45" spans="2:75" x14ac:dyDescent="0.35">
      <c r="B45" t="s">
        <v>117</v>
      </c>
      <c r="C45" s="17">
        <v>0.27515154357209298</v>
      </c>
      <c r="D45" s="17">
        <v>0.273955570823396</v>
      </c>
      <c r="E45" s="17">
        <v>0.27618576637391301</v>
      </c>
      <c r="F45" s="17"/>
      <c r="G45" s="17">
        <v>0.239391919620391</v>
      </c>
      <c r="H45" s="17">
        <v>0.27103742109821</v>
      </c>
      <c r="I45" s="17">
        <v>0.263021225837067</v>
      </c>
      <c r="J45" s="17">
        <v>0.26417538317928402</v>
      </c>
      <c r="K45" s="17">
        <v>0.29040973780885099</v>
      </c>
      <c r="L45" s="17">
        <v>0.31087648106348598</v>
      </c>
      <c r="M45" s="17"/>
      <c r="N45" s="17">
        <v>0.286227136493652</v>
      </c>
      <c r="O45" s="17">
        <v>0.28003197862485901</v>
      </c>
      <c r="P45" s="17">
        <v>0.26164735811713102</v>
      </c>
      <c r="Q45" s="17">
        <v>0.27143983238742098</v>
      </c>
      <c r="R45" s="17"/>
      <c r="S45" s="17">
        <v>0.25804244854923603</v>
      </c>
      <c r="T45" s="17">
        <v>0.26895787706473201</v>
      </c>
      <c r="U45" s="17">
        <v>0.31196971747458901</v>
      </c>
      <c r="V45" s="17">
        <v>0.28384931641066802</v>
      </c>
      <c r="W45" s="17">
        <v>0.29882059277807799</v>
      </c>
      <c r="X45" s="17">
        <v>0.26987916468599099</v>
      </c>
      <c r="Y45" s="17">
        <v>0.26863242010724497</v>
      </c>
      <c r="Z45" s="17">
        <v>0.21856213027389701</v>
      </c>
      <c r="AA45" s="17">
        <v>0.29594299772250199</v>
      </c>
      <c r="AB45" s="17">
        <v>0.25966227016335902</v>
      </c>
      <c r="AC45" s="17">
        <v>0.29253042325733603</v>
      </c>
      <c r="AD45" s="17">
        <v>0.25200787503782102</v>
      </c>
      <c r="AE45" s="17"/>
      <c r="AF45" s="17">
        <v>0.23601088638637599</v>
      </c>
      <c r="AG45" s="17">
        <v>0.25773206841546498</v>
      </c>
      <c r="AH45" s="17">
        <v>0.31482272721988902</v>
      </c>
      <c r="AI45" s="17">
        <v>0.30007377344295499</v>
      </c>
      <c r="AJ45" s="17"/>
      <c r="AK45" s="17">
        <v>0.28749308531701201</v>
      </c>
      <c r="AL45" s="17">
        <v>0.26027675805697498</v>
      </c>
      <c r="AM45" s="17">
        <v>0.28242213532618399</v>
      </c>
      <c r="AN45" s="17">
        <v>0.268338261305687</v>
      </c>
      <c r="AO45" s="17">
        <v>0.35046847484287502</v>
      </c>
      <c r="AP45" s="17"/>
      <c r="AQ45" s="17">
        <v>0.24525721040461501</v>
      </c>
      <c r="AR45" s="17">
        <v>0.28756382796293201</v>
      </c>
      <c r="AS45" s="17">
        <v>0.279063639176588</v>
      </c>
      <c r="AT45" s="17">
        <v>0.27857102813421297</v>
      </c>
      <c r="AU45" s="17">
        <v>0.30095866168906399</v>
      </c>
      <c r="AV45" s="17"/>
      <c r="AW45" s="17">
        <v>0.29730451742886999</v>
      </c>
      <c r="AX45" s="17">
        <v>0.32873338040366501</v>
      </c>
      <c r="AY45" s="17">
        <v>0.24930377382941701</v>
      </c>
      <c r="AZ45" s="17">
        <v>0.29214322652985902</v>
      </c>
      <c r="BA45" s="17">
        <v>0.26337621863911298</v>
      </c>
      <c r="BB45" s="17"/>
      <c r="BC45" s="17">
        <v>0.287356318584223</v>
      </c>
      <c r="BD45" s="17">
        <v>0.25832738316603299</v>
      </c>
      <c r="BE45" s="17">
        <v>0.28023759778811103</v>
      </c>
      <c r="BF45" s="17">
        <v>0.29232000576426898</v>
      </c>
      <c r="BG45" s="17"/>
      <c r="BH45" s="17">
        <v>0.27548425253091802</v>
      </c>
      <c r="BI45" s="17">
        <v>0.26500076035660602</v>
      </c>
      <c r="BJ45" s="17">
        <v>0.29131240581689</v>
      </c>
      <c r="BK45" s="17">
        <v>0.299865262255888</v>
      </c>
      <c r="BL45" s="17"/>
      <c r="BM45" s="17">
        <v>0.23091553625314801</v>
      </c>
      <c r="BN45" s="17">
        <v>0.31960172871721798</v>
      </c>
      <c r="BO45" s="17">
        <v>0.34819810895610998</v>
      </c>
      <c r="BP45" s="17">
        <v>0.16552218913078401</v>
      </c>
      <c r="BQ45" s="17">
        <v>0.21681209257660899</v>
      </c>
      <c r="BR45" s="17"/>
      <c r="BS45" s="17">
        <v>0.23299136793325501</v>
      </c>
      <c r="BT45" s="17">
        <v>0.31673400008174102</v>
      </c>
      <c r="BU45" s="17">
        <v>0.377048581804178</v>
      </c>
      <c r="BV45" s="17">
        <v>0.15101352942478199</v>
      </c>
      <c r="BW45" s="17">
        <v>0.22680289664839701</v>
      </c>
    </row>
    <row r="46" spans="2:75" x14ac:dyDescent="0.35">
      <c r="B46" t="s">
        <v>118</v>
      </c>
      <c r="C46" s="17">
        <v>0.23595885326514801</v>
      </c>
      <c r="D46" s="17">
        <v>0.234179894580651</v>
      </c>
      <c r="E46" s="17">
        <v>0.23885277339761599</v>
      </c>
      <c r="F46" s="17"/>
      <c r="G46" s="17">
        <v>0.113107771896981</v>
      </c>
      <c r="H46" s="17">
        <v>0.15622379013009999</v>
      </c>
      <c r="I46" s="17">
        <v>0.19938912969998901</v>
      </c>
      <c r="J46" s="17">
        <v>0.23416748466227699</v>
      </c>
      <c r="K46" s="17">
        <v>0.30824699295595998</v>
      </c>
      <c r="L46" s="17">
        <v>0.365506984118392</v>
      </c>
      <c r="M46" s="17"/>
      <c r="N46" s="17">
        <v>0.235484056601726</v>
      </c>
      <c r="O46" s="17">
        <v>0.23657677392892901</v>
      </c>
      <c r="P46" s="17">
        <v>0.25305988951734998</v>
      </c>
      <c r="Q46" s="17">
        <v>0.21898601370337301</v>
      </c>
      <c r="R46" s="17"/>
      <c r="S46" s="17">
        <v>0.19264540872792801</v>
      </c>
      <c r="T46" s="17">
        <v>0.216364606346238</v>
      </c>
      <c r="U46" s="17">
        <v>0.25747819694993301</v>
      </c>
      <c r="V46" s="17">
        <v>0.27205539695651099</v>
      </c>
      <c r="W46" s="17">
        <v>0.21748768483295899</v>
      </c>
      <c r="X46" s="17">
        <v>0.229017195772176</v>
      </c>
      <c r="Y46" s="17">
        <v>0.27287881576079998</v>
      </c>
      <c r="Z46" s="17">
        <v>0.22146161252212501</v>
      </c>
      <c r="AA46" s="17">
        <v>0.198914383355008</v>
      </c>
      <c r="AB46" s="17">
        <v>0.28987858535925998</v>
      </c>
      <c r="AC46" s="17">
        <v>0.28487807938469101</v>
      </c>
      <c r="AD46" s="17">
        <v>0.234449327535944</v>
      </c>
      <c r="AE46" s="17"/>
      <c r="AF46" s="17">
        <v>0.26814688202652898</v>
      </c>
      <c r="AG46" s="17">
        <v>0.24061173785619999</v>
      </c>
      <c r="AH46" s="17">
        <v>0.21897100441959999</v>
      </c>
      <c r="AI46" s="17">
        <v>0.18076110468731499</v>
      </c>
      <c r="AJ46" s="17"/>
      <c r="AK46" s="17">
        <v>0.22456243013119501</v>
      </c>
      <c r="AL46" s="17">
        <v>0.23022115194277101</v>
      </c>
      <c r="AM46" s="17">
        <v>0.25997886608103898</v>
      </c>
      <c r="AN46" s="17">
        <v>0.26437101276504299</v>
      </c>
      <c r="AO46" s="17">
        <v>0.191846552239232</v>
      </c>
      <c r="AP46" s="17"/>
      <c r="AQ46" s="17">
        <v>0.19778794984654699</v>
      </c>
      <c r="AR46" s="17">
        <v>0.22671152705956399</v>
      </c>
      <c r="AS46" s="17">
        <v>0.24276924618877099</v>
      </c>
      <c r="AT46" s="17">
        <v>0.30051383598236397</v>
      </c>
      <c r="AU46" s="17">
        <v>0.22479594425216001</v>
      </c>
      <c r="AV46" s="17"/>
      <c r="AW46" s="17">
        <v>0.30226710946105401</v>
      </c>
      <c r="AX46" s="17">
        <v>0.24159111180943499</v>
      </c>
      <c r="AY46" s="17">
        <v>0.233297759153519</v>
      </c>
      <c r="AZ46" s="17">
        <v>0.25918697207665198</v>
      </c>
      <c r="BA46" s="17">
        <v>0.192675661333467</v>
      </c>
      <c r="BB46" s="17"/>
      <c r="BC46" s="17">
        <v>0.19433642466147499</v>
      </c>
      <c r="BD46" s="17">
        <v>0.22054155034463699</v>
      </c>
      <c r="BE46" s="17">
        <v>0.24365751323465501</v>
      </c>
      <c r="BF46" s="17">
        <v>0.26353858229210703</v>
      </c>
      <c r="BG46" s="17"/>
      <c r="BH46" s="17">
        <v>0.219532067694542</v>
      </c>
      <c r="BI46" s="17">
        <v>0.24848789113200601</v>
      </c>
      <c r="BJ46" s="17">
        <v>0.225594757844851</v>
      </c>
      <c r="BK46" s="17">
        <v>0.26201992292878601</v>
      </c>
      <c r="BL46" s="17"/>
      <c r="BM46" s="17">
        <v>0.35682710757820002</v>
      </c>
      <c r="BN46" s="17">
        <v>0.169859116366812</v>
      </c>
      <c r="BO46" s="17">
        <v>0.207445148169393</v>
      </c>
      <c r="BP46" s="17">
        <v>0.35994172028724902</v>
      </c>
      <c r="BQ46" s="17">
        <v>0.21458869046351001</v>
      </c>
      <c r="BR46" s="17"/>
      <c r="BS46" s="17">
        <v>0.34986003921389203</v>
      </c>
      <c r="BT46" s="17">
        <v>0.140221443058026</v>
      </c>
      <c r="BU46" s="17">
        <v>0.188712483224487</v>
      </c>
      <c r="BV46" s="17">
        <v>0.347031708708683</v>
      </c>
      <c r="BW46" s="17">
        <v>0.200773187587374</v>
      </c>
    </row>
    <row r="47" spans="2:75" x14ac:dyDescent="0.35">
      <c r="B47" t="s">
        <v>119</v>
      </c>
      <c r="C47" s="17">
        <v>0.19730966092503299</v>
      </c>
      <c r="D47" s="17">
        <v>0.19447763622912301</v>
      </c>
      <c r="E47" s="17">
        <v>0.200085406483588</v>
      </c>
      <c r="F47" s="17"/>
      <c r="G47" s="17">
        <v>0.11509824010222</v>
      </c>
      <c r="H47" s="17">
        <v>0.116174889130973</v>
      </c>
      <c r="I47" s="17">
        <v>0.146725832126994</v>
      </c>
      <c r="J47" s="17">
        <v>0.21541544583361699</v>
      </c>
      <c r="K47" s="17">
        <v>0.24564780952828599</v>
      </c>
      <c r="L47" s="17">
        <v>0.31217875341324602</v>
      </c>
      <c r="M47" s="17"/>
      <c r="N47" s="17">
        <v>0.195142442849396</v>
      </c>
      <c r="O47" s="17">
        <v>0.19101466213521201</v>
      </c>
      <c r="P47" s="17">
        <v>0.19888435997415599</v>
      </c>
      <c r="Q47" s="17">
        <v>0.205547326443417</v>
      </c>
      <c r="R47" s="17"/>
      <c r="S47" s="17">
        <v>0.13492025357349999</v>
      </c>
      <c r="T47" s="17">
        <v>0.22318214390885999</v>
      </c>
      <c r="U47" s="17">
        <v>0.21887126646909999</v>
      </c>
      <c r="V47" s="17">
        <v>0.24110436787301501</v>
      </c>
      <c r="W47" s="17">
        <v>0.20242939819595099</v>
      </c>
      <c r="X47" s="17">
        <v>0.165326538155525</v>
      </c>
      <c r="Y47" s="17">
        <v>0.20476432174050699</v>
      </c>
      <c r="Z47" s="17">
        <v>0.182660667162517</v>
      </c>
      <c r="AA47" s="17">
        <v>0.227274757129236</v>
      </c>
      <c r="AB47" s="17">
        <v>0.19251601846444799</v>
      </c>
      <c r="AC47" s="17">
        <v>0.20745129261515899</v>
      </c>
      <c r="AD47" s="17">
        <v>0.15876264499364101</v>
      </c>
      <c r="AE47" s="17"/>
      <c r="AF47" s="17">
        <v>0.24631554538014799</v>
      </c>
      <c r="AG47" s="17">
        <v>0.203903375461674</v>
      </c>
      <c r="AH47" s="17">
        <v>0.16894237859767</v>
      </c>
      <c r="AI47" s="17">
        <v>0.142882568354955</v>
      </c>
      <c r="AJ47" s="17"/>
      <c r="AK47" s="17">
        <v>0.218212000946024</v>
      </c>
      <c r="AL47" s="17">
        <v>0.19038874913164699</v>
      </c>
      <c r="AM47" s="17">
        <v>0.190914298996021</v>
      </c>
      <c r="AN47" s="17">
        <v>0.21304767083809001</v>
      </c>
      <c r="AO47" s="17">
        <v>0.178795087753503</v>
      </c>
      <c r="AP47" s="17"/>
      <c r="AQ47" s="17">
        <v>0.19784360611975699</v>
      </c>
      <c r="AR47" s="17">
        <v>0.185764743876422</v>
      </c>
      <c r="AS47" s="17">
        <v>0.19743589688875601</v>
      </c>
      <c r="AT47" s="17">
        <v>0.21372524395981901</v>
      </c>
      <c r="AU47" s="17">
        <v>0.19135168526867799</v>
      </c>
      <c r="AV47" s="17"/>
      <c r="AW47" s="17">
        <v>0.235606854137689</v>
      </c>
      <c r="AX47" s="17">
        <v>0.25430989644471402</v>
      </c>
      <c r="AY47" s="17">
        <v>0.21784358322573499</v>
      </c>
      <c r="AZ47" s="17">
        <v>0.19166555542223199</v>
      </c>
      <c r="BA47" s="17">
        <v>0.138939137424895</v>
      </c>
      <c r="BB47" s="17"/>
      <c r="BC47" s="17">
        <v>0.15850207582077799</v>
      </c>
      <c r="BD47" s="17">
        <v>0.17414479805470401</v>
      </c>
      <c r="BE47" s="17">
        <v>0.205182481510741</v>
      </c>
      <c r="BF47" s="17">
        <v>0.23338037630342801</v>
      </c>
      <c r="BG47" s="17"/>
      <c r="BH47" s="17">
        <v>0.18800673504540399</v>
      </c>
      <c r="BI47" s="17">
        <v>0.20053314034173</v>
      </c>
      <c r="BJ47" s="17">
        <v>0.19276677243016599</v>
      </c>
      <c r="BK47" s="17">
        <v>0.24418411764459699</v>
      </c>
      <c r="BL47" s="17"/>
      <c r="BM47" s="17">
        <v>0.24734650192994201</v>
      </c>
      <c r="BN47" s="17">
        <v>0.16738962811406699</v>
      </c>
      <c r="BO47" s="17">
        <v>0.20109030467837399</v>
      </c>
      <c r="BP47" s="17">
        <v>0.27563652571832598</v>
      </c>
      <c r="BQ47" s="17">
        <v>0.157192511490342</v>
      </c>
      <c r="BR47" s="17"/>
      <c r="BS47" s="17">
        <v>0.24120585591184099</v>
      </c>
      <c r="BT47" s="17">
        <v>0.14617216024008001</v>
      </c>
      <c r="BU47" s="17">
        <v>0.19736800063134399</v>
      </c>
      <c r="BV47" s="17">
        <v>0.27193655983926102</v>
      </c>
      <c r="BW47" s="17">
        <v>0.14563897041988</v>
      </c>
    </row>
    <row r="48" spans="2:75" x14ac:dyDescent="0.35">
      <c r="B48" t="s">
        <v>120</v>
      </c>
      <c r="C48" s="17">
        <v>0.162795500936084</v>
      </c>
      <c r="D48" s="17">
        <v>0.16148455427267899</v>
      </c>
      <c r="E48" s="17">
        <v>0.16342764751714201</v>
      </c>
      <c r="F48" s="17"/>
      <c r="G48" s="17">
        <v>0.27326037300520101</v>
      </c>
      <c r="H48" s="17">
        <v>0.19946665507922101</v>
      </c>
      <c r="I48" s="17">
        <v>0.195967529054665</v>
      </c>
      <c r="J48" s="17">
        <v>0.16757173381287799</v>
      </c>
      <c r="K48" s="17">
        <v>9.3940482951836907E-2</v>
      </c>
      <c r="L48" s="17">
        <v>7.4612915893685003E-2</v>
      </c>
      <c r="M48" s="17"/>
      <c r="N48" s="17">
        <v>0.15074747814263001</v>
      </c>
      <c r="O48" s="17">
        <v>0.15120224870555199</v>
      </c>
      <c r="P48" s="17">
        <v>0.17290285432319</v>
      </c>
      <c r="Q48" s="17">
        <v>0.180062199845377</v>
      </c>
      <c r="R48" s="17"/>
      <c r="S48" s="17">
        <v>0.17690183165877399</v>
      </c>
      <c r="T48" s="17">
        <v>0.152494576811189</v>
      </c>
      <c r="U48" s="17">
        <v>0.14318375829190899</v>
      </c>
      <c r="V48" s="17">
        <v>0.158509066712964</v>
      </c>
      <c r="W48" s="17">
        <v>0.176725792721424</v>
      </c>
      <c r="X48" s="17">
        <v>0.19842424849391399</v>
      </c>
      <c r="Y48" s="17">
        <v>0.16311409610837899</v>
      </c>
      <c r="Z48" s="17">
        <v>0.19618198129511399</v>
      </c>
      <c r="AA48" s="17">
        <v>0.140243674210111</v>
      </c>
      <c r="AB48" s="17">
        <v>0.15722624157807699</v>
      </c>
      <c r="AC48" s="17">
        <v>0.16537047292475801</v>
      </c>
      <c r="AD48" s="17">
        <v>0.11728066515164599</v>
      </c>
      <c r="AE48" s="17"/>
      <c r="AF48" s="17">
        <v>0.16092611652943101</v>
      </c>
      <c r="AG48" s="17">
        <v>0.17679001952374601</v>
      </c>
      <c r="AH48" s="17">
        <v>0.14124102889092399</v>
      </c>
      <c r="AI48" s="17">
        <v>0.171068813065444</v>
      </c>
      <c r="AJ48" s="17"/>
      <c r="AK48" s="17">
        <v>0.16600005266641801</v>
      </c>
      <c r="AL48" s="17">
        <v>0.15989803341172201</v>
      </c>
      <c r="AM48" s="17">
        <v>0.15581733059723599</v>
      </c>
      <c r="AN48" s="17">
        <v>0.176793981893904</v>
      </c>
      <c r="AO48" s="17">
        <v>0.160221489185215</v>
      </c>
      <c r="AP48" s="17"/>
      <c r="AQ48" s="17">
        <v>0.17763241301376301</v>
      </c>
      <c r="AR48" s="17">
        <v>0.17775004559718399</v>
      </c>
      <c r="AS48" s="17">
        <v>0.13749447206561499</v>
      </c>
      <c r="AT48" s="17">
        <v>0.15541015288965901</v>
      </c>
      <c r="AU48" s="17">
        <v>0.16740516607693701</v>
      </c>
      <c r="AV48" s="17"/>
      <c r="AW48" s="17">
        <v>0.192865437500365</v>
      </c>
      <c r="AX48" s="17">
        <v>0.11604235239196101</v>
      </c>
      <c r="AY48" s="17">
        <v>0.16911110248805</v>
      </c>
      <c r="AZ48" s="17">
        <v>0.160843740913894</v>
      </c>
      <c r="BA48" s="17">
        <v>0.17055724201055</v>
      </c>
      <c r="BB48" s="17"/>
      <c r="BC48" s="17">
        <v>0.192813268518783</v>
      </c>
      <c r="BD48" s="17">
        <v>0.163555086791318</v>
      </c>
      <c r="BE48" s="17">
        <v>0.19344678144744701</v>
      </c>
      <c r="BF48" s="17">
        <v>0.14355078366977</v>
      </c>
      <c r="BG48" s="17"/>
      <c r="BH48" s="17">
        <v>0.17471621920244901</v>
      </c>
      <c r="BI48" s="17">
        <v>0.16381219331730401</v>
      </c>
      <c r="BJ48" s="17">
        <v>0.179045517405439</v>
      </c>
      <c r="BK48" s="17">
        <v>0.15248575525595301</v>
      </c>
      <c r="BL48" s="17"/>
      <c r="BM48" s="17">
        <v>0.129638726666961</v>
      </c>
      <c r="BN48" s="17">
        <v>0.18391854375071701</v>
      </c>
      <c r="BO48" s="17">
        <v>0.14577809342416501</v>
      </c>
      <c r="BP48" s="17">
        <v>0.152887238031512</v>
      </c>
      <c r="BQ48" s="17">
        <v>0.189627205943496</v>
      </c>
      <c r="BR48" s="17"/>
      <c r="BS48" s="17">
        <v>0.13301324491892699</v>
      </c>
      <c r="BT48" s="17">
        <v>0.191403965013968</v>
      </c>
      <c r="BU48" s="17">
        <v>0.178808813760683</v>
      </c>
      <c r="BV48" s="17">
        <v>0.15300329865811199</v>
      </c>
      <c r="BW48" s="17">
        <v>0.17586880889036799</v>
      </c>
    </row>
    <row r="49" spans="2:75" x14ac:dyDescent="0.35">
      <c r="B49" t="s">
        <v>121</v>
      </c>
      <c r="C49" s="17">
        <v>0.14908811395202101</v>
      </c>
      <c r="D49" s="17">
        <v>0.16340346489597499</v>
      </c>
      <c r="E49" s="17">
        <v>0.134871694329051</v>
      </c>
      <c r="F49" s="17"/>
      <c r="G49" s="17">
        <v>0.162412153501024</v>
      </c>
      <c r="H49" s="17">
        <v>0.117641206943528</v>
      </c>
      <c r="I49" s="17">
        <v>0.15572332065185501</v>
      </c>
      <c r="J49" s="17">
        <v>0.136028800209989</v>
      </c>
      <c r="K49" s="17">
        <v>0.15344378409242801</v>
      </c>
      <c r="L49" s="17">
        <v>0.168117877988504</v>
      </c>
      <c r="M49" s="17"/>
      <c r="N49" s="17">
        <v>0.16410116533289101</v>
      </c>
      <c r="O49" s="17">
        <v>0.15309440629825</v>
      </c>
      <c r="P49" s="17">
        <v>0.14032265101463501</v>
      </c>
      <c r="Q49" s="17">
        <v>0.137150538198548</v>
      </c>
      <c r="R49" s="17"/>
      <c r="S49" s="17">
        <v>0.158487467039645</v>
      </c>
      <c r="T49" s="17">
        <v>0.185436388390608</v>
      </c>
      <c r="U49" s="17">
        <v>0.146336707951013</v>
      </c>
      <c r="V49" s="17">
        <v>0.13784980872406399</v>
      </c>
      <c r="W49" s="17">
        <v>0.14923502924124801</v>
      </c>
      <c r="X49" s="17">
        <v>0.13677450347039699</v>
      </c>
      <c r="Y49" s="17">
        <v>0.13139920437449601</v>
      </c>
      <c r="Z49" s="17">
        <v>0.19220152357885101</v>
      </c>
      <c r="AA49" s="17">
        <v>0.14218842540664201</v>
      </c>
      <c r="AB49" s="17">
        <v>0.113693455052679</v>
      </c>
      <c r="AC49" s="17">
        <v>0.15266469304402</v>
      </c>
      <c r="AD49" s="17">
        <v>0.14082892947277101</v>
      </c>
      <c r="AE49" s="17"/>
      <c r="AF49" s="17">
        <v>0.14344586656373101</v>
      </c>
      <c r="AG49" s="17">
        <v>0.151675700319858</v>
      </c>
      <c r="AH49" s="17">
        <v>0.14469732961613299</v>
      </c>
      <c r="AI49" s="17">
        <v>0.17355468120846401</v>
      </c>
      <c r="AJ49" s="17"/>
      <c r="AK49" s="17">
        <v>0.135854454467219</v>
      </c>
      <c r="AL49" s="17">
        <v>0.15333429684639699</v>
      </c>
      <c r="AM49" s="17">
        <v>0.147736521598166</v>
      </c>
      <c r="AN49" s="17">
        <v>0.16403621057215301</v>
      </c>
      <c r="AO49" s="17">
        <v>0.15443536063619701</v>
      </c>
      <c r="AP49" s="17"/>
      <c r="AQ49" s="17">
        <v>0.150600496812552</v>
      </c>
      <c r="AR49" s="17">
        <v>0.15598992098716399</v>
      </c>
      <c r="AS49" s="17">
        <v>0.15595007471948799</v>
      </c>
      <c r="AT49" s="17">
        <v>0.13546842005797799</v>
      </c>
      <c r="AU49" s="17">
        <v>0.142515592819003</v>
      </c>
      <c r="AV49" s="17"/>
      <c r="AW49" s="17">
        <v>0.15116868577855599</v>
      </c>
      <c r="AX49" s="17">
        <v>0.15483276771708501</v>
      </c>
      <c r="AY49" s="17">
        <v>0.13774952033982399</v>
      </c>
      <c r="AZ49" s="17">
        <v>0.16418920948222401</v>
      </c>
      <c r="BA49" s="17">
        <v>0.144015845732339</v>
      </c>
      <c r="BB49" s="17"/>
      <c r="BC49" s="17">
        <v>0.153356697266022</v>
      </c>
      <c r="BD49" s="17">
        <v>0.16142317348287799</v>
      </c>
      <c r="BE49" s="17">
        <v>0.150265639424317</v>
      </c>
      <c r="BF49" s="17">
        <v>0.143280234390118</v>
      </c>
      <c r="BG49" s="17"/>
      <c r="BH49" s="17">
        <v>0.15855195833144201</v>
      </c>
      <c r="BI49" s="17">
        <v>0.15901843996706899</v>
      </c>
      <c r="BJ49" s="17">
        <v>0.14262261937429699</v>
      </c>
      <c r="BK49" s="17">
        <v>0.110042307516982</v>
      </c>
      <c r="BL49" s="17"/>
      <c r="BM49" s="17">
        <v>0.14164268116992801</v>
      </c>
      <c r="BN49" s="17">
        <v>0.16025990430451101</v>
      </c>
      <c r="BO49" s="17">
        <v>0.16738448363922401</v>
      </c>
      <c r="BP49" s="17">
        <v>0.16137898474530099</v>
      </c>
      <c r="BQ49" s="17">
        <v>0.10503086512845</v>
      </c>
      <c r="BR49" s="17"/>
      <c r="BS49" s="17">
        <v>0.127054793521999</v>
      </c>
      <c r="BT49" s="17">
        <v>0.166812873569506</v>
      </c>
      <c r="BU49" s="17">
        <v>0.16561993701997799</v>
      </c>
      <c r="BV49" s="17">
        <v>0.18000740949196301</v>
      </c>
      <c r="BW49" s="17">
        <v>9.3490562330774102E-2</v>
      </c>
    </row>
    <row r="50" spans="2:75" x14ac:dyDescent="0.35">
      <c r="B50" t="s">
        <v>122</v>
      </c>
      <c r="C50" s="17">
        <v>0.14002720546654601</v>
      </c>
      <c r="D50" s="17">
        <v>0.118605637861984</v>
      </c>
      <c r="E50" s="17">
        <v>0.161075784066912</v>
      </c>
      <c r="F50" s="17"/>
      <c r="G50" s="17">
        <v>8.2478572715965107E-2</v>
      </c>
      <c r="H50" s="17">
        <v>9.95528531900675E-2</v>
      </c>
      <c r="I50" s="17">
        <v>0.12685798897742301</v>
      </c>
      <c r="J50" s="17">
        <v>0.13119316779998499</v>
      </c>
      <c r="K50" s="17">
        <v>0.16608763432117599</v>
      </c>
      <c r="L50" s="17">
        <v>0.211757481121393</v>
      </c>
      <c r="M50" s="17"/>
      <c r="N50" s="17">
        <v>0.13217597319445101</v>
      </c>
      <c r="O50" s="17">
        <v>0.150033198776265</v>
      </c>
      <c r="P50" s="17">
        <v>0.13502422978883799</v>
      </c>
      <c r="Q50" s="17">
        <v>0.14327713851160401</v>
      </c>
      <c r="R50" s="17"/>
      <c r="S50" s="17">
        <v>0.11322853254475</v>
      </c>
      <c r="T50" s="17">
        <v>0.13736998876253201</v>
      </c>
      <c r="U50" s="17">
        <v>0.162666320256907</v>
      </c>
      <c r="V50" s="17">
        <v>0.12780611167609099</v>
      </c>
      <c r="W50" s="17">
        <v>0.14951311607357801</v>
      </c>
      <c r="X50" s="17">
        <v>0.143336815207736</v>
      </c>
      <c r="Y50" s="17">
        <v>0.137142603232732</v>
      </c>
      <c r="Z50" s="17">
        <v>0.168033211299429</v>
      </c>
      <c r="AA50" s="17">
        <v>0.13689551631678401</v>
      </c>
      <c r="AB50" s="17">
        <v>0.14478867950711199</v>
      </c>
      <c r="AC50" s="17">
        <v>0.16950762318825</v>
      </c>
      <c r="AD50" s="17">
        <v>0.139293557211397</v>
      </c>
      <c r="AE50" s="17"/>
      <c r="AF50" s="17">
        <v>0.157434139189705</v>
      </c>
      <c r="AG50" s="17">
        <v>0.14344757674757599</v>
      </c>
      <c r="AH50" s="17">
        <v>0.12978963027647</v>
      </c>
      <c r="AI50" s="17">
        <v>0.118549017520181</v>
      </c>
      <c r="AJ50" s="17"/>
      <c r="AK50" s="17">
        <v>0.14197645884153801</v>
      </c>
      <c r="AL50" s="17">
        <v>0.161385498237852</v>
      </c>
      <c r="AM50" s="17">
        <v>0.11669003106310399</v>
      </c>
      <c r="AN50" s="17">
        <v>0.12365014543509301</v>
      </c>
      <c r="AO50" s="17">
        <v>0.108707382330024</v>
      </c>
      <c r="AP50" s="17"/>
      <c r="AQ50" s="17">
        <v>0.13772812318011801</v>
      </c>
      <c r="AR50" s="17">
        <v>0.13304946950795701</v>
      </c>
      <c r="AS50" s="17">
        <v>0.15070838843474599</v>
      </c>
      <c r="AT50" s="17">
        <v>0.150576863938996</v>
      </c>
      <c r="AU50" s="17">
        <v>0.122583543101163</v>
      </c>
      <c r="AV50" s="17"/>
      <c r="AW50" s="17">
        <v>0.12471019102775199</v>
      </c>
      <c r="AX50" s="17">
        <v>0.16927620212133099</v>
      </c>
      <c r="AY50" s="17">
        <v>0.14922136434635899</v>
      </c>
      <c r="AZ50" s="17">
        <v>0.14188970932511799</v>
      </c>
      <c r="BA50" s="17">
        <v>0.115580517293113</v>
      </c>
      <c r="BB50" s="17"/>
      <c r="BC50" s="17">
        <v>0.13272583203043001</v>
      </c>
      <c r="BD50" s="17">
        <v>0.11560936872948401</v>
      </c>
      <c r="BE50" s="17">
        <v>0.14840037424792199</v>
      </c>
      <c r="BF50" s="17">
        <v>0.16073640986224499</v>
      </c>
      <c r="BG50" s="17"/>
      <c r="BH50" s="17">
        <v>0.13544349576433501</v>
      </c>
      <c r="BI50" s="17">
        <v>0.129653873240688</v>
      </c>
      <c r="BJ50" s="17">
        <v>0.152918652693879</v>
      </c>
      <c r="BK50" s="17">
        <v>0.15586646171613899</v>
      </c>
      <c r="BL50" s="17"/>
      <c r="BM50" s="17">
        <v>0.163932579804102</v>
      </c>
      <c r="BN50" s="17">
        <v>0.117072398942365</v>
      </c>
      <c r="BO50" s="17">
        <v>0.18385671014583799</v>
      </c>
      <c r="BP50" s="17">
        <v>0.150946835575862</v>
      </c>
      <c r="BQ50" s="17">
        <v>0.13419360241215</v>
      </c>
      <c r="BR50" s="17"/>
      <c r="BS50" s="17">
        <v>0.15881552896999601</v>
      </c>
      <c r="BT50" s="17">
        <v>0.122440629959758</v>
      </c>
      <c r="BU50" s="17">
        <v>0.147890845999161</v>
      </c>
      <c r="BV50" s="17">
        <v>0.147000377809822</v>
      </c>
      <c r="BW50" s="17">
        <v>0.103237036954517</v>
      </c>
    </row>
    <row r="51" spans="2:75" x14ac:dyDescent="0.35">
      <c r="B51" t="s">
        <v>123</v>
      </c>
      <c r="C51" s="17">
        <v>0.109941364996441</v>
      </c>
      <c r="D51" s="17">
        <v>0.129269841475635</v>
      </c>
      <c r="E51" s="17">
        <v>9.06361702183133E-2</v>
      </c>
      <c r="F51" s="17"/>
      <c r="G51" s="17">
        <v>0.13024935375496399</v>
      </c>
      <c r="H51" s="17">
        <v>0.113529439191335</v>
      </c>
      <c r="I51" s="17">
        <v>0.11333018584707</v>
      </c>
      <c r="J51" s="17">
        <v>0.12177747176565699</v>
      </c>
      <c r="K51" s="17">
        <v>0.100131620744348</v>
      </c>
      <c r="L51" s="17">
        <v>8.7693388352033802E-2</v>
      </c>
      <c r="M51" s="17"/>
      <c r="N51" s="17">
        <v>0.116916721780601</v>
      </c>
      <c r="O51" s="17">
        <v>0.117547626621175</v>
      </c>
      <c r="P51" s="17">
        <v>0.11129813949751099</v>
      </c>
      <c r="Q51" s="17">
        <v>9.2984944369459394E-2</v>
      </c>
      <c r="R51" s="17"/>
      <c r="S51" s="17">
        <v>0.102029943046709</v>
      </c>
      <c r="T51" s="17">
        <v>8.5431804357249105E-2</v>
      </c>
      <c r="U51" s="17">
        <v>7.4399610680386294E-2</v>
      </c>
      <c r="V51" s="17">
        <v>9.6097409257862698E-2</v>
      </c>
      <c r="W51" s="17">
        <v>9.2835201620859203E-2</v>
      </c>
      <c r="X51" s="17">
        <v>0.116610960031081</v>
      </c>
      <c r="Y51" s="17">
        <v>0.13498771370658599</v>
      </c>
      <c r="Z51" s="17">
        <v>0.15468133846541701</v>
      </c>
      <c r="AA51" s="17">
        <v>0.135570370058269</v>
      </c>
      <c r="AB51" s="17">
        <v>0.117492493843719</v>
      </c>
      <c r="AC51" s="17">
        <v>0.14778492981893099</v>
      </c>
      <c r="AD51" s="17">
        <v>0.103025065874357</v>
      </c>
      <c r="AE51" s="17"/>
      <c r="AF51" s="17">
        <v>8.9615170935718899E-2</v>
      </c>
      <c r="AG51" s="17">
        <v>0.122266807796195</v>
      </c>
      <c r="AH51" s="17">
        <v>0.105808513691955</v>
      </c>
      <c r="AI51" s="17">
        <v>0.13240691304385999</v>
      </c>
      <c r="AJ51" s="17"/>
      <c r="AK51" s="17">
        <v>0.103810808578452</v>
      </c>
      <c r="AL51" s="17">
        <v>0.11084091251053001</v>
      </c>
      <c r="AM51" s="17">
        <v>0.115172336615722</v>
      </c>
      <c r="AN51" s="17">
        <v>0.109929655991529</v>
      </c>
      <c r="AO51" s="17">
        <v>0.122135019031872</v>
      </c>
      <c r="AP51" s="17"/>
      <c r="AQ51" s="17">
        <v>0.118712050452164</v>
      </c>
      <c r="AR51" s="17">
        <v>0.100755467453698</v>
      </c>
      <c r="AS51" s="17">
        <v>0.10900197744729501</v>
      </c>
      <c r="AT51" s="17">
        <v>0.115427226677058</v>
      </c>
      <c r="AU51" s="17">
        <v>0.10146537038818999</v>
      </c>
      <c r="AV51" s="17"/>
      <c r="AW51" s="17">
        <v>0.107914355148775</v>
      </c>
      <c r="AX51" s="17">
        <v>0.117281757716863</v>
      </c>
      <c r="AY51" s="17">
        <v>0.109659674007688</v>
      </c>
      <c r="AZ51" s="17">
        <v>0.106262400531995</v>
      </c>
      <c r="BA51" s="17">
        <v>0.11262266877291199</v>
      </c>
      <c r="BB51" s="17"/>
      <c r="BC51" s="17">
        <v>0.13766683527680601</v>
      </c>
      <c r="BD51" s="17">
        <v>0.113903758652919</v>
      </c>
      <c r="BE51" s="17">
        <v>0.10310513983766099</v>
      </c>
      <c r="BF51" s="17">
        <v>0.110685457871876</v>
      </c>
      <c r="BG51" s="17"/>
      <c r="BH51" s="17">
        <v>0.112092622403536</v>
      </c>
      <c r="BI51" s="17">
        <v>0.115855181159285</v>
      </c>
      <c r="BJ51" s="17">
        <v>0.10510611821252901</v>
      </c>
      <c r="BK51" s="17">
        <v>0.104447167418819</v>
      </c>
      <c r="BL51" s="17"/>
      <c r="BM51" s="17">
        <v>7.9723715754881699E-2</v>
      </c>
      <c r="BN51" s="17">
        <v>0.12585754353220299</v>
      </c>
      <c r="BO51" s="17">
        <v>0.11782694308531901</v>
      </c>
      <c r="BP51" s="17">
        <v>9.4816000707288906E-2</v>
      </c>
      <c r="BQ51" s="17">
        <v>9.3534137744721593E-2</v>
      </c>
      <c r="BR51" s="17"/>
      <c r="BS51" s="17">
        <v>8.1278255675943004E-2</v>
      </c>
      <c r="BT51" s="17">
        <v>0.125988954929069</v>
      </c>
      <c r="BU51" s="17">
        <v>0.100292016543218</v>
      </c>
      <c r="BV51" s="17">
        <v>7.9184815668466801E-2</v>
      </c>
      <c r="BW51" s="17">
        <v>9.9854320118429193E-2</v>
      </c>
    </row>
    <row r="52" spans="2:75" x14ac:dyDescent="0.35">
      <c r="B52" t="s">
        <v>124</v>
      </c>
      <c r="C52" s="17">
        <v>9.0960224822521807E-2</v>
      </c>
      <c r="D52" s="17">
        <v>7.5101206664892894E-2</v>
      </c>
      <c r="E52" s="17">
        <v>0.106393491612378</v>
      </c>
      <c r="F52" s="17"/>
      <c r="G52" s="17">
        <v>0.133158167570506</v>
      </c>
      <c r="H52" s="17">
        <v>0.18051272529198301</v>
      </c>
      <c r="I52" s="17">
        <v>0.11759255133369099</v>
      </c>
      <c r="J52" s="17">
        <v>5.9764765500627801E-2</v>
      </c>
      <c r="K52" s="17">
        <v>4.58844484050158E-2</v>
      </c>
      <c r="L52" s="17">
        <v>2.37941646381284E-2</v>
      </c>
      <c r="M52" s="17"/>
      <c r="N52" s="17">
        <v>8.2151418320724104E-2</v>
      </c>
      <c r="O52" s="17">
        <v>0.103467030619282</v>
      </c>
      <c r="P52" s="17">
        <v>0.107854087350113</v>
      </c>
      <c r="Q52" s="17">
        <v>7.4321554296497297E-2</v>
      </c>
      <c r="R52" s="17"/>
      <c r="S52" s="17">
        <v>9.4331795608472102E-2</v>
      </c>
      <c r="T52" s="17">
        <v>6.7194171005389894E-2</v>
      </c>
      <c r="U52" s="17">
        <v>6.7301238998058802E-2</v>
      </c>
      <c r="V52" s="17">
        <v>7.6706684726831301E-2</v>
      </c>
      <c r="W52" s="17">
        <v>7.0157757288161801E-2</v>
      </c>
      <c r="X52" s="17">
        <v>0.109275960353701</v>
      </c>
      <c r="Y52" s="17">
        <v>9.1185131077059403E-2</v>
      </c>
      <c r="Z52" s="17">
        <v>0.11872573728887301</v>
      </c>
      <c r="AA52" s="17">
        <v>0.121965644803657</v>
      </c>
      <c r="AB52" s="17">
        <v>8.5616108063572199E-2</v>
      </c>
      <c r="AC52" s="17">
        <v>9.5522774524266094E-2</v>
      </c>
      <c r="AD52" s="17">
        <v>0.13468593848638599</v>
      </c>
      <c r="AE52" s="17"/>
      <c r="AF52" s="17">
        <v>8.6750012290411099E-2</v>
      </c>
      <c r="AG52" s="17">
        <v>8.10011971825636E-2</v>
      </c>
      <c r="AH52" s="17">
        <v>0.100421993050004</v>
      </c>
      <c r="AI52" s="17">
        <v>0.117499458867326</v>
      </c>
      <c r="AJ52" s="17"/>
      <c r="AK52" s="17">
        <v>7.9312455401503695E-2</v>
      </c>
      <c r="AL52" s="17">
        <v>9.2138838632906297E-2</v>
      </c>
      <c r="AM52" s="17">
        <v>0.10014931654537</v>
      </c>
      <c r="AN52" s="17">
        <v>0.102446667633288</v>
      </c>
      <c r="AO52" s="17">
        <v>8.31628306752695E-2</v>
      </c>
      <c r="AP52" s="17"/>
      <c r="AQ52" s="17">
        <v>9.2952392527787003E-2</v>
      </c>
      <c r="AR52" s="17">
        <v>8.8506289180621603E-2</v>
      </c>
      <c r="AS52" s="17">
        <v>0.10398892735510799</v>
      </c>
      <c r="AT52" s="17">
        <v>6.16829611086082E-2</v>
      </c>
      <c r="AU52" s="17">
        <v>0.10556115223677601</v>
      </c>
      <c r="AV52" s="17"/>
      <c r="AW52" s="17">
        <v>7.4671812005627905E-2</v>
      </c>
      <c r="AX52" s="17">
        <v>8.8795447722222601E-2</v>
      </c>
      <c r="AY52" s="17">
        <v>7.42784169876511E-2</v>
      </c>
      <c r="AZ52" s="17">
        <v>7.8426491932813397E-2</v>
      </c>
      <c r="BA52" s="17">
        <v>0.13577551996454201</v>
      </c>
      <c r="BB52" s="17"/>
      <c r="BC52" s="17">
        <v>7.7601543760182107E-2</v>
      </c>
      <c r="BD52" s="17">
        <v>9.1262208218186106E-2</v>
      </c>
      <c r="BE52" s="17">
        <v>0.10330921465331699</v>
      </c>
      <c r="BF52" s="17">
        <v>8.6348822152415405E-2</v>
      </c>
      <c r="BG52" s="17"/>
      <c r="BH52" s="17">
        <v>8.7380581240057306E-2</v>
      </c>
      <c r="BI52" s="17">
        <v>8.6738377913447698E-2</v>
      </c>
      <c r="BJ52" s="17">
        <v>0.115166834962893</v>
      </c>
      <c r="BK52" s="17">
        <v>0.102048804670042</v>
      </c>
      <c r="BL52" s="17"/>
      <c r="BM52" s="17">
        <v>8.3258398834491598E-2</v>
      </c>
      <c r="BN52" s="17">
        <v>0.103363909316475</v>
      </c>
      <c r="BO52" s="17">
        <v>4.9144792386963197E-2</v>
      </c>
      <c r="BP52" s="17">
        <v>5.7714755069741601E-2</v>
      </c>
      <c r="BQ52" s="17">
        <v>0.105091029651274</v>
      </c>
      <c r="BR52" s="17"/>
      <c r="BS52" s="17">
        <v>8.56927701503859E-2</v>
      </c>
      <c r="BT52" s="17">
        <v>0.11319393397507301</v>
      </c>
      <c r="BU52" s="17">
        <v>6.14951304045376E-2</v>
      </c>
      <c r="BV52" s="17">
        <v>6.1058980152886098E-2</v>
      </c>
      <c r="BW52" s="17">
        <v>0.101730372960518</v>
      </c>
    </row>
    <row r="53" spans="2:75" x14ac:dyDescent="0.35">
      <c r="B53" t="s">
        <v>125</v>
      </c>
      <c r="C53" s="17">
        <v>8.4561163318396304E-2</v>
      </c>
      <c r="D53" s="17">
        <v>9.8295040843197207E-2</v>
      </c>
      <c r="E53" s="17">
        <v>7.1578654489322296E-2</v>
      </c>
      <c r="F53" s="17"/>
      <c r="G53" s="17">
        <v>6.1426155553902399E-2</v>
      </c>
      <c r="H53" s="17">
        <v>9.3937195396435302E-2</v>
      </c>
      <c r="I53" s="17">
        <v>6.8460994104975595E-2</v>
      </c>
      <c r="J53" s="17">
        <v>9.5106076037883097E-2</v>
      </c>
      <c r="K53" s="17">
        <v>8.7038703021804206E-2</v>
      </c>
      <c r="L53" s="17">
        <v>9.5195980731699395E-2</v>
      </c>
      <c r="M53" s="17"/>
      <c r="N53" s="17">
        <v>9.7429151324548893E-2</v>
      </c>
      <c r="O53" s="17">
        <v>7.9194430705565297E-2</v>
      </c>
      <c r="P53" s="17">
        <v>7.9699435951372702E-2</v>
      </c>
      <c r="Q53" s="17">
        <v>7.8416324468600904E-2</v>
      </c>
      <c r="R53" s="17"/>
      <c r="S53" s="17">
        <v>0.125618309365116</v>
      </c>
      <c r="T53" s="17">
        <v>8.8484447134349706E-2</v>
      </c>
      <c r="U53" s="17">
        <v>4.3220370716091902E-2</v>
      </c>
      <c r="V53" s="17">
        <v>7.9933685138168203E-2</v>
      </c>
      <c r="W53" s="17">
        <v>6.9563068330065994E-2</v>
      </c>
      <c r="X53" s="17">
        <v>8.7630194967545899E-2</v>
      </c>
      <c r="Y53" s="17">
        <v>6.9405520958390907E-2</v>
      </c>
      <c r="Z53" s="17">
        <v>5.6761141846138098E-2</v>
      </c>
      <c r="AA53" s="17">
        <v>8.2705595059320694E-2</v>
      </c>
      <c r="AB53" s="17">
        <v>8.9978015084091006E-2</v>
      </c>
      <c r="AC53" s="17">
        <v>9.9900170185099002E-2</v>
      </c>
      <c r="AD53" s="17">
        <v>6.8234650454124302E-2</v>
      </c>
      <c r="AE53" s="17"/>
      <c r="AF53" s="17">
        <v>6.3019375377015102E-2</v>
      </c>
      <c r="AG53" s="17">
        <v>7.9254973837580497E-2</v>
      </c>
      <c r="AH53" s="17">
        <v>0.10915333256821801</v>
      </c>
      <c r="AI53" s="17">
        <v>0.10037466804801</v>
      </c>
      <c r="AJ53" s="17"/>
      <c r="AK53" s="17">
        <v>6.9557740468269194E-2</v>
      </c>
      <c r="AL53" s="17">
        <v>8.95608507112855E-2</v>
      </c>
      <c r="AM53" s="17">
        <v>7.1617546469794804E-2</v>
      </c>
      <c r="AN53" s="17">
        <v>9.5767499791746202E-2</v>
      </c>
      <c r="AO53" s="17">
        <v>0.103550516722238</v>
      </c>
      <c r="AP53" s="17"/>
      <c r="AQ53" s="17">
        <v>7.9671205329599398E-2</v>
      </c>
      <c r="AR53" s="17">
        <v>7.8716190509995093E-2</v>
      </c>
      <c r="AS53" s="17">
        <v>8.8101057612325298E-2</v>
      </c>
      <c r="AT53" s="17">
        <v>8.0355615475460496E-2</v>
      </c>
      <c r="AU53" s="17">
        <v>0.100634769880543</v>
      </c>
      <c r="AV53" s="17"/>
      <c r="AW53" s="17">
        <v>0.11207310005328699</v>
      </c>
      <c r="AX53" s="17">
        <v>7.5288775618984199E-2</v>
      </c>
      <c r="AY53" s="17">
        <v>7.6524949800345604E-2</v>
      </c>
      <c r="AZ53" s="17">
        <v>8.3862786105770498E-2</v>
      </c>
      <c r="BA53" s="17">
        <v>9.5144888449504805E-2</v>
      </c>
      <c r="BB53" s="17"/>
      <c r="BC53" s="17">
        <v>7.2545151605370006E-2</v>
      </c>
      <c r="BD53" s="17">
        <v>8.3297856985927496E-2</v>
      </c>
      <c r="BE53" s="17">
        <v>8.7998245481038406E-2</v>
      </c>
      <c r="BF53" s="17">
        <v>8.7824289352896601E-2</v>
      </c>
      <c r="BG53" s="17"/>
      <c r="BH53" s="17">
        <v>8.2239307705894105E-2</v>
      </c>
      <c r="BI53" s="17">
        <v>8.3742245442504706E-2</v>
      </c>
      <c r="BJ53" s="17">
        <v>8.3029544744501194E-2</v>
      </c>
      <c r="BK53" s="17">
        <v>0.10973426095932701</v>
      </c>
      <c r="BL53" s="17"/>
      <c r="BM53" s="17">
        <v>0.10617495472168</v>
      </c>
      <c r="BN53" s="17">
        <v>7.7790837628115894E-2</v>
      </c>
      <c r="BO53" s="17">
        <v>0.10460847340278299</v>
      </c>
      <c r="BP53" s="17">
        <v>9.5319521671165502E-2</v>
      </c>
      <c r="BQ53" s="17">
        <v>6.7606252331946004E-2</v>
      </c>
      <c r="BR53" s="17"/>
      <c r="BS53" s="17">
        <v>0.10300373676255301</v>
      </c>
      <c r="BT53" s="17">
        <v>7.0748409223308897E-2</v>
      </c>
      <c r="BU53" s="17">
        <v>9.2701224955018299E-2</v>
      </c>
      <c r="BV53" s="17">
        <v>0.10627320566413199</v>
      </c>
      <c r="BW53" s="17">
        <v>6.4336849471823804E-2</v>
      </c>
    </row>
    <row r="54" spans="2:75" x14ac:dyDescent="0.35">
      <c r="B54" t="s">
        <v>126</v>
      </c>
      <c r="C54" s="17">
        <v>8.0096749799699302E-2</v>
      </c>
      <c r="D54" s="17">
        <v>9.1069174400700198E-2</v>
      </c>
      <c r="E54" s="17">
        <v>6.9786177050341805E-2</v>
      </c>
      <c r="F54" s="17"/>
      <c r="G54" s="17">
        <v>8.3464069844011099E-2</v>
      </c>
      <c r="H54" s="17">
        <v>8.5372906938314896E-2</v>
      </c>
      <c r="I54" s="17">
        <v>7.5265267808686198E-2</v>
      </c>
      <c r="J54" s="17">
        <v>8.2559954217063095E-2</v>
      </c>
      <c r="K54" s="17">
        <v>6.6947279881526406E-2</v>
      </c>
      <c r="L54" s="17">
        <v>8.4286429534732699E-2</v>
      </c>
      <c r="M54" s="17"/>
      <c r="N54" s="17">
        <v>9.1569736451452902E-2</v>
      </c>
      <c r="O54" s="17">
        <v>7.2853496154620695E-2</v>
      </c>
      <c r="P54" s="17">
        <v>7.7977461333465906E-2</v>
      </c>
      <c r="Q54" s="17">
        <v>7.7803570489370602E-2</v>
      </c>
      <c r="R54" s="17"/>
      <c r="S54" s="17">
        <v>0.108662106872791</v>
      </c>
      <c r="T54" s="17">
        <v>7.1520253653663199E-2</v>
      </c>
      <c r="U54" s="17">
        <v>5.7194819936348701E-2</v>
      </c>
      <c r="V54" s="17">
        <v>7.3274033268912797E-2</v>
      </c>
      <c r="W54" s="17">
        <v>0.13498596134736199</v>
      </c>
      <c r="X54" s="17">
        <v>8.2993459166711595E-2</v>
      </c>
      <c r="Y54" s="17">
        <v>4.74061879264151E-2</v>
      </c>
      <c r="Z54" s="17">
        <v>8.2893146826294395E-2</v>
      </c>
      <c r="AA54" s="17">
        <v>6.5073061400009499E-2</v>
      </c>
      <c r="AB54" s="17">
        <v>8.5644580788192301E-2</v>
      </c>
      <c r="AC54" s="17">
        <v>5.85361642900213E-2</v>
      </c>
      <c r="AD54" s="17">
        <v>8.6860967253964902E-2</v>
      </c>
      <c r="AE54" s="17"/>
      <c r="AF54" s="17">
        <v>7.0511745828532299E-2</v>
      </c>
      <c r="AG54" s="17">
        <v>8.1205478268481596E-2</v>
      </c>
      <c r="AH54" s="17">
        <v>6.5413100079958694E-2</v>
      </c>
      <c r="AI54" s="17">
        <v>0.10917328376358899</v>
      </c>
      <c r="AJ54" s="17"/>
      <c r="AK54" s="17">
        <v>7.2481128795077093E-2</v>
      </c>
      <c r="AL54" s="17">
        <v>8.7419805269078305E-2</v>
      </c>
      <c r="AM54" s="17">
        <v>7.7012723301137495E-2</v>
      </c>
      <c r="AN54" s="17">
        <v>6.0021847827562799E-2</v>
      </c>
      <c r="AO54" s="17">
        <v>8.6987544206738404E-2</v>
      </c>
      <c r="AP54" s="17"/>
      <c r="AQ54" s="17">
        <v>8.3821955479225801E-2</v>
      </c>
      <c r="AR54" s="17">
        <v>8.5162671578215401E-2</v>
      </c>
      <c r="AS54" s="17">
        <v>6.9970699386180904E-2</v>
      </c>
      <c r="AT54" s="17">
        <v>8.2258384145137503E-2</v>
      </c>
      <c r="AU54" s="17">
        <v>8.07576655770086E-2</v>
      </c>
      <c r="AV54" s="17"/>
      <c r="AW54" s="17">
        <v>0.101443908072553</v>
      </c>
      <c r="AX54" s="17">
        <v>8.8303644335671103E-2</v>
      </c>
      <c r="AY54" s="17">
        <v>7.0184514745332202E-2</v>
      </c>
      <c r="AZ54" s="17">
        <v>7.3324947336994503E-2</v>
      </c>
      <c r="BA54" s="17">
        <v>9.3492148902502403E-2</v>
      </c>
      <c r="BB54" s="17"/>
      <c r="BC54" s="17">
        <v>7.0433012793561803E-2</v>
      </c>
      <c r="BD54" s="17">
        <v>7.9009646952915999E-2</v>
      </c>
      <c r="BE54" s="17">
        <v>8.0738699688974597E-2</v>
      </c>
      <c r="BF54" s="17">
        <v>8.7232515655742804E-2</v>
      </c>
      <c r="BG54" s="17"/>
      <c r="BH54" s="17">
        <v>9.50831573070713E-2</v>
      </c>
      <c r="BI54" s="17">
        <v>7.2973432711451694E-2</v>
      </c>
      <c r="BJ54" s="17">
        <v>7.5310632089169799E-2</v>
      </c>
      <c r="BK54" s="17">
        <v>9.73362369851975E-2</v>
      </c>
      <c r="BL54" s="17"/>
      <c r="BM54" s="17">
        <v>8.30335899690684E-2</v>
      </c>
      <c r="BN54" s="17">
        <v>8.5388008822270198E-2</v>
      </c>
      <c r="BO54" s="17">
        <v>6.7777837810049701E-2</v>
      </c>
      <c r="BP54" s="17">
        <v>9.9289618148749897E-2</v>
      </c>
      <c r="BQ54" s="17">
        <v>6.9607922265937996E-2</v>
      </c>
      <c r="BR54" s="17"/>
      <c r="BS54" s="17">
        <v>9.3570642501810394E-2</v>
      </c>
      <c r="BT54" s="17">
        <v>8.8788248511166304E-2</v>
      </c>
      <c r="BU54" s="17">
        <v>7.4146540122295906E-2</v>
      </c>
      <c r="BV54" s="17">
        <v>0.104725496738828</v>
      </c>
      <c r="BW54" s="17">
        <v>4.8957663201911403E-2</v>
      </c>
    </row>
    <row r="55" spans="2:75" x14ac:dyDescent="0.35">
      <c r="B55" t="s">
        <v>127</v>
      </c>
      <c r="C55" s="17">
        <v>5.9024034782935199E-2</v>
      </c>
      <c r="D55" s="17">
        <v>6.4488402752305399E-2</v>
      </c>
      <c r="E55" s="17">
        <v>5.3983224525718097E-2</v>
      </c>
      <c r="F55" s="17"/>
      <c r="G55" s="17">
        <v>6.8543124406451203E-2</v>
      </c>
      <c r="H55" s="17">
        <v>6.2706778231610596E-2</v>
      </c>
      <c r="I55" s="17">
        <v>5.3641432304171503E-2</v>
      </c>
      <c r="J55" s="17">
        <v>6.2825327206534998E-2</v>
      </c>
      <c r="K55" s="17">
        <v>4.8919598782399001E-2</v>
      </c>
      <c r="L55" s="17">
        <v>5.7732714769170301E-2</v>
      </c>
      <c r="M55" s="17"/>
      <c r="N55" s="17">
        <v>5.9683076969914199E-2</v>
      </c>
      <c r="O55" s="17">
        <v>5.0288726369969602E-2</v>
      </c>
      <c r="P55" s="17">
        <v>5.9008028583668597E-2</v>
      </c>
      <c r="Q55" s="17">
        <v>6.8535691158899403E-2</v>
      </c>
      <c r="R55" s="17"/>
      <c r="S55" s="17">
        <v>6.0995111900567001E-2</v>
      </c>
      <c r="T55" s="17">
        <v>7.3995660100570904E-2</v>
      </c>
      <c r="U55" s="17">
        <v>5.2077574910032898E-2</v>
      </c>
      <c r="V55" s="17">
        <v>5.77407139556355E-2</v>
      </c>
      <c r="W55" s="17">
        <v>5.1762460119039101E-2</v>
      </c>
      <c r="X55" s="17">
        <v>6.1218590136782401E-2</v>
      </c>
      <c r="Y55" s="17">
        <v>5.9340153118598499E-2</v>
      </c>
      <c r="Z55" s="17">
        <v>4.94405604880154E-2</v>
      </c>
      <c r="AA55" s="17">
        <v>5.6952801063406701E-2</v>
      </c>
      <c r="AB55" s="17">
        <v>5.74640594886284E-2</v>
      </c>
      <c r="AC55" s="17">
        <v>4.4253811492214003E-2</v>
      </c>
      <c r="AD55" s="17">
        <v>6.6562655569978396E-2</v>
      </c>
      <c r="AE55" s="17"/>
      <c r="AF55" s="17">
        <v>5.8964398432770203E-2</v>
      </c>
      <c r="AG55" s="17">
        <v>6.62302142542536E-2</v>
      </c>
      <c r="AH55" s="17">
        <v>4.7074870977820399E-2</v>
      </c>
      <c r="AI55" s="17">
        <v>5.5798428259236102E-2</v>
      </c>
      <c r="AJ55" s="17"/>
      <c r="AK55" s="17">
        <v>6.1125658184985797E-2</v>
      </c>
      <c r="AL55" s="17">
        <v>6.2836134306123406E-2</v>
      </c>
      <c r="AM55" s="17">
        <v>5.6518453563110499E-2</v>
      </c>
      <c r="AN55" s="17">
        <v>5.0811563062911402E-2</v>
      </c>
      <c r="AO55" s="17">
        <v>5.7247699218841999E-2</v>
      </c>
      <c r="AP55" s="17"/>
      <c r="AQ55" s="17">
        <v>5.2632873147441403E-2</v>
      </c>
      <c r="AR55" s="17">
        <v>6.1022583175069402E-2</v>
      </c>
      <c r="AS55" s="17">
        <v>6.9609983671858902E-2</v>
      </c>
      <c r="AT55" s="17">
        <v>5.2518245151379199E-2</v>
      </c>
      <c r="AU55" s="17">
        <v>5.8167936183029102E-2</v>
      </c>
      <c r="AV55" s="17"/>
      <c r="AW55" s="17">
        <v>6.2856562433077801E-2</v>
      </c>
      <c r="AX55" s="17">
        <v>7.0974486716399707E-2</v>
      </c>
      <c r="AY55" s="17">
        <v>5.9776092267170899E-2</v>
      </c>
      <c r="AZ55" s="17">
        <v>4.8924124440264297E-2</v>
      </c>
      <c r="BA55" s="17">
        <v>6.47081377043532E-2</v>
      </c>
      <c r="BB55" s="17"/>
      <c r="BC55" s="17">
        <v>7.4256509767816503E-2</v>
      </c>
      <c r="BD55" s="17">
        <v>6.5275688206885493E-2</v>
      </c>
      <c r="BE55" s="17">
        <v>5.48534535715796E-2</v>
      </c>
      <c r="BF55" s="17">
        <v>5.7284112790132201E-2</v>
      </c>
      <c r="BG55" s="17"/>
      <c r="BH55" s="17">
        <v>6.3141290744546302E-2</v>
      </c>
      <c r="BI55" s="17">
        <v>5.3164506603303699E-2</v>
      </c>
      <c r="BJ55" s="17">
        <v>7.6308251310577904E-2</v>
      </c>
      <c r="BK55" s="17">
        <v>5.6594475275324199E-2</v>
      </c>
      <c r="BL55" s="17"/>
      <c r="BM55" s="17">
        <v>6.8294389918137396E-2</v>
      </c>
      <c r="BN55" s="17">
        <v>6.4904232198824005E-2</v>
      </c>
      <c r="BO55" s="17">
        <v>4.9944619299117601E-2</v>
      </c>
      <c r="BP55" s="17">
        <v>4.21481560476566E-2</v>
      </c>
      <c r="BQ55" s="17">
        <v>6.1300629741536397E-2</v>
      </c>
      <c r="BR55" s="17"/>
      <c r="BS55" s="17">
        <v>6.7488444829056499E-2</v>
      </c>
      <c r="BT55" s="17">
        <v>7.5458863873148402E-2</v>
      </c>
      <c r="BU55" s="17">
        <v>4.6793641808311102E-2</v>
      </c>
      <c r="BV55" s="17">
        <v>4.7738973724210598E-2</v>
      </c>
      <c r="BW55" s="17">
        <v>6.8683611187800198E-2</v>
      </c>
    </row>
    <row r="56" spans="2:75" x14ac:dyDescent="0.35">
      <c r="B56" t="s">
        <v>128</v>
      </c>
      <c r="C56" s="17">
        <v>4.0735639747921E-2</v>
      </c>
      <c r="D56" s="17">
        <v>5.0841877794255398E-2</v>
      </c>
      <c r="E56" s="17">
        <v>3.0598824156348601E-2</v>
      </c>
      <c r="F56" s="17"/>
      <c r="G56" s="17">
        <v>5.9573142264247002E-2</v>
      </c>
      <c r="H56" s="17">
        <v>5.7052752214425101E-2</v>
      </c>
      <c r="I56" s="17">
        <v>4.4554267862606099E-2</v>
      </c>
      <c r="J56" s="17">
        <v>3.6280723753586402E-2</v>
      </c>
      <c r="K56" s="17">
        <v>2.9959857314532601E-2</v>
      </c>
      <c r="L56" s="17">
        <v>2.2625053169975502E-2</v>
      </c>
      <c r="M56" s="17"/>
      <c r="N56" s="17">
        <v>4.5245002530931402E-2</v>
      </c>
      <c r="O56" s="17">
        <v>4.33630144145161E-2</v>
      </c>
      <c r="P56" s="17">
        <v>3.902275603396E-2</v>
      </c>
      <c r="Q56" s="17">
        <v>3.3210131100308203E-2</v>
      </c>
      <c r="R56" s="17"/>
      <c r="S56" s="17">
        <v>4.0901321241214997E-2</v>
      </c>
      <c r="T56" s="17">
        <v>4.2372119984770099E-2</v>
      </c>
      <c r="U56" s="17">
        <v>4.07487457271744E-2</v>
      </c>
      <c r="V56" s="17">
        <v>4.4951404411052803E-2</v>
      </c>
      <c r="W56" s="17">
        <v>4.0936209205665403E-2</v>
      </c>
      <c r="X56" s="17">
        <v>5.75228736546812E-2</v>
      </c>
      <c r="Y56" s="17">
        <v>2.5387064746845999E-2</v>
      </c>
      <c r="Z56" s="17">
        <v>3.3295157079315803E-2</v>
      </c>
      <c r="AA56" s="17">
        <v>3.8621499168862199E-2</v>
      </c>
      <c r="AB56" s="17">
        <v>3.8885860136338303E-2</v>
      </c>
      <c r="AC56" s="17">
        <v>5.1816647472028597E-2</v>
      </c>
      <c r="AD56" s="17">
        <v>1.5044523938048501E-2</v>
      </c>
      <c r="AE56" s="17"/>
      <c r="AF56" s="17">
        <v>2.99845816087582E-2</v>
      </c>
      <c r="AG56" s="17">
        <v>4.4066173123616999E-2</v>
      </c>
      <c r="AH56" s="17">
        <v>4.6888670593950597E-2</v>
      </c>
      <c r="AI56" s="17">
        <v>4.2902306394732498E-2</v>
      </c>
      <c r="AJ56" s="17"/>
      <c r="AK56" s="17">
        <v>3.7838017063371802E-2</v>
      </c>
      <c r="AL56" s="17">
        <v>3.4721371958492703E-2</v>
      </c>
      <c r="AM56" s="17">
        <v>4.29368639548681E-2</v>
      </c>
      <c r="AN56" s="17">
        <v>5.2527669678172101E-2</v>
      </c>
      <c r="AO56" s="17">
        <v>6.6763173220241404E-2</v>
      </c>
      <c r="AP56" s="17"/>
      <c r="AQ56" s="17">
        <v>2.9516726845267901E-2</v>
      </c>
      <c r="AR56" s="17">
        <v>4.1184008865458602E-2</v>
      </c>
      <c r="AS56" s="17">
        <v>4.2966196828134302E-2</v>
      </c>
      <c r="AT56" s="17">
        <v>3.3926313685904701E-2</v>
      </c>
      <c r="AU56" s="17">
        <v>6.5014601372372499E-2</v>
      </c>
      <c r="AV56" s="17"/>
      <c r="AW56" s="17">
        <v>3.0086001268865001E-2</v>
      </c>
      <c r="AX56" s="17">
        <v>4.7541923702898697E-2</v>
      </c>
      <c r="AY56" s="17">
        <v>3.6780530578184603E-2</v>
      </c>
      <c r="AZ56" s="17">
        <v>3.4352937147605497E-2</v>
      </c>
      <c r="BA56" s="17">
        <v>5.4042644923183399E-2</v>
      </c>
      <c r="BB56" s="17"/>
      <c r="BC56" s="17">
        <v>3.6522844937166503E-2</v>
      </c>
      <c r="BD56" s="17">
        <v>4.9176429644301099E-2</v>
      </c>
      <c r="BE56" s="17">
        <v>3.9576085677554801E-2</v>
      </c>
      <c r="BF56" s="17">
        <v>3.9845271982049797E-2</v>
      </c>
      <c r="BG56" s="17"/>
      <c r="BH56" s="17">
        <v>3.8243113916005697E-2</v>
      </c>
      <c r="BI56" s="17">
        <v>3.8290741123967902E-2</v>
      </c>
      <c r="BJ56" s="17">
        <v>4.7973109411605798E-2</v>
      </c>
      <c r="BK56" s="17">
        <v>5.4213272779303399E-2</v>
      </c>
      <c r="BL56" s="17"/>
      <c r="BM56" s="17">
        <v>3.92981481915489E-2</v>
      </c>
      <c r="BN56" s="17">
        <v>5.0463179514799297E-2</v>
      </c>
      <c r="BO56" s="17">
        <v>4.25324493257941E-2</v>
      </c>
      <c r="BP56" s="17">
        <v>4.1885377266234002E-2</v>
      </c>
      <c r="BQ56" s="17">
        <v>2.3358617639064098E-2</v>
      </c>
      <c r="BR56" s="17"/>
      <c r="BS56" s="17">
        <v>4.0715350048085699E-2</v>
      </c>
      <c r="BT56" s="17">
        <v>5.2163799648889897E-2</v>
      </c>
      <c r="BU56" s="17">
        <v>5.2180840320775801E-2</v>
      </c>
      <c r="BV56" s="17">
        <v>4.3593578167630397E-2</v>
      </c>
      <c r="BW56" s="17">
        <v>1.89465496122193E-2</v>
      </c>
    </row>
    <row r="57" spans="2:75" x14ac:dyDescent="0.35">
      <c r="B57" t="s">
        <v>129</v>
      </c>
      <c r="C57" s="17">
        <v>1.6535747606317101E-2</v>
      </c>
      <c r="D57" s="17">
        <v>1.1745057045535599E-2</v>
      </c>
      <c r="E57" s="17">
        <v>2.0818304370323101E-2</v>
      </c>
      <c r="F57" s="17"/>
      <c r="G57" s="17">
        <v>2.8862772943444501E-2</v>
      </c>
      <c r="H57" s="17">
        <v>1.4592896243799299E-2</v>
      </c>
      <c r="I57" s="17">
        <v>1.9247102595994901E-2</v>
      </c>
      <c r="J57" s="17">
        <v>1.29982138779064E-2</v>
      </c>
      <c r="K57" s="17">
        <v>1.40525559951564E-2</v>
      </c>
      <c r="L57" s="17">
        <v>1.2236105891149001E-2</v>
      </c>
      <c r="M57" s="17"/>
      <c r="N57" s="17">
        <v>3.4994849275200302E-3</v>
      </c>
      <c r="O57" s="17">
        <v>1.5373736090150501E-2</v>
      </c>
      <c r="P57" s="17">
        <v>1.54862605703265E-2</v>
      </c>
      <c r="Q57" s="17">
        <v>3.0672696818851701E-2</v>
      </c>
      <c r="R57" s="17"/>
      <c r="S57" s="17">
        <v>6.4915405253619801E-3</v>
      </c>
      <c r="T57" s="17">
        <v>3.1079986213065399E-2</v>
      </c>
      <c r="U57" s="17">
        <v>1.9120987214815002E-2</v>
      </c>
      <c r="V57" s="17">
        <v>3.2307831648669999E-3</v>
      </c>
      <c r="W57" s="17">
        <v>1.3332388107876099E-2</v>
      </c>
      <c r="X57" s="17">
        <v>2.1362207778146399E-2</v>
      </c>
      <c r="Y57" s="17">
        <v>1.87428943434867E-2</v>
      </c>
      <c r="Z57" s="17">
        <v>2.7261211711542301E-2</v>
      </c>
      <c r="AA57" s="17">
        <v>8.5322804620710305E-3</v>
      </c>
      <c r="AB57" s="17">
        <v>2.5918623965608099E-2</v>
      </c>
      <c r="AC57" s="17">
        <v>1.3010559503936399E-2</v>
      </c>
      <c r="AD57" s="17">
        <v>1.33940207557948E-2</v>
      </c>
      <c r="AE57" s="17"/>
      <c r="AF57" s="17">
        <v>1.9348895024500601E-2</v>
      </c>
      <c r="AG57" s="17">
        <v>1.66708138730104E-2</v>
      </c>
      <c r="AH57" s="17">
        <v>8.0635071405205701E-3</v>
      </c>
      <c r="AI57" s="17">
        <v>1.1339922541800501E-2</v>
      </c>
      <c r="AJ57" s="17"/>
      <c r="AK57" s="17">
        <v>1.8671897604057301E-2</v>
      </c>
      <c r="AL57" s="17">
        <v>1.7426589117352499E-2</v>
      </c>
      <c r="AM57" s="17">
        <v>9.2634946411360702E-3</v>
      </c>
      <c r="AN57" s="17">
        <v>2.36738394795138E-3</v>
      </c>
      <c r="AO57" s="17">
        <v>9.2104483932625297E-3</v>
      </c>
      <c r="AP57" s="17"/>
      <c r="AQ57" s="17">
        <v>2.4524194943571501E-2</v>
      </c>
      <c r="AR57" s="17">
        <v>2.21892873676728E-2</v>
      </c>
      <c r="AS57" s="17">
        <v>8.1551341856421402E-3</v>
      </c>
      <c r="AT57" s="17">
        <v>9.2519912247432806E-3</v>
      </c>
      <c r="AU57" s="17">
        <v>1.7652299916996399E-2</v>
      </c>
      <c r="AV57" s="17"/>
      <c r="AW57" s="17">
        <v>2.47169966263153E-2</v>
      </c>
      <c r="AX57" s="17">
        <v>1.26017717798562E-2</v>
      </c>
      <c r="AY57" s="17">
        <v>2.0041337107449299E-2</v>
      </c>
      <c r="AZ57" s="17">
        <v>1.51424411422517E-2</v>
      </c>
      <c r="BA57" s="17">
        <v>1.31675680593241E-2</v>
      </c>
      <c r="BB57" s="17"/>
      <c r="BC57" s="17">
        <v>1.61127941476546E-2</v>
      </c>
      <c r="BD57" s="17">
        <v>1.31720456237367E-2</v>
      </c>
      <c r="BE57" s="17">
        <v>1.8489160281049001E-2</v>
      </c>
      <c r="BF57" s="17">
        <v>6.8943262224296104E-3</v>
      </c>
      <c r="BG57" s="17"/>
      <c r="BH57" s="17">
        <v>1.9360220566569102E-2</v>
      </c>
      <c r="BI57" s="17">
        <v>9.9160475789302292E-3</v>
      </c>
      <c r="BJ57" s="17">
        <v>1.1777167848671E-2</v>
      </c>
      <c r="BK57" s="17">
        <v>7.346860329889E-3</v>
      </c>
      <c r="BL57" s="17"/>
      <c r="BM57" s="17">
        <v>6.4172690959346497E-3</v>
      </c>
      <c r="BN57" s="17">
        <v>7.9330353037480403E-3</v>
      </c>
      <c r="BO57" s="17">
        <v>1.6309435691512698E-2</v>
      </c>
      <c r="BP57" s="17">
        <v>9.6052996854739097E-3</v>
      </c>
      <c r="BQ57" s="17">
        <v>4.2620066977755701E-2</v>
      </c>
      <c r="BR57" s="17"/>
      <c r="BS57" s="17">
        <v>4.6322849474630503E-3</v>
      </c>
      <c r="BT57" s="17">
        <v>1.0100204967156299E-2</v>
      </c>
      <c r="BU57" s="17">
        <v>1.0878443783610799E-2</v>
      </c>
      <c r="BV57" s="17">
        <v>9.8646718960335202E-3</v>
      </c>
      <c r="BW57" s="17">
        <v>5.86979601745799E-2</v>
      </c>
    </row>
    <row r="58" spans="2:75" x14ac:dyDescent="0.35">
      <c r="B58" t="s">
        <v>130</v>
      </c>
      <c r="C58" s="17">
        <v>1.22323269531754E-2</v>
      </c>
      <c r="D58" s="17">
        <v>1.4657673753065001E-2</v>
      </c>
      <c r="E58" s="17">
        <v>9.9264082942337496E-3</v>
      </c>
      <c r="F58" s="17"/>
      <c r="G58" s="17">
        <v>8.4069629505986107E-3</v>
      </c>
      <c r="H58" s="17">
        <v>1.5508504261069299E-2</v>
      </c>
      <c r="I58" s="17">
        <v>1.7387261712169401E-2</v>
      </c>
      <c r="J58" s="17">
        <v>1.16561595640039E-2</v>
      </c>
      <c r="K58" s="17">
        <v>1.6847974259799E-2</v>
      </c>
      <c r="L58" s="17">
        <v>5.3039630061063204E-3</v>
      </c>
      <c r="M58" s="17"/>
      <c r="N58" s="17">
        <v>9.04142797673144E-3</v>
      </c>
      <c r="O58" s="17">
        <v>1.03976531410303E-2</v>
      </c>
      <c r="P58" s="17">
        <v>1.0771561200723E-2</v>
      </c>
      <c r="Q58" s="17">
        <v>1.9111484700779498E-2</v>
      </c>
      <c r="R58" s="17"/>
      <c r="S58" s="17">
        <v>1.16352128174474E-2</v>
      </c>
      <c r="T58" s="17">
        <v>1.0049331272789499E-2</v>
      </c>
      <c r="U58" s="17">
        <v>1.4228397523398301E-2</v>
      </c>
      <c r="V58" s="17">
        <v>9.5599518068853299E-3</v>
      </c>
      <c r="W58" s="17">
        <v>2.2622914766054301E-2</v>
      </c>
      <c r="X58" s="17">
        <v>1.1281578855796301E-2</v>
      </c>
      <c r="Y58" s="17">
        <v>1.8715209029172199E-2</v>
      </c>
      <c r="Z58" s="17">
        <v>0</v>
      </c>
      <c r="AA58" s="17">
        <v>1.0063944087845E-2</v>
      </c>
      <c r="AB58" s="17">
        <v>8.6139478086585102E-3</v>
      </c>
      <c r="AC58" s="17">
        <v>9.1740255106377393E-3</v>
      </c>
      <c r="AD58" s="17">
        <v>2.86872370992668E-2</v>
      </c>
      <c r="AE58" s="17"/>
      <c r="AF58" s="17">
        <v>2.1832528243747401E-2</v>
      </c>
      <c r="AG58" s="17">
        <v>8.7590964279447292E-3</v>
      </c>
      <c r="AH58" s="17">
        <v>6.23737217121697E-3</v>
      </c>
      <c r="AI58" s="17">
        <v>1.4758380944242099E-2</v>
      </c>
      <c r="AJ58" s="17"/>
      <c r="AK58" s="17">
        <v>1.9059536773247301E-2</v>
      </c>
      <c r="AL58" s="17">
        <v>1.12902690502234E-2</v>
      </c>
      <c r="AM58" s="17">
        <v>1.12735352617453E-2</v>
      </c>
      <c r="AN58" s="17">
        <v>1.2255027309373801E-2</v>
      </c>
      <c r="AO58" s="17">
        <v>6.9569620649691799E-3</v>
      </c>
      <c r="AP58" s="17"/>
      <c r="AQ58" s="17">
        <v>1.78619559740106E-2</v>
      </c>
      <c r="AR58" s="17">
        <v>1.6995898396163799E-2</v>
      </c>
      <c r="AS58" s="17">
        <v>7.1141993364504802E-3</v>
      </c>
      <c r="AT58" s="17">
        <v>1.1747315964046901E-2</v>
      </c>
      <c r="AU58" s="17">
        <v>4.82047385938289E-3</v>
      </c>
      <c r="AV58" s="17"/>
      <c r="AW58" s="17">
        <v>1.22879139556832E-2</v>
      </c>
      <c r="AX58" s="17">
        <v>1.56069860674901E-2</v>
      </c>
      <c r="AY58" s="17">
        <v>1.29283547847762E-2</v>
      </c>
      <c r="AZ58" s="17">
        <v>1.25168504489823E-2</v>
      </c>
      <c r="BA58" s="17">
        <v>9.4171724034861105E-3</v>
      </c>
      <c r="BB58" s="17"/>
      <c r="BC58" s="17">
        <v>1.5112952869081099E-2</v>
      </c>
      <c r="BD58" s="17">
        <v>5.9809848685049198E-3</v>
      </c>
      <c r="BE58" s="17">
        <v>1.05251582769959E-2</v>
      </c>
      <c r="BF58" s="17">
        <v>1.21375227925713E-2</v>
      </c>
      <c r="BG58" s="17"/>
      <c r="BH58" s="17">
        <v>8.6137534832817393E-3</v>
      </c>
      <c r="BI58" s="17">
        <v>1.00983089525563E-2</v>
      </c>
      <c r="BJ58" s="17">
        <v>1.22270648040529E-2</v>
      </c>
      <c r="BK58" s="17">
        <v>6.9061798483356102E-3</v>
      </c>
      <c r="BL58" s="17"/>
      <c r="BM58" s="17">
        <v>3.8742230965093201E-3</v>
      </c>
      <c r="BN58" s="17">
        <v>9.8637189918263004E-3</v>
      </c>
      <c r="BO58" s="17">
        <v>2.5322384938519398E-3</v>
      </c>
      <c r="BP58" s="17">
        <v>2.1864742801854301E-2</v>
      </c>
      <c r="BQ58" s="17">
        <v>1.9541590354558099E-2</v>
      </c>
      <c r="BR58" s="17"/>
      <c r="BS58" s="17">
        <v>8.2817134012374595E-3</v>
      </c>
      <c r="BT58" s="17">
        <v>1.13609094103885E-2</v>
      </c>
      <c r="BU58" s="17">
        <v>5.6642474267118003E-3</v>
      </c>
      <c r="BV58" s="17">
        <v>1.36571998677072E-2</v>
      </c>
      <c r="BW58" s="17">
        <v>2.7237774118763599E-2</v>
      </c>
    </row>
    <row r="59" spans="2:75" x14ac:dyDescent="0.35">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row>
    <row r="60" spans="2:75" x14ac:dyDescent="0.35">
      <c r="B60" s="6" t="s">
        <v>142</v>
      </c>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row>
    <row r="61" spans="2:75" x14ac:dyDescent="0.35">
      <c r="B61" s="23" t="s">
        <v>132</v>
      </c>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row>
    <row r="62" spans="2:75" x14ac:dyDescent="0.35">
      <c r="B62" t="s">
        <v>133</v>
      </c>
      <c r="C62" s="17">
        <v>0.56570459727898104</v>
      </c>
      <c r="D62" s="17">
        <v>0.52076845424554596</v>
      </c>
      <c r="E62" s="17">
        <v>0.60885271418004105</v>
      </c>
      <c r="F62" s="17"/>
      <c r="G62" s="17">
        <v>0.45991554797781797</v>
      </c>
      <c r="H62" s="17">
        <v>0.51769050871171896</v>
      </c>
      <c r="I62" s="17">
        <v>0.53645335955236895</v>
      </c>
      <c r="J62" s="17">
        <v>0.58910091324052205</v>
      </c>
      <c r="K62" s="17">
        <v>0.62232753046271705</v>
      </c>
      <c r="L62" s="17">
        <v>0.64214613451549096</v>
      </c>
      <c r="M62" s="17"/>
      <c r="N62" s="17">
        <v>0.56243847408065994</v>
      </c>
      <c r="O62" s="17">
        <v>0.56379652735947905</v>
      </c>
      <c r="P62" s="17">
        <v>0.55378756036132604</v>
      </c>
      <c r="Q62" s="17">
        <v>0.57898637400000297</v>
      </c>
      <c r="R62" s="17"/>
      <c r="S62" s="17">
        <v>0.50941264662694097</v>
      </c>
      <c r="T62" s="17">
        <v>0.54299101113040105</v>
      </c>
      <c r="U62" s="17">
        <v>0.62447116595938001</v>
      </c>
      <c r="V62" s="17">
        <v>0.54533076434655203</v>
      </c>
      <c r="W62" s="17">
        <v>0.55010707949673898</v>
      </c>
      <c r="X62" s="17">
        <v>0.53943414686618596</v>
      </c>
      <c r="Y62" s="17">
        <v>0.55226037178836396</v>
      </c>
      <c r="Z62" s="17">
        <v>0.58049092811916403</v>
      </c>
      <c r="AA62" s="17">
        <v>0.57535905134486798</v>
      </c>
      <c r="AB62" s="17">
        <v>0.630798064625123</v>
      </c>
      <c r="AC62" s="17">
        <v>0.59501902818451102</v>
      </c>
      <c r="AD62" s="17">
        <v>0.68290658302523999</v>
      </c>
      <c r="AE62" s="17"/>
      <c r="AF62" s="17">
        <v>0.57564531278559505</v>
      </c>
      <c r="AG62" s="17">
        <v>0.56431465868076103</v>
      </c>
      <c r="AH62" s="17">
        <v>0.57330795836461401</v>
      </c>
      <c r="AI62" s="17">
        <v>0.53106840885476903</v>
      </c>
      <c r="AJ62" s="17"/>
      <c r="AK62" s="17">
        <v>0.559446690189354</v>
      </c>
      <c r="AL62" s="17">
        <v>0.56583355038291905</v>
      </c>
      <c r="AM62" s="17">
        <v>0.58391774387914697</v>
      </c>
      <c r="AN62" s="17">
        <v>0.59468546585874704</v>
      </c>
      <c r="AO62" s="17">
        <v>0.53503738830027403</v>
      </c>
      <c r="AP62" s="17"/>
      <c r="AQ62" s="17">
        <v>0.56883320605610799</v>
      </c>
      <c r="AR62" s="17">
        <v>0.56068315860692097</v>
      </c>
      <c r="AS62" s="17">
        <v>0.59224293876501799</v>
      </c>
      <c r="AT62" s="17">
        <v>0.56172919114790798</v>
      </c>
      <c r="AU62" s="17">
        <v>0.52749263642447997</v>
      </c>
      <c r="AV62" s="17"/>
      <c r="AW62" s="17">
        <v>0.61263256441421199</v>
      </c>
      <c r="AX62" s="17">
        <v>0.60612377717617605</v>
      </c>
      <c r="AY62" s="17">
        <v>0.56944510065321996</v>
      </c>
      <c r="AZ62" s="17">
        <v>0.57407722834400898</v>
      </c>
      <c r="BA62" s="17">
        <v>0.52094415492825397</v>
      </c>
      <c r="BB62" s="17"/>
      <c r="BC62" s="17">
        <v>0.57407360354798498</v>
      </c>
      <c r="BD62" s="17">
        <v>0.56941833776460105</v>
      </c>
      <c r="BE62" s="17">
        <v>0.55579087938446503</v>
      </c>
      <c r="BF62" s="17">
        <v>0.58436728384844105</v>
      </c>
      <c r="BG62" s="17"/>
      <c r="BH62" s="17">
        <v>0.58810398083284499</v>
      </c>
      <c r="BI62" s="17">
        <v>0.56913884424388195</v>
      </c>
      <c r="BJ62" s="17">
        <v>0.57004391772337504</v>
      </c>
      <c r="BK62" s="17">
        <v>0.57126859323833701</v>
      </c>
      <c r="BL62" s="17"/>
      <c r="BM62" s="17">
        <v>0.51158778292587903</v>
      </c>
      <c r="BN62" s="17">
        <v>0.61817930537369203</v>
      </c>
      <c r="BO62" s="17">
        <v>0.61080128662408395</v>
      </c>
      <c r="BP62" s="17">
        <v>0.447257327290777</v>
      </c>
      <c r="BQ62" s="17">
        <v>0.531600660231214</v>
      </c>
      <c r="BR62" s="17"/>
      <c r="BS62" s="17">
        <v>0.51913743285375502</v>
      </c>
      <c r="BT62" s="17">
        <v>0.60094030485432004</v>
      </c>
      <c r="BU62" s="17">
        <v>0.59907918978541896</v>
      </c>
      <c r="BV62" s="17">
        <v>0.49129693012339998</v>
      </c>
      <c r="BW62" s="17">
        <v>0.51552507458678898</v>
      </c>
    </row>
    <row r="63" spans="2:75" x14ac:dyDescent="0.35">
      <c r="B63" t="s">
        <v>134</v>
      </c>
      <c r="C63" s="17">
        <v>0.36568111816240001</v>
      </c>
      <c r="D63" s="17">
        <v>0.40074247180327599</v>
      </c>
      <c r="E63" s="17">
        <v>0.33226528267957101</v>
      </c>
      <c r="F63" s="17"/>
      <c r="G63" s="17">
        <v>0.38682119413113702</v>
      </c>
      <c r="H63" s="17">
        <v>0.37435341629107299</v>
      </c>
      <c r="I63" s="17">
        <v>0.350045733558285</v>
      </c>
      <c r="J63" s="17">
        <v>0.34843002961576602</v>
      </c>
      <c r="K63" s="17">
        <v>0.38675292988531201</v>
      </c>
      <c r="L63" s="17">
        <v>0.35711437151173397</v>
      </c>
      <c r="M63" s="17"/>
      <c r="N63" s="17">
        <v>0.385936631236237</v>
      </c>
      <c r="O63" s="17">
        <v>0.38583130705457303</v>
      </c>
      <c r="P63" s="17">
        <v>0.32478653921095901</v>
      </c>
      <c r="Q63" s="17">
        <v>0.35921933849999299</v>
      </c>
      <c r="R63" s="17"/>
      <c r="S63" s="17">
        <v>0.41730625821362399</v>
      </c>
      <c r="T63" s="17">
        <v>0.35535625488904599</v>
      </c>
      <c r="U63" s="17">
        <v>0.36606911306705198</v>
      </c>
      <c r="V63" s="17">
        <v>0.31866986161208499</v>
      </c>
      <c r="W63" s="17">
        <v>0.30064567878272103</v>
      </c>
      <c r="X63" s="17">
        <v>0.29958550409096502</v>
      </c>
      <c r="Y63" s="17">
        <v>0.36697851773125301</v>
      </c>
      <c r="Z63" s="17">
        <v>0.29819640696133298</v>
      </c>
      <c r="AA63" s="17">
        <v>0.38317714223707</v>
      </c>
      <c r="AB63" s="17">
        <v>0.45968856131200803</v>
      </c>
      <c r="AC63" s="17">
        <v>0.35608362257364801</v>
      </c>
      <c r="AD63" s="17">
        <v>0.41531095170628901</v>
      </c>
      <c r="AE63" s="17"/>
      <c r="AF63" s="17">
        <v>0.34854356710587298</v>
      </c>
      <c r="AG63" s="17">
        <v>0.37417880869338799</v>
      </c>
      <c r="AH63" s="17">
        <v>0.38000931872960197</v>
      </c>
      <c r="AI63" s="17">
        <v>0.35653665543968099</v>
      </c>
      <c r="AJ63" s="17"/>
      <c r="AK63" s="17">
        <v>0.38769495565893702</v>
      </c>
      <c r="AL63" s="17">
        <v>0.361776823597176</v>
      </c>
      <c r="AM63" s="17">
        <v>0.37120729166258998</v>
      </c>
      <c r="AN63" s="17">
        <v>0.34609934338644999</v>
      </c>
      <c r="AO63" s="17">
        <v>0.38697638398849799</v>
      </c>
      <c r="AP63" s="17"/>
      <c r="AQ63" s="17">
        <v>0.36861224892546002</v>
      </c>
      <c r="AR63" s="17">
        <v>0.343252215469806</v>
      </c>
      <c r="AS63" s="17">
        <v>0.36747299822136198</v>
      </c>
      <c r="AT63" s="17">
        <v>0.38777322040470802</v>
      </c>
      <c r="AU63" s="17">
        <v>0.36038536229934498</v>
      </c>
      <c r="AV63" s="17"/>
      <c r="AW63" s="17">
        <v>0.32346160818263497</v>
      </c>
      <c r="AX63" s="17">
        <v>0.354017355400778</v>
      </c>
      <c r="AY63" s="17">
        <v>0.33388571809294298</v>
      </c>
      <c r="AZ63" s="17">
        <v>0.37579548011582398</v>
      </c>
      <c r="BA63" s="17">
        <v>0.41228801203800403</v>
      </c>
      <c r="BB63" s="17"/>
      <c r="BC63" s="17">
        <v>0.43369159925872203</v>
      </c>
      <c r="BD63" s="17">
        <v>0.406354723587112</v>
      </c>
      <c r="BE63" s="17">
        <v>0.34738933560743201</v>
      </c>
      <c r="BF63" s="17">
        <v>0.33496967334980299</v>
      </c>
      <c r="BG63" s="17"/>
      <c r="BH63" s="17">
        <v>0.40514986062918001</v>
      </c>
      <c r="BI63" s="17">
        <v>0.37171911637706301</v>
      </c>
      <c r="BJ63" s="17">
        <v>0.33968017342921603</v>
      </c>
      <c r="BK63" s="17">
        <v>0.34444387091422801</v>
      </c>
      <c r="BL63" s="17"/>
      <c r="BM63" s="17">
        <v>0.31590698877259199</v>
      </c>
      <c r="BN63" s="17">
        <v>0.42112719509736801</v>
      </c>
      <c r="BO63" s="17">
        <v>0.36777921014994602</v>
      </c>
      <c r="BP63" s="17">
        <v>0.26885789328364901</v>
      </c>
      <c r="BQ63" s="17">
        <v>0.34668091756903902</v>
      </c>
      <c r="BR63" s="17"/>
      <c r="BS63" s="17">
        <v>0.33222052012651998</v>
      </c>
      <c r="BT63" s="17">
        <v>0.41882452270040499</v>
      </c>
      <c r="BU63" s="17">
        <v>0.35273242261655902</v>
      </c>
      <c r="BV63" s="17">
        <v>0.297907791225971</v>
      </c>
      <c r="BW63" s="17">
        <v>0.335127925026521</v>
      </c>
    </row>
    <row r="64" spans="2:75" x14ac:dyDescent="0.35">
      <c r="B64" t="s">
        <v>135</v>
      </c>
      <c r="C64" s="17">
        <v>0.25588026319164298</v>
      </c>
      <c r="D64" s="17">
        <v>0.26981748480959</v>
      </c>
      <c r="E64" s="17">
        <v>0.24258482561089201</v>
      </c>
      <c r="F64" s="17"/>
      <c r="G64" s="17">
        <v>0.20046844090159999</v>
      </c>
      <c r="H64" s="17">
        <v>0.18034070336121599</v>
      </c>
      <c r="I64" s="17">
        <v>0.20385368476296201</v>
      </c>
      <c r="J64" s="17">
        <v>0.23779846170628099</v>
      </c>
      <c r="K64" s="17">
        <v>0.29574233386502502</v>
      </c>
      <c r="L64" s="17">
        <v>0.38455997939511199</v>
      </c>
      <c r="M64" s="17"/>
      <c r="N64" s="17">
        <v>0.240450631213074</v>
      </c>
      <c r="O64" s="17">
        <v>0.224735864603403</v>
      </c>
      <c r="P64" s="17">
        <v>0.29162635776530998</v>
      </c>
      <c r="Q64" s="17">
        <v>0.27139841936700898</v>
      </c>
      <c r="R64" s="17"/>
      <c r="S64" s="17">
        <v>0.21347223356517001</v>
      </c>
      <c r="T64" s="17">
        <v>0.26533935204436498</v>
      </c>
      <c r="U64" s="17">
        <v>0.27810667182090199</v>
      </c>
      <c r="V64" s="17">
        <v>0.30825818809433603</v>
      </c>
      <c r="W64" s="17">
        <v>0.25608307472413799</v>
      </c>
      <c r="X64" s="17">
        <v>0.26841818131272299</v>
      </c>
      <c r="Y64" s="17">
        <v>0.239072459715133</v>
      </c>
      <c r="Z64" s="17">
        <v>0.30529784342599903</v>
      </c>
      <c r="AA64" s="17">
        <v>0.26164758993201098</v>
      </c>
      <c r="AB64" s="17">
        <v>0.22642925789843099</v>
      </c>
      <c r="AC64" s="17">
        <v>0.25317098809168198</v>
      </c>
      <c r="AD64" s="17">
        <v>0.209220023732407</v>
      </c>
      <c r="AE64" s="17"/>
      <c r="AF64" s="17">
        <v>0.30649237652967398</v>
      </c>
      <c r="AG64" s="17">
        <v>0.26343248329312002</v>
      </c>
      <c r="AH64" s="17">
        <v>0.21330479919168599</v>
      </c>
      <c r="AI64" s="17">
        <v>0.20923016923073701</v>
      </c>
      <c r="AJ64" s="17"/>
      <c r="AK64" s="17">
        <v>0.27100397006412502</v>
      </c>
      <c r="AL64" s="17">
        <v>0.27493986298061701</v>
      </c>
      <c r="AM64" s="17">
        <v>0.22741408212685099</v>
      </c>
      <c r="AN64" s="17">
        <v>0.249177370805436</v>
      </c>
      <c r="AO64" s="17">
        <v>0.23073989293278799</v>
      </c>
      <c r="AP64" s="17"/>
      <c r="AQ64" s="17">
        <v>0.25485264966379201</v>
      </c>
      <c r="AR64" s="17">
        <v>0.28782264431147098</v>
      </c>
      <c r="AS64" s="17">
        <v>0.24406464018229601</v>
      </c>
      <c r="AT64" s="17">
        <v>0.247655452711182</v>
      </c>
      <c r="AU64" s="17">
        <v>0.244214204416668</v>
      </c>
      <c r="AV64" s="17"/>
      <c r="AW64" s="17">
        <v>0.27630957600223399</v>
      </c>
      <c r="AX64" s="17">
        <v>0.28383806846119902</v>
      </c>
      <c r="AY64" s="17">
        <v>0.28142872837065203</v>
      </c>
      <c r="AZ64" s="17">
        <v>0.25056160382980902</v>
      </c>
      <c r="BA64" s="17">
        <v>0.208460105950528</v>
      </c>
      <c r="BB64" s="17"/>
      <c r="BC64" s="17">
        <v>0.19926343600629801</v>
      </c>
      <c r="BD64" s="17">
        <v>0.24729305988106901</v>
      </c>
      <c r="BE64" s="17">
        <v>0.267347413533079</v>
      </c>
      <c r="BF64" s="17">
        <v>0.28038875984678502</v>
      </c>
      <c r="BG64" s="17"/>
      <c r="BH64" s="17">
        <v>0.22715614836599499</v>
      </c>
      <c r="BI64" s="17">
        <v>0.26220368772925501</v>
      </c>
      <c r="BJ64" s="17">
        <v>0.27869917992295001</v>
      </c>
      <c r="BK64" s="17">
        <v>0.28609202906416997</v>
      </c>
      <c r="BL64" s="17"/>
      <c r="BM64" s="17">
        <v>0.35126925340486798</v>
      </c>
      <c r="BN64" s="17">
        <v>0.204268965595297</v>
      </c>
      <c r="BO64" s="17">
        <v>0.240175721032169</v>
      </c>
      <c r="BP64" s="17">
        <v>0.42419164521108699</v>
      </c>
      <c r="BQ64" s="17">
        <v>0.19379562813058199</v>
      </c>
      <c r="BR64" s="17"/>
      <c r="BS64" s="17">
        <v>0.332110651217563</v>
      </c>
      <c r="BT64" s="17">
        <v>0.19426896074129599</v>
      </c>
      <c r="BU64" s="17">
        <v>0.22131390650748101</v>
      </c>
      <c r="BV64" s="17">
        <v>0.41559099205087102</v>
      </c>
      <c r="BW64" s="17">
        <v>0.15482428491640499</v>
      </c>
    </row>
    <row r="65" spans="2:75" x14ac:dyDescent="0.35">
      <c r="B65" t="s">
        <v>136</v>
      </c>
      <c r="C65" s="17">
        <v>0.23480200741533</v>
      </c>
      <c r="D65" s="17">
        <v>0.243838842131088</v>
      </c>
      <c r="E65" s="17">
        <v>0.22463555343309199</v>
      </c>
      <c r="F65" s="17"/>
      <c r="G65" s="17">
        <v>0.24808479543262801</v>
      </c>
      <c r="H65" s="17">
        <v>0.25699962181621799</v>
      </c>
      <c r="I65" s="17">
        <v>0.230493583688649</v>
      </c>
      <c r="J65" s="17">
        <v>0.220331769740503</v>
      </c>
      <c r="K65" s="17">
        <v>0.217294299867033</v>
      </c>
      <c r="L65" s="17">
        <v>0.23484382051615799</v>
      </c>
      <c r="M65" s="17"/>
      <c r="N65" s="17">
        <v>0.259991387436463</v>
      </c>
      <c r="O65" s="17">
        <v>0.260400096647326</v>
      </c>
      <c r="P65" s="17">
        <v>0.196062829749274</v>
      </c>
      <c r="Q65" s="17">
        <v>0.21760666680788299</v>
      </c>
      <c r="R65" s="17"/>
      <c r="S65" s="17">
        <v>0.28329360559134098</v>
      </c>
      <c r="T65" s="17">
        <v>0.26098390089988299</v>
      </c>
      <c r="U65" s="17">
        <v>0.21784159340649201</v>
      </c>
      <c r="V65" s="17">
        <v>0.20672109058888499</v>
      </c>
      <c r="W65" s="17">
        <v>0.235675077969207</v>
      </c>
      <c r="X65" s="17">
        <v>0.23490409298659801</v>
      </c>
      <c r="Y65" s="17">
        <v>0.21643069664796999</v>
      </c>
      <c r="Z65" s="17">
        <v>0.19288131657732699</v>
      </c>
      <c r="AA65" s="17">
        <v>0.202543020972035</v>
      </c>
      <c r="AB65" s="17">
        <v>0.234597542965577</v>
      </c>
      <c r="AC65" s="17">
        <v>0.26516131889394901</v>
      </c>
      <c r="AD65" s="17">
        <v>0.195282678316958</v>
      </c>
      <c r="AE65" s="17"/>
      <c r="AF65" s="17">
        <v>0.19975367929176499</v>
      </c>
      <c r="AG65" s="17">
        <v>0.20978922942877601</v>
      </c>
      <c r="AH65" s="17">
        <v>0.28364406395200797</v>
      </c>
      <c r="AI65" s="17">
        <v>0.29184032415761102</v>
      </c>
      <c r="AJ65" s="17"/>
      <c r="AK65" s="17">
        <v>0.231003119710601</v>
      </c>
      <c r="AL65" s="17">
        <v>0.22343199827798099</v>
      </c>
      <c r="AM65" s="17">
        <v>0.23900415660598401</v>
      </c>
      <c r="AN65" s="17">
        <v>0.24411006539888</v>
      </c>
      <c r="AO65" s="17">
        <v>0.294778499085388</v>
      </c>
      <c r="AP65" s="17"/>
      <c r="AQ65" s="17">
        <v>0.206701328304775</v>
      </c>
      <c r="AR65" s="17">
        <v>0.22477074986243301</v>
      </c>
      <c r="AS65" s="17">
        <v>0.22755260161653501</v>
      </c>
      <c r="AT65" s="17">
        <v>0.24486944497617499</v>
      </c>
      <c r="AU65" s="17">
        <v>0.29838449716939902</v>
      </c>
      <c r="AV65" s="17"/>
      <c r="AW65" s="17">
        <v>0.211279372248904</v>
      </c>
      <c r="AX65" s="17">
        <v>0.22748811146469899</v>
      </c>
      <c r="AY65" s="17">
        <v>0.214088724613963</v>
      </c>
      <c r="AZ65" s="17">
        <v>0.24236273188733301</v>
      </c>
      <c r="BA65" s="17">
        <v>0.26466810888324699</v>
      </c>
      <c r="BB65" s="17"/>
      <c r="BC65" s="17">
        <v>0.22996101724490101</v>
      </c>
      <c r="BD65" s="17">
        <v>0.231591134582085</v>
      </c>
      <c r="BE65" s="17">
        <v>0.24774826751356299</v>
      </c>
      <c r="BF65" s="17">
        <v>0.24509085474128101</v>
      </c>
      <c r="BG65" s="17"/>
      <c r="BH65" s="17">
        <v>0.25564044882592402</v>
      </c>
      <c r="BI65" s="17">
        <v>0.22440628568045401</v>
      </c>
      <c r="BJ65" s="17">
        <v>0.243414937324062</v>
      </c>
      <c r="BK65" s="17">
        <v>0.26126437601558999</v>
      </c>
      <c r="BL65" s="17"/>
      <c r="BM65" s="17">
        <v>0.22021301386117501</v>
      </c>
      <c r="BN65" s="17">
        <v>0.27367070877185301</v>
      </c>
      <c r="BO65" s="17">
        <v>0.28001475479459398</v>
      </c>
      <c r="BP65" s="17">
        <v>0.15687199846386499</v>
      </c>
      <c r="BQ65" s="17">
        <v>0.18833442240635101</v>
      </c>
      <c r="BR65" s="17"/>
      <c r="BS65" s="17">
        <v>0.218495426093886</v>
      </c>
      <c r="BT65" s="17">
        <v>0.29788770413339899</v>
      </c>
      <c r="BU65" s="17">
        <v>0.25244426761648597</v>
      </c>
      <c r="BV65" s="17">
        <v>0.16775276392608199</v>
      </c>
      <c r="BW65" s="17">
        <v>0.15741089682102599</v>
      </c>
    </row>
    <row r="66" spans="2:75" x14ac:dyDescent="0.35">
      <c r="B66" t="s">
        <v>137</v>
      </c>
      <c r="C66" s="17">
        <v>0.23477247120445</v>
      </c>
      <c r="D66" s="17">
        <v>0.24232364643729701</v>
      </c>
      <c r="E66" s="17">
        <v>0.228074689896203</v>
      </c>
      <c r="F66" s="17"/>
      <c r="G66" s="17">
        <v>0.31609849072031199</v>
      </c>
      <c r="H66" s="17">
        <v>0.277403621198199</v>
      </c>
      <c r="I66" s="17">
        <v>0.27645282893142598</v>
      </c>
      <c r="J66" s="17">
        <v>0.238301313384577</v>
      </c>
      <c r="K66" s="17">
        <v>0.16821416715737</v>
      </c>
      <c r="L66" s="17">
        <v>0.15372261305141899</v>
      </c>
      <c r="M66" s="17"/>
      <c r="N66" s="17">
        <v>0.24977812523918799</v>
      </c>
      <c r="O66" s="17">
        <v>0.22312894609537801</v>
      </c>
      <c r="P66" s="17">
        <v>0.244374262714983</v>
      </c>
      <c r="Q66" s="17">
        <v>0.224516835476784</v>
      </c>
      <c r="R66" s="17"/>
      <c r="S66" s="17">
        <v>0.31013701506172803</v>
      </c>
      <c r="T66" s="17">
        <v>0.17470541923576399</v>
      </c>
      <c r="U66" s="17">
        <v>0.22838757620608799</v>
      </c>
      <c r="V66" s="17">
        <v>0.20584100614383999</v>
      </c>
      <c r="W66" s="17">
        <v>0.23589649490079001</v>
      </c>
      <c r="X66" s="17">
        <v>0.28801213024546801</v>
      </c>
      <c r="Y66" s="17">
        <v>0.24598086160861801</v>
      </c>
      <c r="Z66" s="17">
        <v>0.174708760963566</v>
      </c>
      <c r="AA66" s="17">
        <v>0.26580132872673201</v>
      </c>
      <c r="AB66" s="17">
        <v>0.175238948194608</v>
      </c>
      <c r="AC66" s="17">
        <v>0.233619887706145</v>
      </c>
      <c r="AD66" s="17">
        <v>0.20114794787253601</v>
      </c>
      <c r="AE66" s="17"/>
      <c r="AF66" s="17">
        <v>0.21106480336764799</v>
      </c>
      <c r="AG66" s="17">
        <v>0.240341864858028</v>
      </c>
      <c r="AH66" s="17">
        <v>0.24996624198647399</v>
      </c>
      <c r="AI66" s="17">
        <v>0.257251812397919</v>
      </c>
      <c r="AJ66" s="17"/>
      <c r="AK66" s="17">
        <v>0.19932295327510499</v>
      </c>
      <c r="AL66" s="17">
        <v>0.22935546995787401</v>
      </c>
      <c r="AM66" s="17">
        <v>0.23556100438001401</v>
      </c>
      <c r="AN66" s="17">
        <v>0.29179649172911898</v>
      </c>
      <c r="AO66" s="17">
        <v>0.28084834323116098</v>
      </c>
      <c r="AP66" s="17"/>
      <c r="AQ66" s="17">
        <v>0.20233733389667</v>
      </c>
      <c r="AR66" s="17">
        <v>0.23989295065073099</v>
      </c>
      <c r="AS66" s="17">
        <v>0.246603259269878</v>
      </c>
      <c r="AT66" s="17">
        <v>0.23864185477495101</v>
      </c>
      <c r="AU66" s="17">
        <v>0.26126087466935699</v>
      </c>
      <c r="AV66" s="17"/>
      <c r="AW66" s="17">
        <v>0.21880238507534</v>
      </c>
      <c r="AX66" s="17">
        <v>0.19295601116956199</v>
      </c>
      <c r="AY66" s="17">
        <v>0.22656772381461901</v>
      </c>
      <c r="AZ66" s="17">
        <v>0.23755271554792001</v>
      </c>
      <c r="BA66" s="17">
        <v>0.26613848685485902</v>
      </c>
      <c r="BB66" s="17"/>
      <c r="BC66" s="17">
        <v>0.24692655490378301</v>
      </c>
      <c r="BD66" s="17">
        <v>0.25622427305712397</v>
      </c>
      <c r="BE66" s="17">
        <v>0.245551401859641</v>
      </c>
      <c r="BF66" s="17">
        <v>0.20880147773094901</v>
      </c>
      <c r="BG66" s="17"/>
      <c r="BH66" s="17">
        <v>0.23681547600834801</v>
      </c>
      <c r="BI66" s="17">
        <v>0.23026582919829799</v>
      </c>
      <c r="BJ66" s="17">
        <v>0.243719952990953</v>
      </c>
      <c r="BK66" s="17">
        <v>0.27079634224837801</v>
      </c>
      <c r="BL66" s="17"/>
      <c r="BM66" s="17">
        <v>0.223343058729365</v>
      </c>
      <c r="BN66" s="17">
        <v>0.26546213991034701</v>
      </c>
      <c r="BO66" s="17">
        <v>0.240080849923898</v>
      </c>
      <c r="BP66" s="17">
        <v>0.18820303781904099</v>
      </c>
      <c r="BQ66" s="17">
        <v>0.22742556144807899</v>
      </c>
      <c r="BR66" s="17"/>
      <c r="BS66" s="17">
        <v>0.21617188134455201</v>
      </c>
      <c r="BT66" s="17">
        <v>0.27728718674423702</v>
      </c>
      <c r="BU66" s="17">
        <v>0.257170372812693</v>
      </c>
      <c r="BV66" s="17">
        <v>0.215301489368216</v>
      </c>
      <c r="BW66" s="17">
        <v>0.19394212640958</v>
      </c>
    </row>
    <row r="67" spans="2:75" x14ac:dyDescent="0.35">
      <c r="B67" t="s">
        <v>138</v>
      </c>
      <c r="C67" s="17">
        <v>0.21803144890929901</v>
      </c>
      <c r="D67" s="17">
        <v>0.18764433498659799</v>
      </c>
      <c r="E67" s="17">
        <v>0.248239692652057</v>
      </c>
      <c r="F67" s="17"/>
      <c r="G67" s="17">
        <v>0.22773036025656199</v>
      </c>
      <c r="H67" s="17">
        <v>0.30548066117896899</v>
      </c>
      <c r="I67" s="17">
        <v>0.27017160475180202</v>
      </c>
      <c r="J67" s="17">
        <v>0.187924514427872</v>
      </c>
      <c r="K67" s="17">
        <v>0.17001332515484299</v>
      </c>
      <c r="L67" s="17">
        <v>0.15461489171262399</v>
      </c>
      <c r="M67" s="17"/>
      <c r="N67" s="17">
        <v>0.218800703538261</v>
      </c>
      <c r="O67" s="17">
        <v>0.24059383993282199</v>
      </c>
      <c r="P67" s="17">
        <v>0.20584314122755401</v>
      </c>
      <c r="Q67" s="17">
        <v>0.205437513754922</v>
      </c>
      <c r="R67" s="17"/>
      <c r="S67" s="17">
        <v>0.211480338452192</v>
      </c>
      <c r="T67" s="17">
        <v>0.19366909705468099</v>
      </c>
      <c r="U67" s="17">
        <v>0.17196341567092899</v>
      </c>
      <c r="V67" s="17">
        <v>0.207882575709363</v>
      </c>
      <c r="W67" s="17">
        <v>0.23253722138874799</v>
      </c>
      <c r="X67" s="17">
        <v>0.21873783746349801</v>
      </c>
      <c r="Y67" s="17">
        <v>0.22749344435170299</v>
      </c>
      <c r="Z67" s="17">
        <v>0.24674826895200699</v>
      </c>
      <c r="AA67" s="17">
        <v>0.26097709482814901</v>
      </c>
      <c r="AB67" s="17">
        <v>0.228438954606619</v>
      </c>
      <c r="AC67" s="17">
        <v>0.25223282101433803</v>
      </c>
      <c r="AD67" s="17">
        <v>0.162245200954274</v>
      </c>
      <c r="AE67" s="17"/>
      <c r="AF67" s="17">
        <v>0.17480517167204801</v>
      </c>
      <c r="AG67" s="17">
        <v>0.20127326431863399</v>
      </c>
      <c r="AH67" s="17">
        <v>0.24206119111187199</v>
      </c>
      <c r="AI67" s="17">
        <v>0.28406452945808802</v>
      </c>
      <c r="AJ67" s="17"/>
      <c r="AK67" s="17">
        <v>0.19733884104614399</v>
      </c>
      <c r="AL67" s="17">
        <v>0.226033075490055</v>
      </c>
      <c r="AM67" s="17">
        <v>0.22955951006883099</v>
      </c>
      <c r="AN67" s="17">
        <v>0.212364142896389</v>
      </c>
      <c r="AO67" s="17">
        <v>0.229985510425499</v>
      </c>
      <c r="AP67" s="17"/>
      <c r="AQ67" s="17">
        <v>0.21498214601958801</v>
      </c>
      <c r="AR67" s="17">
        <v>0.222835606178928</v>
      </c>
      <c r="AS67" s="17">
        <v>0.231408351664453</v>
      </c>
      <c r="AT67" s="17">
        <v>0.20638609971670999</v>
      </c>
      <c r="AU67" s="17">
        <v>0.20911743333251201</v>
      </c>
      <c r="AV67" s="17"/>
      <c r="AW67" s="17">
        <v>0.193574226907342</v>
      </c>
      <c r="AX67" s="17">
        <v>0.194715790724658</v>
      </c>
      <c r="AY67" s="17">
        <v>0.217197059847762</v>
      </c>
      <c r="AZ67" s="17">
        <v>0.21368313455582899</v>
      </c>
      <c r="BA67" s="17">
        <v>0.24144458903445101</v>
      </c>
      <c r="BB67" s="17"/>
      <c r="BC67" s="17">
        <v>0.23414602810646501</v>
      </c>
      <c r="BD67" s="17">
        <v>0.21783190699175001</v>
      </c>
      <c r="BE67" s="17">
        <v>0.216403721263243</v>
      </c>
      <c r="BF67" s="17">
        <v>0.221086778303378</v>
      </c>
      <c r="BG67" s="17"/>
      <c r="BH67" s="17">
        <v>0.21384107177526299</v>
      </c>
      <c r="BI67" s="17">
        <v>0.21342788121852499</v>
      </c>
      <c r="BJ67" s="17">
        <v>0.249603362893658</v>
      </c>
      <c r="BK67" s="17">
        <v>0.23825892116002501</v>
      </c>
      <c r="BL67" s="17"/>
      <c r="BM67" s="17">
        <v>0.17456910127720199</v>
      </c>
      <c r="BN67" s="17">
        <v>0.263281576271375</v>
      </c>
      <c r="BO67" s="17">
        <v>0.248053316537548</v>
      </c>
      <c r="BP67" s="17">
        <v>0.16251328000669199</v>
      </c>
      <c r="BQ67" s="17">
        <v>0.194810094126529</v>
      </c>
      <c r="BR67" s="17"/>
      <c r="BS67" s="17">
        <v>0.190178188587005</v>
      </c>
      <c r="BT67" s="17">
        <v>0.27940235645727501</v>
      </c>
      <c r="BU67" s="17">
        <v>0.24189387712152199</v>
      </c>
      <c r="BV67" s="17">
        <v>0.16704478806158701</v>
      </c>
      <c r="BW67" s="17">
        <v>0.20618369576354101</v>
      </c>
    </row>
    <row r="68" spans="2:75" x14ac:dyDescent="0.35">
      <c r="B68" t="s">
        <v>139</v>
      </c>
      <c r="C68" s="17">
        <v>0.19399493098849099</v>
      </c>
      <c r="D68" s="17">
        <v>0.21286261446416799</v>
      </c>
      <c r="E68" s="17">
        <v>0.17654158332780301</v>
      </c>
      <c r="F68" s="17"/>
      <c r="G68" s="17">
        <v>0.19168827962580801</v>
      </c>
      <c r="H68" s="17">
        <v>0.26514432159753598</v>
      </c>
      <c r="I68" s="17">
        <v>0.20131490533514901</v>
      </c>
      <c r="J68" s="17">
        <v>0.18681166613241201</v>
      </c>
      <c r="K68" s="17">
        <v>0.12022491233933399</v>
      </c>
      <c r="L68" s="17">
        <v>0.18688648198642299</v>
      </c>
      <c r="M68" s="17"/>
      <c r="N68" s="17">
        <v>0.237879110004587</v>
      </c>
      <c r="O68" s="17">
        <v>0.18893132092901599</v>
      </c>
      <c r="P68" s="17">
        <v>0.18645234984665701</v>
      </c>
      <c r="Q68" s="17">
        <v>0.159623497660524</v>
      </c>
      <c r="R68" s="17"/>
      <c r="S68" s="17">
        <v>0.22308203351153399</v>
      </c>
      <c r="T68" s="17">
        <v>0.19191299578955501</v>
      </c>
      <c r="U68" s="17">
        <v>0.18382882517882801</v>
      </c>
      <c r="V68" s="17">
        <v>0.18734050405314501</v>
      </c>
      <c r="W68" s="17">
        <v>0.223054616757137</v>
      </c>
      <c r="X68" s="17">
        <v>0.200189890299245</v>
      </c>
      <c r="Y68" s="17">
        <v>0.20146081319331499</v>
      </c>
      <c r="Z68" s="17">
        <v>0.18321611396158299</v>
      </c>
      <c r="AA68" s="17">
        <v>0.15909671767782099</v>
      </c>
      <c r="AB68" s="17">
        <v>0.20229971633112401</v>
      </c>
      <c r="AC68" s="17">
        <v>0.16529854183370099</v>
      </c>
      <c r="AD68" s="17">
        <v>0.17343796435998399</v>
      </c>
      <c r="AE68" s="17"/>
      <c r="AF68" s="17">
        <v>0.15468728368562601</v>
      </c>
      <c r="AG68" s="17">
        <v>0.15687624107273901</v>
      </c>
      <c r="AH68" s="17">
        <v>0.249632509786919</v>
      </c>
      <c r="AI68" s="17">
        <v>0.269248375042208</v>
      </c>
      <c r="AJ68" s="17"/>
      <c r="AK68" s="17">
        <v>0.144284533544567</v>
      </c>
      <c r="AL68" s="17">
        <v>0.19807539417466899</v>
      </c>
      <c r="AM68" s="17">
        <v>0.20854967984908601</v>
      </c>
      <c r="AN68" s="17">
        <v>0.214481555767224</v>
      </c>
      <c r="AO68" s="17">
        <v>0.24139996309127901</v>
      </c>
      <c r="AP68" s="17"/>
      <c r="AQ68" s="17">
        <v>0.15801301752014801</v>
      </c>
      <c r="AR68" s="17">
        <v>0.181425487728927</v>
      </c>
      <c r="AS68" s="17">
        <v>0.19404006689228501</v>
      </c>
      <c r="AT68" s="17">
        <v>0.21217070362332199</v>
      </c>
      <c r="AU68" s="17">
        <v>0.25280471014324501</v>
      </c>
      <c r="AV68" s="17"/>
      <c r="AW68" s="17">
        <v>0.18507290650348099</v>
      </c>
      <c r="AX68" s="17">
        <v>0.16260835746875399</v>
      </c>
      <c r="AY68" s="17">
        <v>0.181295276948365</v>
      </c>
      <c r="AZ68" s="17">
        <v>0.190058168184084</v>
      </c>
      <c r="BA68" s="17">
        <v>0.23389629990772801</v>
      </c>
      <c r="BB68" s="17"/>
      <c r="BC68" s="17">
        <v>0.205679341138892</v>
      </c>
      <c r="BD68" s="17">
        <v>0.19602989928308201</v>
      </c>
      <c r="BE68" s="17">
        <v>0.21964371514488301</v>
      </c>
      <c r="BF68" s="17">
        <v>0.182754801483794</v>
      </c>
      <c r="BG68" s="17"/>
      <c r="BH68" s="17">
        <v>0.166917638625003</v>
      </c>
      <c r="BI68" s="17">
        <v>0.18656907180200499</v>
      </c>
      <c r="BJ68" s="17">
        <v>0.25518248131943599</v>
      </c>
      <c r="BK68" s="17">
        <v>0.20092572018888</v>
      </c>
      <c r="BL68" s="17"/>
      <c r="BM68" s="17">
        <v>0.182547123368625</v>
      </c>
      <c r="BN68" s="17">
        <v>0.22614585423785</v>
      </c>
      <c r="BO68" s="17">
        <v>0.22001731001394201</v>
      </c>
      <c r="BP68" s="17">
        <v>0.129893553918389</v>
      </c>
      <c r="BQ68" s="17">
        <v>0.16257759344126599</v>
      </c>
      <c r="BR68" s="17"/>
      <c r="BS68" s="17">
        <v>0.20112348052503401</v>
      </c>
      <c r="BT68" s="17">
        <v>0.250145183972251</v>
      </c>
      <c r="BU68" s="17">
        <v>0.24667526806864101</v>
      </c>
      <c r="BV68" s="17">
        <v>0.13573979108116499</v>
      </c>
      <c r="BW68" s="17">
        <v>8.7881698796771102E-2</v>
      </c>
    </row>
    <row r="69" spans="2:75" x14ac:dyDescent="0.35">
      <c r="B69" t="s">
        <v>140</v>
      </c>
      <c r="C69" s="17">
        <v>0.17217612891797399</v>
      </c>
      <c r="D69" s="17">
        <v>0.206502299452825</v>
      </c>
      <c r="E69" s="17">
        <v>0.139057604970342</v>
      </c>
      <c r="F69" s="17"/>
      <c r="G69" s="17">
        <v>0.17684092298215101</v>
      </c>
      <c r="H69" s="17">
        <v>0.13859757260153199</v>
      </c>
      <c r="I69" s="17">
        <v>0.17013053924980001</v>
      </c>
      <c r="J69" s="17">
        <v>0.170369203131502</v>
      </c>
      <c r="K69" s="17">
        <v>0.16337280070863799</v>
      </c>
      <c r="L69" s="17">
        <v>0.20544073967012899</v>
      </c>
      <c r="M69" s="17"/>
      <c r="N69" s="17">
        <v>0.18073182844618699</v>
      </c>
      <c r="O69" s="17">
        <v>0.15615619108356099</v>
      </c>
      <c r="P69" s="17">
        <v>0.20044260038138201</v>
      </c>
      <c r="Q69" s="17">
        <v>0.154304773713103</v>
      </c>
      <c r="R69" s="17"/>
      <c r="S69" s="17">
        <v>0.181749354935964</v>
      </c>
      <c r="T69" s="17">
        <v>0.185161016794818</v>
      </c>
      <c r="U69" s="17">
        <v>0.14621803864070501</v>
      </c>
      <c r="V69" s="17">
        <v>0.197888120575548</v>
      </c>
      <c r="W69" s="17">
        <v>0.19363435748977401</v>
      </c>
      <c r="X69" s="17">
        <v>0.16059374399919801</v>
      </c>
      <c r="Y69" s="17">
        <v>0.16456304745761899</v>
      </c>
      <c r="Z69" s="17">
        <v>0.160528857023332</v>
      </c>
      <c r="AA69" s="17">
        <v>0.172662968044067</v>
      </c>
      <c r="AB69" s="17">
        <v>0.142447096461915</v>
      </c>
      <c r="AC69" s="17">
        <v>0.16212678978728501</v>
      </c>
      <c r="AD69" s="17">
        <v>0.18813204177852499</v>
      </c>
      <c r="AE69" s="17"/>
      <c r="AF69" s="17">
        <v>0.188766235679629</v>
      </c>
      <c r="AG69" s="17">
        <v>0.176086690965048</v>
      </c>
      <c r="AH69" s="17">
        <v>0.155473070863969</v>
      </c>
      <c r="AI69" s="17">
        <v>0.169657263859323</v>
      </c>
      <c r="AJ69" s="17"/>
      <c r="AK69" s="17">
        <v>0.16611069621871699</v>
      </c>
      <c r="AL69" s="17">
        <v>0.18371282078340401</v>
      </c>
      <c r="AM69" s="17">
        <v>0.18046756032633199</v>
      </c>
      <c r="AN69" s="17">
        <v>0.16843379635911501</v>
      </c>
      <c r="AO69" s="17">
        <v>0.155125788419158</v>
      </c>
      <c r="AP69" s="17"/>
      <c r="AQ69" s="17">
        <v>0.16350352488165801</v>
      </c>
      <c r="AR69" s="17">
        <v>0.191702087928392</v>
      </c>
      <c r="AS69" s="17">
        <v>0.16675160742214201</v>
      </c>
      <c r="AT69" s="17">
        <v>0.176510616889441</v>
      </c>
      <c r="AU69" s="17">
        <v>0.164734596430785</v>
      </c>
      <c r="AV69" s="17"/>
      <c r="AW69" s="17">
        <v>0.21904948902299301</v>
      </c>
      <c r="AX69" s="17">
        <v>0.19071986031204299</v>
      </c>
      <c r="AY69" s="17">
        <v>0.164449967839673</v>
      </c>
      <c r="AZ69" s="17">
        <v>0.171620077089712</v>
      </c>
      <c r="BA69" s="17">
        <v>0.16576317756112099</v>
      </c>
      <c r="BB69" s="17"/>
      <c r="BC69" s="17">
        <v>0.15247665535011801</v>
      </c>
      <c r="BD69" s="17">
        <v>0.17288872006450401</v>
      </c>
      <c r="BE69" s="17">
        <v>0.19029322945041299</v>
      </c>
      <c r="BF69" s="17">
        <v>0.17397676074131599</v>
      </c>
      <c r="BG69" s="17"/>
      <c r="BH69" s="17">
        <v>0.19094903607357</v>
      </c>
      <c r="BI69" s="17">
        <v>0.166592008994738</v>
      </c>
      <c r="BJ69" s="17">
        <v>0.177541488748237</v>
      </c>
      <c r="BK69" s="17">
        <v>0.193039029137684</v>
      </c>
      <c r="BL69" s="17"/>
      <c r="BM69" s="17">
        <v>0.25819713466632599</v>
      </c>
      <c r="BN69" s="17">
        <v>0.108485948173838</v>
      </c>
      <c r="BO69" s="17">
        <v>0.11847668023055399</v>
      </c>
      <c r="BP69" s="17">
        <v>0.31075725961830802</v>
      </c>
      <c r="BQ69" s="17">
        <v>0.17521027334713399</v>
      </c>
      <c r="BR69" s="17"/>
      <c r="BS69" s="17">
        <v>0.26926552978753798</v>
      </c>
      <c r="BT69" s="17">
        <v>0.106997400099691</v>
      </c>
      <c r="BU69" s="17">
        <v>0.120968266522635</v>
      </c>
      <c r="BV69" s="17">
        <v>0.28533697523290302</v>
      </c>
      <c r="BW69" s="17">
        <v>0.15429529414048401</v>
      </c>
    </row>
    <row r="70" spans="2:75" x14ac:dyDescent="0.35">
      <c r="B70" t="s">
        <v>141</v>
      </c>
      <c r="C70" s="17">
        <v>0.107391816989101</v>
      </c>
      <c r="D70" s="17">
        <v>0.12632512781859601</v>
      </c>
      <c r="E70" s="17">
        <v>8.8971513386038703E-2</v>
      </c>
      <c r="F70" s="17"/>
      <c r="G70" s="17">
        <v>0.13486380278480301</v>
      </c>
      <c r="H70" s="17">
        <v>0.131333544686632</v>
      </c>
      <c r="I70" s="17">
        <v>0.102186361723123</v>
      </c>
      <c r="J70" s="17">
        <v>9.5268915044618596E-2</v>
      </c>
      <c r="K70" s="17">
        <v>8.6341498154592397E-2</v>
      </c>
      <c r="L70" s="17">
        <v>9.7751531982795306E-2</v>
      </c>
      <c r="M70" s="17"/>
      <c r="N70" s="17">
        <v>0.12102459647467</v>
      </c>
      <c r="O70" s="17">
        <v>9.9716664332223107E-2</v>
      </c>
      <c r="P70" s="17">
        <v>9.91224423915891E-2</v>
      </c>
      <c r="Q70" s="17">
        <v>0.10896024043122</v>
      </c>
      <c r="R70" s="17"/>
      <c r="S70" s="17">
        <v>0.110921291042354</v>
      </c>
      <c r="T70" s="17">
        <v>8.5740352726152005E-2</v>
      </c>
      <c r="U70" s="17">
        <v>9.2867440188758699E-2</v>
      </c>
      <c r="V70" s="17">
        <v>0.110918987898736</v>
      </c>
      <c r="W70" s="17">
        <v>0.12571353068947799</v>
      </c>
      <c r="X70" s="17">
        <v>0.10604673003446501</v>
      </c>
      <c r="Y70" s="17">
        <v>0.12821189518370801</v>
      </c>
      <c r="Z70" s="17">
        <v>0.13980060855086099</v>
      </c>
      <c r="AA70" s="17">
        <v>0.13731713635156001</v>
      </c>
      <c r="AB70" s="17">
        <v>8.9495428545547095E-2</v>
      </c>
      <c r="AC70" s="17">
        <v>7.3695410062886699E-2</v>
      </c>
      <c r="AD70" s="17">
        <v>7.5632873051631702E-2</v>
      </c>
      <c r="AE70" s="17"/>
      <c r="AF70" s="17">
        <v>9.2572949423943104E-2</v>
      </c>
      <c r="AG70" s="17">
        <v>0.112948922223111</v>
      </c>
      <c r="AH70" s="17">
        <v>0.107814944078858</v>
      </c>
      <c r="AI70" s="17">
        <v>0.117404321182113</v>
      </c>
      <c r="AJ70" s="17"/>
      <c r="AK70" s="17">
        <v>0.11624554814536001</v>
      </c>
      <c r="AL70" s="17">
        <v>9.7376554675903296E-2</v>
      </c>
      <c r="AM70" s="17">
        <v>0.124715892856475</v>
      </c>
      <c r="AN70" s="17">
        <v>0.10699637862611899</v>
      </c>
      <c r="AO70" s="17">
        <v>0.121579360352295</v>
      </c>
      <c r="AP70" s="17"/>
      <c r="AQ70" s="17">
        <v>9.7357234993813602E-2</v>
      </c>
      <c r="AR70" s="17">
        <v>0.11093249968953001</v>
      </c>
      <c r="AS70" s="17">
        <v>0.108208035676725</v>
      </c>
      <c r="AT70" s="17">
        <v>9.7119492044742795E-2</v>
      </c>
      <c r="AU70" s="17">
        <v>0.13203066230653601</v>
      </c>
      <c r="AV70" s="17"/>
      <c r="AW70" s="17">
        <v>0.10220896685688299</v>
      </c>
      <c r="AX70" s="17">
        <v>8.5352579733240799E-2</v>
      </c>
      <c r="AY70" s="17">
        <v>0.100952034827075</v>
      </c>
      <c r="AZ70" s="17">
        <v>0.108750879526005</v>
      </c>
      <c r="BA70" s="17">
        <v>0.12629961313743601</v>
      </c>
      <c r="BB70" s="17"/>
      <c r="BC70" s="17">
        <v>9.3747696024823302E-2</v>
      </c>
      <c r="BD70" s="17">
        <v>0.115231342636215</v>
      </c>
      <c r="BE70" s="17">
        <v>0.12648022651456001</v>
      </c>
      <c r="BF70" s="17">
        <v>9.6369120698672997E-2</v>
      </c>
      <c r="BG70" s="17"/>
      <c r="BH70" s="17">
        <v>9.8993345864875196E-2</v>
      </c>
      <c r="BI70" s="17">
        <v>0.118210346791266</v>
      </c>
      <c r="BJ70" s="17">
        <v>0.116861434539168</v>
      </c>
      <c r="BK70" s="17">
        <v>8.6373456107662297E-2</v>
      </c>
      <c r="BL70" s="17"/>
      <c r="BM70" s="17">
        <v>8.2251704702492295E-2</v>
      </c>
      <c r="BN70" s="17">
        <v>0.13655483100740801</v>
      </c>
      <c r="BO70" s="17">
        <v>0.102568353264896</v>
      </c>
      <c r="BP70" s="17">
        <v>9.7396935840890403E-2</v>
      </c>
      <c r="BQ70" s="17">
        <v>8.3876315672295698E-2</v>
      </c>
      <c r="BR70" s="17"/>
      <c r="BS70" s="17">
        <v>8.8705515367798901E-2</v>
      </c>
      <c r="BT70" s="17">
        <v>0.14202347426107501</v>
      </c>
      <c r="BU70" s="17">
        <v>0.12089997756139099</v>
      </c>
      <c r="BV70" s="17">
        <v>9.1526447668407299E-2</v>
      </c>
      <c r="BW70" s="17">
        <v>7.9400333495321801E-2</v>
      </c>
    </row>
    <row r="71" spans="2:75" x14ac:dyDescent="0.35">
      <c r="B71" t="s">
        <v>129</v>
      </c>
      <c r="C71" s="17">
        <v>6.0930726367911699E-2</v>
      </c>
      <c r="D71" s="17">
        <v>5.0272593425427503E-2</v>
      </c>
      <c r="E71" s="17">
        <v>7.1132873751686906E-2</v>
      </c>
      <c r="F71" s="17"/>
      <c r="G71" s="17">
        <v>5.8649839389160803E-2</v>
      </c>
      <c r="H71" s="17">
        <v>5.3756417987930197E-2</v>
      </c>
      <c r="I71" s="17">
        <v>5.7969842060098697E-2</v>
      </c>
      <c r="J71" s="17">
        <v>6.7101570942320998E-2</v>
      </c>
      <c r="K71" s="17">
        <v>7.2197275292175705E-2</v>
      </c>
      <c r="L71" s="17">
        <v>5.8141357010513497E-2</v>
      </c>
      <c r="M71" s="17"/>
      <c r="N71" s="17">
        <v>4.5735780443013303E-2</v>
      </c>
      <c r="O71" s="17">
        <v>4.7367031322548901E-2</v>
      </c>
      <c r="P71" s="17">
        <v>5.9439374321563002E-2</v>
      </c>
      <c r="Q71" s="17">
        <v>9.1930300340770293E-2</v>
      </c>
      <c r="R71" s="17"/>
      <c r="S71" s="17">
        <v>4.0608741516560597E-2</v>
      </c>
      <c r="T71" s="17">
        <v>8.2982922937295103E-2</v>
      </c>
      <c r="U71" s="17">
        <v>6.7170682181927899E-2</v>
      </c>
      <c r="V71" s="17">
        <v>5.3195976592088898E-2</v>
      </c>
      <c r="W71" s="17">
        <v>7.3136030047982997E-2</v>
      </c>
      <c r="X71" s="17">
        <v>7.0309757058690803E-2</v>
      </c>
      <c r="Y71" s="17">
        <v>6.8089263527101998E-2</v>
      </c>
      <c r="Z71" s="17">
        <v>6.2958675264928196E-2</v>
      </c>
      <c r="AA71" s="17">
        <v>3.9917209608921797E-2</v>
      </c>
      <c r="AB71" s="17">
        <v>6.3306917797146103E-2</v>
      </c>
      <c r="AC71" s="17">
        <v>6.3333398350170794E-2</v>
      </c>
      <c r="AD71" s="17">
        <v>5.4451432837845801E-2</v>
      </c>
      <c r="AE71" s="17"/>
      <c r="AF71" s="17">
        <v>7.9651984890315206E-2</v>
      </c>
      <c r="AG71" s="17">
        <v>6.4387675336999295E-2</v>
      </c>
      <c r="AH71" s="17">
        <v>4.6069397947792801E-2</v>
      </c>
      <c r="AI71" s="17">
        <v>3.5210116565431E-2</v>
      </c>
      <c r="AJ71" s="17"/>
      <c r="AK71" s="17">
        <v>7.8846863720118399E-2</v>
      </c>
      <c r="AL71" s="17">
        <v>5.7666613687485602E-2</v>
      </c>
      <c r="AM71" s="17">
        <v>4.7125532491938099E-2</v>
      </c>
      <c r="AN71" s="17">
        <v>2.8958406928228701E-2</v>
      </c>
      <c r="AO71" s="17">
        <v>4.6092894829830401E-2</v>
      </c>
      <c r="AP71" s="17"/>
      <c r="AQ71" s="17">
        <v>7.7710108015104501E-2</v>
      </c>
      <c r="AR71" s="17">
        <v>7.0392811401677302E-2</v>
      </c>
      <c r="AS71" s="17">
        <v>5.5496855268019001E-2</v>
      </c>
      <c r="AT71" s="17">
        <v>4.6800103544736099E-2</v>
      </c>
      <c r="AU71" s="17">
        <v>4.4731779907174599E-2</v>
      </c>
      <c r="AV71" s="17"/>
      <c r="AW71" s="17">
        <v>5.9868062066024803E-2</v>
      </c>
      <c r="AX71" s="17">
        <v>6.5872538021200994E-2</v>
      </c>
      <c r="AY71" s="17">
        <v>7.2950459517285099E-2</v>
      </c>
      <c r="AZ71" s="17">
        <v>5.4835504897975E-2</v>
      </c>
      <c r="BA71" s="17">
        <v>4.9576709437002001E-2</v>
      </c>
      <c r="BB71" s="17"/>
      <c r="BC71" s="17">
        <v>6.4152529927745894E-2</v>
      </c>
      <c r="BD71" s="17">
        <v>4.6392298585444303E-2</v>
      </c>
      <c r="BE71" s="17">
        <v>4.8850065438131501E-2</v>
      </c>
      <c r="BF71" s="17">
        <v>5.9888059475456702E-2</v>
      </c>
      <c r="BG71" s="17"/>
      <c r="BH71" s="17">
        <v>5.7842234566813103E-2</v>
      </c>
      <c r="BI71" s="17">
        <v>5.3230546426963503E-2</v>
      </c>
      <c r="BJ71" s="17">
        <v>4.8404929982487403E-2</v>
      </c>
      <c r="BK71" s="17">
        <v>3.23603289737249E-2</v>
      </c>
      <c r="BL71" s="17"/>
      <c r="BM71" s="17">
        <v>6.6590053791450998E-2</v>
      </c>
      <c r="BN71" s="17">
        <v>3.7928406858446798E-2</v>
      </c>
      <c r="BO71" s="17">
        <v>6.2246866021579798E-2</v>
      </c>
      <c r="BP71" s="17">
        <v>4.7595193635462003E-2</v>
      </c>
      <c r="BQ71" s="17">
        <v>0.106245564649684</v>
      </c>
      <c r="BR71" s="17"/>
      <c r="BS71" s="17">
        <v>5.7573167933805298E-2</v>
      </c>
      <c r="BT71" s="17">
        <v>2.8547731947086399E-2</v>
      </c>
      <c r="BU71" s="17">
        <v>6.0676925622603697E-2</v>
      </c>
      <c r="BV71" s="17">
        <v>3.7030659573159402E-2</v>
      </c>
      <c r="BW71" s="17">
        <v>0.15921312647837199</v>
      </c>
    </row>
    <row r="72" spans="2:75" x14ac:dyDescent="0.35">
      <c r="B72" t="s">
        <v>130</v>
      </c>
      <c r="C72" s="17">
        <v>3.4319888041389301E-2</v>
      </c>
      <c r="D72" s="17">
        <v>3.6180682636334303E-2</v>
      </c>
      <c r="E72" s="17">
        <v>3.2201097524000397E-2</v>
      </c>
      <c r="F72" s="17"/>
      <c r="G72" s="17">
        <v>2.37796960667046E-2</v>
      </c>
      <c r="H72" s="17">
        <v>2.4280333633155501E-2</v>
      </c>
      <c r="I72" s="17">
        <v>3.1199844035712899E-2</v>
      </c>
      <c r="J72" s="17">
        <v>3.6403253561175901E-2</v>
      </c>
      <c r="K72" s="17">
        <v>6.3313149010613898E-2</v>
      </c>
      <c r="L72" s="17">
        <v>3.0942640186171801E-2</v>
      </c>
      <c r="M72" s="17"/>
      <c r="N72" s="17">
        <v>2.6331336490540199E-2</v>
      </c>
      <c r="O72" s="17">
        <v>3.6757449014713103E-2</v>
      </c>
      <c r="P72" s="17">
        <v>4.5333004506935198E-2</v>
      </c>
      <c r="Q72" s="17">
        <v>3.00633840705814E-2</v>
      </c>
      <c r="R72" s="17"/>
      <c r="S72" s="17">
        <v>2.20231800110108E-2</v>
      </c>
      <c r="T72" s="17">
        <v>4.3006583997778701E-2</v>
      </c>
      <c r="U72" s="17">
        <v>4.3505819433789603E-2</v>
      </c>
      <c r="V72" s="17">
        <v>3.5593620032346097E-2</v>
      </c>
      <c r="W72" s="17">
        <v>2.84993431455061E-2</v>
      </c>
      <c r="X72" s="17">
        <v>3.7652888525578299E-2</v>
      </c>
      <c r="Y72" s="17">
        <v>3.4032941135494002E-2</v>
      </c>
      <c r="Z72" s="17">
        <v>4.0014427087070301E-2</v>
      </c>
      <c r="AA72" s="17">
        <v>3.4581188612605299E-2</v>
      </c>
      <c r="AB72" s="17">
        <v>3.5232266350680899E-2</v>
      </c>
      <c r="AC72" s="17">
        <v>2.2393222846403899E-2</v>
      </c>
      <c r="AD72" s="17">
        <v>3.8749625014336701E-2</v>
      </c>
      <c r="AE72" s="17"/>
      <c r="AF72" s="17">
        <v>4.4901898299992297E-2</v>
      </c>
      <c r="AG72" s="17">
        <v>3.4098738977874E-2</v>
      </c>
      <c r="AH72" s="17">
        <v>2.6891400533824699E-2</v>
      </c>
      <c r="AI72" s="17">
        <v>2.27061838160444E-2</v>
      </c>
      <c r="AJ72" s="17"/>
      <c r="AK72" s="17">
        <v>3.7841654739106501E-2</v>
      </c>
      <c r="AL72" s="17">
        <v>2.8394858853420801E-2</v>
      </c>
      <c r="AM72" s="17">
        <v>3.5852266764724597E-2</v>
      </c>
      <c r="AN72" s="17">
        <v>2.8052433008518101E-2</v>
      </c>
      <c r="AO72" s="17">
        <v>3.39609415506021E-2</v>
      </c>
      <c r="AP72" s="17"/>
      <c r="AQ72" s="17">
        <v>4.5310533830698801E-2</v>
      </c>
      <c r="AR72" s="17">
        <v>3.1609609030022703E-2</v>
      </c>
      <c r="AS72" s="17">
        <v>2.64615506187099E-2</v>
      </c>
      <c r="AT72" s="17">
        <v>3.149364572663E-2</v>
      </c>
      <c r="AU72" s="17">
        <v>3.5015648533897797E-2</v>
      </c>
      <c r="AV72" s="17"/>
      <c r="AW72" s="17">
        <v>4.1367861119614199E-2</v>
      </c>
      <c r="AX72" s="17">
        <v>3.8536643988988699E-2</v>
      </c>
      <c r="AY72" s="17">
        <v>3.37275122398661E-2</v>
      </c>
      <c r="AZ72" s="17">
        <v>3.6928215478612497E-2</v>
      </c>
      <c r="BA72" s="17">
        <v>2.8555318531360199E-2</v>
      </c>
      <c r="BB72" s="17"/>
      <c r="BC72" s="17">
        <v>2.1377832877474901E-2</v>
      </c>
      <c r="BD72" s="17">
        <v>3.4061461398827701E-2</v>
      </c>
      <c r="BE72" s="17">
        <v>2.7484830584735699E-2</v>
      </c>
      <c r="BF72" s="17">
        <v>3.7955611356419401E-2</v>
      </c>
      <c r="BG72" s="17"/>
      <c r="BH72" s="17">
        <v>2.6794904731257299E-2</v>
      </c>
      <c r="BI72" s="17">
        <v>3.8947361905614999E-2</v>
      </c>
      <c r="BJ72" s="17">
        <v>1.8441201851798199E-2</v>
      </c>
      <c r="BK72" s="17">
        <v>2.5745845863802901E-2</v>
      </c>
      <c r="BL72" s="17"/>
      <c r="BM72" s="17">
        <v>3.6772628915487902E-2</v>
      </c>
      <c r="BN72" s="17">
        <v>1.9210430961772801E-2</v>
      </c>
      <c r="BO72" s="17">
        <v>7.9685160736342499E-3</v>
      </c>
      <c r="BP72" s="17">
        <v>6.9519647463229403E-2</v>
      </c>
      <c r="BQ72" s="17">
        <v>5.2022201404201503E-2</v>
      </c>
      <c r="BR72" s="17"/>
      <c r="BS72" s="17">
        <v>3.2112514647988998E-2</v>
      </c>
      <c r="BT72" s="17">
        <v>1.7360246828534799E-2</v>
      </c>
      <c r="BU72" s="17">
        <v>1.6749173333087099E-2</v>
      </c>
      <c r="BV72" s="17">
        <v>6.3192900711343702E-2</v>
      </c>
      <c r="BW72" s="17">
        <v>6.3614659353976297E-2</v>
      </c>
    </row>
    <row r="73" spans="2:75" x14ac:dyDescent="0.35">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row>
    <row r="74" spans="2:75" x14ac:dyDescent="0.35">
      <c r="B74" s="6" t="s">
        <v>156</v>
      </c>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row>
    <row r="75" spans="2:75" x14ac:dyDescent="0.35">
      <c r="B75" s="23" t="s">
        <v>132</v>
      </c>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row>
    <row r="76" spans="2:75" x14ac:dyDescent="0.35">
      <c r="B76" t="s">
        <v>143</v>
      </c>
      <c r="C76" s="17">
        <v>0.36680572123112198</v>
      </c>
      <c r="D76" s="17">
        <v>0.34522123353633599</v>
      </c>
      <c r="E76" s="17">
        <v>0.388201084057958</v>
      </c>
      <c r="F76" s="17"/>
      <c r="G76" s="17">
        <v>0.27023959648929902</v>
      </c>
      <c r="H76" s="17">
        <v>0.26788214066419402</v>
      </c>
      <c r="I76" s="17">
        <v>0.31186792213570402</v>
      </c>
      <c r="J76" s="17">
        <v>0.353920083259818</v>
      </c>
      <c r="K76" s="17">
        <v>0.41396720776909701</v>
      </c>
      <c r="L76" s="17">
        <v>0.53521609075545096</v>
      </c>
      <c r="M76" s="17"/>
      <c r="N76" s="17">
        <v>0.352406570562046</v>
      </c>
      <c r="O76" s="17">
        <v>0.36903607045446801</v>
      </c>
      <c r="P76" s="17">
        <v>0.40021361906224101</v>
      </c>
      <c r="Q76" s="17">
        <v>0.35074466636395002</v>
      </c>
      <c r="R76" s="17"/>
      <c r="S76" s="17">
        <v>0.271151425195157</v>
      </c>
      <c r="T76" s="17">
        <v>0.40084641781159402</v>
      </c>
      <c r="U76" s="17">
        <v>0.39465290864730102</v>
      </c>
      <c r="V76" s="17">
        <v>0.39775907278359601</v>
      </c>
      <c r="W76" s="17">
        <v>0.35186625459825299</v>
      </c>
      <c r="X76" s="17">
        <v>0.32295290098378199</v>
      </c>
      <c r="Y76" s="17">
        <v>0.36071917230213102</v>
      </c>
      <c r="Z76" s="17">
        <v>0.30899076278068399</v>
      </c>
      <c r="AA76" s="17">
        <v>0.38940485015057302</v>
      </c>
      <c r="AB76" s="17">
        <v>0.45743401826523</v>
      </c>
      <c r="AC76" s="17">
        <v>0.35910230927095799</v>
      </c>
      <c r="AD76" s="17">
        <v>0.41645808609938501</v>
      </c>
      <c r="AE76" s="17"/>
      <c r="AF76" s="17">
        <v>0.408695644878521</v>
      </c>
      <c r="AG76" s="17">
        <v>0.37822176616749498</v>
      </c>
      <c r="AH76" s="17">
        <v>0.35786137857520101</v>
      </c>
      <c r="AI76" s="17">
        <v>0.27748816756513001</v>
      </c>
      <c r="AJ76" s="17"/>
      <c r="AK76" s="17">
        <v>0.38148320065892</v>
      </c>
      <c r="AL76" s="17">
        <v>0.38857514870038001</v>
      </c>
      <c r="AM76" s="17">
        <v>0.37700938272360002</v>
      </c>
      <c r="AN76" s="17">
        <v>0.31388648672838798</v>
      </c>
      <c r="AO76" s="17">
        <v>0.30382155935855498</v>
      </c>
      <c r="AP76" s="17"/>
      <c r="AQ76" s="17">
        <v>0.36838588496484398</v>
      </c>
      <c r="AR76" s="17">
        <v>0.36596485610886997</v>
      </c>
      <c r="AS76" s="17">
        <v>0.36414378064559499</v>
      </c>
      <c r="AT76" s="17">
        <v>0.402321274858077</v>
      </c>
      <c r="AU76" s="17">
        <v>0.32513597692781998</v>
      </c>
      <c r="AV76" s="17"/>
      <c r="AW76" s="17">
        <v>0.40384825415227898</v>
      </c>
      <c r="AX76" s="17">
        <v>0.45213585718203902</v>
      </c>
      <c r="AY76" s="17">
        <v>0.38381280538821699</v>
      </c>
      <c r="AZ76" s="17">
        <v>0.362219367445622</v>
      </c>
      <c r="BA76" s="17">
        <v>0.299430514489822</v>
      </c>
      <c r="BB76" s="17"/>
      <c r="BC76" s="17">
        <v>0.32853195060210399</v>
      </c>
      <c r="BD76" s="17">
        <v>0.33423304897052702</v>
      </c>
      <c r="BE76" s="17">
        <v>0.36940406021862099</v>
      </c>
      <c r="BF76" s="17">
        <v>0.42098706513065798</v>
      </c>
      <c r="BG76" s="17"/>
      <c r="BH76" s="17">
        <v>0.34403510434276102</v>
      </c>
      <c r="BI76" s="17">
        <v>0.38912737095934002</v>
      </c>
      <c r="BJ76" s="17">
        <v>0.35846194718221902</v>
      </c>
      <c r="BK76" s="17">
        <v>0.375435347690109</v>
      </c>
      <c r="BL76" s="17"/>
      <c r="BM76" s="17">
        <v>0.371286935048105</v>
      </c>
      <c r="BN76" s="17">
        <v>0.34312730517110202</v>
      </c>
      <c r="BO76" s="17">
        <v>0.41560833768641497</v>
      </c>
      <c r="BP76" s="17">
        <v>0.43206846211650701</v>
      </c>
      <c r="BQ76" s="17">
        <v>0.35378994846976303</v>
      </c>
      <c r="BR76" s="17"/>
      <c r="BS76" s="17">
        <v>0.39363830124332799</v>
      </c>
      <c r="BT76" s="17">
        <v>0.32756387165992401</v>
      </c>
      <c r="BU76" s="17">
        <v>0.36905319803174202</v>
      </c>
      <c r="BV76" s="17">
        <v>0.433288075082294</v>
      </c>
      <c r="BW76" s="17">
        <v>0.31769161585795203</v>
      </c>
    </row>
    <row r="77" spans="2:75" x14ac:dyDescent="0.35">
      <c r="B77" t="s">
        <v>144</v>
      </c>
      <c r="C77" s="17">
        <v>0.35516231938172199</v>
      </c>
      <c r="D77" s="17">
        <v>0.317114589637845</v>
      </c>
      <c r="E77" s="17">
        <v>0.39402245263216601</v>
      </c>
      <c r="F77" s="17"/>
      <c r="G77" s="17">
        <v>0.29707324641911997</v>
      </c>
      <c r="H77" s="17">
        <v>0.31862357787983803</v>
      </c>
      <c r="I77" s="17">
        <v>0.37084144912884598</v>
      </c>
      <c r="J77" s="17">
        <v>0.38134185982493601</v>
      </c>
      <c r="K77" s="17">
        <v>0.37888090845389799</v>
      </c>
      <c r="L77" s="17">
        <v>0.37376477089868199</v>
      </c>
      <c r="M77" s="17"/>
      <c r="N77" s="17">
        <v>0.35131057736155602</v>
      </c>
      <c r="O77" s="17">
        <v>0.36062545909300198</v>
      </c>
      <c r="P77" s="17">
        <v>0.34410196437013302</v>
      </c>
      <c r="Q77" s="17">
        <v>0.36199814264156299</v>
      </c>
      <c r="R77" s="17"/>
      <c r="S77" s="17">
        <v>0.34614146911335097</v>
      </c>
      <c r="T77" s="17">
        <v>0.33213084551621602</v>
      </c>
      <c r="U77" s="17">
        <v>0.38050807876390502</v>
      </c>
      <c r="V77" s="17">
        <v>0.37632856968894401</v>
      </c>
      <c r="W77" s="17">
        <v>0.37373174476291998</v>
      </c>
      <c r="X77" s="17">
        <v>0.28908669137655202</v>
      </c>
      <c r="Y77" s="17">
        <v>0.38012924837869699</v>
      </c>
      <c r="Z77" s="17">
        <v>0.34197751551692601</v>
      </c>
      <c r="AA77" s="17">
        <v>0.35253618099576201</v>
      </c>
      <c r="AB77" s="17">
        <v>0.38952707160014199</v>
      </c>
      <c r="AC77" s="17">
        <v>0.36201834776840902</v>
      </c>
      <c r="AD77" s="17">
        <v>0.36680996577371699</v>
      </c>
      <c r="AE77" s="17"/>
      <c r="AF77" s="17">
        <v>0.34496780310842201</v>
      </c>
      <c r="AG77" s="17">
        <v>0.34860418144219701</v>
      </c>
      <c r="AH77" s="17">
        <v>0.38919331019402897</v>
      </c>
      <c r="AI77" s="17">
        <v>0.346231273374766</v>
      </c>
      <c r="AJ77" s="17"/>
      <c r="AK77" s="17">
        <v>0.36196414370984797</v>
      </c>
      <c r="AL77" s="17">
        <v>0.36578242214548201</v>
      </c>
      <c r="AM77" s="17">
        <v>0.35867003276627302</v>
      </c>
      <c r="AN77" s="17">
        <v>0.35823375618886</v>
      </c>
      <c r="AO77" s="17">
        <v>0.29893748953349197</v>
      </c>
      <c r="AP77" s="17"/>
      <c r="AQ77" s="17">
        <v>0.37608169175175998</v>
      </c>
      <c r="AR77" s="17">
        <v>0.35451497715997099</v>
      </c>
      <c r="AS77" s="17">
        <v>0.37307035740812999</v>
      </c>
      <c r="AT77" s="17">
        <v>0.3727604879525</v>
      </c>
      <c r="AU77" s="17">
        <v>0.26655443315664801</v>
      </c>
      <c r="AV77" s="17"/>
      <c r="AW77" s="17">
        <v>0.39659943672236198</v>
      </c>
      <c r="AX77" s="17">
        <v>0.35621255262773899</v>
      </c>
      <c r="AY77" s="17">
        <v>0.35956854620367801</v>
      </c>
      <c r="AZ77" s="17">
        <v>0.36462519167720597</v>
      </c>
      <c r="BA77" s="17">
        <v>0.32708629018494001</v>
      </c>
      <c r="BB77" s="17"/>
      <c r="BC77" s="17">
        <v>0.31595879930200299</v>
      </c>
      <c r="BD77" s="17">
        <v>0.37028531635183998</v>
      </c>
      <c r="BE77" s="17">
        <v>0.34988332871455702</v>
      </c>
      <c r="BF77" s="17">
        <v>0.36941895081758802</v>
      </c>
      <c r="BG77" s="17"/>
      <c r="BH77" s="17">
        <v>0.34301588098839603</v>
      </c>
      <c r="BI77" s="17">
        <v>0.38090977320251102</v>
      </c>
      <c r="BJ77" s="17">
        <v>0.33027436418546602</v>
      </c>
      <c r="BK77" s="17">
        <v>0.334251200010311</v>
      </c>
      <c r="BL77" s="17"/>
      <c r="BM77" s="17">
        <v>0.332044604287908</v>
      </c>
      <c r="BN77" s="17">
        <v>0.378801074998315</v>
      </c>
      <c r="BO77" s="17">
        <v>0.38571704204355101</v>
      </c>
      <c r="BP77" s="17">
        <v>0.31561496857705601</v>
      </c>
      <c r="BQ77" s="17">
        <v>0.34384554394821998</v>
      </c>
      <c r="BR77" s="17"/>
      <c r="BS77" s="17">
        <v>0.34024194009897402</v>
      </c>
      <c r="BT77" s="17">
        <v>0.36646772973543701</v>
      </c>
      <c r="BU77" s="17">
        <v>0.35601912206867597</v>
      </c>
      <c r="BV77" s="17">
        <v>0.33431642059608602</v>
      </c>
      <c r="BW77" s="17">
        <v>0.34675121974401701</v>
      </c>
    </row>
    <row r="78" spans="2:75" x14ac:dyDescent="0.35">
      <c r="B78" t="s">
        <v>145</v>
      </c>
      <c r="C78" s="17">
        <v>0.22779977362780399</v>
      </c>
      <c r="D78" s="17">
        <v>0.28825018102813899</v>
      </c>
      <c r="E78" s="17">
        <v>0.168933492099413</v>
      </c>
      <c r="F78" s="17"/>
      <c r="G78" s="17">
        <v>0.16085358181815201</v>
      </c>
      <c r="H78" s="17">
        <v>0.19608118752099901</v>
      </c>
      <c r="I78" s="17">
        <v>0.168040943795188</v>
      </c>
      <c r="J78" s="17">
        <v>0.226179502607394</v>
      </c>
      <c r="K78" s="17">
        <v>0.268062651874238</v>
      </c>
      <c r="L78" s="17">
        <v>0.321120946773442</v>
      </c>
      <c r="M78" s="17"/>
      <c r="N78" s="17">
        <v>0.246319991281305</v>
      </c>
      <c r="O78" s="17">
        <v>0.22033752353842101</v>
      </c>
      <c r="P78" s="17">
        <v>0.242563931220275</v>
      </c>
      <c r="Q78" s="17">
        <v>0.20427190949047899</v>
      </c>
      <c r="R78" s="17"/>
      <c r="S78" s="17">
        <v>0.19647963397836299</v>
      </c>
      <c r="T78" s="17">
        <v>0.21081900025885</v>
      </c>
      <c r="U78" s="17">
        <v>0.24882903885816099</v>
      </c>
      <c r="V78" s="17">
        <v>0.22493042226395299</v>
      </c>
      <c r="W78" s="17">
        <v>0.27222327508153699</v>
      </c>
      <c r="X78" s="17">
        <v>0.24167478261914299</v>
      </c>
      <c r="Y78" s="17">
        <v>0.23432384345315499</v>
      </c>
      <c r="Z78" s="17">
        <v>0.24910787892220501</v>
      </c>
      <c r="AA78" s="17">
        <v>0.22465095508067801</v>
      </c>
      <c r="AB78" s="17">
        <v>0.229133613538997</v>
      </c>
      <c r="AC78" s="17">
        <v>0.227818950979914</v>
      </c>
      <c r="AD78" s="17">
        <v>0.21665596600032999</v>
      </c>
      <c r="AE78" s="17"/>
      <c r="AF78" s="17">
        <v>0.22460444729767101</v>
      </c>
      <c r="AG78" s="17">
        <v>0.23906616302005501</v>
      </c>
      <c r="AH78" s="17">
        <v>0.223180115919763</v>
      </c>
      <c r="AI78" s="17">
        <v>0.21054143826466701</v>
      </c>
      <c r="AJ78" s="17"/>
      <c r="AK78" s="17">
        <v>0.19798703042872601</v>
      </c>
      <c r="AL78" s="17">
        <v>0.22494034350945299</v>
      </c>
      <c r="AM78" s="17">
        <v>0.23433105957262901</v>
      </c>
      <c r="AN78" s="17">
        <v>0.25042124236470797</v>
      </c>
      <c r="AO78" s="17">
        <v>0.25542205581958699</v>
      </c>
      <c r="AP78" s="17"/>
      <c r="AQ78" s="17">
        <v>0.19669026282354499</v>
      </c>
      <c r="AR78" s="17">
        <v>0.21455398776885801</v>
      </c>
      <c r="AS78" s="17">
        <v>0.21723027987332899</v>
      </c>
      <c r="AT78" s="17">
        <v>0.25984163528762999</v>
      </c>
      <c r="AU78" s="17">
        <v>0.279221066957558</v>
      </c>
      <c r="AV78" s="17"/>
      <c r="AW78" s="17">
        <v>0.25273869323966802</v>
      </c>
      <c r="AX78" s="17">
        <v>0.256639109041363</v>
      </c>
      <c r="AY78" s="17">
        <v>0.21344984232911601</v>
      </c>
      <c r="AZ78" s="17">
        <v>0.24338271279558699</v>
      </c>
      <c r="BA78" s="17">
        <v>0.211338210904426</v>
      </c>
      <c r="BB78" s="17"/>
      <c r="BC78" s="17">
        <v>0.17163177599410301</v>
      </c>
      <c r="BD78" s="17">
        <v>0.223983371977061</v>
      </c>
      <c r="BE78" s="17">
        <v>0.24755001135218399</v>
      </c>
      <c r="BF78" s="17">
        <v>0.24792830411407399</v>
      </c>
      <c r="BG78" s="17"/>
      <c r="BH78" s="17">
        <v>0.199337124894408</v>
      </c>
      <c r="BI78" s="17">
        <v>0.23986578714902801</v>
      </c>
      <c r="BJ78" s="17">
        <v>0.23569903146844001</v>
      </c>
      <c r="BK78" s="17">
        <v>0.26213993129741597</v>
      </c>
      <c r="BL78" s="17"/>
      <c r="BM78" s="17">
        <v>0.33485751104365102</v>
      </c>
      <c r="BN78" s="17">
        <v>0.186371038599492</v>
      </c>
      <c r="BO78" s="17">
        <v>0.24539871693009799</v>
      </c>
      <c r="BP78" s="17">
        <v>0.32769320149610698</v>
      </c>
      <c r="BQ78" s="17">
        <v>0.15517937350310501</v>
      </c>
      <c r="BR78" s="17"/>
      <c r="BS78" s="17">
        <v>0.31572881211951398</v>
      </c>
      <c r="BT78" s="17">
        <v>0.188746542375481</v>
      </c>
      <c r="BU78" s="17">
        <v>0.22640132540491401</v>
      </c>
      <c r="BV78" s="17">
        <v>0.33611199045503098</v>
      </c>
      <c r="BW78" s="17">
        <v>0.120302248073758</v>
      </c>
    </row>
    <row r="79" spans="2:75" x14ac:dyDescent="0.35">
      <c r="B79" t="s">
        <v>146</v>
      </c>
      <c r="C79" s="17">
        <v>0.200593704388528</v>
      </c>
      <c r="D79" s="17">
        <v>0.17473912218179199</v>
      </c>
      <c r="E79" s="17">
        <v>0.22582270272419599</v>
      </c>
      <c r="F79" s="17"/>
      <c r="G79" s="17">
        <v>0.20372550891556901</v>
      </c>
      <c r="H79" s="17">
        <v>0.288485387913063</v>
      </c>
      <c r="I79" s="17">
        <v>0.22282314346460499</v>
      </c>
      <c r="J79" s="17">
        <v>0.201980223939521</v>
      </c>
      <c r="K79" s="17">
        <v>0.167434312769245</v>
      </c>
      <c r="L79" s="17">
        <v>0.12995759152133499</v>
      </c>
      <c r="M79" s="17"/>
      <c r="N79" s="17">
        <v>0.18918952820845</v>
      </c>
      <c r="O79" s="17">
        <v>0.217715698206527</v>
      </c>
      <c r="P79" s="17">
        <v>0.204470913846308</v>
      </c>
      <c r="Q79" s="17">
        <v>0.19317823153019201</v>
      </c>
      <c r="R79" s="17"/>
      <c r="S79" s="17">
        <v>0.224920853528495</v>
      </c>
      <c r="T79" s="17">
        <v>0.18473692566838501</v>
      </c>
      <c r="U79" s="17">
        <v>0.20284897677281799</v>
      </c>
      <c r="V79" s="17">
        <v>0.17050973101799499</v>
      </c>
      <c r="W79" s="17">
        <v>0.215386925159224</v>
      </c>
      <c r="X79" s="17">
        <v>0.193825512260523</v>
      </c>
      <c r="Y79" s="17">
        <v>0.16583856798623001</v>
      </c>
      <c r="Z79" s="17">
        <v>0.20633520506877401</v>
      </c>
      <c r="AA79" s="17">
        <v>0.224167472198534</v>
      </c>
      <c r="AB79" s="17">
        <v>0.199926244560858</v>
      </c>
      <c r="AC79" s="17">
        <v>0.213271422124682</v>
      </c>
      <c r="AD79" s="17">
        <v>0.20519681144934299</v>
      </c>
      <c r="AE79" s="17"/>
      <c r="AF79" s="17">
        <v>0.17241444593531499</v>
      </c>
      <c r="AG79" s="17">
        <v>0.190078365107306</v>
      </c>
      <c r="AH79" s="17">
        <v>0.210555378756277</v>
      </c>
      <c r="AI79" s="17">
        <v>0.25481575554242702</v>
      </c>
      <c r="AJ79" s="17"/>
      <c r="AK79" s="17">
        <v>0.191608779491628</v>
      </c>
      <c r="AL79" s="17">
        <v>0.200631833547983</v>
      </c>
      <c r="AM79" s="17">
        <v>0.208116016472148</v>
      </c>
      <c r="AN79" s="17">
        <v>0.234648228233791</v>
      </c>
      <c r="AO79" s="17">
        <v>0.205368660349626</v>
      </c>
      <c r="AP79" s="17"/>
      <c r="AQ79" s="17">
        <v>0.181511061037889</v>
      </c>
      <c r="AR79" s="17">
        <v>0.21195514574628299</v>
      </c>
      <c r="AS79" s="17">
        <v>0.226478028668221</v>
      </c>
      <c r="AT79" s="17">
        <v>0.17649047575566601</v>
      </c>
      <c r="AU79" s="17">
        <v>0.206113702820519</v>
      </c>
      <c r="AV79" s="17"/>
      <c r="AW79" s="17">
        <v>0.21052224731076799</v>
      </c>
      <c r="AX79" s="17">
        <v>0.19163819721002701</v>
      </c>
      <c r="AY79" s="17">
        <v>0.20096589677658999</v>
      </c>
      <c r="AZ79" s="17">
        <v>0.179697864375992</v>
      </c>
      <c r="BA79" s="17">
        <v>0.22878304927332099</v>
      </c>
      <c r="BB79" s="17"/>
      <c r="BC79" s="17">
        <v>0.20555819006272</v>
      </c>
      <c r="BD79" s="17">
        <v>0.21841256372392501</v>
      </c>
      <c r="BE79" s="17">
        <v>0.18486505008238499</v>
      </c>
      <c r="BF79" s="17">
        <v>0.20357079167984299</v>
      </c>
      <c r="BG79" s="17"/>
      <c r="BH79" s="17">
        <v>0.234015781135061</v>
      </c>
      <c r="BI79" s="17">
        <v>0.195502953929301</v>
      </c>
      <c r="BJ79" s="17">
        <v>0.19678415501875099</v>
      </c>
      <c r="BK79" s="17">
        <v>0.21575049823203599</v>
      </c>
      <c r="BL79" s="17"/>
      <c r="BM79" s="17">
        <v>0.158168938859297</v>
      </c>
      <c r="BN79" s="17">
        <v>0.242880535247576</v>
      </c>
      <c r="BO79" s="17">
        <v>0.21375922945921999</v>
      </c>
      <c r="BP79" s="17">
        <v>0.13680486685914001</v>
      </c>
      <c r="BQ79" s="17">
        <v>0.20755634904610101</v>
      </c>
      <c r="BR79" s="17"/>
      <c r="BS79" s="17">
        <v>0.16537355346053001</v>
      </c>
      <c r="BT79" s="17">
        <v>0.25414518036164901</v>
      </c>
      <c r="BU79" s="17">
        <v>0.20612666669733301</v>
      </c>
      <c r="BV79" s="17">
        <v>0.151536663546083</v>
      </c>
      <c r="BW79" s="17">
        <v>0.201535851356728</v>
      </c>
    </row>
    <row r="80" spans="2:75" x14ac:dyDescent="0.35">
      <c r="B80" t="s">
        <v>147</v>
      </c>
      <c r="C80" s="17">
        <v>0.19174446324097399</v>
      </c>
      <c r="D80" s="17">
        <v>0.23173658777275499</v>
      </c>
      <c r="E80" s="17">
        <v>0.15319475840607</v>
      </c>
      <c r="F80" s="17"/>
      <c r="G80" s="17">
        <v>0.148654222656389</v>
      </c>
      <c r="H80" s="17">
        <v>0.17196288798420301</v>
      </c>
      <c r="I80" s="17">
        <v>0.17455693902081801</v>
      </c>
      <c r="J80" s="17">
        <v>0.18841408678607099</v>
      </c>
      <c r="K80" s="17">
        <v>0.21570772431683799</v>
      </c>
      <c r="L80" s="17">
        <v>0.23718357298818701</v>
      </c>
      <c r="M80" s="17"/>
      <c r="N80" s="17">
        <v>0.20875288827462299</v>
      </c>
      <c r="O80" s="17">
        <v>0.176862176773144</v>
      </c>
      <c r="P80" s="17">
        <v>0.20745628448372799</v>
      </c>
      <c r="Q80" s="17">
        <v>0.17606463967160699</v>
      </c>
      <c r="R80" s="17"/>
      <c r="S80" s="17">
        <v>0.19529371863061401</v>
      </c>
      <c r="T80" s="17">
        <v>0.16308116396094199</v>
      </c>
      <c r="U80" s="17">
        <v>0.19521103627023401</v>
      </c>
      <c r="V80" s="17">
        <v>0.21215165431581201</v>
      </c>
      <c r="W80" s="17">
        <v>0.185418361348236</v>
      </c>
      <c r="X80" s="17">
        <v>0.22687060970702899</v>
      </c>
      <c r="Y80" s="17">
        <v>0.191512736199968</v>
      </c>
      <c r="Z80" s="17">
        <v>0.197662278302982</v>
      </c>
      <c r="AA80" s="17">
        <v>0.182420977506938</v>
      </c>
      <c r="AB80" s="17">
        <v>0.19695387394272901</v>
      </c>
      <c r="AC80" s="17">
        <v>0.18405128926759701</v>
      </c>
      <c r="AD80" s="17">
        <v>0.16236276934820801</v>
      </c>
      <c r="AE80" s="17"/>
      <c r="AF80" s="17">
        <v>0.20843042404602799</v>
      </c>
      <c r="AG80" s="17">
        <v>0.191567785672632</v>
      </c>
      <c r="AH80" s="17">
        <v>0.18066424297730599</v>
      </c>
      <c r="AI80" s="17">
        <v>0.191161513461725</v>
      </c>
      <c r="AJ80" s="17"/>
      <c r="AK80" s="17">
        <v>0.17841174432527401</v>
      </c>
      <c r="AL80" s="17">
        <v>0.19401307237743201</v>
      </c>
      <c r="AM80" s="17">
        <v>0.21384850946412501</v>
      </c>
      <c r="AN80" s="17">
        <v>0.17547152487065301</v>
      </c>
      <c r="AO80" s="17">
        <v>0.18884043890226501</v>
      </c>
      <c r="AP80" s="17"/>
      <c r="AQ80" s="17">
        <v>0.168001687452939</v>
      </c>
      <c r="AR80" s="17">
        <v>0.193361150652857</v>
      </c>
      <c r="AS80" s="17">
        <v>0.194346898041594</v>
      </c>
      <c r="AT80" s="17">
        <v>0.21631251085838199</v>
      </c>
      <c r="AU80" s="17">
        <v>0.19698588874356601</v>
      </c>
      <c r="AV80" s="17"/>
      <c r="AW80" s="17">
        <v>0.26231184199461799</v>
      </c>
      <c r="AX80" s="17">
        <v>0.194898473706829</v>
      </c>
      <c r="AY80" s="17">
        <v>0.18855718962125501</v>
      </c>
      <c r="AZ80" s="17">
        <v>0.197454583561988</v>
      </c>
      <c r="BA80" s="17">
        <v>0.17237258009627601</v>
      </c>
      <c r="BB80" s="17"/>
      <c r="BC80" s="17">
        <v>0.15064430119875499</v>
      </c>
      <c r="BD80" s="17">
        <v>0.18942232015109001</v>
      </c>
      <c r="BE80" s="17">
        <v>0.20872577879182699</v>
      </c>
      <c r="BF80" s="17">
        <v>0.20765857194083501</v>
      </c>
      <c r="BG80" s="17"/>
      <c r="BH80" s="17">
        <v>0.18154748765922399</v>
      </c>
      <c r="BI80" s="17">
        <v>0.19251083784845199</v>
      </c>
      <c r="BJ80" s="17">
        <v>0.210586927371747</v>
      </c>
      <c r="BK80" s="17">
        <v>0.22565302586682001</v>
      </c>
      <c r="BL80" s="17"/>
      <c r="BM80" s="17">
        <v>0.31398540054126201</v>
      </c>
      <c r="BN80" s="17">
        <v>0.13375565229934699</v>
      </c>
      <c r="BO80" s="17">
        <v>0.146090768449957</v>
      </c>
      <c r="BP80" s="17">
        <v>0.29690688261575199</v>
      </c>
      <c r="BQ80" s="17">
        <v>0.15195542684689001</v>
      </c>
      <c r="BR80" s="17"/>
      <c r="BS80" s="17">
        <v>0.309777183125097</v>
      </c>
      <c r="BT80" s="17">
        <v>0.12618554765710299</v>
      </c>
      <c r="BU80" s="17">
        <v>0.16473790114623901</v>
      </c>
      <c r="BV80" s="17">
        <v>0.28219586356756998</v>
      </c>
      <c r="BW80" s="17">
        <v>0.14084038493437101</v>
      </c>
    </row>
    <row r="81" spans="2:75" x14ac:dyDescent="0.35">
      <c r="B81" t="s">
        <v>148</v>
      </c>
      <c r="C81" s="17">
        <v>0.186127404024303</v>
      </c>
      <c r="D81" s="17">
        <v>0.21024040325434601</v>
      </c>
      <c r="E81" s="17">
        <v>0.162528531267014</v>
      </c>
      <c r="F81" s="17"/>
      <c r="G81" s="17">
        <v>0.20518679433245399</v>
      </c>
      <c r="H81" s="17">
        <v>0.176617733069244</v>
      </c>
      <c r="I81" s="17">
        <v>0.19680309068731699</v>
      </c>
      <c r="J81" s="17">
        <v>0.171050803315658</v>
      </c>
      <c r="K81" s="17">
        <v>0.17352552998520801</v>
      </c>
      <c r="L81" s="17">
        <v>0.19318338366988799</v>
      </c>
      <c r="M81" s="17"/>
      <c r="N81" s="17">
        <v>0.20234050579059201</v>
      </c>
      <c r="O81" s="17">
        <v>0.201321767656684</v>
      </c>
      <c r="P81" s="17">
        <v>0.160233025111057</v>
      </c>
      <c r="Q81" s="17">
        <v>0.17732564259227601</v>
      </c>
      <c r="R81" s="17"/>
      <c r="S81" s="17">
        <v>0.197079578071405</v>
      </c>
      <c r="T81" s="17">
        <v>0.18484862804403299</v>
      </c>
      <c r="U81" s="17">
        <v>0.16448339371599999</v>
      </c>
      <c r="V81" s="17">
        <v>0.18427510647822501</v>
      </c>
      <c r="W81" s="17">
        <v>0.19305504490056</v>
      </c>
      <c r="X81" s="17">
        <v>0.21853836312842001</v>
      </c>
      <c r="Y81" s="17">
        <v>0.165804895542529</v>
      </c>
      <c r="Z81" s="17">
        <v>0.16436021399335399</v>
      </c>
      <c r="AA81" s="17">
        <v>0.173130566695818</v>
      </c>
      <c r="AB81" s="17">
        <v>0.21450884874048201</v>
      </c>
      <c r="AC81" s="17">
        <v>0.17258343907960899</v>
      </c>
      <c r="AD81" s="17">
        <v>0.158848894262518</v>
      </c>
      <c r="AE81" s="17"/>
      <c r="AF81" s="17">
        <v>0.16847375766819001</v>
      </c>
      <c r="AG81" s="17">
        <v>0.17614021499330601</v>
      </c>
      <c r="AH81" s="17">
        <v>0.22096579893819299</v>
      </c>
      <c r="AI81" s="17">
        <v>0.19322385914800899</v>
      </c>
      <c r="AJ81" s="17"/>
      <c r="AK81" s="17">
        <v>0.17613147301361901</v>
      </c>
      <c r="AL81" s="17">
        <v>0.17546562336482999</v>
      </c>
      <c r="AM81" s="17">
        <v>0.19451724831605599</v>
      </c>
      <c r="AN81" s="17">
        <v>0.203439166781516</v>
      </c>
      <c r="AO81" s="17">
        <v>0.237221616566933</v>
      </c>
      <c r="AP81" s="17"/>
      <c r="AQ81" s="17">
        <v>0.15915548528162701</v>
      </c>
      <c r="AR81" s="17">
        <v>0.19014860879089401</v>
      </c>
      <c r="AS81" s="17">
        <v>0.18273620089946599</v>
      </c>
      <c r="AT81" s="17">
        <v>0.18436072650966301</v>
      </c>
      <c r="AU81" s="17">
        <v>0.23686320649335901</v>
      </c>
      <c r="AV81" s="17"/>
      <c r="AW81" s="17">
        <v>0.18046762563213201</v>
      </c>
      <c r="AX81" s="17">
        <v>0.16836399620954401</v>
      </c>
      <c r="AY81" s="17">
        <v>0.18153362756071301</v>
      </c>
      <c r="AZ81" s="17">
        <v>0.19210995399036199</v>
      </c>
      <c r="BA81" s="17">
        <v>0.19509628384417099</v>
      </c>
      <c r="BB81" s="17"/>
      <c r="BC81" s="17">
        <v>0.18138622859272399</v>
      </c>
      <c r="BD81" s="17">
        <v>0.20082002893244899</v>
      </c>
      <c r="BE81" s="17">
        <v>0.184907642256844</v>
      </c>
      <c r="BF81" s="17">
        <v>0.184195652888061</v>
      </c>
      <c r="BG81" s="17"/>
      <c r="BH81" s="17">
        <v>0.187828132636815</v>
      </c>
      <c r="BI81" s="17">
        <v>0.18822768562042599</v>
      </c>
      <c r="BJ81" s="17">
        <v>0.186506980286336</v>
      </c>
      <c r="BK81" s="17">
        <v>0.17280102524055399</v>
      </c>
      <c r="BL81" s="17"/>
      <c r="BM81" s="17">
        <v>0.17815171726808601</v>
      </c>
      <c r="BN81" s="17">
        <v>0.203092814604827</v>
      </c>
      <c r="BO81" s="17">
        <v>0.224913854709376</v>
      </c>
      <c r="BP81" s="17">
        <v>0.13008442705211701</v>
      </c>
      <c r="BQ81" s="17">
        <v>0.15526753182616501</v>
      </c>
      <c r="BR81" s="17"/>
      <c r="BS81" s="17">
        <v>0.16542475688203201</v>
      </c>
      <c r="BT81" s="17">
        <v>0.224553717578171</v>
      </c>
      <c r="BU81" s="17">
        <v>0.26664181758143102</v>
      </c>
      <c r="BV81" s="17">
        <v>0.124266390305215</v>
      </c>
      <c r="BW81" s="17">
        <v>0.156592145566085</v>
      </c>
    </row>
    <row r="82" spans="2:75" x14ac:dyDescent="0.35">
      <c r="B82" t="s">
        <v>149</v>
      </c>
      <c r="C82" s="17">
        <v>0.17931924606734301</v>
      </c>
      <c r="D82" s="17">
        <v>0.20500986173966501</v>
      </c>
      <c r="E82" s="17">
        <v>0.153670549594286</v>
      </c>
      <c r="F82" s="17"/>
      <c r="G82" s="17">
        <v>0.14630524167449099</v>
      </c>
      <c r="H82" s="17">
        <v>0.187851022195242</v>
      </c>
      <c r="I82" s="17">
        <v>0.16986427318361</v>
      </c>
      <c r="J82" s="17">
        <v>0.193209780401113</v>
      </c>
      <c r="K82" s="17">
        <v>0.20533577486145099</v>
      </c>
      <c r="L82" s="17">
        <v>0.173346508218574</v>
      </c>
      <c r="M82" s="17"/>
      <c r="N82" s="17">
        <v>0.194073665144053</v>
      </c>
      <c r="O82" s="17">
        <v>0.18284078814142599</v>
      </c>
      <c r="P82" s="17">
        <v>0.17779107087972401</v>
      </c>
      <c r="Q82" s="17">
        <v>0.16304101302840501</v>
      </c>
      <c r="R82" s="17"/>
      <c r="S82" s="17">
        <v>0.181387680503731</v>
      </c>
      <c r="T82" s="17">
        <v>0.15495017804387801</v>
      </c>
      <c r="U82" s="17">
        <v>0.16334154656785899</v>
      </c>
      <c r="V82" s="17">
        <v>0.181231567711758</v>
      </c>
      <c r="W82" s="17">
        <v>0.19043597281514099</v>
      </c>
      <c r="X82" s="17">
        <v>0.172249383288165</v>
      </c>
      <c r="Y82" s="17">
        <v>0.178249068022345</v>
      </c>
      <c r="Z82" s="17">
        <v>0.21937649828695999</v>
      </c>
      <c r="AA82" s="17">
        <v>0.20600557112054299</v>
      </c>
      <c r="AB82" s="17">
        <v>0.14893554117866101</v>
      </c>
      <c r="AC82" s="17">
        <v>0.22648858834751301</v>
      </c>
      <c r="AD82" s="17">
        <v>0.171446053051523</v>
      </c>
      <c r="AE82" s="17"/>
      <c r="AF82" s="17">
        <v>0.170044832980731</v>
      </c>
      <c r="AG82" s="17">
        <v>0.18371648531479801</v>
      </c>
      <c r="AH82" s="17">
        <v>0.18830648704818101</v>
      </c>
      <c r="AI82" s="17">
        <v>0.17411640973157999</v>
      </c>
      <c r="AJ82" s="17"/>
      <c r="AK82" s="17">
        <v>0.15561504148494201</v>
      </c>
      <c r="AL82" s="17">
        <v>0.180927572771935</v>
      </c>
      <c r="AM82" s="17">
        <v>0.19219472046372499</v>
      </c>
      <c r="AN82" s="17">
        <v>0.17382554253724</v>
      </c>
      <c r="AO82" s="17">
        <v>0.197676172704495</v>
      </c>
      <c r="AP82" s="17"/>
      <c r="AQ82" s="17">
        <v>0.162280088879766</v>
      </c>
      <c r="AR82" s="17">
        <v>0.178469212145309</v>
      </c>
      <c r="AS82" s="17">
        <v>0.19662201084676101</v>
      </c>
      <c r="AT82" s="17">
        <v>0.177060681625829</v>
      </c>
      <c r="AU82" s="17">
        <v>0.18487080134793801</v>
      </c>
      <c r="AV82" s="17"/>
      <c r="AW82" s="17">
        <v>0.164528195980438</v>
      </c>
      <c r="AX82" s="17">
        <v>0.176062070148719</v>
      </c>
      <c r="AY82" s="17">
        <v>0.16333278144364199</v>
      </c>
      <c r="AZ82" s="17">
        <v>0.18037893715662501</v>
      </c>
      <c r="BA82" s="17">
        <v>0.20653892832411899</v>
      </c>
      <c r="BB82" s="17"/>
      <c r="BC82" s="17">
        <v>0.21011848930302601</v>
      </c>
      <c r="BD82" s="17">
        <v>0.204089794688464</v>
      </c>
      <c r="BE82" s="17">
        <v>0.16510529087407999</v>
      </c>
      <c r="BF82" s="17">
        <v>0.16995827975460001</v>
      </c>
      <c r="BG82" s="17"/>
      <c r="BH82" s="17">
        <v>0.204987136488715</v>
      </c>
      <c r="BI82" s="17">
        <v>0.180240710765708</v>
      </c>
      <c r="BJ82" s="17">
        <v>0.16929485574393499</v>
      </c>
      <c r="BK82" s="17">
        <v>0.16221576972310001</v>
      </c>
      <c r="BL82" s="17"/>
      <c r="BM82" s="17">
        <v>0.129500670695711</v>
      </c>
      <c r="BN82" s="17">
        <v>0.23690333867243199</v>
      </c>
      <c r="BO82" s="17">
        <v>0.18272906651840001</v>
      </c>
      <c r="BP82" s="17">
        <v>0.128311471060614</v>
      </c>
      <c r="BQ82" s="17">
        <v>0.11315988608288099</v>
      </c>
      <c r="BR82" s="17"/>
      <c r="BS82" s="17">
        <v>0.129857125068497</v>
      </c>
      <c r="BT82" s="17">
        <v>0.24640721564588799</v>
      </c>
      <c r="BU82" s="17">
        <v>0.173357411230182</v>
      </c>
      <c r="BV82" s="17">
        <v>0.14127056169830801</v>
      </c>
      <c r="BW82" s="17">
        <v>0.102389878791735</v>
      </c>
    </row>
    <row r="83" spans="2:75" x14ac:dyDescent="0.35">
      <c r="B83" t="s">
        <v>150</v>
      </c>
      <c r="C83" s="17">
        <v>0.14417737408537001</v>
      </c>
      <c r="D83" s="17">
        <v>0.15669431915734899</v>
      </c>
      <c r="E83" s="17">
        <v>0.13267471156223101</v>
      </c>
      <c r="F83" s="17"/>
      <c r="G83" s="17">
        <v>0.10148327499431201</v>
      </c>
      <c r="H83" s="17">
        <v>0.13488709377211899</v>
      </c>
      <c r="I83" s="17">
        <v>0.118761178178813</v>
      </c>
      <c r="J83" s="17">
        <v>0.13354458895429799</v>
      </c>
      <c r="K83" s="17">
        <v>0.16867768301833999</v>
      </c>
      <c r="L83" s="17">
        <v>0.193058034270253</v>
      </c>
      <c r="M83" s="17"/>
      <c r="N83" s="17">
        <v>0.16257253965489299</v>
      </c>
      <c r="O83" s="17">
        <v>0.132897847224896</v>
      </c>
      <c r="P83" s="17">
        <v>0.14534365619503001</v>
      </c>
      <c r="Q83" s="17">
        <v>0.133908344349426</v>
      </c>
      <c r="R83" s="17"/>
      <c r="S83" s="17">
        <v>0.12942335240124</v>
      </c>
      <c r="T83" s="17">
        <v>0.15320198477851499</v>
      </c>
      <c r="U83" s="17">
        <v>0.13538053838747</v>
      </c>
      <c r="V83" s="17">
        <v>0.15290975498156101</v>
      </c>
      <c r="W83" s="17">
        <v>0.12414789530197499</v>
      </c>
      <c r="X83" s="17">
        <v>0.14654426374343699</v>
      </c>
      <c r="Y83" s="17">
        <v>0.126621204183575</v>
      </c>
      <c r="Z83" s="17">
        <v>0.16438189594396599</v>
      </c>
      <c r="AA83" s="17">
        <v>0.155379131630284</v>
      </c>
      <c r="AB83" s="17">
        <v>0.14757683320839399</v>
      </c>
      <c r="AC83" s="17">
        <v>0.17892405108600601</v>
      </c>
      <c r="AD83" s="17">
        <v>0.121526387253239</v>
      </c>
      <c r="AE83" s="17"/>
      <c r="AF83" s="17">
        <v>0.16674872563036799</v>
      </c>
      <c r="AG83" s="17">
        <v>0.12875038330028499</v>
      </c>
      <c r="AH83" s="17">
        <v>0.150824964451547</v>
      </c>
      <c r="AI83" s="17">
        <v>0.150961995303668</v>
      </c>
      <c r="AJ83" s="17"/>
      <c r="AK83" s="17">
        <v>0.119730663124056</v>
      </c>
      <c r="AL83" s="17">
        <v>0.14250315413266901</v>
      </c>
      <c r="AM83" s="17">
        <v>0.15189314140054899</v>
      </c>
      <c r="AN83" s="17">
        <v>0.17959663713552601</v>
      </c>
      <c r="AO83" s="17">
        <v>0.15257812709680199</v>
      </c>
      <c r="AP83" s="17"/>
      <c r="AQ83" s="17">
        <v>0.129171159733803</v>
      </c>
      <c r="AR83" s="17">
        <v>0.134390978292349</v>
      </c>
      <c r="AS83" s="17">
        <v>0.14965062741640001</v>
      </c>
      <c r="AT83" s="17">
        <v>0.15562339871928599</v>
      </c>
      <c r="AU83" s="17">
        <v>0.16093468406561101</v>
      </c>
      <c r="AV83" s="17"/>
      <c r="AW83" s="17">
        <v>0.17654451768778001</v>
      </c>
      <c r="AX83" s="17">
        <v>0.16911388898852101</v>
      </c>
      <c r="AY83" s="17">
        <v>0.130640639374276</v>
      </c>
      <c r="AZ83" s="17">
        <v>0.15324253904524399</v>
      </c>
      <c r="BA83" s="17">
        <v>0.13443042882226999</v>
      </c>
      <c r="BB83" s="17"/>
      <c r="BC83" s="17">
        <v>0.15291322412820699</v>
      </c>
      <c r="BD83" s="17">
        <v>0.13381463388048701</v>
      </c>
      <c r="BE83" s="17">
        <v>0.163565103236753</v>
      </c>
      <c r="BF83" s="17">
        <v>0.143684911320033</v>
      </c>
      <c r="BG83" s="17"/>
      <c r="BH83" s="17">
        <v>0.149287490697494</v>
      </c>
      <c r="BI83" s="17">
        <v>0.14667837799298</v>
      </c>
      <c r="BJ83" s="17">
        <v>0.16146459895322701</v>
      </c>
      <c r="BK83" s="17">
        <v>0.13103413449933801</v>
      </c>
      <c r="BL83" s="17"/>
      <c r="BM83" s="17">
        <v>0.24154083821102601</v>
      </c>
      <c r="BN83" s="17">
        <v>9.7190322642798394E-2</v>
      </c>
      <c r="BO83" s="17">
        <v>9.3128067281352603E-2</v>
      </c>
      <c r="BP83" s="17">
        <v>0.22886420392120099</v>
      </c>
      <c r="BQ83" s="17">
        <v>0.121234021880901</v>
      </c>
      <c r="BR83" s="17"/>
      <c r="BS83" s="17">
        <v>0.22713944737710601</v>
      </c>
      <c r="BT83" s="17">
        <v>0.101762802815711</v>
      </c>
      <c r="BU83" s="17">
        <v>0.10658349974758199</v>
      </c>
      <c r="BV83" s="17">
        <v>0.215503532790288</v>
      </c>
      <c r="BW83" s="17">
        <v>9.0583223443448102E-2</v>
      </c>
    </row>
    <row r="84" spans="2:75" x14ac:dyDescent="0.35">
      <c r="B84" t="s">
        <v>151</v>
      </c>
      <c r="C84" s="17">
        <v>0.12869291313869</v>
      </c>
      <c r="D84" s="17">
        <v>0.122913790346458</v>
      </c>
      <c r="E84" s="17">
        <v>0.13347652714067401</v>
      </c>
      <c r="F84" s="17"/>
      <c r="G84" s="17">
        <v>0.21771943346013301</v>
      </c>
      <c r="H84" s="17">
        <v>0.171504956872014</v>
      </c>
      <c r="I84" s="17">
        <v>0.14244031850174299</v>
      </c>
      <c r="J84" s="17">
        <v>0.120871155593074</v>
      </c>
      <c r="K84" s="17">
        <v>7.4254092979280095E-2</v>
      </c>
      <c r="L84" s="17">
        <v>6.6141149947698E-2</v>
      </c>
      <c r="M84" s="17"/>
      <c r="N84" s="17">
        <v>0.15052864566431301</v>
      </c>
      <c r="O84" s="17">
        <v>0.13536036666429299</v>
      </c>
      <c r="P84" s="17">
        <v>0.11484183423972601</v>
      </c>
      <c r="Q84" s="17">
        <v>0.10880709164020901</v>
      </c>
      <c r="R84" s="17"/>
      <c r="S84" s="17">
        <v>0.176447420843132</v>
      </c>
      <c r="T84" s="17">
        <v>0.141142835530045</v>
      </c>
      <c r="U84" s="17">
        <v>0.100112590660904</v>
      </c>
      <c r="V84" s="17">
        <v>0.105358571773832</v>
      </c>
      <c r="W84" s="17">
        <v>0.117357600327087</v>
      </c>
      <c r="X84" s="17">
        <v>0.14290752613886101</v>
      </c>
      <c r="Y84" s="17">
        <v>0.10403467649025799</v>
      </c>
      <c r="Z84" s="17">
        <v>0.116377675005537</v>
      </c>
      <c r="AA84" s="17">
        <v>0.12202379722206901</v>
      </c>
      <c r="AB84" s="17">
        <v>0.111557045207623</v>
      </c>
      <c r="AC84" s="17">
        <v>0.131590095392738</v>
      </c>
      <c r="AD84" s="17">
        <v>0.13510646274377</v>
      </c>
      <c r="AE84" s="17"/>
      <c r="AF84" s="17">
        <v>9.8029497761236498E-2</v>
      </c>
      <c r="AG84" s="17">
        <v>0.13316692383477999</v>
      </c>
      <c r="AH84" s="17">
        <v>0.144140058180452</v>
      </c>
      <c r="AI84" s="17">
        <v>0.162581648782922</v>
      </c>
      <c r="AJ84" s="17"/>
      <c r="AK84" s="17">
        <v>0.124344879199345</v>
      </c>
      <c r="AL84" s="17">
        <v>0.11944711634549</v>
      </c>
      <c r="AM84" s="17">
        <v>0.127383617090742</v>
      </c>
      <c r="AN84" s="17">
        <v>0.14614045970165601</v>
      </c>
      <c r="AO84" s="17">
        <v>0.16790973702592801</v>
      </c>
      <c r="AP84" s="17"/>
      <c r="AQ84" s="17">
        <v>0.12524480293349199</v>
      </c>
      <c r="AR84" s="17">
        <v>0.135343981897844</v>
      </c>
      <c r="AS84" s="17">
        <v>0.13005559423666399</v>
      </c>
      <c r="AT84" s="17">
        <v>0.121038576520796</v>
      </c>
      <c r="AU84" s="17">
        <v>0.13309409392072999</v>
      </c>
      <c r="AV84" s="17"/>
      <c r="AW84" s="17">
        <v>0.12378645882999301</v>
      </c>
      <c r="AX84" s="17">
        <v>9.9142413723547096E-2</v>
      </c>
      <c r="AY84" s="17">
        <v>0.12150164851459699</v>
      </c>
      <c r="AZ84" s="17">
        <v>0.117048156057478</v>
      </c>
      <c r="BA84" s="17">
        <v>0.168360006007019</v>
      </c>
      <c r="BB84" s="17"/>
      <c r="BC84" s="17">
        <v>0.179965784402256</v>
      </c>
      <c r="BD84" s="17">
        <v>0.14358920112436299</v>
      </c>
      <c r="BE84" s="17">
        <v>0.13432357941230499</v>
      </c>
      <c r="BF84" s="17">
        <v>9.9008028708145707E-2</v>
      </c>
      <c r="BG84" s="17"/>
      <c r="BH84" s="17">
        <v>0.152428702681183</v>
      </c>
      <c r="BI84" s="17">
        <v>0.125835813025891</v>
      </c>
      <c r="BJ84" s="17">
        <v>0.11632320723494601</v>
      </c>
      <c r="BK84" s="17">
        <v>0.14083055263494801</v>
      </c>
      <c r="BL84" s="17"/>
      <c r="BM84" s="17">
        <v>8.0033737903592403E-2</v>
      </c>
      <c r="BN84" s="17">
        <v>0.15975397021693299</v>
      </c>
      <c r="BO84" s="17">
        <v>0.15690875486931399</v>
      </c>
      <c r="BP84" s="17">
        <v>7.8835884361804096E-2</v>
      </c>
      <c r="BQ84" s="17">
        <v>0.129744158983682</v>
      </c>
      <c r="BR84" s="17"/>
      <c r="BS84" s="17">
        <v>9.2350585342743097E-2</v>
      </c>
      <c r="BT84" s="17">
        <v>0.16658404455928799</v>
      </c>
      <c r="BU84" s="17">
        <v>0.18714834424718599</v>
      </c>
      <c r="BV84" s="17">
        <v>7.7562688836219806E-2</v>
      </c>
      <c r="BW84" s="17">
        <v>0.10255492801701099</v>
      </c>
    </row>
    <row r="85" spans="2:75" x14ac:dyDescent="0.35">
      <c r="B85" t="s">
        <v>152</v>
      </c>
      <c r="C85" s="17">
        <v>0.12608915705371701</v>
      </c>
      <c r="D85" s="17">
        <v>0.13546038245841299</v>
      </c>
      <c r="E85" s="17">
        <v>0.11703028544986301</v>
      </c>
      <c r="F85" s="17"/>
      <c r="G85" s="17">
        <v>0.267467624174482</v>
      </c>
      <c r="H85" s="17">
        <v>0.17981996424149399</v>
      </c>
      <c r="I85" s="17">
        <v>0.14610325518528</v>
      </c>
      <c r="J85" s="17">
        <v>0.100934514176547</v>
      </c>
      <c r="K85" s="17">
        <v>5.5123912701300799E-2</v>
      </c>
      <c r="L85" s="17">
        <v>3.9806056473516503E-2</v>
      </c>
      <c r="M85" s="17"/>
      <c r="N85" s="17">
        <v>0.143115246902798</v>
      </c>
      <c r="O85" s="17">
        <v>0.112544483900566</v>
      </c>
      <c r="P85" s="17">
        <v>0.121172153729321</v>
      </c>
      <c r="Q85" s="17">
        <v>0.12739607963979399</v>
      </c>
      <c r="R85" s="17"/>
      <c r="S85" s="17">
        <v>0.166995323868219</v>
      </c>
      <c r="T85" s="17">
        <v>0.10771969069903201</v>
      </c>
      <c r="U85" s="17">
        <v>9.1682034519206798E-2</v>
      </c>
      <c r="V85" s="17">
        <v>0.139320125585041</v>
      </c>
      <c r="W85" s="17">
        <v>9.2255538380665594E-2</v>
      </c>
      <c r="X85" s="17">
        <v>0.176005892238109</v>
      </c>
      <c r="Y85" s="17">
        <v>0.14975270443730199</v>
      </c>
      <c r="Z85" s="17">
        <v>8.3831674427577801E-2</v>
      </c>
      <c r="AA85" s="17">
        <v>0.138620086724767</v>
      </c>
      <c r="AB85" s="17">
        <v>8.1485819494212006E-2</v>
      </c>
      <c r="AC85" s="17">
        <v>0.10346587097863599</v>
      </c>
      <c r="AD85" s="17">
        <v>0.11453937867311</v>
      </c>
      <c r="AE85" s="17"/>
      <c r="AF85" s="17">
        <v>0.113209447359752</v>
      </c>
      <c r="AG85" s="17">
        <v>0.123148437054169</v>
      </c>
      <c r="AH85" s="17">
        <v>0.12531704137393801</v>
      </c>
      <c r="AI85" s="17">
        <v>0.163305393965339</v>
      </c>
      <c r="AJ85" s="17"/>
      <c r="AK85" s="17">
        <v>0.13215825132674899</v>
      </c>
      <c r="AL85" s="17">
        <v>0.123420805896612</v>
      </c>
      <c r="AM85" s="17">
        <v>0.119376588834172</v>
      </c>
      <c r="AN85" s="17">
        <v>0.13280220334211101</v>
      </c>
      <c r="AO85" s="17">
        <v>0.15320003123074299</v>
      </c>
      <c r="AP85" s="17"/>
      <c r="AQ85" s="17">
        <v>0.10862574416626</v>
      </c>
      <c r="AR85" s="17">
        <v>0.12947099846566901</v>
      </c>
      <c r="AS85" s="17">
        <v>0.137716894686674</v>
      </c>
      <c r="AT85" s="17">
        <v>0.104676574710604</v>
      </c>
      <c r="AU85" s="17">
        <v>0.16009655968734199</v>
      </c>
      <c r="AV85" s="17"/>
      <c r="AW85" s="17">
        <v>8.2151790129140298E-2</v>
      </c>
      <c r="AX85" s="17">
        <v>7.2690298156143807E-2</v>
      </c>
      <c r="AY85" s="17">
        <v>0.133260172690153</v>
      </c>
      <c r="AZ85" s="17">
        <v>0.110633880222291</v>
      </c>
      <c r="BA85" s="17">
        <v>0.16931069858574699</v>
      </c>
      <c r="BB85" s="17"/>
      <c r="BC85" s="17">
        <v>0.13225047105507701</v>
      </c>
      <c r="BD85" s="17">
        <v>0.1423650126072</v>
      </c>
      <c r="BE85" s="17">
        <v>0.146483244015916</v>
      </c>
      <c r="BF85" s="17">
        <v>9.3991356305009696E-2</v>
      </c>
      <c r="BG85" s="17"/>
      <c r="BH85" s="17">
        <v>0.117569233971191</v>
      </c>
      <c r="BI85" s="17">
        <v>0.125921965525435</v>
      </c>
      <c r="BJ85" s="17">
        <v>0.150775444383523</v>
      </c>
      <c r="BK85" s="17">
        <v>0.135813912392413</v>
      </c>
      <c r="BL85" s="17"/>
      <c r="BM85" s="17">
        <v>0.109631191308003</v>
      </c>
      <c r="BN85" s="17">
        <v>0.15354294013608299</v>
      </c>
      <c r="BO85" s="17">
        <v>0.11108387743114199</v>
      </c>
      <c r="BP85" s="17">
        <v>9.0590044006353607E-2</v>
      </c>
      <c r="BQ85" s="17">
        <v>0.12248226673274901</v>
      </c>
      <c r="BR85" s="17"/>
      <c r="BS85" s="17">
        <v>9.8617605317281698E-2</v>
      </c>
      <c r="BT85" s="17">
        <v>0.18498272727036699</v>
      </c>
      <c r="BU85" s="17">
        <v>0.120758847856111</v>
      </c>
      <c r="BV85" s="17">
        <v>9.2076613034632104E-2</v>
      </c>
      <c r="BW85" s="17">
        <v>0.129995094861515</v>
      </c>
    </row>
    <row r="86" spans="2:75" x14ac:dyDescent="0.35">
      <c r="B86" t="s">
        <v>153</v>
      </c>
      <c r="C86" s="17">
        <v>0.12589181543223299</v>
      </c>
      <c r="D86" s="17">
        <v>0.12557745394859099</v>
      </c>
      <c r="E86" s="17">
        <v>0.126332449442979</v>
      </c>
      <c r="F86" s="17"/>
      <c r="G86" s="17">
        <v>0.16552276474499</v>
      </c>
      <c r="H86" s="17">
        <v>0.15477972923553701</v>
      </c>
      <c r="I86" s="17">
        <v>0.13942851895634101</v>
      </c>
      <c r="J86" s="17">
        <v>0.12108403490052599</v>
      </c>
      <c r="K86" s="17">
        <v>8.1717403068607003E-2</v>
      </c>
      <c r="L86" s="17">
        <v>9.8451603156677198E-2</v>
      </c>
      <c r="M86" s="17"/>
      <c r="N86" s="17">
        <v>0.14849816017668599</v>
      </c>
      <c r="O86" s="17">
        <v>0.13060790625304</v>
      </c>
      <c r="P86" s="17">
        <v>0.110919478614956</v>
      </c>
      <c r="Q86" s="17">
        <v>0.109019360319207</v>
      </c>
      <c r="R86" s="17"/>
      <c r="S86" s="17">
        <v>0.1640638893778</v>
      </c>
      <c r="T86" s="17">
        <v>0.13258649975821901</v>
      </c>
      <c r="U86" s="17">
        <v>0.112096472612606</v>
      </c>
      <c r="V86" s="17">
        <v>0.101167048201627</v>
      </c>
      <c r="W86" s="17">
        <v>0.13405355690767601</v>
      </c>
      <c r="X86" s="17">
        <v>0.12636260320270301</v>
      </c>
      <c r="Y86" s="17">
        <v>0.109040180002187</v>
      </c>
      <c r="Z86" s="17">
        <v>0.133917281835993</v>
      </c>
      <c r="AA86" s="17">
        <v>0.11616712462340099</v>
      </c>
      <c r="AB86" s="17">
        <v>0.12009739679742699</v>
      </c>
      <c r="AC86" s="17">
        <v>0.119237515740774</v>
      </c>
      <c r="AD86" s="17">
        <v>0.10769981842774599</v>
      </c>
      <c r="AE86" s="17"/>
      <c r="AF86" s="17">
        <v>8.9944722492242293E-2</v>
      </c>
      <c r="AG86" s="17">
        <v>0.105309222045373</v>
      </c>
      <c r="AH86" s="17">
        <v>0.16218286249380401</v>
      </c>
      <c r="AI86" s="17">
        <v>0.17648122669702099</v>
      </c>
      <c r="AJ86" s="17"/>
      <c r="AK86" s="17">
        <v>0.106086942722767</v>
      </c>
      <c r="AL86" s="17">
        <v>0.12354271911956299</v>
      </c>
      <c r="AM86" s="17">
        <v>0.117408648917918</v>
      </c>
      <c r="AN86" s="17">
        <v>0.15129546407792199</v>
      </c>
      <c r="AO86" s="17">
        <v>0.16936893052525201</v>
      </c>
      <c r="AP86" s="17"/>
      <c r="AQ86" s="17">
        <v>0.121558510348324</v>
      </c>
      <c r="AR86" s="17">
        <v>0.10355731944285</v>
      </c>
      <c r="AS86" s="17">
        <v>0.132611117903641</v>
      </c>
      <c r="AT86" s="17">
        <v>0.133872268963798</v>
      </c>
      <c r="AU86" s="17">
        <v>0.14289402815468399</v>
      </c>
      <c r="AV86" s="17"/>
      <c r="AW86" s="17">
        <v>0.14647604598630601</v>
      </c>
      <c r="AX86" s="17">
        <v>0.11222810882744901</v>
      </c>
      <c r="AY86" s="17">
        <v>0.108273139093223</v>
      </c>
      <c r="AZ86" s="17">
        <v>0.122473498618309</v>
      </c>
      <c r="BA86" s="17">
        <v>0.15738141537162401</v>
      </c>
      <c r="BB86" s="17"/>
      <c r="BC86" s="17">
        <v>0.17853548230770799</v>
      </c>
      <c r="BD86" s="17">
        <v>0.12767899427386001</v>
      </c>
      <c r="BE86" s="17">
        <v>0.109895439657774</v>
      </c>
      <c r="BF86" s="17">
        <v>0.12725716509899501</v>
      </c>
      <c r="BG86" s="17"/>
      <c r="BH86" s="17">
        <v>0.129338526298723</v>
      </c>
      <c r="BI86" s="17">
        <v>0.11244072325150101</v>
      </c>
      <c r="BJ86" s="17">
        <v>0.15267518764313201</v>
      </c>
      <c r="BK86" s="17">
        <v>0.13593466256459399</v>
      </c>
      <c r="BL86" s="17"/>
      <c r="BM86" s="17">
        <v>9.7768101639514202E-2</v>
      </c>
      <c r="BN86" s="17">
        <v>0.15461078467688699</v>
      </c>
      <c r="BO86" s="17">
        <v>0.15592939680670401</v>
      </c>
      <c r="BP86" s="17">
        <v>5.9481309187123202E-2</v>
      </c>
      <c r="BQ86" s="17">
        <v>0.116950520864522</v>
      </c>
      <c r="BR86" s="17"/>
      <c r="BS86" s="17">
        <v>0.104576517158239</v>
      </c>
      <c r="BT86" s="17">
        <v>0.156476314336709</v>
      </c>
      <c r="BU86" s="17">
        <v>0.15553398113530501</v>
      </c>
      <c r="BV86" s="17">
        <v>7.3794634940854503E-2</v>
      </c>
      <c r="BW86" s="17">
        <v>9.5536512773298402E-2</v>
      </c>
    </row>
    <row r="87" spans="2:75" x14ac:dyDescent="0.35">
      <c r="B87" t="s">
        <v>154</v>
      </c>
      <c r="C87" s="17">
        <v>8.7583854902703304E-2</v>
      </c>
      <c r="D87" s="17">
        <v>0.10845306791011899</v>
      </c>
      <c r="E87" s="17">
        <v>6.7177785060999903E-2</v>
      </c>
      <c r="F87" s="17"/>
      <c r="G87" s="17">
        <v>8.8014979636909907E-2</v>
      </c>
      <c r="H87" s="17">
        <v>9.3695156202965604E-2</v>
      </c>
      <c r="I87" s="17">
        <v>8.6312016087093796E-2</v>
      </c>
      <c r="J87" s="17">
        <v>9.1324183701509201E-2</v>
      </c>
      <c r="K87" s="17">
        <v>8.2730569082231101E-2</v>
      </c>
      <c r="L87" s="17">
        <v>8.3565918486285903E-2</v>
      </c>
      <c r="M87" s="17"/>
      <c r="N87" s="17">
        <v>9.0903814249719106E-2</v>
      </c>
      <c r="O87" s="17">
        <v>8.64335364123133E-2</v>
      </c>
      <c r="P87" s="17">
        <v>9.0662852066034902E-2</v>
      </c>
      <c r="Q87" s="17">
        <v>8.2923663405503195E-2</v>
      </c>
      <c r="R87" s="17"/>
      <c r="S87" s="17">
        <v>0.10913348974814099</v>
      </c>
      <c r="T87" s="17">
        <v>7.0326237299400601E-2</v>
      </c>
      <c r="U87" s="17">
        <v>7.3472584294626206E-2</v>
      </c>
      <c r="V87" s="17">
        <v>7.3095477514236701E-2</v>
      </c>
      <c r="W87" s="17">
        <v>9.3650717191945995E-2</v>
      </c>
      <c r="X87" s="17">
        <v>8.8833745414761495E-2</v>
      </c>
      <c r="Y87" s="17">
        <v>9.3364954098635794E-2</v>
      </c>
      <c r="Z87" s="17">
        <v>8.4671034153363897E-2</v>
      </c>
      <c r="AA87" s="17">
        <v>0.116648571256181</v>
      </c>
      <c r="AB87" s="17">
        <v>8.1868080072502805E-2</v>
      </c>
      <c r="AC87" s="17">
        <v>6.5556174778217596E-2</v>
      </c>
      <c r="AD87" s="17">
        <v>6.0650596979018603E-2</v>
      </c>
      <c r="AE87" s="17"/>
      <c r="AF87" s="17">
        <v>8.0156846897835796E-2</v>
      </c>
      <c r="AG87" s="17">
        <v>9.8217584891088394E-2</v>
      </c>
      <c r="AH87" s="17">
        <v>7.9041612589749302E-2</v>
      </c>
      <c r="AI87" s="17">
        <v>8.6730426647362094E-2</v>
      </c>
      <c r="AJ87" s="17"/>
      <c r="AK87" s="17">
        <v>8.07648142805516E-2</v>
      </c>
      <c r="AL87" s="17">
        <v>9.0341270840702703E-2</v>
      </c>
      <c r="AM87" s="17">
        <v>8.4729738187313899E-2</v>
      </c>
      <c r="AN87" s="17">
        <v>9.5882744442252199E-2</v>
      </c>
      <c r="AO87" s="17">
        <v>9.8297845062767703E-2</v>
      </c>
      <c r="AP87" s="17"/>
      <c r="AQ87" s="17">
        <v>8.1228659594953498E-2</v>
      </c>
      <c r="AR87" s="17">
        <v>9.0426770671698006E-2</v>
      </c>
      <c r="AS87" s="17">
        <v>8.3395884414255106E-2</v>
      </c>
      <c r="AT87" s="17">
        <v>8.1179990627888804E-2</v>
      </c>
      <c r="AU87" s="17">
        <v>0.11011861978552</v>
      </c>
      <c r="AV87" s="17"/>
      <c r="AW87" s="17">
        <v>5.3927848257103402E-2</v>
      </c>
      <c r="AX87" s="17">
        <v>7.5433384543009199E-2</v>
      </c>
      <c r="AY87" s="17">
        <v>8.5089240258789695E-2</v>
      </c>
      <c r="AZ87" s="17">
        <v>9.4209200810226407E-2</v>
      </c>
      <c r="BA87" s="17">
        <v>9.6262226105143595E-2</v>
      </c>
      <c r="BB87" s="17"/>
      <c r="BC87" s="17">
        <v>7.3197781152897004E-2</v>
      </c>
      <c r="BD87" s="17">
        <v>8.0068179573526604E-2</v>
      </c>
      <c r="BE87" s="17">
        <v>0.111030819841613</v>
      </c>
      <c r="BF87" s="17">
        <v>8.3252563451431699E-2</v>
      </c>
      <c r="BG87" s="17"/>
      <c r="BH87" s="17">
        <v>8.2558590140596494E-2</v>
      </c>
      <c r="BI87" s="17">
        <v>9.0292188196688605E-2</v>
      </c>
      <c r="BJ87" s="17">
        <v>8.6218881266995104E-2</v>
      </c>
      <c r="BK87" s="17">
        <v>8.8626861064310197E-2</v>
      </c>
      <c r="BL87" s="17"/>
      <c r="BM87" s="17">
        <v>7.3003111425443704E-2</v>
      </c>
      <c r="BN87" s="17">
        <v>0.119694225460969</v>
      </c>
      <c r="BO87" s="17">
        <v>7.93119583045164E-2</v>
      </c>
      <c r="BP87" s="17">
        <v>5.61115086927131E-2</v>
      </c>
      <c r="BQ87" s="17">
        <v>5.1822779929566902E-2</v>
      </c>
      <c r="BR87" s="17"/>
      <c r="BS87" s="17">
        <v>7.9833349825517597E-2</v>
      </c>
      <c r="BT87" s="17">
        <v>0.122583666234406</v>
      </c>
      <c r="BU87" s="17">
        <v>9.6602201876990604E-2</v>
      </c>
      <c r="BV87" s="17">
        <v>6.6064182477516095E-2</v>
      </c>
      <c r="BW87" s="17">
        <v>5.0170671063160199E-2</v>
      </c>
    </row>
    <row r="88" spans="2:75" x14ac:dyDescent="0.35">
      <c r="B88" t="s">
        <v>155</v>
      </c>
      <c r="C88" s="17">
        <v>7.9772771088252301E-2</v>
      </c>
      <c r="D88" s="17">
        <v>8.0017391509783903E-2</v>
      </c>
      <c r="E88" s="17">
        <v>7.9441671650588103E-2</v>
      </c>
      <c r="F88" s="17"/>
      <c r="G88" s="17">
        <v>0.16828832029701599</v>
      </c>
      <c r="H88" s="17">
        <v>0.10663978676597501</v>
      </c>
      <c r="I88" s="17">
        <v>7.6216111543028001E-2</v>
      </c>
      <c r="J88" s="17">
        <v>7.8817918782460306E-2</v>
      </c>
      <c r="K88" s="17">
        <v>3.32429820682619E-2</v>
      </c>
      <c r="L88" s="17">
        <v>3.3725543657703201E-2</v>
      </c>
      <c r="M88" s="17"/>
      <c r="N88" s="17">
        <v>9.1927813074826698E-2</v>
      </c>
      <c r="O88" s="17">
        <v>7.4256185950128006E-2</v>
      </c>
      <c r="P88" s="17">
        <v>8.9595703691708897E-2</v>
      </c>
      <c r="Q88" s="17">
        <v>6.3161495942456097E-2</v>
      </c>
      <c r="R88" s="17"/>
      <c r="S88" s="17">
        <v>9.9714094954440904E-2</v>
      </c>
      <c r="T88" s="17">
        <v>7.5975540286623303E-2</v>
      </c>
      <c r="U88" s="17">
        <v>7.9986524602948195E-2</v>
      </c>
      <c r="V88" s="17">
        <v>6.8703474991839597E-2</v>
      </c>
      <c r="W88" s="17">
        <v>0.10011432706225699</v>
      </c>
      <c r="X88" s="17">
        <v>8.5200879085381098E-2</v>
      </c>
      <c r="Y88" s="17">
        <v>8.8522610967590704E-2</v>
      </c>
      <c r="Z88" s="17">
        <v>7.6542551204582601E-2</v>
      </c>
      <c r="AA88" s="17">
        <v>7.4095111932781302E-2</v>
      </c>
      <c r="AB88" s="17">
        <v>4.98088536244643E-2</v>
      </c>
      <c r="AC88" s="17">
        <v>6.4962332468381401E-2</v>
      </c>
      <c r="AD88" s="17">
        <v>8.8436794711799493E-2</v>
      </c>
      <c r="AE88" s="17"/>
      <c r="AF88" s="17">
        <v>5.4531551209584098E-2</v>
      </c>
      <c r="AG88" s="17">
        <v>7.9017371091914104E-2</v>
      </c>
      <c r="AH88" s="17">
        <v>8.8634198575598705E-2</v>
      </c>
      <c r="AI88" s="17">
        <v>0.122172689531406</v>
      </c>
      <c r="AJ88" s="17"/>
      <c r="AK88" s="17">
        <v>6.7479357934642201E-2</v>
      </c>
      <c r="AL88" s="17">
        <v>8.6620282802108595E-2</v>
      </c>
      <c r="AM88" s="17">
        <v>5.8108289836240799E-2</v>
      </c>
      <c r="AN88" s="17">
        <v>0.106700645542795</v>
      </c>
      <c r="AO88" s="17">
        <v>0.100885981713975</v>
      </c>
      <c r="AP88" s="17"/>
      <c r="AQ88" s="17">
        <v>8.4546253458243195E-2</v>
      </c>
      <c r="AR88" s="17">
        <v>6.9769894483305006E-2</v>
      </c>
      <c r="AS88" s="17">
        <v>7.0479237308682594E-2</v>
      </c>
      <c r="AT88" s="17">
        <v>7.3032894258275596E-2</v>
      </c>
      <c r="AU88" s="17">
        <v>0.108859764844133</v>
      </c>
      <c r="AV88" s="17"/>
      <c r="AW88" s="17">
        <v>5.55310118062372E-2</v>
      </c>
      <c r="AX88" s="17">
        <v>3.9121564345160703E-2</v>
      </c>
      <c r="AY88" s="17">
        <v>7.6969006339920001E-2</v>
      </c>
      <c r="AZ88" s="17">
        <v>7.3246931948871399E-2</v>
      </c>
      <c r="BA88" s="17">
        <v>0.11582332483564101</v>
      </c>
      <c r="BB88" s="17"/>
      <c r="BC88" s="17">
        <v>9.5923430958942096E-2</v>
      </c>
      <c r="BD88" s="17">
        <v>9.7230906835197597E-2</v>
      </c>
      <c r="BE88" s="17">
        <v>7.58634964319191E-2</v>
      </c>
      <c r="BF88" s="17">
        <v>6.5463200702949295E-2</v>
      </c>
      <c r="BG88" s="17"/>
      <c r="BH88" s="17">
        <v>9.1464113376097E-2</v>
      </c>
      <c r="BI88" s="17">
        <v>7.6247712215409005E-2</v>
      </c>
      <c r="BJ88" s="17">
        <v>8.7994601925242E-2</v>
      </c>
      <c r="BK88" s="17">
        <v>8.0528708317889594E-2</v>
      </c>
      <c r="BL88" s="17"/>
      <c r="BM88" s="17">
        <v>5.9115392353684799E-2</v>
      </c>
      <c r="BN88" s="17">
        <v>0.104807378481547</v>
      </c>
      <c r="BO88" s="17">
        <v>5.6990509945958799E-2</v>
      </c>
      <c r="BP88" s="17">
        <v>6.3680745597438804E-2</v>
      </c>
      <c r="BQ88" s="17">
        <v>8.91323931980946E-2</v>
      </c>
      <c r="BR88" s="17"/>
      <c r="BS88" s="17">
        <v>6.1649580337894298E-2</v>
      </c>
      <c r="BT88" s="17">
        <v>0.102274592220771</v>
      </c>
      <c r="BU88" s="17">
        <v>7.9576894456064806E-2</v>
      </c>
      <c r="BV88" s="17">
        <v>6.6709054291811606E-2</v>
      </c>
      <c r="BW88" s="17">
        <v>7.0318826661140393E-2</v>
      </c>
    </row>
    <row r="89" spans="2:75" x14ac:dyDescent="0.35">
      <c r="B89" t="s">
        <v>129</v>
      </c>
      <c r="C89" s="17">
        <v>7.3644656796645502E-2</v>
      </c>
      <c r="D89" s="17">
        <v>5.0966570389329502E-2</v>
      </c>
      <c r="E89" s="17">
        <v>9.5162894653735494E-2</v>
      </c>
      <c r="F89" s="17"/>
      <c r="G89" s="17">
        <v>4.0143034064453201E-2</v>
      </c>
      <c r="H89" s="17">
        <v>5.8585595687719302E-2</v>
      </c>
      <c r="I89" s="17">
        <v>0.10394154499567999</v>
      </c>
      <c r="J89" s="17">
        <v>8.1773347810758096E-2</v>
      </c>
      <c r="K89" s="17">
        <v>7.3253365911923704E-2</v>
      </c>
      <c r="L89" s="17">
        <v>7.7301247813818502E-2</v>
      </c>
      <c r="M89" s="17"/>
      <c r="N89" s="17">
        <v>5.4823782042189698E-2</v>
      </c>
      <c r="O89" s="17">
        <v>6.1718801887738498E-2</v>
      </c>
      <c r="P89" s="17">
        <v>6.5098039594557303E-2</v>
      </c>
      <c r="Q89" s="17">
        <v>0.11330206855404699</v>
      </c>
      <c r="R89" s="17"/>
      <c r="S89" s="17">
        <v>5.09596603340918E-2</v>
      </c>
      <c r="T89" s="17">
        <v>0.100573616123595</v>
      </c>
      <c r="U89" s="17">
        <v>9.7901190243598502E-2</v>
      </c>
      <c r="V89" s="17">
        <v>7.6223400000213895E-2</v>
      </c>
      <c r="W89" s="17">
        <v>6.2937021517962904E-2</v>
      </c>
      <c r="X89" s="17">
        <v>6.7405368966046E-2</v>
      </c>
      <c r="Y89" s="17">
        <v>7.8247105673001902E-2</v>
      </c>
      <c r="Z89" s="17">
        <v>8.5392136902072202E-2</v>
      </c>
      <c r="AA89" s="17">
        <v>5.8286681530936302E-2</v>
      </c>
      <c r="AB89" s="17">
        <v>6.9139053123498301E-2</v>
      </c>
      <c r="AC89" s="17">
        <v>7.1407038441379703E-2</v>
      </c>
      <c r="AD89" s="17">
        <v>7.9832158116468002E-2</v>
      </c>
      <c r="AE89" s="17"/>
      <c r="AF89" s="17">
        <v>9.1184542814531394E-2</v>
      </c>
      <c r="AG89" s="17">
        <v>7.9842426952372994E-2</v>
      </c>
      <c r="AH89" s="17">
        <v>4.6748056934021898E-2</v>
      </c>
      <c r="AI89" s="17">
        <v>4.8946034511607402E-2</v>
      </c>
      <c r="AJ89" s="17"/>
      <c r="AK89" s="17">
        <v>0.104956903136165</v>
      </c>
      <c r="AL89" s="17">
        <v>6.5602173045187701E-2</v>
      </c>
      <c r="AM89" s="17">
        <v>6.7262374007836703E-2</v>
      </c>
      <c r="AN89" s="17">
        <v>4.32783559497553E-2</v>
      </c>
      <c r="AO89" s="17">
        <v>5.9763010088380697E-2</v>
      </c>
      <c r="AP89" s="17"/>
      <c r="AQ89" s="17">
        <v>9.9200893381274302E-2</v>
      </c>
      <c r="AR89" s="17">
        <v>9.1085098785559995E-2</v>
      </c>
      <c r="AS89" s="17">
        <v>6.0162470178112402E-2</v>
      </c>
      <c r="AT89" s="17">
        <v>5.6050033865413698E-2</v>
      </c>
      <c r="AU89" s="17">
        <v>4.86413338807693E-2</v>
      </c>
      <c r="AV89" s="17"/>
      <c r="AW89" s="17">
        <v>6.6895583687674801E-2</v>
      </c>
      <c r="AX89" s="17">
        <v>7.2860613242981903E-2</v>
      </c>
      <c r="AY89" s="17">
        <v>8.8311961500215003E-2</v>
      </c>
      <c r="AZ89" s="17">
        <v>7.3564858872145103E-2</v>
      </c>
      <c r="BA89" s="17">
        <v>5.47985468358093E-2</v>
      </c>
      <c r="BB89" s="17"/>
      <c r="BC89" s="17">
        <v>6.6557789633528194E-2</v>
      </c>
      <c r="BD89" s="17">
        <v>5.9454519346658199E-2</v>
      </c>
      <c r="BE89" s="17">
        <v>5.8033370043991298E-2</v>
      </c>
      <c r="BF89" s="17">
        <v>7.3893978520001694E-2</v>
      </c>
      <c r="BG89" s="17"/>
      <c r="BH89" s="17">
        <v>7.1165596538471196E-2</v>
      </c>
      <c r="BI89" s="17">
        <v>6.0616749874341597E-2</v>
      </c>
      <c r="BJ89" s="17">
        <v>6.6158378766094803E-2</v>
      </c>
      <c r="BK89" s="17">
        <v>5.6187070352845397E-2</v>
      </c>
      <c r="BL89" s="17"/>
      <c r="BM89" s="17">
        <v>5.7795825982313302E-2</v>
      </c>
      <c r="BN89" s="17">
        <v>5.3469455874595298E-2</v>
      </c>
      <c r="BO89" s="17">
        <v>8.4902065721041906E-2</v>
      </c>
      <c r="BP89" s="17">
        <v>5.5622714534665101E-2</v>
      </c>
      <c r="BQ89" s="17">
        <v>0.13971269797966701</v>
      </c>
      <c r="BR89" s="17"/>
      <c r="BS89" s="17">
        <v>5.9562446574605597E-2</v>
      </c>
      <c r="BT89" s="17">
        <v>4.1486952642033198E-2</v>
      </c>
      <c r="BU89" s="17">
        <v>6.5892530441349795E-2</v>
      </c>
      <c r="BV89" s="17">
        <v>5.2824234287179403E-2</v>
      </c>
      <c r="BW89" s="17">
        <v>0.17394654540572599</v>
      </c>
    </row>
    <row r="90" spans="2:75" x14ac:dyDescent="0.35">
      <c r="B90" t="s">
        <v>130</v>
      </c>
      <c r="C90" s="17">
        <v>2.5793260412825699E-2</v>
      </c>
      <c r="D90" s="17">
        <v>2.3017561219135899E-2</v>
      </c>
      <c r="E90" s="17">
        <v>2.8627652865836999E-2</v>
      </c>
      <c r="F90" s="17"/>
      <c r="G90" s="17">
        <v>2.1069957457532901E-2</v>
      </c>
      <c r="H90" s="17">
        <v>2.63316021067205E-2</v>
      </c>
      <c r="I90" s="17">
        <v>2.17029563055945E-2</v>
      </c>
      <c r="J90" s="17">
        <v>2.70514222185981E-2</v>
      </c>
      <c r="K90" s="17">
        <v>4.22297979409266E-2</v>
      </c>
      <c r="L90" s="17">
        <v>1.97925530452937E-2</v>
      </c>
      <c r="M90" s="17"/>
      <c r="N90" s="17">
        <v>1.7325529039249901E-2</v>
      </c>
      <c r="O90" s="17">
        <v>3.0226224023718801E-2</v>
      </c>
      <c r="P90" s="17">
        <v>2.5983529490452299E-2</v>
      </c>
      <c r="Q90" s="17">
        <v>3.0660198481476601E-2</v>
      </c>
      <c r="R90" s="17"/>
      <c r="S90" s="17">
        <v>2.4318226634199899E-2</v>
      </c>
      <c r="T90" s="17">
        <v>3.0888151055942E-2</v>
      </c>
      <c r="U90" s="17">
        <v>2.4307455347628602E-2</v>
      </c>
      <c r="V90" s="17">
        <v>1.6660601345343699E-2</v>
      </c>
      <c r="W90" s="17">
        <v>2.86492950263845E-2</v>
      </c>
      <c r="X90" s="17">
        <v>3.5824728462630302E-2</v>
      </c>
      <c r="Y90" s="17">
        <v>3.2535218349503403E-2</v>
      </c>
      <c r="Z90" s="17">
        <v>2.40766165236726E-2</v>
      </c>
      <c r="AA90" s="17">
        <v>2.14480699578204E-2</v>
      </c>
      <c r="AB90" s="17">
        <v>2.7067046100726098E-2</v>
      </c>
      <c r="AC90" s="17">
        <v>1.6717457779815099E-2</v>
      </c>
      <c r="AD90" s="17">
        <v>1.6792173531361899E-2</v>
      </c>
      <c r="AE90" s="17"/>
      <c r="AF90" s="17">
        <v>3.8341826486717703E-2</v>
      </c>
      <c r="AG90" s="17">
        <v>2.64472685688808E-2</v>
      </c>
      <c r="AH90" s="17">
        <v>1.9655419710759198E-2</v>
      </c>
      <c r="AI90" s="17">
        <v>9.3366215700968497E-3</v>
      </c>
      <c r="AJ90" s="17"/>
      <c r="AK90" s="17">
        <v>3.3383528533098498E-2</v>
      </c>
      <c r="AL90" s="17">
        <v>2.5579972032806701E-2</v>
      </c>
      <c r="AM90" s="17">
        <v>2.7884205277793801E-2</v>
      </c>
      <c r="AN90" s="17">
        <v>1.11261198326692E-2</v>
      </c>
      <c r="AO90" s="17">
        <v>1.6612400076444701E-2</v>
      </c>
      <c r="AP90" s="17"/>
      <c r="AQ90" s="17">
        <v>3.6179937708520203E-2</v>
      </c>
      <c r="AR90" s="17">
        <v>2.5950771043832799E-2</v>
      </c>
      <c r="AS90" s="17">
        <v>2.2270492946895398E-2</v>
      </c>
      <c r="AT90" s="17">
        <v>1.9338679571865601E-2</v>
      </c>
      <c r="AU90" s="17">
        <v>2.0940131383479998E-2</v>
      </c>
      <c r="AV90" s="17"/>
      <c r="AW90" s="17">
        <v>1.4420868886604101E-2</v>
      </c>
      <c r="AX90" s="17">
        <v>3.3231410030875999E-2</v>
      </c>
      <c r="AY90" s="17">
        <v>2.0764091970881901E-2</v>
      </c>
      <c r="AZ90" s="17">
        <v>2.8296773116749298E-2</v>
      </c>
      <c r="BA90" s="17">
        <v>2.9309384313917702E-2</v>
      </c>
      <c r="BB90" s="17"/>
      <c r="BC90" s="17">
        <v>2.5995360756935901E-2</v>
      </c>
      <c r="BD90" s="17">
        <v>2.4498949310264501E-2</v>
      </c>
      <c r="BE90" s="17">
        <v>2.4378527233263999E-2</v>
      </c>
      <c r="BF90" s="17">
        <v>2.1245436177823099E-2</v>
      </c>
      <c r="BG90" s="17"/>
      <c r="BH90" s="17">
        <v>2.0996922325168699E-2</v>
      </c>
      <c r="BI90" s="17">
        <v>2.52439806979174E-2</v>
      </c>
      <c r="BJ90" s="17">
        <v>2.28042088022412E-2</v>
      </c>
      <c r="BK90" s="17">
        <v>2.1136608374656401E-2</v>
      </c>
      <c r="BL90" s="17"/>
      <c r="BM90" s="17">
        <v>1.13762557709638E-2</v>
      </c>
      <c r="BN90" s="17">
        <v>1.5324661898719101E-2</v>
      </c>
      <c r="BO90" s="17">
        <v>1.2300626115431E-2</v>
      </c>
      <c r="BP90" s="17">
        <v>5.4753512447924202E-2</v>
      </c>
      <c r="BQ90" s="17">
        <v>4.7497081208031297E-2</v>
      </c>
      <c r="BR90" s="17"/>
      <c r="BS90" s="17">
        <v>9.6476047186968995E-3</v>
      </c>
      <c r="BT90" s="17">
        <v>1.2827136552283E-2</v>
      </c>
      <c r="BU90" s="17">
        <v>5.6954252586160197E-3</v>
      </c>
      <c r="BV90" s="17">
        <v>4.6597880515310899E-2</v>
      </c>
      <c r="BW90" s="17">
        <v>6.1666450979318298E-2</v>
      </c>
    </row>
    <row r="91" spans="2:75" x14ac:dyDescent="0.35">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row>
    <row r="92" spans="2:75" x14ac:dyDescent="0.35">
      <c r="B92" s="6" t="s">
        <v>160</v>
      </c>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row>
    <row r="93" spans="2:75" x14ac:dyDescent="0.35">
      <c r="B93" s="23" t="s">
        <v>132</v>
      </c>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row>
    <row r="94" spans="2:75" x14ac:dyDescent="0.35">
      <c r="B94" t="s">
        <v>157</v>
      </c>
      <c r="C94" s="17">
        <v>0.24528203019043901</v>
      </c>
      <c r="D94" s="17">
        <v>0.27665190378541998</v>
      </c>
      <c r="E94" s="17">
        <v>0.21390790754015099</v>
      </c>
      <c r="F94" s="17"/>
      <c r="G94" s="17">
        <v>0.34378376091218299</v>
      </c>
      <c r="H94" s="17">
        <v>0.34398662371442201</v>
      </c>
      <c r="I94" s="17">
        <v>0.27650232953811399</v>
      </c>
      <c r="J94" s="17">
        <v>0.209453967107807</v>
      </c>
      <c r="K94" s="17">
        <v>0.17941690134824201</v>
      </c>
      <c r="L94" s="17">
        <v>0.14709687491243001</v>
      </c>
      <c r="M94" s="17"/>
      <c r="N94" s="17">
        <v>0.29999100430381698</v>
      </c>
      <c r="O94" s="17">
        <v>0.23220888733189901</v>
      </c>
      <c r="P94" s="17">
        <v>0.22928963986821399</v>
      </c>
      <c r="Q94" s="17">
        <v>0.213020767070595</v>
      </c>
      <c r="R94" s="17"/>
      <c r="S94" s="17">
        <v>0.327945536249661</v>
      </c>
      <c r="T94" s="17">
        <v>0.21729184061148801</v>
      </c>
      <c r="U94" s="17">
        <v>0.23114190067731799</v>
      </c>
      <c r="V94" s="17">
        <v>0.190155880723128</v>
      </c>
      <c r="W94" s="17">
        <v>0.25666493214501301</v>
      </c>
      <c r="X94" s="17">
        <v>0.25420080633013797</v>
      </c>
      <c r="Y94" s="17">
        <v>0.250974482647491</v>
      </c>
      <c r="Z94" s="17">
        <v>0.17686352048981399</v>
      </c>
      <c r="AA94" s="17">
        <v>0.26130865072859399</v>
      </c>
      <c r="AB94" s="17">
        <v>0.207114656676398</v>
      </c>
      <c r="AC94" s="17">
        <v>0.20941119550729601</v>
      </c>
      <c r="AD94" s="17">
        <v>0.32175139433872302</v>
      </c>
      <c r="AE94" s="17"/>
      <c r="AF94" s="17">
        <v>0.199684646309463</v>
      </c>
      <c r="AG94" s="17">
        <v>0.20786790959530199</v>
      </c>
      <c r="AH94" s="17">
        <v>0.27199829546046</v>
      </c>
      <c r="AI94" s="17">
        <v>0.39502620841026698</v>
      </c>
      <c r="AJ94" s="17"/>
      <c r="AK94" s="17">
        <v>0.20965820183540401</v>
      </c>
      <c r="AL94" s="17">
        <v>0.229088157932684</v>
      </c>
      <c r="AM94" s="17">
        <v>0.25213120433138803</v>
      </c>
      <c r="AN94" s="17">
        <v>0.26687348993108601</v>
      </c>
      <c r="AO94" s="17">
        <v>0.373114421740949</v>
      </c>
      <c r="AP94" s="17"/>
      <c r="AQ94" s="17">
        <v>0.205807902417074</v>
      </c>
      <c r="AR94" s="17">
        <v>0.220513799537431</v>
      </c>
      <c r="AS94" s="17">
        <v>0.25726284487071099</v>
      </c>
      <c r="AT94" s="17">
        <v>0.23748850619057199</v>
      </c>
      <c r="AU94" s="17">
        <v>0.33950707845290401</v>
      </c>
      <c r="AV94" s="17"/>
      <c r="AW94" s="17">
        <v>0.16147722785693799</v>
      </c>
      <c r="AX94" s="17">
        <v>0.18187479633843701</v>
      </c>
      <c r="AY94" s="17">
        <v>0.20664333318549799</v>
      </c>
      <c r="AZ94" s="17">
        <v>0.23300990828440599</v>
      </c>
      <c r="BA94" s="17">
        <v>0.36449355190430699</v>
      </c>
      <c r="BB94" s="17"/>
      <c r="BC94" s="17">
        <v>0.29229294281222801</v>
      </c>
      <c r="BD94" s="17">
        <v>0.26755856286646101</v>
      </c>
      <c r="BE94" s="17">
        <v>0.238999763859888</v>
      </c>
      <c r="BF94" s="17">
        <v>0.223305254652367</v>
      </c>
      <c r="BG94" s="17"/>
      <c r="BH94" s="17">
        <v>0.247974632410037</v>
      </c>
      <c r="BI94" s="17">
        <v>0.245059291374396</v>
      </c>
      <c r="BJ94" s="17">
        <v>0.255951692563614</v>
      </c>
      <c r="BK94" s="17">
        <v>0.28410502923887598</v>
      </c>
      <c r="BL94" s="17"/>
      <c r="BM94" s="17">
        <v>0.215169200000701</v>
      </c>
      <c r="BN94" s="17">
        <v>0.30788807243623501</v>
      </c>
      <c r="BO94" s="17">
        <v>0.21053039678867599</v>
      </c>
      <c r="BP94" s="17">
        <v>0.14210971113995599</v>
      </c>
      <c r="BQ94" s="17">
        <v>0.235080322698173</v>
      </c>
      <c r="BR94" s="17"/>
      <c r="BS94" s="17">
        <v>0.24214363510685499</v>
      </c>
      <c r="BT94" s="17">
        <v>0.33055401158277897</v>
      </c>
      <c r="BU94" s="17">
        <v>0.275210109520443</v>
      </c>
      <c r="BV94" s="17">
        <v>0.16561616091843301</v>
      </c>
      <c r="BW94" s="17">
        <v>0.13252315571025799</v>
      </c>
    </row>
    <row r="95" spans="2:75" x14ac:dyDescent="0.35">
      <c r="B95" t="s">
        <v>158</v>
      </c>
      <c r="C95" s="17">
        <v>0.33989521208899398</v>
      </c>
      <c r="D95" s="17">
        <v>0.34087432493484898</v>
      </c>
      <c r="E95" s="17">
        <v>0.340103367365576</v>
      </c>
      <c r="F95" s="17"/>
      <c r="G95" s="17">
        <v>0.31713918646315797</v>
      </c>
      <c r="H95" s="17">
        <v>0.33467905237826501</v>
      </c>
      <c r="I95" s="17">
        <v>0.368777342409561</v>
      </c>
      <c r="J95" s="17">
        <v>0.36951739103185399</v>
      </c>
      <c r="K95" s="17">
        <v>0.32782277405598298</v>
      </c>
      <c r="L95" s="17">
        <v>0.31989589031321802</v>
      </c>
      <c r="M95" s="17"/>
      <c r="N95" s="17">
        <v>0.35500926543779399</v>
      </c>
      <c r="O95" s="17">
        <v>0.35515090235251101</v>
      </c>
      <c r="P95" s="17">
        <v>0.35319682903924399</v>
      </c>
      <c r="Q95" s="17">
        <v>0.295522902211451</v>
      </c>
      <c r="R95" s="17"/>
      <c r="S95" s="17">
        <v>0.30166628855327399</v>
      </c>
      <c r="T95" s="17">
        <v>0.33200019514725998</v>
      </c>
      <c r="U95" s="17">
        <v>0.331485755917447</v>
      </c>
      <c r="V95" s="17">
        <v>0.39050978133065301</v>
      </c>
      <c r="W95" s="17">
        <v>0.33530925381357801</v>
      </c>
      <c r="X95" s="17">
        <v>0.353095998892895</v>
      </c>
      <c r="Y95" s="17">
        <v>0.307755805407186</v>
      </c>
      <c r="Z95" s="17">
        <v>0.345607222619492</v>
      </c>
      <c r="AA95" s="17">
        <v>0.34748230593902002</v>
      </c>
      <c r="AB95" s="17">
        <v>0.343632939992911</v>
      </c>
      <c r="AC95" s="17">
        <v>0.41531275676798302</v>
      </c>
      <c r="AD95" s="17">
        <v>0.30752423061346501</v>
      </c>
      <c r="AE95" s="17"/>
      <c r="AF95" s="17">
        <v>0.34153196648681799</v>
      </c>
      <c r="AG95" s="17">
        <v>0.34583853625487498</v>
      </c>
      <c r="AH95" s="17">
        <v>0.36506382578965302</v>
      </c>
      <c r="AI95" s="17">
        <v>0.306492184645556</v>
      </c>
      <c r="AJ95" s="17"/>
      <c r="AK95" s="17">
        <v>0.29780386164607298</v>
      </c>
      <c r="AL95" s="17">
        <v>0.36401206535021602</v>
      </c>
      <c r="AM95" s="17">
        <v>0.35887474913581702</v>
      </c>
      <c r="AN95" s="17">
        <v>0.358950298640974</v>
      </c>
      <c r="AO95" s="17">
        <v>0.294478993347283</v>
      </c>
      <c r="AP95" s="17"/>
      <c r="AQ95" s="17">
        <v>0.32770924157416698</v>
      </c>
      <c r="AR95" s="17">
        <v>0.35397858063785698</v>
      </c>
      <c r="AS95" s="17">
        <v>0.35819166472305503</v>
      </c>
      <c r="AT95" s="17">
        <v>0.35065106450396699</v>
      </c>
      <c r="AU95" s="17">
        <v>0.29842582461449901</v>
      </c>
      <c r="AV95" s="17"/>
      <c r="AW95" s="17">
        <v>0.42251123645176802</v>
      </c>
      <c r="AX95" s="17">
        <v>0.35306937129441801</v>
      </c>
      <c r="AY95" s="17">
        <v>0.34882494373406497</v>
      </c>
      <c r="AZ95" s="17">
        <v>0.34198679988265202</v>
      </c>
      <c r="BA95" s="17">
        <v>0.30101633791703403</v>
      </c>
      <c r="BB95" s="17"/>
      <c r="BC95" s="17">
        <v>0.30831120163294301</v>
      </c>
      <c r="BD95" s="17">
        <v>0.34430106302935098</v>
      </c>
      <c r="BE95" s="17">
        <v>0.357937104388722</v>
      </c>
      <c r="BF95" s="17">
        <v>0.35025770466475797</v>
      </c>
      <c r="BG95" s="17"/>
      <c r="BH95" s="17">
        <v>0.311337587085736</v>
      </c>
      <c r="BI95" s="17">
        <v>0.34759212101335002</v>
      </c>
      <c r="BJ95" s="17">
        <v>0.37862954715603497</v>
      </c>
      <c r="BK95" s="17">
        <v>0.34946879287201299</v>
      </c>
      <c r="BL95" s="17"/>
      <c r="BM95" s="17">
        <v>0.35120129255940102</v>
      </c>
      <c r="BN95" s="17">
        <v>0.35560990781960999</v>
      </c>
      <c r="BO95" s="17">
        <v>0.397882077255721</v>
      </c>
      <c r="BP95" s="17">
        <v>0.31310586656311601</v>
      </c>
      <c r="BQ95" s="17">
        <v>0.28148349629795499</v>
      </c>
      <c r="BR95" s="17"/>
      <c r="BS95" s="17">
        <v>0.34532602253296302</v>
      </c>
      <c r="BT95" s="17">
        <v>0.357782312161465</v>
      </c>
      <c r="BU95" s="17">
        <v>0.37332560734098302</v>
      </c>
      <c r="BV95" s="17">
        <v>0.31570350533182401</v>
      </c>
      <c r="BW95" s="17">
        <v>0.33414445196652298</v>
      </c>
    </row>
    <row r="96" spans="2:75" x14ac:dyDescent="0.35">
      <c r="B96" t="s">
        <v>159</v>
      </c>
      <c r="C96" s="17">
        <v>0.235800127166408</v>
      </c>
      <c r="D96" s="17">
        <v>0.24573492247296</v>
      </c>
      <c r="E96" s="17">
        <v>0.22628243664682099</v>
      </c>
      <c r="F96" s="17"/>
      <c r="G96" s="17">
        <v>0.229511980095223</v>
      </c>
      <c r="H96" s="17">
        <v>0.16250937809468299</v>
      </c>
      <c r="I96" s="17">
        <v>0.14991221287145501</v>
      </c>
      <c r="J96" s="17">
        <v>0.21279346205018199</v>
      </c>
      <c r="K96" s="17">
        <v>0.27664705035175302</v>
      </c>
      <c r="L96" s="17">
        <v>0.36074012789488702</v>
      </c>
      <c r="M96" s="17"/>
      <c r="N96" s="17">
        <v>0.239181306864888</v>
      </c>
      <c r="O96" s="17">
        <v>0.241745705800711</v>
      </c>
      <c r="P96" s="17">
        <v>0.23065058296641699</v>
      </c>
      <c r="Q96" s="17">
        <v>0.23308892249680399</v>
      </c>
      <c r="R96" s="17"/>
      <c r="S96" s="17">
        <v>0.210155112952986</v>
      </c>
      <c r="T96" s="17">
        <v>0.25392929694371302</v>
      </c>
      <c r="U96" s="17">
        <v>0.26211006654254598</v>
      </c>
      <c r="V96" s="17">
        <v>0.24754520622742801</v>
      </c>
      <c r="W96" s="17">
        <v>0.22196184232348601</v>
      </c>
      <c r="X96" s="17">
        <v>0.24750543502507399</v>
      </c>
      <c r="Y96" s="17">
        <v>0.26465507688258399</v>
      </c>
      <c r="Z96" s="17">
        <v>0.24483948751034701</v>
      </c>
      <c r="AA96" s="17">
        <v>0.224814031286729</v>
      </c>
      <c r="AB96" s="17">
        <v>0.24960153183414799</v>
      </c>
      <c r="AC96" s="17">
        <v>0.19129377177700799</v>
      </c>
      <c r="AD96" s="17">
        <v>0.152865937626742</v>
      </c>
      <c r="AE96" s="17"/>
      <c r="AF96" s="17">
        <v>0.226828810152569</v>
      </c>
      <c r="AG96" s="17">
        <v>0.26886073582459502</v>
      </c>
      <c r="AH96" s="17">
        <v>0.22551600790075699</v>
      </c>
      <c r="AI96" s="17">
        <v>0.19116679214210799</v>
      </c>
      <c r="AJ96" s="17"/>
      <c r="AK96" s="17">
        <v>0.24972996968158101</v>
      </c>
      <c r="AL96" s="17">
        <v>0.234520628815687</v>
      </c>
      <c r="AM96" s="17">
        <v>0.23833939418016301</v>
      </c>
      <c r="AN96" s="17">
        <v>0.24038739173301599</v>
      </c>
      <c r="AO96" s="17">
        <v>0.22221073046133399</v>
      </c>
      <c r="AP96" s="17"/>
      <c r="AQ96" s="17">
        <v>0.23986496629530701</v>
      </c>
      <c r="AR96" s="17">
        <v>0.23270079833880999</v>
      </c>
      <c r="AS96" s="17">
        <v>0.222963115800629</v>
      </c>
      <c r="AT96" s="17">
        <v>0.23250685858381401</v>
      </c>
      <c r="AU96" s="17">
        <v>0.25835764435073499</v>
      </c>
      <c r="AV96" s="17"/>
      <c r="AW96" s="17">
        <v>0.26154394807497</v>
      </c>
      <c r="AX96" s="17">
        <v>0.27080238966146902</v>
      </c>
      <c r="AY96" s="17">
        <v>0.25114491009596102</v>
      </c>
      <c r="AZ96" s="17">
        <v>0.23967762712865101</v>
      </c>
      <c r="BA96" s="17">
        <v>0.18711562148973901</v>
      </c>
      <c r="BB96" s="17"/>
      <c r="BC96" s="17">
        <v>0.24143329859239401</v>
      </c>
      <c r="BD96" s="17">
        <v>0.23333063451789801</v>
      </c>
      <c r="BE96" s="17">
        <v>0.25576945793135197</v>
      </c>
      <c r="BF96" s="17">
        <v>0.242998168229623</v>
      </c>
      <c r="BG96" s="17"/>
      <c r="BH96" s="17">
        <v>0.26747028356130398</v>
      </c>
      <c r="BI96" s="17">
        <v>0.24730011748619299</v>
      </c>
      <c r="BJ96" s="17">
        <v>0.21527469971498001</v>
      </c>
      <c r="BK96" s="17">
        <v>0.19670804271279299</v>
      </c>
      <c r="BL96" s="17"/>
      <c r="BM96" s="17">
        <v>0.277917622542247</v>
      </c>
      <c r="BN96" s="17">
        <v>0.18691761311279301</v>
      </c>
      <c r="BO96" s="17">
        <v>0.23780744077169799</v>
      </c>
      <c r="BP96" s="17">
        <v>0.39043115967055703</v>
      </c>
      <c r="BQ96" s="17">
        <v>0.20923135643372301</v>
      </c>
      <c r="BR96" s="17"/>
      <c r="BS96" s="17">
        <v>0.26711588547546</v>
      </c>
      <c r="BT96" s="17">
        <v>0.18091450349638599</v>
      </c>
      <c r="BU96" s="17">
        <v>0.22112813326373901</v>
      </c>
      <c r="BV96" s="17">
        <v>0.36315218983074998</v>
      </c>
      <c r="BW96" s="17">
        <v>0.203140224495995</v>
      </c>
    </row>
    <row r="97" spans="2:75" x14ac:dyDescent="0.35">
      <c r="B97" t="s">
        <v>129</v>
      </c>
      <c r="C97" s="17">
        <v>0.17902263055416001</v>
      </c>
      <c r="D97" s="17">
        <v>0.13673884880677101</v>
      </c>
      <c r="E97" s="17">
        <v>0.21970628844745199</v>
      </c>
      <c r="F97" s="17"/>
      <c r="G97" s="17">
        <v>0.10956507252943699</v>
      </c>
      <c r="H97" s="17">
        <v>0.15882494581262999</v>
      </c>
      <c r="I97" s="17">
        <v>0.20480811518087</v>
      </c>
      <c r="J97" s="17">
        <v>0.20823517981015699</v>
      </c>
      <c r="K97" s="17">
        <v>0.21611327424402199</v>
      </c>
      <c r="L97" s="17">
        <v>0.172267106879465</v>
      </c>
      <c r="M97" s="17"/>
      <c r="N97" s="17">
        <v>0.105818423393502</v>
      </c>
      <c r="O97" s="17">
        <v>0.17089450451488</v>
      </c>
      <c r="P97" s="17">
        <v>0.186862948126124</v>
      </c>
      <c r="Q97" s="17">
        <v>0.25836740822115101</v>
      </c>
      <c r="R97" s="17"/>
      <c r="S97" s="17">
        <v>0.16023306224407799</v>
      </c>
      <c r="T97" s="17">
        <v>0.19677866729753901</v>
      </c>
      <c r="U97" s="17">
        <v>0.175262276862689</v>
      </c>
      <c r="V97" s="17">
        <v>0.17178913171879101</v>
      </c>
      <c r="W97" s="17">
        <v>0.18606397171792299</v>
      </c>
      <c r="X97" s="17">
        <v>0.145197759751893</v>
      </c>
      <c r="Y97" s="17">
        <v>0.176614635062739</v>
      </c>
      <c r="Z97" s="17">
        <v>0.23268976938034699</v>
      </c>
      <c r="AA97" s="17">
        <v>0.16639501204565699</v>
      </c>
      <c r="AB97" s="17">
        <v>0.19965087149654301</v>
      </c>
      <c r="AC97" s="17">
        <v>0.18398227594771399</v>
      </c>
      <c r="AD97" s="17">
        <v>0.21785843742107</v>
      </c>
      <c r="AE97" s="17"/>
      <c r="AF97" s="17">
        <v>0.23195457705115</v>
      </c>
      <c r="AG97" s="17">
        <v>0.177432818325228</v>
      </c>
      <c r="AH97" s="17">
        <v>0.13742187084912999</v>
      </c>
      <c r="AI97" s="17">
        <v>0.107314814802069</v>
      </c>
      <c r="AJ97" s="17"/>
      <c r="AK97" s="17">
        <v>0.242807966836942</v>
      </c>
      <c r="AL97" s="17">
        <v>0.17237914790141401</v>
      </c>
      <c r="AM97" s="17">
        <v>0.15065465235263201</v>
      </c>
      <c r="AN97" s="17">
        <v>0.13378881969492301</v>
      </c>
      <c r="AO97" s="17">
        <v>0.11019585445043301</v>
      </c>
      <c r="AP97" s="17"/>
      <c r="AQ97" s="17">
        <v>0.22661788971345201</v>
      </c>
      <c r="AR97" s="17">
        <v>0.192806821485902</v>
      </c>
      <c r="AS97" s="17">
        <v>0.16158237460560401</v>
      </c>
      <c r="AT97" s="17">
        <v>0.17935357072164701</v>
      </c>
      <c r="AU97" s="17">
        <v>0.103709452581862</v>
      </c>
      <c r="AV97" s="17"/>
      <c r="AW97" s="17">
        <v>0.15446758761632301</v>
      </c>
      <c r="AX97" s="17">
        <v>0.19425344270567699</v>
      </c>
      <c r="AY97" s="17">
        <v>0.19338681298447599</v>
      </c>
      <c r="AZ97" s="17">
        <v>0.18532566470429099</v>
      </c>
      <c r="BA97" s="17">
        <v>0.14737448868892</v>
      </c>
      <c r="BB97" s="17"/>
      <c r="BC97" s="17">
        <v>0.157962556962436</v>
      </c>
      <c r="BD97" s="17">
        <v>0.15480973958628999</v>
      </c>
      <c r="BE97" s="17">
        <v>0.147293673820038</v>
      </c>
      <c r="BF97" s="17">
        <v>0.18343887245325299</v>
      </c>
      <c r="BG97" s="17"/>
      <c r="BH97" s="17">
        <v>0.17321749694292299</v>
      </c>
      <c r="BI97" s="17">
        <v>0.16004847012606099</v>
      </c>
      <c r="BJ97" s="17">
        <v>0.150144060565371</v>
      </c>
      <c r="BK97" s="17">
        <v>0.16971813517631801</v>
      </c>
      <c r="BL97" s="17"/>
      <c r="BM97" s="17">
        <v>0.155711884897651</v>
      </c>
      <c r="BN97" s="17">
        <v>0.14958440663136199</v>
      </c>
      <c r="BO97" s="17">
        <v>0.15378008518390501</v>
      </c>
      <c r="BP97" s="17">
        <v>0.154353262626372</v>
      </c>
      <c r="BQ97" s="17">
        <v>0.274204824570149</v>
      </c>
      <c r="BR97" s="17"/>
      <c r="BS97" s="17">
        <v>0.14541445688472199</v>
      </c>
      <c r="BT97" s="17">
        <v>0.13074917275937001</v>
      </c>
      <c r="BU97" s="17">
        <v>0.13033614987483499</v>
      </c>
      <c r="BV97" s="17">
        <v>0.155528143918993</v>
      </c>
      <c r="BW97" s="17">
        <v>0.33019216782722399</v>
      </c>
    </row>
    <row r="98" spans="2:75" x14ac:dyDescent="0.35">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row>
    <row r="99" spans="2:75" x14ac:dyDescent="0.35">
      <c r="B99" s="6" t="s">
        <v>171</v>
      </c>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row>
    <row r="100" spans="2:75" x14ac:dyDescent="0.35">
      <c r="B100" s="23" t="s">
        <v>172</v>
      </c>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row>
    <row r="101" spans="2:75" x14ac:dyDescent="0.35">
      <c r="B101" t="s">
        <v>161</v>
      </c>
      <c r="C101" s="17">
        <v>0.35074028976862398</v>
      </c>
      <c r="D101" s="17">
        <v>0.36037887676282099</v>
      </c>
      <c r="E101" s="17">
        <v>0.33929065997555502</v>
      </c>
      <c r="F101" s="17"/>
      <c r="G101" s="17">
        <v>0.30966213806895199</v>
      </c>
      <c r="H101" s="17">
        <v>0.31947701768720699</v>
      </c>
      <c r="I101" s="17">
        <v>0.34499695341933101</v>
      </c>
      <c r="J101" s="17">
        <v>0.33636630143259899</v>
      </c>
      <c r="K101" s="17">
        <v>0.37677233532233301</v>
      </c>
      <c r="L101" s="17">
        <v>0.47828464374403001</v>
      </c>
      <c r="M101" s="17"/>
      <c r="N101" s="17">
        <v>0.35564073449557099</v>
      </c>
      <c r="O101" s="17">
        <v>0.330458009414136</v>
      </c>
      <c r="P101" s="17">
        <v>0.39295616161293601</v>
      </c>
      <c r="Q101" s="17">
        <v>0.32165265896097101</v>
      </c>
      <c r="R101" s="17"/>
      <c r="S101" s="17">
        <v>0.419567718884158</v>
      </c>
      <c r="T101" s="17">
        <v>0.31470558576792601</v>
      </c>
      <c r="U101" s="17">
        <v>0.31022097641193902</v>
      </c>
      <c r="V101" s="17">
        <v>0.42937966754770501</v>
      </c>
      <c r="W101" s="17">
        <v>0.40870296976853998</v>
      </c>
      <c r="X101" s="17">
        <v>0.31394617554251703</v>
      </c>
      <c r="Y101" s="17">
        <v>0.39807709749166298</v>
      </c>
      <c r="Z101" s="17">
        <v>0.438971035838082</v>
      </c>
      <c r="AA101" s="17">
        <v>0.26651809252528802</v>
      </c>
      <c r="AB101" s="17">
        <v>0.27405968269804798</v>
      </c>
      <c r="AC101" s="17">
        <v>0.302461354144826</v>
      </c>
      <c r="AD101" s="17">
        <v>0.33359379562409402</v>
      </c>
      <c r="AE101" s="17"/>
      <c r="AF101" s="17">
        <v>0.36439509906667999</v>
      </c>
      <c r="AG101" s="17">
        <v>0.33565532692123301</v>
      </c>
      <c r="AH101" s="17">
        <v>0.39975550223499401</v>
      </c>
      <c r="AI101" s="17">
        <v>0.306677940023934</v>
      </c>
      <c r="AJ101" s="17"/>
      <c r="AK101" s="17">
        <v>0.31691065442334498</v>
      </c>
      <c r="AL101" s="17">
        <v>0.38742072381313902</v>
      </c>
      <c r="AM101" s="17">
        <v>0.31933710930272502</v>
      </c>
      <c r="AN101" s="17">
        <v>0.33541827693349402</v>
      </c>
      <c r="AO101" s="17">
        <v>0.33756220181233598</v>
      </c>
      <c r="AP101" s="17"/>
      <c r="AQ101" s="17">
        <v>0.342473287979496</v>
      </c>
      <c r="AR101" s="17">
        <v>0.34521897779050098</v>
      </c>
      <c r="AS101" s="17">
        <v>0.371503641012562</v>
      </c>
      <c r="AT101" s="17">
        <v>0.319582419896704</v>
      </c>
      <c r="AU101" s="17">
        <v>0.36540196063570302</v>
      </c>
      <c r="AV101" s="17"/>
      <c r="AW101" s="17">
        <v>0.54261580597988601</v>
      </c>
      <c r="AX101" s="17">
        <v>0.33403441799313499</v>
      </c>
      <c r="AY101" s="17">
        <v>0.355558490903364</v>
      </c>
      <c r="AZ101" s="17">
        <v>0.36990726929329698</v>
      </c>
      <c r="BA101" s="17">
        <v>0.31565461663741201</v>
      </c>
      <c r="BB101" s="17"/>
      <c r="BC101" s="17">
        <v>0.392496811424353</v>
      </c>
      <c r="BD101" s="17">
        <v>0.327961997759603</v>
      </c>
      <c r="BE101" s="17">
        <v>0.35025257448351599</v>
      </c>
      <c r="BF101" s="17">
        <v>0.36918264388321098</v>
      </c>
      <c r="BG101" s="17"/>
      <c r="BH101" s="17">
        <v>0.35321357236159701</v>
      </c>
      <c r="BI101" s="17">
        <v>0.34954847477801598</v>
      </c>
      <c r="BJ101" s="17">
        <v>0.34551474112892799</v>
      </c>
      <c r="BK101" s="17">
        <v>0.38861247748115801</v>
      </c>
      <c r="BL101" s="17"/>
      <c r="BM101" s="17">
        <v>0.38735743209410201</v>
      </c>
      <c r="BN101" s="17">
        <v>0.34274173299663901</v>
      </c>
      <c r="BO101" s="17">
        <v>0.42652822964429599</v>
      </c>
      <c r="BP101" s="17">
        <v>0.40100218623264799</v>
      </c>
      <c r="BQ101" s="17">
        <v>0.35182771609247199</v>
      </c>
      <c r="BR101" s="17"/>
      <c r="BS101" s="17">
        <v>0.42166781942158499</v>
      </c>
      <c r="BT101" s="17">
        <v>0.32180971929095897</v>
      </c>
      <c r="BU101" s="17">
        <v>0.35917647494288302</v>
      </c>
      <c r="BV101" s="17">
        <v>0.36934952692217099</v>
      </c>
      <c r="BW101" s="17">
        <v>0.32364126932673698</v>
      </c>
    </row>
    <row r="102" spans="2:75" x14ac:dyDescent="0.35">
      <c r="B102" t="s">
        <v>162</v>
      </c>
      <c r="C102" s="17">
        <v>0.33942960537299699</v>
      </c>
      <c r="D102" s="17">
        <v>0.31978584328428</v>
      </c>
      <c r="E102" s="17">
        <v>0.35814824370376303</v>
      </c>
      <c r="F102" s="17"/>
      <c r="G102" s="17">
        <v>0.34645918610666998</v>
      </c>
      <c r="H102" s="17">
        <v>0.31588542345932802</v>
      </c>
      <c r="I102" s="17">
        <v>0.33276374615242099</v>
      </c>
      <c r="J102" s="17">
        <v>0.31129355413333498</v>
      </c>
      <c r="K102" s="17">
        <v>0.39520781132420901</v>
      </c>
      <c r="L102" s="17">
        <v>0.37025024553414199</v>
      </c>
      <c r="M102" s="17"/>
      <c r="N102" s="17">
        <v>0.31848805273678399</v>
      </c>
      <c r="O102" s="17">
        <v>0.35137511878338901</v>
      </c>
      <c r="P102" s="17">
        <v>0.35563200661312999</v>
      </c>
      <c r="Q102" s="17">
        <v>0.334142793107219</v>
      </c>
      <c r="R102" s="17"/>
      <c r="S102" s="17">
        <v>0.28507547490909801</v>
      </c>
      <c r="T102" s="17">
        <v>0.35734167427247399</v>
      </c>
      <c r="U102" s="17">
        <v>0.292530131628362</v>
      </c>
      <c r="V102" s="17">
        <v>0.29424069081193699</v>
      </c>
      <c r="W102" s="17">
        <v>0.38006327295776898</v>
      </c>
      <c r="X102" s="17">
        <v>0.40515901541774602</v>
      </c>
      <c r="Y102" s="17">
        <v>0.38625573701197502</v>
      </c>
      <c r="Z102" s="17">
        <v>0.22097919511342401</v>
      </c>
      <c r="AA102" s="17">
        <v>0.28730049301279398</v>
      </c>
      <c r="AB102" s="17">
        <v>0.40397322560883903</v>
      </c>
      <c r="AC102" s="17">
        <v>0.50836825992384005</v>
      </c>
      <c r="AD102" s="17">
        <v>0.32461108237024699</v>
      </c>
      <c r="AE102" s="17"/>
      <c r="AF102" s="17">
        <v>0.33264571699157702</v>
      </c>
      <c r="AG102" s="17">
        <v>0.31657004348624901</v>
      </c>
      <c r="AH102" s="17">
        <v>0.34299520210262402</v>
      </c>
      <c r="AI102" s="17">
        <v>0.36101917041929499</v>
      </c>
      <c r="AJ102" s="17"/>
      <c r="AK102" s="17">
        <v>0.37386792957979997</v>
      </c>
      <c r="AL102" s="17">
        <v>0.32772064365606901</v>
      </c>
      <c r="AM102" s="17">
        <v>0.32340930695789699</v>
      </c>
      <c r="AN102" s="17">
        <v>0.35561459376076199</v>
      </c>
      <c r="AO102" s="17">
        <v>0.30988871586981198</v>
      </c>
      <c r="AP102" s="17"/>
      <c r="AQ102" s="17">
        <v>0.380989164114727</v>
      </c>
      <c r="AR102" s="17">
        <v>0.36533035875537501</v>
      </c>
      <c r="AS102" s="17">
        <v>0.343251206839012</v>
      </c>
      <c r="AT102" s="17">
        <v>0.32135012321483403</v>
      </c>
      <c r="AU102" s="17">
        <v>0.28222416784142501</v>
      </c>
      <c r="AV102" s="17"/>
      <c r="AW102" s="17">
        <v>0.34645925394345201</v>
      </c>
      <c r="AX102" s="17">
        <v>0.36672393858833402</v>
      </c>
      <c r="AY102" s="17">
        <v>0.33963752627243998</v>
      </c>
      <c r="AZ102" s="17">
        <v>0.34442468654722502</v>
      </c>
      <c r="BA102" s="17">
        <v>0.32852071633848601</v>
      </c>
      <c r="BB102" s="17"/>
      <c r="BC102" s="17">
        <v>0.34739789028409901</v>
      </c>
      <c r="BD102" s="17">
        <v>0.32581736810988698</v>
      </c>
      <c r="BE102" s="17">
        <v>0.37117146205642798</v>
      </c>
      <c r="BF102" s="17">
        <v>0.33114693167354903</v>
      </c>
      <c r="BG102" s="17"/>
      <c r="BH102" s="17">
        <v>0.317298997267148</v>
      </c>
      <c r="BI102" s="17">
        <v>0.34597315985888399</v>
      </c>
      <c r="BJ102" s="17">
        <v>0.35028157040885799</v>
      </c>
      <c r="BK102" s="17">
        <v>0.32530091376214199</v>
      </c>
      <c r="BL102" s="17"/>
      <c r="BM102" s="17">
        <v>0.31774915156501499</v>
      </c>
      <c r="BN102" s="17">
        <v>0.33819880532966701</v>
      </c>
      <c r="BO102" s="17">
        <v>0.25633915269760399</v>
      </c>
      <c r="BP102" s="17">
        <v>0.33493079634434503</v>
      </c>
      <c r="BQ102" s="17">
        <v>0.37020591547859</v>
      </c>
      <c r="BR102" s="17"/>
      <c r="BS102" s="17">
        <v>0.30688909780305301</v>
      </c>
      <c r="BT102" s="17">
        <v>0.336715830950789</v>
      </c>
      <c r="BU102" s="17">
        <v>0.314524932767487</v>
      </c>
      <c r="BV102" s="17">
        <v>0.33520375211775999</v>
      </c>
      <c r="BW102" s="17">
        <v>0.27260445164361102</v>
      </c>
    </row>
    <row r="103" spans="2:75" x14ac:dyDescent="0.35">
      <c r="B103" t="s">
        <v>163</v>
      </c>
      <c r="C103" s="17">
        <v>0.335678107771052</v>
      </c>
      <c r="D103" s="17">
        <v>0.33866844730988599</v>
      </c>
      <c r="E103" s="17">
        <v>0.33500547981448497</v>
      </c>
      <c r="F103" s="17"/>
      <c r="G103" s="17">
        <v>0.27854598907068601</v>
      </c>
      <c r="H103" s="17">
        <v>0.36321481090337598</v>
      </c>
      <c r="I103" s="17">
        <v>0.40341998955666902</v>
      </c>
      <c r="J103" s="17">
        <v>0.32048435306787398</v>
      </c>
      <c r="K103" s="17">
        <v>0.30939502750487802</v>
      </c>
      <c r="L103" s="17">
        <v>0.30776289008955598</v>
      </c>
      <c r="M103" s="17"/>
      <c r="N103" s="17">
        <v>0.358517492023743</v>
      </c>
      <c r="O103" s="17">
        <v>0.36683871670578999</v>
      </c>
      <c r="P103" s="17">
        <v>0.28989381586333501</v>
      </c>
      <c r="Q103" s="17">
        <v>0.31368249961059202</v>
      </c>
      <c r="R103" s="17"/>
      <c r="S103" s="17">
        <v>0.35942344576712099</v>
      </c>
      <c r="T103" s="17">
        <v>0.374695412707651</v>
      </c>
      <c r="U103" s="17">
        <v>0.23495491826527001</v>
      </c>
      <c r="V103" s="17">
        <v>0.37947868655509798</v>
      </c>
      <c r="W103" s="17">
        <v>0.36092972491537001</v>
      </c>
      <c r="X103" s="17">
        <v>0.28044751226370801</v>
      </c>
      <c r="Y103" s="17">
        <v>0.29935151122864201</v>
      </c>
      <c r="Z103" s="17">
        <v>0.29140603971680701</v>
      </c>
      <c r="AA103" s="17">
        <v>0.37327925242860199</v>
      </c>
      <c r="AB103" s="17">
        <v>0.29654067610259299</v>
      </c>
      <c r="AC103" s="17">
        <v>0.34713521694299398</v>
      </c>
      <c r="AD103" s="17">
        <v>0.36736218852656999</v>
      </c>
      <c r="AE103" s="17"/>
      <c r="AF103" s="17">
        <v>0.326355821762916</v>
      </c>
      <c r="AG103" s="17">
        <v>0.28059491564008399</v>
      </c>
      <c r="AH103" s="17">
        <v>0.38227052766214598</v>
      </c>
      <c r="AI103" s="17">
        <v>0.36153400128221802</v>
      </c>
      <c r="AJ103" s="17"/>
      <c r="AK103" s="17">
        <v>0.315996195691918</v>
      </c>
      <c r="AL103" s="17">
        <v>0.327404886192175</v>
      </c>
      <c r="AM103" s="17">
        <v>0.31705055213180799</v>
      </c>
      <c r="AN103" s="17">
        <v>0.38301844013852598</v>
      </c>
      <c r="AO103" s="17">
        <v>0.40194421583638101</v>
      </c>
      <c r="AP103" s="17"/>
      <c r="AQ103" s="17">
        <v>0.31584053790535399</v>
      </c>
      <c r="AR103" s="17">
        <v>0.32412667349154101</v>
      </c>
      <c r="AS103" s="17">
        <v>0.32087599184883098</v>
      </c>
      <c r="AT103" s="17">
        <v>0.34605182047371102</v>
      </c>
      <c r="AU103" s="17">
        <v>0.37721066208755599</v>
      </c>
      <c r="AV103" s="17"/>
      <c r="AW103" s="17">
        <v>0.21659286431540101</v>
      </c>
      <c r="AX103" s="17">
        <v>0.28054012349343899</v>
      </c>
      <c r="AY103" s="17">
        <v>0.31703039682143602</v>
      </c>
      <c r="AZ103" s="17">
        <v>0.35117698956738203</v>
      </c>
      <c r="BA103" s="17">
        <v>0.36262811203808298</v>
      </c>
      <c r="BB103" s="17"/>
      <c r="BC103" s="17">
        <v>0.308368093341578</v>
      </c>
      <c r="BD103" s="17">
        <v>0.36190109909517498</v>
      </c>
      <c r="BE103" s="17">
        <v>0.33644618801259002</v>
      </c>
      <c r="BF103" s="17">
        <v>0.33631565202018698</v>
      </c>
      <c r="BG103" s="17"/>
      <c r="BH103" s="17">
        <v>0.32075200010007998</v>
      </c>
      <c r="BI103" s="17">
        <v>0.364118318482473</v>
      </c>
      <c r="BJ103" s="17">
        <v>0.31248618750155099</v>
      </c>
      <c r="BK103" s="17">
        <v>0.31724927357029697</v>
      </c>
      <c r="BL103" s="17"/>
      <c r="BM103" s="17">
        <v>0.28653678092030599</v>
      </c>
      <c r="BN103" s="17">
        <v>0.38439302644376599</v>
      </c>
      <c r="BO103" s="17">
        <v>0.306472169651135</v>
      </c>
      <c r="BP103" s="17">
        <v>0.22239999643137301</v>
      </c>
      <c r="BQ103" s="17">
        <v>0.35861936658028898</v>
      </c>
      <c r="BR103" s="17"/>
      <c r="BS103" s="17">
        <v>0.32562804196101103</v>
      </c>
      <c r="BT103" s="17">
        <v>0.37772386291436899</v>
      </c>
      <c r="BU103" s="17">
        <v>0.32269253197223302</v>
      </c>
      <c r="BV103" s="17">
        <v>0.28272672460781501</v>
      </c>
      <c r="BW103" s="17">
        <v>0.23499796082884999</v>
      </c>
    </row>
    <row r="104" spans="2:75" x14ac:dyDescent="0.35">
      <c r="B104" t="s">
        <v>164</v>
      </c>
      <c r="C104" s="17">
        <v>0.285807908602151</v>
      </c>
      <c r="D104" s="17">
        <v>0.288033646066431</v>
      </c>
      <c r="E104" s="17">
        <v>0.28337227832210998</v>
      </c>
      <c r="F104" s="17"/>
      <c r="G104" s="17">
        <v>0.24841220059160299</v>
      </c>
      <c r="H104" s="17">
        <v>0.28812629626018599</v>
      </c>
      <c r="I104" s="17">
        <v>0.28772669103228599</v>
      </c>
      <c r="J104" s="17">
        <v>0.33447387788692401</v>
      </c>
      <c r="K104" s="17">
        <v>0.17428346535842201</v>
      </c>
      <c r="L104" s="17">
        <v>0.37192090085936202</v>
      </c>
      <c r="M104" s="17"/>
      <c r="N104" s="17">
        <v>0.317674412583065</v>
      </c>
      <c r="O104" s="17">
        <v>0.27365080898493299</v>
      </c>
      <c r="P104" s="17">
        <v>0.258119952617895</v>
      </c>
      <c r="Q104" s="17">
        <v>0.279942233236319</v>
      </c>
      <c r="R104" s="17"/>
      <c r="S104" s="17">
        <v>0.26758352903039401</v>
      </c>
      <c r="T104" s="17">
        <v>0.31103601087715799</v>
      </c>
      <c r="U104" s="17">
        <v>0.27712034612228198</v>
      </c>
      <c r="V104" s="17">
        <v>0.154678742014738</v>
      </c>
      <c r="W104" s="17">
        <v>0.26072361703957198</v>
      </c>
      <c r="X104" s="17">
        <v>0.34029705440749602</v>
      </c>
      <c r="Y104" s="17">
        <v>0.31163172628695102</v>
      </c>
      <c r="Z104" s="17">
        <v>0.29140406070264602</v>
      </c>
      <c r="AA104" s="17">
        <v>0.28909364924452002</v>
      </c>
      <c r="AB104" s="17">
        <v>0.28962929781145302</v>
      </c>
      <c r="AC104" s="17">
        <v>0.38341598371091301</v>
      </c>
      <c r="AD104" s="17">
        <v>0.28654421443168199</v>
      </c>
      <c r="AE104" s="17"/>
      <c r="AF104" s="17">
        <v>0.201509680544529</v>
      </c>
      <c r="AG104" s="17">
        <v>0.26607006170924902</v>
      </c>
      <c r="AH104" s="17">
        <v>0.35271821689871502</v>
      </c>
      <c r="AI104" s="17">
        <v>0.306300338448385</v>
      </c>
      <c r="AJ104" s="17"/>
      <c r="AK104" s="17">
        <v>0.22691238969382799</v>
      </c>
      <c r="AL104" s="17">
        <v>0.28577020582318502</v>
      </c>
      <c r="AM104" s="17">
        <v>0.32090572127377798</v>
      </c>
      <c r="AN104" s="17">
        <v>0.28145235593573198</v>
      </c>
      <c r="AO104" s="17">
        <v>0.30132604378056599</v>
      </c>
      <c r="AP104" s="17"/>
      <c r="AQ104" s="17">
        <v>0.222179503523358</v>
      </c>
      <c r="AR104" s="17">
        <v>0.32909732288847299</v>
      </c>
      <c r="AS104" s="17">
        <v>0.28221082809334502</v>
      </c>
      <c r="AT104" s="17">
        <v>0.29392454560613401</v>
      </c>
      <c r="AU104" s="17">
        <v>0.31406182294061002</v>
      </c>
      <c r="AV104" s="17"/>
      <c r="AW104" s="17">
        <v>0.34383105352644699</v>
      </c>
      <c r="AX104" s="17">
        <v>0.211898896027231</v>
      </c>
      <c r="AY104" s="17">
        <v>0.25954272788663102</v>
      </c>
      <c r="AZ104" s="17">
        <v>0.28843769677388498</v>
      </c>
      <c r="BA104" s="17">
        <v>0.31547873053395398</v>
      </c>
      <c r="BB104" s="17"/>
      <c r="BC104" s="17">
        <v>0.27491876509398</v>
      </c>
      <c r="BD104" s="17">
        <v>0.29135347972553</v>
      </c>
      <c r="BE104" s="17">
        <v>0.26570966987598099</v>
      </c>
      <c r="BF104" s="17">
        <v>0.30534135419673503</v>
      </c>
      <c r="BG104" s="17"/>
      <c r="BH104" s="17">
        <v>0.28887358620308201</v>
      </c>
      <c r="BI104" s="17">
        <v>0.285170123040553</v>
      </c>
      <c r="BJ104" s="17">
        <v>0.270315886194743</v>
      </c>
      <c r="BK104" s="17">
        <v>0.30771267155980703</v>
      </c>
      <c r="BL104" s="17"/>
      <c r="BM104" s="17">
        <v>0.29220967166856499</v>
      </c>
      <c r="BN104" s="17">
        <v>0.30578409165763898</v>
      </c>
      <c r="BO104" s="17">
        <v>0.22028127366628</v>
      </c>
      <c r="BP104" s="17">
        <v>0.30267056319622498</v>
      </c>
      <c r="BQ104" s="17">
        <v>0.211534137531391</v>
      </c>
      <c r="BR104" s="17"/>
      <c r="BS104" s="17">
        <v>0.27865963265695198</v>
      </c>
      <c r="BT104" s="17">
        <v>0.31593694488616503</v>
      </c>
      <c r="BU104" s="17">
        <v>0.28936230361844201</v>
      </c>
      <c r="BV104" s="17">
        <v>0.264656976986057</v>
      </c>
      <c r="BW104" s="17">
        <v>0.16995203474009199</v>
      </c>
    </row>
    <row r="105" spans="2:75" x14ac:dyDescent="0.35">
      <c r="B105" t="s">
        <v>165</v>
      </c>
      <c r="C105" s="17">
        <v>0.28047993653279801</v>
      </c>
      <c r="D105" s="17">
        <v>0.28886478023338502</v>
      </c>
      <c r="E105" s="17">
        <v>0.26775352802000102</v>
      </c>
      <c r="F105" s="17"/>
      <c r="G105" s="17">
        <v>0.29544570374995399</v>
      </c>
      <c r="H105" s="17">
        <v>0.23867612266275601</v>
      </c>
      <c r="I105" s="17">
        <v>0.34466842652666302</v>
      </c>
      <c r="J105" s="17">
        <v>0.29313540829565099</v>
      </c>
      <c r="K105" s="17">
        <v>0.202755377636614</v>
      </c>
      <c r="L105" s="17">
        <v>0.28778340462247798</v>
      </c>
      <c r="M105" s="17"/>
      <c r="N105" s="17">
        <v>0.271603727781838</v>
      </c>
      <c r="O105" s="17">
        <v>0.26283395765371997</v>
      </c>
      <c r="P105" s="17">
        <v>0.28046130253663798</v>
      </c>
      <c r="Q105" s="17">
        <v>0.31208465328586499</v>
      </c>
      <c r="R105" s="17"/>
      <c r="S105" s="17">
        <v>0.27199025475291599</v>
      </c>
      <c r="T105" s="17">
        <v>0.27239322864251903</v>
      </c>
      <c r="U105" s="17">
        <v>0.31610813011101502</v>
      </c>
      <c r="V105" s="17">
        <v>0.206817293056934</v>
      </c>
      <c r="W105" s="17">
        <v>0.32621193179219499</v>
      </c>
      <c r="X105" s="17">
        <v>0.326058843652347</v>
      </c>
      <c r="Y105" s="17">
        <v>0.26202003833290999</v>
      </c>
      <c r="Z105" s="17">
        <v>0.23362177296239001</v>
      </c>
      <c r="AA105" s="17">
        <v>0.31655046802771702</v>
      </c>
      <c r="AB105" s="17">
        <v>0.28522442460485198</v>
      </c>
      <c r="AC105" s="17">
        <v>0.23590228433326699</v>
      </c>
      <c r="AD105" s="17">
        <v>0.217238166158635</v>
      </c>
      <c r="AE105" s="17"/>
      <c r="AF105" s="17">
        <v>0.320510403311902</v>
      </c>
      <c r="AG105" s="17">
        <v>0.29455136737530901</v>
      </c>
      <c r="AH105" s="17">
        <v>0.24851551510997899</v>
      </c>
      <c r="AI105" s="17">
        <v>0.27797365509009497</v>
      </c>
      <c r="AJ105" s="17"/>
      <c r="AK105" s="17">
        <v>0.27987389516963601</v>
      </c>
      <c r="AL105" s="17">
        <v>0.28902404571545598</v>
      </c>
      <c r="AM105" s="17">
        <v>0.29931389249649798</v>
      </c>
      <c r="AN105" s="17">
        <v>0.271424863653489</v>
      </c>
      <c r="AO105" s="17">
        <v>0.24231505497842601</v>
      </c>
      <c r="AP105" s="17"/>
      <c r="AQ105" s="17">
        <v>0.26581140715360602</v>
      </c>
      <c r="AR105" s="17">
        <v>0.29101065916496799</v>
      </c>
      <c r="AS105" s="17">
        <v>0.299869567118703</v>
      </c>
      <c r="AT105" s="17">
        <v>0.24129899754429401</v>
      </c>
      <c r="AU105" s="17">
        <v>0.29659922475318501</v>
      </c>
      <c r="AV105" s="17"/>
      <c r="AW105" s="17">
        <v>0.238679139698767</v>
      </c>
      <c r="AX105" s="17">
        <v>0.284867042364853</v>
      </c>
      <c r="AY105" s="17">
        <v>0.265438274607184</v>
      </c>
      <c r="AZ105" s="17">
        <v>0.31972535424508303</v>
      </c>
      <c r="BA105" s="17">
        <v>0.26446910398217299</v>
      </c>
      <c r="BB105" s="17"/>
      <c r="BC105" s="17">
        <v>0.273150294011477</v>
      </c>
      <c r="BD105" s="17">
        <v>0.26009391856502301</v>
      </c>
      <c r="BE105" s="17">
        <v>0.31125610870328502</v>
      </c>
      <c r="BF105" s="17">
        <v>0.27907828621212499</v>
      </c>
      <c r="BG105" s="17"/>
      <c r="BH105" s="17">
        <v>0.26425717584275699</v>
      </c>
      <c r="BI105" s="17">
        <v>0.28147626297355999</v>
      </c>
      <c r="BJ105" s="17">
        <v>0.272936291228419</v>
      </c>
      <c r="BK105" s="17">
        <v>0.30994297274098598</v>
      </c>
      <c r="BL105" s="17"/>
      <c r="BM105" s="17">
        <v>0.30606061831850701</v>
      </c>
      <c r="BN105" s="17">
        <v>0.29249207515271303</v>
      </c>
      <c r="BO105" s="17">
        <v>0.29470419139905302</v>
      </c>
      <c r="BP105" s="17">
        <v>0.22982451375552501</v>
      </c>
      <c r="BQ105" s="17">
        <v>0.28391413752441103</v>
      </c>
      <c r="BR105" s="17"/>
      <c r="BS105" s="17">
        <v>0.30602983662566802</v>
      </c>
      <c r="BT105" s="17">
        <v>0.30598369418885801</v>
      </c>
      <c r="BU105" s="17">
        <v>0.28227271083635003</v>
      </c>
      <c r="BV105" s="17">
        <v>0.25864821880165201</v>
      </c>
      <c r="BW105" s="17">
        <v>0.31818797259804099</v>
      </c>
    </row>
    <row r="106" spans="2:75" x14ac:dyDescent="0.35">
      <c r="B106" t="s">
        <v>166</v>
      </c>
      <c r="C106" s="17">
        <v>0.27922905264501102</v>
      </c>
      <c r="D106" s="17">
        <v>0.30154083453637198</v>
      </c>
      <c r="E106" s="17">
        <v>0.25133877636398</v>
      </c>
      <c r="F106" s="17"/>
      <c r="G106" s="17">
        <v>0.25688353382262202</v>
      </c>
      <c r="H106" s="17">
        <v>0.30596242373659399</v>
      </c>
      <c r="I106" s="17">
        <v>0.22665584140686901</v>
      </c>
      <c r="J106" s="17">
        <v>0.25348617096751502</v>
      </c>
      <c r="K106" s="17">
        <v>0.35801453623753998</v>
      </c>
      <c r="L106" s="17">
        <v>0.30856627408896897</v>
      </c>
      <c r="M106" s="17"/>
      <c r="N106" s="17">
        <v>0.27813144333545498</v>
      </c>
      <c r="O106" s="17">
        <v>0.268678818916889</v>
      </c>
      <c r="P106" s="17">
        <v>0.30462514320262202</v>
      </c>
      <c r="Q106" s="17">
        <v>0.26696539794206903</v>
      </c>
      <c r="R106" s="17"/>
      <c r="S106" s="17">
        <v>0.27780488083455501</v>
      </c>
      <c r="T106" s="17">
        <v>0.31005261787378202</v>
      </c>
      <c r="U106" s="17">
        <v>0.28542952541859001</v>
      </c>
      <c r="V106" s="17">
        <v>0.30376886276535497</v>
      </c>
      <c r="W106" s="17">
        <v>0.165523547675889</v>
      </c>
      <c r="X106" s="17">
        <v>0.30314812355031601</v>
      </c>
      <c r="Y106" s="17">
        <v>0.18157653139985</v>
      </c>
      <c r="Z106" s="17">
        <v>0.357660972429306</v>
      </c>
      <c r="AA106" s="17">
        <v>0.37955811853900601</v>
      </c>
      <c r="AB106" s="17">
        <v>0.26828552595044602</v>
      </c>
      <c r="AC106" s="17">
        <v>0.20489458126450799</v>
      </c>
      <c r="AD106" s="17">
        <v>0.24234115748756199</v>
      </c>
      <c r="AE106" s="17"/>
      <c r="AF106" s="17">
        <v>0.27863154377583599</v>
      </c>
      <c r="AG106" s="17">
        <v>0.280380259290199</v>
      </c>
      <c r="AH106" s="17">
        <v>0.27374000267024101</v>
      </c>
      <c r="AI106" s="17">
        <v>0.28729814702651801</v>
      </c>
      <c r="AJ106" s="17"/>
      <c r="AK106" s="17">
        <v>0.24393782457994401</v>
      </c>
      <c r="AL106" s="17">
        <v>0.28984250211545798</v>
      </c>
      <c r="AM106" s="17">
        <v>0.258266232092071</v>
      </c>
      <c r="AN106" s="17">
        <v>0.29001307661169201</v>
      </c>
      <c r="AO106" s="17">
        <v>0.319939959317045</v>
      </c>
      <c r="AP106" s="17"/>
      <c r="AQ106" s="17">
        <v>0.29046534073751601</v>
      </c>
      <c r="AR106" s="17">
        <v>0.237971711035392</v>
      </c>
      <c r="AS106" s="17">
        <v>0.26605697938268003</v>
      </c>
      <c r="AT106" s="17">
        <v>0.32940698389538098</v>
      </c>
      <c r="AU106" s="17">
        <v>0.27660441634897698</v>
      </c>
      <c r="AV106" s="17"/>
      <c r="AW106" s="17">
        <v>0.30062526961845398</v>
      </c>
      <c r="AX106" s="17">
        <v>0.27713047887147102</v>
      </c>
      <c r="AY106" s="17">
        <v>0.26828382723552902</v>
      </c>
      <c r="AZ106" s="17">
        <v>0.30549541400102698</v>
      </c>
      <c r="BA106" s="17">
        <v>0.26533269850521701</v>
      </c>
      <c r="BB106" s="17"/>
      <c r="BC106" s="17">
        <v>0.241119748839484</v>
      </c>
      <c r="BD106" s="17">
        <v>0.27222347903688299</v>
      </c>
      <c r="BE106" s="17">
        <v>0.30508892176920099</v>
      </c>
      <c r="BF106" s="17">
        <v>0.29392082939431302</v>
      </c>
      <c r="BG106" s="17"/>
      <c r="BH106" s="17">
        <v>0.25474126016582899</v>
      </c>
      <c r="BI106" s="17">
        <v>0.27299081083913701</v>
      </c>
      <c r="BJ106" s="17">
        <v>0.33400199905484801</v>
      </c>
      <c r="BK106" s="17">
        <v>0.27269228791727501</v>
      </c>
      <c r="BL106" s="17"/>
      <c r="BM106" s="17">
        <v>0.32670225900788602</v>
      </c>
      <c r="BN106" s="17">
        <v>0.28418552098607602</v>
      </c>
      <c r="BO106" s="17">
        <v>0.27476403440827402</v>
      </c>
      <c r="BP106" s="17">
        <v>0.31430000831583299</v>
      </c>
      <c r="BQ106" s="17">
        <v>0.2085397902766</v>
      </c>
      <c r="BR106" s="17"/>
      <c r="BS106" s="17">
        <v>0.29230337596418698</v>
      </c>
      <c r="BT106" s="17">
        <v>0.27754450737020497</v>
      </c>
      <c r="BU106" s="17">
        <v>0.26137752085877602</v>
      </c>
      <c r="BV106" s="17">
        <v>0.29822647357839299</v>
      </c>
      <c r="BW106" s="17">
        <v>0.34739949384947699</v>
      </c>
    </row>
    <row r="107" spans="2:75" x14ac:dyDescent="0.35">
      <c r="B107" t="s">
        <v>167</v>
      </c>
      <c r="C107" s="17">
        <v>0.27365653853796801</v>
      </c>
      <c r="D107" s="17">
        <v>0.25441463367953498</v>
      </c>
      <c r="E107" s="17">
        <v>0.29830543272222498</v>
      </c>
      <c r="F107" s="17"/>
      <c r="G107" s="17">
        <v>0.27113938945701599</v>
      </c>
      <c r="H107" s="17">
        <v>0.31816856777539798</v>
      </c>
      <c r="I107" s="17">
        <v>0.23930855686222299</v>
      </c>
      <c r="J107" s="17">
        <v>0.31257617130059501</v>
      </c>
      <c r="K107" s="17">
        <v>0.23294756729671101</v>
      </c>
      <c r="L107" s="17">
        <v>0.233767450900768</v>
      </c>
      <c r="M107" s="17"/>
      <c r="N107" s="17">
        <v>0.27310287015127599</v>
      </c>
      <c r="O107" s="17">
        <v>0.26181531824363702</v>
      </c>
      <c r="P107" s="17">
        <v>0.257346429393014</v>
      </c>
      <c r="Q107" s="17">
        <v>0.30640470652973401</v>
      </c>
      <c r="R107" s="17"/>
      <c r="S107" s="17">
        <v>0.27817579190635799</v>
      </c>
      <c r="T107" s="17">
        <v>0.24712679021881201</v>
      </c>
      <c r="U107" s="17">
        <v>0.36788292944460499</v>
      </c>
      <c r="V107" s="17">
        <v>0.19957901102939901</v>
      </c>
      <c r="W107" s="17">
        <v>0.27647224123965802</v>
      </c>
      <c r="X107" s="17">
        <v>0.18789993168457</v>
      </c>
      <c r="Y107" s="17">
        <v>0.33086664239565799</v>
      </c>
      <c r="Z107" s="17">
        <v>0.25801422085263698</v>
      </c>
      <c r="AA107" s="17">
        <v>0.300177300890419</v>
      </c>
      <c r="AB107" s="17">
        <v>0.225087822833341</v>
      </c>
      <c r="AC107" s="17">
        <v>0.30561411556246598</v>
      </c>
      <c r="AD107" s="17">
        <v>0.35148617245178498</v>
      </c>
      <c r="AE107" s="17"/>
      <c r="AF107" s="17">
        <v>0.236541541104657</v>
      </c>
      <c r="AG107" s="17">
        <v>0.292592320234355</v>
      </c>
      <c r="AH107" s="17">
        <v>0.248705640817973</v>
      </c>
      <c r="AI107" s="17">
        <v>0.30352290367931101</v>
      </c>
      <c r="AJ107" s="17"/>
      <c r="AK107" s="17">
        <v>0.26546921790403499</v>
      </c>
      <c r="AL107" s="17">
        <v>0.26425202863829</v>
      </c>
      <c r="AM107" s="17">
        <v>0.290871029132102</v>
      </c>
      <c r="AN107" s="17">
        <v>0.25550692937325098</v>
      </c>
      <c r="AO107" s="17">
        <v>0.29067765937059897</v>
      </c>
      <c r="AP107" s="17"/>
      <c r="AQ107" s="17">
        <v>0.24882149661810099</v>
      </c>
      <c r="AR107" s="17">
        <v>0.28148580747545898</v>
      </c>
      <c r="AS107" s="17">
        <v>0.29526595875864903</v>
      </c>
      <c r="AT107" s="17">
        <v>0.256171318833054</v>
      </c>
      <c r="AU107" s="17">
        <v>0.281506766789411</v>
      </c>
      <c r="AV107" s="17"/>
      <c r="AW107" s="17">
        <v>0.30723388321185402</v>
      </c>
      <c r="AX107" s="17">
        <v>0.29735810893975301</v>
      </c>
      <c r="AY107" s="17">
        <v>0.277497209048924</v>
      </c>
      <c r="AZ107" s="17">
        <v>0.28789653931767401</v>
      </c>
      <c r="BA107" s="17">
        <v>0.25046562722179999</v>
      </c>
      <c r="BB107" s="17"/>
      <c r="BC107" s="17">
        <v>0.30978822436137698</v>
      </c>
      <c r="BD107" s="17">
        <v>0.22924662422535599</v>
      </c>
      <c r="BE107" s="17">
        <v>0.26559354779702798</v>
      </c>
      <c r="BF107" s="17">
        <v>0.312543581399713</v>
      </c>
      <c r="BG107" s="17"/>
      <c r="BH107" s="17">
        <v>0.25362831217048998</v>
      </c>
      <c r="BI107" s="17">
        <v>0.262752455481439</v>
      </c>
      <c r="BJ107" s="17">
        <v>0.29686383441082398</v>
      </c>
      <c r="BK107" s="17">
        <v>0.31149024350638199</v>
      </c>
      <c r="BL107" s="17"/>
      <c r="BM107" s="17">
        <v>0.246052697610078</v>
      </c>
      <c r="BN107" s="17">
        <v>0.26122095201781698</v>
      </c>
      <c r="BO107" s="17">
        <v>0.29184764082839798</v>
      </c>
      <c r="BP107" s="17">
        <v>0.25611616278612598</v>
      </c>
      <c r="BQ107" s="17">
        <v>0.34175740194346599</v>
      </c>
      <c r="BR107" s="17"/>
      <c r="BS107" s="17">
        <v>0.26757792495661498</v>
      </c>
      <c r="BT107" s="17">
        <v>0.27737456776597602</v>
      </c>
      <c r="BU107" s="17">
        <v>0.25616381650603298</v>
      </c>
      <c r="BV107" s="17">
        <v>0.28127995572896802</v>
      </c>
      <c r="BW107" s="17">
        <v>0.19988879393106801</v>
      </c>
    </row>
    <row r="108" spans="2:75" x14ac:dyDescent="0.35">
      <c r="B108" t="s">
        <v>168</v>
      </c>
      <c r="C108" s="17">
        <v>0.194173831740758</v>
      </c>
      <c r="D108" s="17">
        <v>0.196258230275872</v>
      </c>
      <c r="E108" s="17">
        <v>0.193336409249905</v>
      </c>
      <c r="F108" s="17"/>
      <c r="G108" s="17">
        <v>0.19082642840716901</v>
      </c>
      <c r="H108" s="17">
        <v>0.21093170928366201</v>
      </c>
      <c r="I108" s="17">
        <v>0.20505745887417201</v>
      </c>
      <c r="J108" s="17">
        <v>0.14500896402160399</v>
      </c>
      <c r="K108" s="17">
        <v>0.19286261801256599</v>
      </c>
      <c r="L108" s="17">
        <v>0.20841613631469699</v>
      </c>
      <c r="M108" s="17"/>
      <c r="N108" s="17">
        <v>0.20334841581566199</v>
      </c>
      <c r="O108" s="17">
        <v>0.21322001600573101</v>
      </c>
      <c r="P108" s="17">
        <v>0.19333527644804599</v>
      </c>
      <c r="Q108" s="17">
        <v>0.15688770919001299</v>
      </c>
      <c r="R108" s="17"/>
      <c r="S108" s="17">
        <v>0.194385344479033</v>
      </c>
      <c r="T108" s="17">
        <v>0.18693546291577201</v>
      </c>
      <c r="U108" s="17">
        <v>0.129945174017498</v>
      </c>
      <c r="V108" s="17">
        <v>0.251381728410775</v>
      </c>
      <c r="W108" s="17">
        <v>0.20369493319538301</v>
      </c>
      <c r="X108" s="17">
        <v>0.14215597280745099</v>
      </c>
      <c r="Y108" s="17">
        <v>0.25018878691618002</v>
      </c>
      <c r="Z108" s="17">
        <v>0.111727583134485</v>
      </c>
      <c r="AA108" s="17">
        <v>0.196837264814715</v>
      </c>
      <c r="AB108" s="17">
        <v>0.24825602194660801</v>
      </c>
      <c r="AC108" s="17">
        <v>0.203629649757852</v>
      </c>
      <c r="AD108" s="17">
        <v>0.162895621196567</v>
      </c>
      <c r="AE108" s="17"/>
      <c r="AF108" s="17">
        <v>0.18327498603610601</v>
      </c>
      <c r="AG108" s="17">
        <v>0.172334847061625</v>
      </c>
      <c r="AH108" s="17">
        <v>0.19427027630100399</v>
      </c>
      <c r="AI108" s="17">
        <v>0.239746377288826</v>
      </c>
      <c r="AJ108" s="17"/>
      <c r="AK108" s="17">
        <v>0.214311995304482</v>
      </c>
      <c r="AL108" s="17">
        <v>0.16622571952344201</v>
      </c>
      <c r="AM108" s="17">
        <v>0.20036461165362801</v>
      </c>
      <c r="AN108" s="17">
        <v>0.165878362530537</v>
      </c>
      <c r="AO108" s="17">
        <v>0.249206226880619</v>
      </c>
      <c r="AP108" s="17"/>
      <c r="AQ108" s="17">
        <v>0.21047432544849801</v>
      </c>
      <c r="AR108" s="17">
        <v>0.15214716402814199</v>
      </c>
      <c r="AS108" s="17">
        <v>0.14254036418298999</v>
      </c>
      <c r="AT108" s="17">
        <v>0.20471296863258201</v>
      </c>
      <c r="AU108" s="17">
        <v>0.27003805009506798</v>
      </c>
      <c r="AV108" s="17"/>
      <c r="AW108" s="17">
        <v>0.14389491654377801</v>
      </c>
      <c r="AX108" s="17">
        <v>0.20770768652900101</v>
      </c>
      <c r="AY108" s="17">
        <v>0.19334293455439899</v>
      </c>
      <c r="AZ108" s="17">
        <v>0.16351804158825001</v>
      </c>
      <c r="BA108" s="17">
        <v>0.22158849193353</v>
      </c>
      <c r="BB108" s="17"/>
      <c r="BC108" s="17">
        <v>0.19642253967429599</v>
      </c>
      <c r="BD108" s="17">
        <v>0.20819068210355099</v>
      </c>
      <c r="BE108" s="17">
        <v>0.18464102661464599</v>
      </c>
      <c r="BF108" s="17">
        <v>0.19293667111992999</v>
      </c>
      <c r="BG108" s="17"/>
      <c r="BH108" s="17">
        <v>0.16749148096715</v>
      </c>
      <c r="BI108" s="17">
        <v>0.19330385964020699</v>
      </c>
      <c r="BJ108" s="17">
        <v>0.23315736950309901</v>
      </c>
      <c r="BK108" s="17">
        <v>0.19663473443304499</v>
      </c>
      <c r="BL108" s="17"/>
      <c r="BM108" s="17">
        <v>0.203539774921907</v>
      </c>
      <c r="BN108" s="17">
        <v>0.187038665972282</v>
      </c>
      <c r="BO108" s="17">
        <v>0.26725673115583698</v>
      </c>
      <c r="BP108" s="17">
        <v>0.20723693301019699</v>
      </c>
      <c r="BQ108" s="17">
        <v>0.19902610755390401</v>
      </c>
      <c r="BR108" s="17"/>
      <c r="BS108" s="17">
        <v>0.19090841268084199</v>
      </c>
      <c r="BT108" s="17">
        <v>0.20245405839331801</v>
      </c>
      <c r="BU108" s="17">
        <v>0.21815015899398299</v>
      </c>
      <c r="BV108" s="17">
        <v>0.20446134459385901</v>
      </c>
      <c r="BW108" s="17">
        <v>0.243019407253974</v>
      </c>
    </row>
    <row r="109" spans="2:75" x14ac:dyDescent="0.35">
      <c r="B109" t="s">
        <v>169</v>
      </c>
      <c r="C109" s="17">
        <v>0.183887799167231</v>
      </c>
      <c r="D109" s="17">
        <v>0.19723146518849299</v>
      </c>
      <c r="E109" s="17">
        <v>0.16872063979853999</v>
      </c>
      <c r="F109" s="17"/>
      <c r="G109" s="17">
        <v>0.18182522274384399</v>
      </c>
      <c r="H109" s="17">
        <v>0.197610369748008</v>
      </c>
      <c r="I109" s="17">
        <v>0.15456288516512701</v>
      </c>
      <c r="J109" s="17">
        <v>0.156131577331629</v>
      </c>
      <c r="K109" s="17">
        <v>0.22314004528268899</v>
      </c>
      <c r="L109" s="17">
        <v>0.20554097271077101</v>
      </c>
      <c r="M109" s="17"/>
      <c r="N109" s="17">
        <v>0.22563150658056699</v>
      </c>
      <c r="O109" s="17">
        <v>0.184287557776489</v>
      </c>
      <c r="P109" s="17">
        <v>0.177589809858889</v>
      </c>
      <c r="Q109" s="17">
        <v>0.13048363343070399</v>
      </c>
      <c r="R109" s="17"/>
      <c r="S109" s="17">
        <v>0.19304300301522101</v>
      </c>
      <c r="T109" s="17">
        <v>0.18967732560731701</v>
      </c>
      <c r="U109" s="17">
        <v>0.182293159414391</v>
      </c>
      <c r="V109" s="17">
        <v>0.22514979054133399</v>
      </c>
      <c r="W109" s="17">
        <v>0.19933513597632699</v>
      </c>
      <c r="X109" s="17">
        <v>0.15279318095027999</v>
      </c>
      <c r="Y109" s="17">
        <v>0.117205909438153</v>
      </c>
      <c r="Z109" s="17">
        <v>0.156261017355242</v>
      </c>
      <c r="AA109" s="17">
        <v>0.13940597014172801</v>
      </c>
      <c r="AB109" s="17">
        <v>0.29150176101443698</v>
      </c>
      <c r="AC109" s="17">
        <v>0.14085978168845201</v>
      </c>
      <c r="AD109" s="17">
        <v>0.22782605355608901</v>
      </c>
      <c r="AE109" s="17"/>
      <c r="AF109" s="17">
        <v>0.233318944760397</v>
      </c>
      <c r="AG109" s="17">
        <v>0.15225058042327899</v>
      </c>
      <c r="AH109" s="17">
        <v>0.18686739729792901</v>
      </c>
      <c r="AI109" s="17">
        <v>0.181324422386824</v>
      </c>
      <c r="AJ109" s="17"/>
      <c r="AK109" s="17">
        <v>0.17466640603200201</v>
      </c>
      <c r="AL109" s="17">
        <v>0.162666773035819</v>
      </c>
      <c r="AM109" s="17">
        <v>0.20071902926463001</v>
      </c>
      <c r="AN109" s="17">
        <v>0.23843805496130299</v>
      </c>
      <c r="AO109" s="17">
        <v>0.196469822507431</v>
      </c>
      <c r="AP109" s="17"/>
      <c r="AQ109" s="17">
        <v>0.15204739074187601</v>
      </c>
      <c r="AR109" s="17">
        <v>0.15887627857478601</v>
      </c>
      <c r="AS109" s="17">
        <v>0.18408304544500001</v>
      </c>
      <c r="AT109" s="17">
        <v>0.19349928026462099</v>
      </c>
      <c r="AU109" s="17">
        <v>0.23202448080554799</v>
      </c>
      <c r="AV109" s="17"/>
      <c r="AW109" s="17">
        <v>0.229766540215085</v>
      </c>
      <c r="AX109" s="17">
        <v>0.14210763971242399</v>
      </c>
      <c r="AY109" s="17">
        <v>0.15503327575675299</v>
      </c>
      <c r="AZ109" s="17">
        <v>0.18410577652537599</v>
      </c>
      <c r="BA109" s="17">
        <v>0.211754266460738</v>
      </c>
      <c r="BB109" s="17"/>
      <c r="BC109" s="17">
        <v>0.173876950342954</v>
      </c>
      <c r="BD109" s="17">
        <v>0.22532307581907199</v>
      </c>
      <c r="BE109" s="17">
        <v>0.16406324764077701</v>
      </c>
      <c r="BF109" s="17">
        <v>0.14664757073600901</v>
      </c>
      <c r="BG109" s="17"/>
      <c r="BH109" s="17">
        <v>0.154594203020439</v>
      </c>
      <c r="BI109" s="17">
        <v>0.18890312472387</v>
      </c>
      <c r="BJ109" s="17">
        <v>0.19327892095986801</v>
      </c>
      <c r="BK109" s="17">
        <v>0.20537163711703299</v>
      </c>
      <c r="BL109" s="17"/>
      <c r="BM109" s="17">
        <v>0.23264213199540601</v>
      </c>
      <c r="BN109" s="17">
        <v>0.194380474434101</v>
      </c>
      <c r="BO109" s="17">
        <v>0.201365499001848</v>
      </c>
      <c r="BP109" s="17">
        <v>0.22272938895663</v>
      </c>
      <c r="BQ109" s="17">
        <v>9.6446267433789604E-2</v>
      </c>
      <c r="BR109" s="17"/>
      <c r="BS109" s="17">
        <v>0.213544191351039</v>
      </c>
      <c r="BT109" s="17">
        <v>0.20527916096381099</v>
      </c>
      <c r="BU109" s="17">
        <v>0.17791320627275201</v>
      </c>
      <c r="BV109" s="17">
        <v>0.149063136139342</v>
      </c>
      <c r="BW109" s="17">
        <v>9.9711476973778301E-2</v>
      </c>
    </row>
    <row r="110" spans="2:75" x14ac:dyDescent="0.35">
      <c r="B110" t="s">
        <v>170</v>
      </c>
      <c r="C110" s="17">
        <v>0.11754624541087801</v>
      </c>
      <c r="D110" s="17">
        <v>0.119521456262207</v>
      </c>
      <c r="E110" s="17">
        <v>0.11386947911979101</v>
      </c>
      <c r="F110" s="17"/>
      <c r="G110" s="17">
        <v>0.110175260965358</v>
      </c>
      <c r="H110" s="17">
        <v>0.130522647818198</v>
      </c>
      <c r="I110" s="17">
        <v>9.0226673616622094E-2</v>
      </c>
      <c r="J110" s="17">
        <v>0.14186574282271899</v>
      </c>
      <c r="K110" s="17">
        <v>0.12089705365419399</v>
      </c>
      <c r="L110" s="17">
        <v>0.11533106519528299</v>
      </c>
      <c r="M110" s="17"/>
      <c r="N110" s="17">
        <v>0.112048785950362</v>
      </c>
      <c r="O110" s="17">
        <v>0.107262821500638</v>
      </c>
      <c r="P110" s="17">
        <v>0.12562436889384601</v>
      </c>
      <c r="Q110" s="17">
        <v>0.13287808035340201</v>
      </c>
      <c r="R110" s="17"/>
      <c r="S110" s="17">
        <v>8.6406132232457994E-2</v>
      </c>
      <c r="T110" s="17">
        <v>8.3213972842392403E-2</v>
      </c>
      <c r="U110" s="17">
        <v>0.20135191540238601</v>
      </c>
      <c r="V110" s="17">
        <v>0.14035053814360901</v>
      </c>
      <c r="W110" s="17">
        <v>0.135617235995413</v>
      </c>
      <c r="X110" s="17">
        <v>0.119615571458976</v>
      </c>
      <c r="Y110" s="17">
        <v>0.120202886701749</v>
      </c>
      <c r="Z110" s="17">
        <v>0.10148519548238499</v>
      </c>
      <c r="AA110" s="17">
        <v>0.11023536908826601</v>
      </c>
      <c r="AB110" s="17">
        <v>0.166876192613546</v>
      </c>
      <c r="AC110" s="17">
        <v>2.40451529255729E-2</v>
      </c>
      <c r="AD110" s="17">
        <v>0.15871667838287601</v>
      </c>
      <c r="AE110" s="17"/>
      <c r="AF110" s="17">
        <v>0.11018671888303</v>
      </c>
      <c r="AG110" s="17">
        <v>0.105070822335502</v>
      </c>
      <c r="AH110" s="17">
        <v>0.117911814966046</v>
      </c>
      <c r="AI110" s="17">
        <v>0.122955815551947</v>
      </c>
      <c r="AJ110" s="17"/>
      <c r="AK110" s="17">
        <v>6.1961063510102402E-2</v>
      </c>
      <c r="AL110" s="17">
        <v>0.149211190835603</v>
      </c>
      <c r="AM110" s="17">
        <v>9.92081483166741E-2</v>
      </c>
      <c r="AN110" s="17">
        <v>0.15749536732129901</v>
      </c>
      <c r="AO110" s="17">
        <v>0.114285647956029</v>
      </c>
      <c r="AP110" s="17"/>
      <c r="AQ110" s="17">
        <v>0.12846700461133501</v>
      </c>
      <c r="AR110" s="17">
        <v>0.122641816786588</v>
      </c>
      <c r="AS110" s="17">
        <v>0.124181130249905</v>
      </c>
      <c r="AT110" s="17">
        <v>0.15141222386800801</v>
      </c>
      <c r="AU110" s="17">
        <v>6.3262219619963395E-2</v>
      </c>
      <c r="AV110" s="17"/>
      <c r="AW110" s="17">
        <v>0.123499819201281</v>
      </c>
      <c r="AX110" s="17">
        <v>0.18281259223653701</v>
      </c>
      <c r="AY110" s="17">
        <v>0.124844638270424</v>
      </c>
      <c r="AZ110" s="17">
        <v>0.11267582333491601</v>
      </c>
      <c r="BA110" s="17">
        <v>0.10053204248096</v>
      </c>
      <c r="BB110" s="17"/>
      <c r="BC110" s="17">
        <v>5.1297898009028203E-2</v>
      </c>
      <c r="BD110" s="17">
        <v>0.13313265577927</v>
      </c>
      <c r="BE110" s="17">
        <v>0.119251764164229</v>
      </c>
      <c r="BF110" s="17">
        <v>0.114292511579398</v>
      </c>
      <c r="BG110" s="17"/>
      <c r="BH110" s="17">
        <v>9.8029267887689994E-2</v>
      </c>
      <c r="BI110" s="17">
        <v>0.116353889329066</v>
      </c>
      <c r="BJ110" s="17">
        <v>0.13328822875699101</v>
      </c>
      <c r="BK110" s="17">
        <v>0.10444586197375599</v>
      </c>
      <c r="BL110" s="17"/>
      <c r="BM110" s="17">
        <v>0.152191538771974</v>
      </c>
      <c r="BN110" s="17">
        <v>0.10771207144646899</v>
      </c>
      <c r="BO110" s="17">
        <v>0.150441064286812</v>
      </c>
      <c r="BP110" s="17">
        <v>6.8928838800408801E-2</v>
      </c>
      <c r="BQ110" s="17">
        <v>0.113214206956932</v>
      </c>
      <c r="BR110" s="17"/>
      <c r="BS110" s="17">
        <v>0.16647073559724601</v>
      </c>
      <c r="BT110" s="17">
        <v>9.8798408501224802E-2</v>
      </c>
      <c r="BU110" s="17">
        <v>0.14362775853429499</v>
      </c>
      <c r="BV110" s="17">
        <v>0.118742023257848</v>
      </c>
      <c r="BW110" s="17">
        <v>0.16236182799885199</v>
      </c>
    </row>
    <row r="111" spans="2:75" x14ac:dyDescent="0.35">
      <c r="B111" t="s">
        <v>129</v>
      </c>
      <c r="C111" s="17">
        <v>1.0370671198134999E-2</v>
      </c>
      <c r="D111" s="17">
        <v>1.0816484311601499E-2</v>
      </c>
      <c r="E111" s="17">
        <v>9.9030706681013693E-3</v>
      </c>
      <c r="F111" s="17"/>
      <c r="G111" s="17">
        <v>1.7867600435506101E-2</v>
      </c>
      <c r="H111" s="17">
        <v>9.1830404705477205E-3</v>
      </c>
      <c r="I111" s="17">
        <v>5.4826113480739404E-3</v>
      </c>
      <c r="J111" s="17">
        <v>1.9164280561759402E-2</v>
      </c>
      <c r="K111" s="17">
        <v>8.3048513586918699E-3</v>
      </c>
      <c r="L111" s="17">
        <v>0</v>
      </c>
      <c r="M111" s="17"/>
      <c r="N111" s="17">
        <v>1.5859325406199901E-2</v>
      </c>
      <c r="O111" s="17">
        <v>4.7279710225151799E-3</v>
      </c>
      <c r="P111" s="17">
        <v>4.1650358497506701E-3</v>
      </c>
      <c r="Q111" s="17">
        <v>1.45320466132691E-2</v>
      </c>
      <c r="R111" s="17"/>
      <c r="S111" s="17">
        <v>0</v>
      </c>
      <c r="T111" s="17">
        <v>3.7359894943657802E-2</v>
      </c>
      <c r="U111" s="17">
        <v>1.52961994834511E-2</v>
      </c>
      <c r="V111" s="17">
        <v>3.09181537924E-2</v>
      </c>
      <c r="W111" s="17">
        <v>0</v>
      </c>
      <c r="X111" s="17">
        <v>0</v>
      </c>
      <c r="Y111" s="17">
        <v>0</v>
      </c>
      <c r="Z111" s="17">
        <v>2.52773287203777E-2</v>
      </c>
      <c r="AA111" s="17">
        <v>1.7259590690147202E-2</v>
      </c>
      <c r="AB111" s="17">
        <v>0</v>
      </c>
      <c r="AC111" s="17">
        <v>0</v>
      </c>
      <c r="AD111" s="17">
        <v>0</v>
      </c>
      <c r="AE111" s="17"/>
      <c r="AF111" s="17">
        <v>8.6539996216692897E-3</v>
      </c>
      <c r="AG111" s="17">
        <v>1.8913707980423401E-2</v>
      </c>
      <c r="AH111" s="17">
        <v>7.5695319447092397E-3</v>
      </c>
      <c r="AI111" s="17">
        <v>0</v>
      </c>
      <c r="AJ111" s="17"/>
      <c r="AK111" s="17">
        <v>8.0280714991743107E-3</v>
      </c>
      <c r="AL111" s="17">
        <v>9.6704179332012495E-3</v>
      </c>
      <c r="AM111" s="17">
        <v>9.1881143410760899E-3</v>
      </c>
      <c r="AN111" s="17">
        <v>9.7184862538369395E-3</v>
      </c>
      <c r="AO111" s="17">
        <v>1.45013883162691E-2</v>
      </c>
      <c r="AP111" s="17"/>
      <c r="AQ111" s="17">
        <v>1.19552502739841E-2</v>
      </c>
      <c r="AR111" s="17">
        <v>2.0570510561304899E-2</v>
      </c>
      <c r="AS111" s="17">
        <v>8.1619136044269198E-3</v>
      </c>
      <c r="AT111" s="17">
        <v>0</v>
      </c>
      <c r="AU111" s="17">
        <v>1.14424959743883E-2</v>
      </c>
      <c r="AV111" s="17"/>
      <c r="AW111" s="17">
        <v>0</v>
      </c>
      <c r="AX111" s="17">
        <v>3.4462794396816002E-2</v>
      </c>
      <c r="AY111" s="17">
        <v>8.7708294949118103E-3</v>
      </c>
      <c r="AZ111" s="17">
        <v>1.03064368709161E-2</v>
      </c>
      <c r="BA111" s="17">
        <v>7.4665011270116698E-3</v>
      </c>
      <c r="BB111" s="17"/>
      <c r="BC111" s="17">
        <v>1.4562966641932599E-2</v>
      </c>
      <c r="BD111" s="17">
        <v>7.5463694826810902E-3</v>
      </c>
      <c r="BE111" s="17">
        <v>1.27258768148595E-2</v>
      </c>
      <c r="BF111" s="17">
        <v>1.0145211458975701E-2</v>
      </c>
      <c r="BG111" s="17"/>
      <c r="BH111" s="17">
        <v>2.4933184056374898E-2</v>
      </c>
      <c r="BI111" s="17">
        <v>7.4799054390249997E-3</v>
      </c>
      <c r="BJ111" s="17">
        <v>1.0655865276596E-2</v>
      </c>
      <c r="BK111" s="17">
        <v>0</v>
      </c>
      <c r="BL111" s="17"/>
      <c r="BM111" s="17">
        <v>0</v>
      </c>
      <c r="BN111" s="17">
        <v>6.9837141540294197E-3</v>
      </c>
      <c r="BO111" s="17">
        <v>1.02858967885674E-2</v>
      </c>
      <c r="BP111" s="17">
        <v>0</v>
      </c>
      <c r="BQ111" s="17">
        <v>2.03066523808835E-2</v>
      </c>
      <c r="BR111" s="17"/>
      <c r="BS111" s="17">
        <v>0</v>
      </c>
      <c r="BT111" s="17">
        <v>2.8860529597262499E-3</v>
      </c>
      <c r="BU111" s="17">
        <v>7.9532701534787698E-3</v>
      </c>
      <c r="BV111" s="17">
        <v>0</v>
      </c>
      <c r="BW111" s="17">
        <v>7.8495493916887496E-2</v>
      </c>
    </row>
    <row r="112" spans="2:75" x14ac:dyDescent="0.35">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row>
    <row r="113" spans="2:75" x14ac:dyDescent="0.35">
      <c r="B113" s="6" t="s">
        <v>180</v>
      </c>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row>
    <row r="114" spans="2:75" x14ac:dyDescent="0.35">
      <c r="B114" s="23" t="s">
        <v>181</v>
      </c>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row>
    <row r="115" spans="2:75" x14ac:dyDescent="0.35">
      <c r="B115" t="s">
        <v>173</v>
      </c>
      <c r="C115" s="17">
        <v>0.63584456483669705</v>
      </c>
      <c r="D115" s="17">
        <v>0.66046119129637504</v>
      </c>
      <c r="E115" s="17">
        <v>0.61253063777862304</v>
      </c>
      <c r="F115" s="17"/>
      <c r="G115" s="17">
        <v>0.53023697257406599</v>
      </c>
      <c r="H115" s="17">
        <v>0.45552295510442398</v>
      </c>
      <c r="I115" s="17">
        <v>0.60276380352062797</v>
      </c>
      <c r="J115" s="17">
        <v>0.61124504153542103</v>
      </c>
      <c r="K115" s="17">
        <v>0.68264711385539201</v>
      </c>
      <c r="L115" s="17">
        <v>0.74569013326621303</v>
      </c>
      <c r="M115" s="17"/>
      <c r="N115" s="17">
        <v>0.66102007937377905</v>
      </c>
      <c r="O115" s="17">
        <v>0.64009048884078801</v>
      </c>
      <c r="P115" s="17">
        <v>0.60242275006036705</v>
      </c>
      <c r="Q115" s="17">
        <v>0.62951673113471696</v>
      </c>
      <c r="R115" s="17"/>
      <c r="S115" s="17">
        <v>0.53252329460497305</v>
      </c>
      <c r="T115" s="17">
        <v>0.57345109598456601</v>
      </c>
      <c r="U115" s="17">
        <v>0.73430831790905504</v>
      </c>
      <c r="V115" s="17">
        <v>0.60559120130047905</v>
      </c>
      <c r="W115" s="17">
        <v>0.70067738305770699</v>
      </c>
      <c r="X115" s="17">
        <v>0.59515464446100996</v>
      </c>
      <c r="Y115" s="17">
        <v>0.63690341862254396</v>
      </c>
      <c r="Z115" s="17">
        <v>0.56477283167609105</v>
      </c>
      <c r="AA115" s="17">
        <v>0.67317889428864797</v>
      </c>
      <c r="AB115" s="17">
        <v>0.73082925378802299</v>
      </c>
      <c r="AC115" s="17">
        <v>0.69283567478703101</v>
      </c>
      <c r="AD115" s="17">
        <v>0.78326501425068695</v>
      </c>
      <c r="AE115" s="17"/>
      <c r="AF115" s="17">
        <v>0.60842193373677</v>
      </c>
      <c r="AG115" s="17">
        <v>0.68266954084128895</v>
      </c>
      <c r="AH115" s="17">
        <v>0.63442872450804499</v>
      </c>
      <c r="AI115" s="17">
        <v>0.52705617986737896</v>
      </c>
      <c r="AJ115" s="17"/>
      <c r="AK115" s="17">
        <v>0.59049242398656199</v>
      </c>
      <c r="AL115" s="17">
        <v>0.65535511823509296</v>
      </c>
      <c r="AM115" s="17">
        <v>0.63108452647635704</v>
      </c>
      <c r="AN115" s="17">
        <v>0.59586918236370201</v>
      </c>
      <c r="AO115" s="17">
        <v>0.69407315933138003</v>
      </c>
      <c r="AP115" s="17"/>
      <c r="AQ115" s="17">
        <v>0.599854415226583</v>
      </c>
      <c r="AR115" s="17">
        <v>0.61506834533809396</v>
      </c>
      <c r="AS115" s="17">
        <v>0.63553919631066702</v>
      </c>
      <c r="AT115" s="17">
        <v>0.68996637988668597</v>
      </c>
      <c r="AU115" s="17">
        <v>0.66074733673780806</v>
      </c>
      <c r="AV115" s="17"/>
      <c r="AW115" s="17">
        <v>0.68682830884650603</v>
      </c>
      <c r="AX115" s="17">
        <v>0.68498972422744897</v>
      </c>
      <c r="AY115" s="17">
        <v>0.62186293767835998</v>
      </c>
      <c r="AZ115" s="17">
        <v>0.66489620799240501</v>
      </c>
      <c r="BA115" s="17">
        <v>0.56589466703431801</v>
      </c>
      <c r="BB115" s="17"/>
      <c r="BC115" s="17">
        <v>0.55457943890929895</v>
      </c>
      <c r="BD115" s="17">
        <v>0.58954966050279201</v>
      </c>
      <c r="BE115" s="17">
        <v>0.69022964979955603</v>
      </c>
      <c r="BF115" s="17">
        <v>0.65488573574247899</v>
      </c>
      <c r="BG115" s="17"/>
      <c r="BH115" s="17">
        <v>0.57736863771063995</v>
      </c>
      <c r="BI115" s="17">
        <v>0.64836044742023102</v>
      </c>
      <c r="BJ115" s="17">
        <v>0.72222895717481495</v>
      </c>
      <c r="BK115" s="17">
        <v>0.62186792444774797</v>
      </c>
      <c r="BL115" s="17"/>
      <c r="BM115" s="17">
        <v>0.72932326370839995</v>
      </c>
      <c r="BN115" s="17">
        <v>0.60721375849872194</v>
      </c>
      <c r="BO115" s="17">
        <v>0.65041141885502296</v>
      </c>
      <c r="BP115" s="17">
        <v>0.692415071284459</v>
      </c>
      <c r="BQ115" s="17">
        <v>0.46876938000085799</v>
      </c>
      <c r="BR115" s="17"/>
      <c r="BS115" s="17">
        <v>0.70363654350390203</v>
      </c>
      <c r="BT115" s="17">
        <v>0.57974458878149404</v>
      </c>
      <c r="BU115" s="17">
        <v>0.56293413235606504</v>
      </c>
      <c r="BV115" s="17">
        <v>0.67319864237572302</v>
      </c>
      <c r="BW115" s="17">
        <v>0.499957134272215</v>
      </c>
    </row>
    <row r="116" spans="2:75" x14ac:dyDescent="0.35">
      <c r="B116" t="s">
        <v>174</v>
      </c>
      <c r="C116" s="17">
        <v>0.46681200431656</v>
      </c>
      <c r="D116" s="17">
        <v>0.46336850854403799</v>
      </c>
      <c r="E116" s="17">
        <v>0.46814181797235999</v>
      </c>
      <c r="F116" s="17"/>
      <c r="G116" s="17">
        <v>0.35980241187121897</v>
      </c>
      <c r="H116" s="17">
        <v>0.36259178262334102</v>
      </c>
      <c r="I116" s="17">
        <v>0.33275509085598098</v>
      </c>
      <c r="J116" s="17">
        <v>0.38664096086739702</v>
      </c>
      <c r="K116" s="17">
        <v>0.56608272606376997</v>
      </c>
      <c r="L116" s="17">
        <v>0.58306326632461503</v>
      </c>
      <c r="M116" s="17"/>
      <c r="N116" s="17">
        <v>0.493394020887088</v>
      </c>
      <c r="O116" s="17">
        <v>0.45331980494052398</v>
      </c>
      <c r="P116" s="17">
        <v>0.42224383242056701</v>
      </c>
      <c r="Q116" s="17">
        <v>0.490405259143394</v>
      </c>
      <c r="R116" s="17"/>
      <c r="S116" s="17">
        <v>0.36482031582048702</v>
      </c>
      <c r="T116" s="17">
        <v>0.53421604751533003</v>
      </c>
      <c r="U116" s="17">
        <v>0.52631070477412001</v>
      </c>
      <c r="V116" s="17">
        <v>0.43129369959220398</v>
      </c>
      <c r="W116" s="17">
        <v>0.52309809368580196</v>
      </c>
      <c r="X116" s="17">
        <v>0.470577796152372</v>
      </c>
      <c r="Y116" s="17">
        <v>0.44422401581264997</v>
      </c>
      <c r="Z116" s="17">
        <v>0.36681481665252103</v>
      </c>
      <c r="AA116" s="17">
        <v>0.47572567777177699</v>
      </c>
      <c r="AB116" s="17">
        <v>0.50030165183189601</v>
      </c>
      <c r="AC116" s="17">
        <v>0.520054929312606</v>
      </c>
      <c r="AD116" s="17">
        <v>0.32225345848311299</v>
      </c>
      <c r="AE116" s="17"/>
      <c r="AF116" s="17">
        <v>0.43279173169302199</v>
      </c>
      <c r="AG116" s="17">
        <v>0.48096913520492102</v>
      </c>
      <c r="AH116" s="17">
        <v>0.45794180639684001</v>
      </c>
      <c r="AI116" s="17">
        <v>0.47999638459070898</v>
      </c>
      <c r="AJ116" s="17"/>
      <c r="AK116" s="17">
        <v>0.50955991519518395</v>
      </c>
      <c r="AL116" s="17">
        <v>0.44443999943770202</v>
      </c>
      <c r="AM116" s="17">
        <v>0.49438554352657299</v>
      </c>
      <c r="AN116" s="17">
        <v>0.48169724752783899</v>
      </c>
      <c r="AO116" s="17">
        <v>0.44824434343681202</v>
      </c>
      <c r="AP116" s="17"/>
      <c r="AQ116" s="17">
        <v>0.48873672030569199</v>
      </c>
      <c r="AR116" s="17">
        <v>0.45673823803760299</v>
      </c>
      <c r="AS116" s="17">
        <v>0.42536604329908401</v>
      </c>
      <c r="AT116" s="17">
        <v>0.50735854910136002</v>
      </c>
      <c r="AU116" s="17">
        <v>0.45693735916580303</v>
      </c>
      <c r="AV116" s="17"/>
      <c r="AW116" s="17">
        <v>0.51451568084536503</v>
      </c>
      <c r="AX116" s="17">
        <v>0.53607533261087903</v>
      </c>
      <c r="AY116" s="17">
        <v>0.46389396283852102</v>
      </c>
      <c r="AZ116" s="17">
        <v>0.46150993319816902</v>
      </c>
      <c r="BA116" s="17">
        <v>0.417793609706332</v>
      </c>
      <c r="BB116" s="17"/>
      <c r="BC116" s="17">
        <v>0.45214925706432402</v>
      </c>
      <c r="BD116" s="17">
        <v>0.42834144407855201</v>
      </c>
      <c r="BE116" s="17">
        <v>0.46272447144172102</v>
      </c>
      <c r="BF116" s="17">
        <v>0.49915081526426602</v>
      </c>
      <c r="BG116" s="17"/>
      <c r="BH116" s="17">
        <v>0.49501368166668303</v>
      </c>
      <c r="BI116" s="17">
        <v>0.45642351410195098</v>
      </c>
      <c r="BJ116" s="17">
        <v>0.44159188636351199</v>
      </c>
      <c r="BK116" s="17">
        <v>0.499279827867389</v>
      </c>
      <c r="BL116" s="17"/>
      <c r="BM116" s="17">
        <v>0.50907990603761</v>
      </c>
      <c r="BN116" s="17">
        <v>0.40473303211042</v>
      </c>
      <c r="BO116" s="17">
        <v>0.52877720996403399</v>
      </c>
      <c r="BP116" s="17">
        <v>0.53310086404780899</v>
      </c>
      <c r="BQ116" s="17">
        <v>0.37438048976109201</v>
      </c>
      <c r="BR116" s="17"/>
      <c r="BS116" s="17">
        <v>0.50784752304842595</v>
      </c>
      <c r="BT116" s="17">
        <v>0.41273481792751199</v>
      </c>
      <c r="BU116" s="17">
        <v>0.39705900374184</v>
      </c>
      <c r="BV116" s="17">
        <v>0.50278571164886998</v>
      </c>
      <c r="BW116" s="17">
        <v>0.389447826047226</v>
      </c>
    </row>
    <row r="117" spans="2:75" x14ac:dyDescent="0.35">
      <c r="B117" t="s">
        <v>175</v>
      </c>
      <c r="C117" s="17">
        <v>0.40218270634754</v>
      </c>
      <c r="D117" s="17">
        <v>0.40161945639794999</v>
      </c>
      <c r="E117" s="17">
        <v>0.40241571317904801</v>
      </c>
      <c r="F117" s="17"/>
      <c r="G117" s="17">
        <v>0.36507996239865098</v>
      </c>
      <c r="H117" s="17">
        <v>0.34738217235292002</v>
      </c>
      <c r="I117" s="17">
        <v>0.42577158293233702</v>
      </c>
      <c r="J117" s="17">
        <v>0.39359473397415501</v>
      </c>
      <c r="K117" s="17">
        <v>0.44457378199368403</v>
      </c>
      <c r="L117" s="17">
        <v>0.41240006326709</v>
      </c>
      <c r="M117" s="17"/>
      <c r="N117" s="17">
        <v>0.37348077644566802</v>
      </c>
      <c r="O117" s="17">
        <v>0.38427369753482299</v>
      </c>
      <c r="P117" s="17">
        <v>0.46016693224653199</v>
      </c>
      <c r="Q117" s="17">
        <v>0.39807929326917102</v>
      </c>
      <c r="R117" s="17"/>
      <c r="S117" s="17">
        <v>0.41527699541643798</v>
      </c>
      <c r="T117" s="17">
        <v>0.36068368374590798</v>
      </c>
      <c r="U117" s="17">
        <v>0.292559579048703</v>
      </c>
      <c r="V117" s="17">
        <v>0.50275661516012404</v>
      </c>
      <c r="W117" s="17">
        <v>0.41513177232278198</v>
      </c>
      <c r="X117" s="17">
        <v>0.38656234339338102</v>
      </c>
      <c r="Y117" s="17">
        <v>0.33976522275965698</v>
      </c>
      <c r="Z117" s="17">
        <v>0.32704426862963099</v>
      </c>
      <c r="AA117" s="17">
        <v>0.476216038396515</v>
      </c>
      <c r="AB117" s="17">
        <v>0.44608782338626002</v>
      </c>
      <c r="AC117" s="17">
        <v>0.34464660530018498</v>
      </c>
      <c r="AD117" s="17">
        <v>0.61606757797763001</v>
      </c>
      <c r="AE117" s="17"/>
      <c r="AF117" s="17">
        <v>0.42451512952066101</v>
      </c>
      <c r="AG117" s="17">
        <v>0.45041162261933798</v>
      </c>
      <c r="AH117" s="17">
        <v>0.33032473691675801</v>
      </c>
      <c r="AI117" s="17">
        <v>0.34741722882453702</v>
      </c>
      <c r="AJ117" s="17"/>
      <c r="AK117" s="17">
        <v>0.38628977055048103</v>
      </c>
      <c r="AL117" s="17">
        <v>0.40358809768601001</v>
      </c>
      <c r="AM117" s="17">
        <v>0.39762824519900802</v>
      </c>
      <c r="AN117" s="17">
        <v>0.43513870154828799</v>
      </c>
      <c r="AO117" s="17">
        <v>0.410944531553394</v>
      </c>
      <c r="AP117" s="17"/>
      <c r="AQ117" s="17">
        <v>0.40790802726079001</v>
      </c>
      <c r="AR117" s="17">
        <v>0.405026934053201</v>
      </c>
      <c r="AS117" s="17">
        <v>0.394439423478955</v>
      </c>
      <c r="AT117" s="17">
        <v>0.40614642145963198</v>
      </c>
      <c r="AU117" s="17">
        <v>0.395886316207541</v>
      </c>
      <c r="AV117" s="17"/>
      <c r="AW117" s="17">
        <v>0.46273214296853599</v>
      </c>
      <c r="AX117" s="17">
        <v>0.38831844506836</v>
      </c>
      <c r="AY117" s="17">
        <v>0.416702022124952</v>
      </c>
      <c r="AZ117" s="17">
        <v>0.39842033875126298</v>
      </c>
      <c r="BA117" s="17">
        <v>0.37243167323021698</v>
      </c>
      <c r="BB117" s="17"/>
      <c r="BC117" s="17">
        <v>0.51314660660210498</v>
      </c>
      <c r="BD117" s="17">
        <v>0.35329808662249301</v>
      </c>
      <c r="BE117" s="17">
        <v>0.40883759811639803</v>
      </c>
      <c r="BF117" s="17">
        <v>0.421996837180454</v>
      </c>
      <c r="BG117" s="17"/>
      <c r="BH117" s="17">
        <v>0.43138281101716702</v>
      </c>
      <c r="BI117" s="17">
        <v>0.38301741389440402</v>
      </c>
      <c r="BJ117" s="17">
        <v>0.41431821905404997</v>
      </c>
      <c r="BK117" s="17">
        <v>0.414147453477826</v>
      </c>
      <c r="BL117" s="17"/>
      <c r="BM117" s="17">
        <v>0.42746121947134302</v>
      </c>
      <c r="BN117" s="17">
        <v>0.35976612925059298</v>
      </c>
      <c r="BO117" s="17">
        <v>0.42683493510831599</v>
      </c>
      <c r="BP117" s="17">
        <v>0.44705038055746399</v>
      </c>
      <c r="BQ117" s="17">
        <v>0.40777596443796299</v>
      </c>
      <c r="BR117" s="17"/>
      <c r="BS117" s="17">
        <v>0.41724198210005797</v>
      </c>
      <c r="BT117" s="17">
        <v>0.34296873689775298</v>
      </c>
      <c r="BU117" s="17">
        <v>0.43931279574777599</v>
      </c>
      <c r="BV117" s="17">
        <v>0.45696598624932999</v>
      </c>
      <c r="BW117" s="17">
        <v>0.34630881087022197</v>
      </c>
    </row>
    <row r="118" spans="2:75" x14ac:dyDescent="0.35">
      <c r="B118" t="s">
        <v>176</v>
      </c>
      <c r="C118" s="17">
        <v>0.31898958139108102</v>
      </c>
      <c r="D118" s="17">
        <v>0.35957316668157202</v>
      </c>
      <c r="E118" s="17">
        <v>0.27527066097560399</v>
      </c>
      <c r="F118" s="17"/>
      <c r="G118" s="17">
        <v>0.27825116826993102</v>
      </c>
      <c r="H118" s="17">
        <v>0.34767160228775501</v>
      </c>
      <c r="I118" s="17">
        <v>0.28127278100736097</v>
      </c>
      <c r="J118" s="17">
        <v>0.337834451167492</v>
      </c>
      <c r="K118" s="17">
        <v>0.341417659505664</v>
      </c>
      <c r="L118" s="17">
        <v>0.31792092676830702</v>
      </c>
      <c r="M118" s="17"/>
      <c r="N118" s="17">
        <v>0.33520650501607602</v>
      </c>
      <c r="O118" s="17">
        <v>0.29313083290904102</v>
      </c>
      <c r="P118" s="17">
        <v>0.36281296189241702</v>
      </c>
      <c r="Q118" s="17">
        <v>0.29327965300799003</v>
      </c>
      <c r="R118" s="17"/>
      <c r="S118" s="17">
        <v>0.299826741521937</v>
      </c>
      <c r="T118" s="17">
        <v>0.30192375988259401</v>
      </c>
      <c r="U118" s="17">
        <v>0.33232311989640001</v>
      </c>
      <c r="V118" s="17">
        <v>0.40791379709597603</v>
      </c>
      <c r="W118" s="17">
        <v>0.26062319278908302</v>
      </c>
      <c r="X118" s="17">
        <v>0.32027707101097203</v>
      </c>
      <c r="Y118" s="17">
        <v>0.36120356220988198</v>
      </c>
      <c r="Z118" s="17">
        <v>0.38688359847317899</v>
      </c>
      <c r="AA118" s="17">
        <v>0.25604426571254002</v>
      </c>
      <c r="AB118" s="17">
        <v>0.30848663645124802</v>
      </c>
      <c r="AC118" s="17">
        <v>0.35202705761289099</v>
      </c>
      <c r="AD118" s="17">
        <v>0.24533129266676601</v>
      </c>
      <c r="AE118" s="17"/>
      <c r="AF118" s="17">
        <v>0.34279503038196402</v>
      </c>
      <c r="AG118" s="17">
        <v>0.32776694059367201</v>
      </c>
      <c r="AH118" s="17">
        <v>0.32123023061419798</v>
      </c>
      <c r="AI118" s="17">
        <v>0.24624042600981599</v>
      </c>
      <c r="AJ118" s="17"/>
      <c r="AK118" s="17">
        <v>0.29734927324493499</v>
      </c>
      <c r="AL118" s="17">
        <v>0.31518032577122901</v>
      </c>
      <c r="AM118" s="17">
        <v>0.35142161834972002</v>
      </c>
      <c r="AN118" s="17">
        <v>0.27787411053435002</v>
      </c>
      <c r="AO118" s="17">
        <v>0.29144468945171298</v>
      </c>
      <c r="AP118" s="17"/>
      <c r="AQ118" s="17">
        <v>0.32122489055808201</v>
      </c>
      <c r="AR118" s="17">
        <v>0.33592779782652898</v>
      </c>
      <c r="AS118" s="17">
        <v>0.32970006818429398</v>
      </c>
      <c r="AT118" s="17">
        <v>0.30305707981506902</v>
      </c>
      <c r="AU118" s="17">
        <v>0.29692237186338</v>
      </c>
      <c r="AV118" s="17"/>
      <c r="AW118" s="17">
        <v>0.45823958037608797</v>
      </c>
      <c r="AX118" s="17">
        <v>0.31528308041980202</v>
      </c>
      <c r="AY118" s="17">
        <v>0.30802445437228598</v>
      </c>
      <c r="AZ118" s="17">
        <v>0.33458374537431301</v>
      </c>
      <c r="BA118" s="17">
        <v>0.268240234200529</v>
      </c>
      <c r="BB118" s="17"/>
      <c r="BC118" s="17">
        <v>0.28612882947159102</v>
      </c>
      <c r="BD118" s="17">
        <v>0.289683661473988</v>
      </c>
      <c r="BE118" s="17">
        <v>0.30214377268180598</v>
      </c>
      <c r="BF118" s="17">
        <v>0.35854196187706999</v>
      </c>
      <c r="BG118" s="17"/>
      <c r="BH118" s="17">
        <v>0.32218489389350002</v>
      </c>
      <c r="BI118" s="17">
        <v>0.310094147500725</v>
      </c>
      <c r="BJ118" s="17">
        <v>0.31521684645804299</v>
      </c>
      <c r="BK118" s="17">
        <v>0.36009780193337598</v>
      </c>
      <c r="BL118" s="17"/>
      <c r="BM118" s="17">
        <v>0.33726661320974199</v>
      </c>
      <c r="BN118" s="17">
        <v>0.27410488671086197</v>
      </c>
      <c r="BO118" s="17">
        <v>0.20298216231896901</v>
      </c>
      <c r="BP118" s="17">
        <v>0.41364943767342099</v>
      </c>
      <c r="BQ118" s="17">
        <v>0.35109610063818097</v>
      </c>
      <c r="BR118" s="17"/>
      <c r="BS118" s="17">
        <v>0.30076698159121901</v>
      </c>
      <c r="BT118" s="17">
        <v>0.243199253145233</v>
      </c>
      <c r="BU118" s="17">
        <v>0.26528417217163303</v>
      </c>
      <c r="BV118" s="17">
        <v>0.411500890266221</v>
      </c>
      <c r="BW118" s="17">
        <v>0.396001690791011</v>
      </c>
    </row>
    <row r="119" spans="2:75" x14ac:dyDescent="0.35">
      <c r="B119" t="s">
        <v>177</v>
      </c>
      <c r="C119" s="17">
        <v>0.28676852478012199</v>
      </c>
      <c r="D119" s="17">
        <v>0.28890797324478201</v>
      </c>
      <c r="E119" s="17">
        <v>0.28351336112921299</v>
      </c>
      <c r="F119" s="17"/>
      <c r="G119" s="17">
        <v>0.39821161213539802</v>
      </c>
      <c r="H119" s="17">
        <v>0.45602473227706802</v>
      </c>
      <c r="I119" s="17">
        <v>0.34997967058457202</v>
      </c>
      <c r="J119" s="17">
        <v>0.302856660992946</v>
      </c>
      <c r="K119" s="17">
        <v>0.233596145534714</v>
      </c>
      <c r="L119" s="17">
        <v>0.17569013504334299</v>
      </c>
      <c r="M119" s="17"/>
      <c r="N119" s="17">
        <v>0.272299530616611</v>
      </c>
      <c r="O119" s="17">
        <v>0.33604989859900097</v>
      </c>
      <c r="P119" s="17">
        <v>0.257182691712459</v>
      </c>
      <c r="Q119" s="17">
        <v>0.277697034505964</v>
      </c>
      <c r="R119" s="17"/>
      <c r="S119" s="17">
        <v>0.38713830528938098</v>
      </c>
      <c r="T119" s="17">
        <v>0.28720988649613599</v>
      </c>
      <c r="U119" s="17">
        <v>0.22420288710757999</v>
      </c>
      <c r="V119" s="17">
        <v>0.234793872290882</v>
      </c>
      <c r="W119" s="17">
        <v>0.25762410692054599</v>
      </c>
      <c r="X119" s="17">
        <v>0.36103695635633398</v>
      </c>
      <c r="Y119" s="17">
        <v>0.24484423075843201</v>
      </c>
      <c r="Z119" s="17">
        <v>0.35080925759811898</v>
      </c>
      <c r="AA119" s="17">
        <v>0.27679742207669999</v>
      </c>
      <c r="AB119" s="17">
        <v>0.20729707929338401</v>
      </c>
      <c r="AC119" s="17">
        <v>0.31725739135333197</v>
      </c>
      <c r="AD119" s="17">
        <v>0.35268266847938501</v>
      </c>
      <c r="AE119" s="17"/>
      <c r="AF119" s="17">
        <v>0.25047325554022798</v>
      </c>
      <c r="AG119" s="17">
        <v>0.244549328429675</v>
      </c>
      <c r="AH119" s="17">
        <v>0.331234651152917</v>
      </c>
      <c r="AI119" s="17">
        <v>0.43456694036404497</v>
      </c>
      <c r="AJ119" s="17"/>
      <c r="AK119" s="17">
        <v>0.22553027017567701</v>
      </c>
      <c r="AL119" s="17">
        <v>0.31467302815447101</v>
      </c>
      <c r="AM119" s="17">
        <v>0.28561838224722302</v>
      </c>
      <c r="AN119" s="17">
        <v>0.30248826407992302</v>
      </c>
      <c r="AO119" s="17">
        <v>0.30986651562328699</v>
      </c>
      <c r="AP119" s="17"/>
      <c r="AQ119" s="17">
        <v>0.28236067444086599</v>
      </c>
      <c r="AR119" s="17">
        <v>0.34919482248524403</v>
      </c>
      <c r="AS119" s="17">
        <v>0.29709530412655</v>
      </c>
      <c r="AT119" s="17">
        <v>0.231638645468108</v>
      </c>
      <c r="AU119" s="17">
        <v>0.264549876781564</v>
      </c>
      <c r="AV119" s="17"/>
      <c r="AW119" s="17">
        <v>0.13454610425053601</v>
      </c>
      <c r="AX119" s="17">
        <v>0.26185258383841298</v>
      </c>
      <c r="AY119" s="17">
        <v>0.297740622425815</v>
      </c>
      <c r="AZ119" s="17">
        <v>0.27686555430409099</v>
      </c>
      <c r="BA119" s="17">
        <v>0.34807686900372398</v>
      </c>
      <c r="BB119" s="17"/>
      <c r="BC119" s="17">
        <v>0.32748319330393899</v>
      </c>
      <c r="BD119" s="17">
        <v>0.33908225627190097</v>
      </c>
      <c r="BE119" s="17">
        <v>0.25403768192180298</v>
      </c>
      <c r="BF119" s="17">
        <v>0.243255814027345</v>
      </c>
      <c r="BG119" s="17"/>
      <c r="BH119" s="17">
        <v>0.281057868079228</v>
      </c>
      <c r="BI119" s="17">
        <v>0.31569723151748103</v>
      </c>
      <c r="BJ119" s="17">
        <v>0.229036599338311</v>
      </c>
      <c r="BK119" s="17">
        <v>0.25909624587337698</v>
      </c>
      <c r="BL119" s="17"/>
      <c r="BM119" s="17">
        <v>0.219992646733501</v>
      </c>
      <c r="BN119" s="17">
        <v>0.387617728516576</v>
      </c>
      <c r="BO119" s="17">
        <v>0.23441261041386699</v>
      </c>
      <c r="BP119" s="17">
        <v>0.204966338033053</v>
      </c>
      <c r="BQ119" s="17">
        <v>0.31544449261538499</v>
      </c>
      <c r="BR119" s="17"/>
      <c r="BS119" s="17">
        <v>0.23532971685314999</v>
      </c>
      <c r="BT119" s="17">
        <v>0.41157605293357202</v>
      </c>
      <c r="BU119" s="17">
        <v>0.28778592079773002</v>
      </c>
      <c r="BV119" s="17">
        <v>0.20754128228982499</v>
      </c>
      <c r="BW119" s="17">
        <v>0.366032125292715</v>
      </c>
    </row>
    <row r="120" spans="2:75" x14ac:dyDescent="0.35">
      <c r="B120" t="s">
        <v>178</v>
      </c>
      <c r="C120" s="17">
        <v>0.28548175319303298</v>
      </c>
      <c r="D120" s="17">
        <v>0.28232432247698702</v>
      </c>
      <c r="E120" s="17">
        <v>0.287832414517664</v>
      </c>
      <c r="F120" s="17"/>
      <c r="G120" s="17">
        <v>0.23861054338745399</v>
      </c>
      <c r="H120" s="17">
        <v>0.203347862729886</v>
      </c>
      <c r="I120" s="17">
        <v>0.199509704564896</v>
      </c>
      <c r="J120" s="17">
        <v>0.27217718915871503</v>
      </c>
      <c r="K120" s="17">
        <v>0.33738016818748201</v>
      </c>
      <c r="L120" s="17">
        <v>0.34421402379177002</v>
      </c>
      <c r="M120" s="17"/>
      <c r="N120" s="17">
        <v>0.28275962055000398</v>
      </c>
      <c r="O120" s="17">
        <v>0.25146344103733698</v>
      </c>
      <c r="P120" s="17">
        <v>0.28343839899887402</v>
      </c>
      <c r="Q120" s="17">
        <v>0.32531599547583201</v>
      </c>
      <c r="R120" s="17"/>
      <c r="S120" s="17">
        <v>0.208804206072775</v>
      </c>
      <c r="T120" s="17">
        <v>0.32119259283780299</v>
      </c>
      <c r="U120" s="17">
        <v>0.28570167866838603</v>
      </c>
      <c r="V120" s="17">
        <v>0.236779472201088</v>
      </c>
      <c r="W120" s="17">
        <v>0.27488271113175899</v>
      </c>
      <c r="X120" s="17">
        <v>0.32585792466913299</v>
      </c>
      <c r="Y120" s="17">
        <v>0.31889933899836498</v>
      </c>
      <c r="Z120" s="17">
        <v>0.337190986160045</v>
      </c>
      <c r="AA120" s="17">
        <v>0.28468473330012001</v>
      </c>
      <c r="AB120" s="17">
        <v>0.350868558870157</v>
      </c>
      <c r="AC120" s="17">
        <v>0.22933303152130899</v>
      </c>
      <c r="AD120" s="17">
        <v>0.132833346783026</v>
      </c>
      <c r="AE120" s="17"/>
      <c r="AF120" s="17">
        <v>0.306504956932316</v>
      </c>
      <c r="AG120" s="17">
        <v>0.29683606031175203</v>
      </c>
      <c r="AH120" s="17">
        <v>0.26347318297597799</v>
      </c>
      <c r="AI120" s="17">
        <v>0.19497033214116799</v>
      </c>
      <c r="AJ120" s="17"/>
      <c r="AK120" s="17">
        <v>0.36749340364043098</v>
      </c>
      <c r="AL120" s="17">
        <v>0.26528516133736602</v>
      </c>
      <c r="AM120" s="17">
        <v>0.260906515587914</v>
      </c>
      <c r="AN120" s="17">
        <v>0.28799852441776103</v>
      </c>
      <c r="AO120" s="17">
        <v>0.21784173043771601</v>
      </c>
      <c r="AP120" s="17"/>
      <c r="AQ120" s="17">
        <v>0.28801488606489001</v>
      </c>
      <c r="AR120" s="17">
        <v>0.27028014269559397</v>
      </c>
      <c r="AS120" s="17">
        <v>0.295460379397668</v>
      </c>
      <c r="AT120" s="17">
        <v>0.27762317195581598</v>
      </c>
      <c r="AU120" s="17">
        <v>0.29438045054489298</v>
      </c>
      <c r="AV120" s="17"/>
      <c r="AW120" s="17">
        <v>0.33580264236392598</v>
      </c>
      <c r="AX120" s="17">
        <v>0.34166269943796601</v>
      </c>
      <c r="AY120" s="17">
        <v>0.27042027789835699</v>
      </c>
      <c r="AZ120" s="17">
        <v>0.274248367879602</v>
      </c>
      <c r="BA120" s="17">
        <v>0.28263892331202101</v>
      </c>
      <c r="BB120" s="17"/>
      <c r="BC120" s="17">
        <v>0.194739611131936</v>
      </c>
      <c r="BD120" s="17">
        <v>0.314549774686746</v>
      </c>
      <c r="BE120" s="17">
        <v>0.33228231416663401</v>
      </c>
      <c r="BF120" s="17">
        <v>0.25654605096828598</v>
      </c>
      <c r="BG120" s="17"/>
      <c r="BH120" s="17">
        <v>0.26747890380734202</v>
      </c>
      <c r="BI120" s="17">
        <v>0.29645873138585599</v>
      </c>
      <c r="BJ120" s="17">
        <v>0.32745248713665398</v>
      </c>
      <c r="BK120" s="17">
        <v>0.25881667162883298</v>
      </c>
      <c r="BL120" s="17"/>
      <c r="BM120" s="17">
        <v>0.32591672733404697</v>
      </c>
      <c r="BN120" s="17">
        <v>0.29110800458436598</v>
      </c>
      <c r="BO120" s="17">
        <v>0.200750474383498</v>
      </c>
      <c r="BP120" s="17">
        <v>0.233138208767139</v>
      </c>
      <c r="BQ120" s="17">
        <v>0.30550620497323999</v>
      </c>
      <c r="BR120" s="17"/>
      <c r="BS120" s="17">
        <v>0.32446764464047601</v>
      </c>
      <c r="BT120" s="17">
        <v>0.34561363194560002</v>
      </c>
      <c r="BU120" s="17">
        <v>0.134378187753801</v>
      </c>
      <c r="BV120" s="17">
        <v>0.23816221247727601</v>
      </c>
      <c r="BW120" s="17">
        <v>0.33477932509574199</v>
      </c>
    </row>
    <row r="121" spans="2:75" x14ac:dyDescent="0.35">
      <c r="B121" t="s">
        <v>179</v>
      </c>
      <c r="C121" s="17">
        <v>0.18222260905622101</v>
      </c>
      <c r="D121" s="17">
        <v>0.16343479270140801</v>
      </c>
      <c r="E121" s="17">
        <v>0.20291834441645701</v>
      </c>
      <c r="F121" s="17"/>
      <c r="G121" s="17">
        <v>0.274314455080435</v>
      </c>
      <c r="H121" s="17">
        <v>0.27972553383091697</v>
      </c>
      <c r="I121" s="17">
        <v>0.15799342466470001</v>
      </c>
      <c r="J121" s="17">
        <v>0.19863675567978201</v>
      </c>
      <c r="K121" s="17">
        <v>9.8199637048249702E-2</v>
      </c>
      <c r="L121" s="17">
        <v>0.150873588478003</v>
      </c>
      <c r="M121" s="17"/>
      <c r="N121" s="17">
        <v>0.17551543957044599</v>
      </c>
      <c r="O121" s="17">
        <v>0.18064073689520499</v>
      </c>
      <c r="P121" s="17">
        <v>0.196729889223034</v>
      </c>
      <c r="Q121" s="17">
        <v>0.180195624550055</v>
      </c>
      <c r="R121" s="17"/>
      <c r="S121" s="17">
        <v>0.31122703781575201</v>
      </c>
      <c r="T121" s="17">
        <v>0.15016797212399599</v>
      </c>
      <c r="U121" s="17">
        <v>0.18694915299357701</v>
      </c>
      <c r="V121" s="17">
        <v>0.183935307776983</v>
      </c>
      <c r="W121" s="17">
        <v>0.13887213225035799</v>
      </c>
      <c r="X121" s="17">
        <v>0.10795056936835699</v>
      </c>
      <c r="Y121" s="17">
        <v>0.157826544076002</v>
      </c>
      <c r="Z121" s="17">
        <v>0.15787910282430101</v>
      </c>
      <c r="AA121" s="17">
        <v>0.22769035690592099</v>
      </c>
      <c r="AB121" s="17">
        <v>0.14249521357192299</v>
      </c>
      <c r="AC121" s="17">
        <v>0.185523143072548</v>
      </c>
      <c r="AD121" s="17">
        <v>0.169135448962595</v>
      </c>
      <c r="AE121" s="17"/>
      <c r="AF121" s="17">
        <v>0.19091808205555999</v>
      </c>
      <c r="AG121" s="17">
        <v>0.15699902918415101</v>
      </c>
      <c r="AH121" s="17">
        <v>0.18537489224936801</v>
      </c>
      <c r="AI121" s="17">
        <v>0.25778826130075599</v>
      </c>
      <c r="AJ121" s="17"/>
      <c r="AK121" s="17">
        <v>0.18553550333254901</v>
      </c>
      <c r="AL121" s="17">
        <v>0.150431819762291</v>
      </c>
      <c r="AM121" s="17">
        <v>0.22601379680254499</v>
      </c>
      <c r="AN121" s="17">
        <v>0.179333518930055</v>
      </c>
      <c r="AO121" s="17">
        <v>0.229940410896082</v>
      </c>
      <c r="AP121" s="17"/>
      <c r="AQ121" s="17">
        <v>0.199292142772975</v>
      </c>
      <c r="AR121" s="17">
        <v>0.16713881413401999</v>
      </c>
      <c r="AS121" s="17">
        <v>0.14083584962498399</v>
      </c>
      <c r="AT121" s="17">
        <v>0.16843449440449201</v>
      </c>
      <c r="AU121" s="17">
        <v>0.24768502388589</v>
      </c>
      <c r="AV121" s="17"/>
      <c r="AW121" s="17">
        <v>0.19647558028458201</v>
      </c>
      <c r="AX121" s="17">
        <v>0.14246022947280501</v>
      </c>
      <c r="AY121" s="17">
        <v>0.168017918053324</v>
      </c>
      <c r="AZ121" s="17">
        <v>0.16404343693208101</v>
      </c>
      <c r="BA121" s="17">
        <v>0.26105068271332599</v>
      </c>
      <c r="BB121" s="17"/>
      <c r="BC121" s="17">
        <v>0.172782926373058</v>
      </c>
      <c r="BD121" s="17">
        <v>0.19626033167435999</v>
      </c>
      <c r="BE121" s="17">
        <v>0.182626420877053</v>
      </c>
      <c r="BF121" s="17">
        <v>0.174710495264288</v>
      </c>
      <c r="BG121" s="17"/>
      <c r="BH121" s="17">
        <v>0.18609572792714499</v>
      </c>
      <c r="BI121" s="17">
        <v>0.18213720641648601</v>
      </c>
      <c r="BJ121" s="17">
        <v>0.18018930398288799</v>
      </c>
      <c r="BK121" s="17">
        <v>0.18022489678168299</v>
      </c>
      <c r="BL121" s="17"/>
      <c r="BM121" s="17">
        <v>0.156310188236293</v>
      </c>
      <c r="BN121" s="17">
        <v>0.22339608300401001</v>
      </c>
      <c r="BO121" s="17">
        <v>0.18670229374482</v>
      </c>
      <c r="BP121" s="17">
        <v>0.149478246787807</v>
      </c>
      <c r="BQ121" s="17">
        <v>0.202816478642905</v>
      </c>
      <c r="BR121" s="17"/>
      <c r="BS121" s="17">
        <v>0.17248549261639001</v>
      </c>
      <c r="BT121" s="17">
        <v>0.24381191654457701</v>
      </c>
      <c r="BU121" s="17">
        <v>0.20450274903426199</v>
      </c>
      <c r="BV121" s="17">
        <v>0.165497899975872</v>
      </c>
      <c r="BW121" s="17">
        <v>0.20732638642944201</v>
      </c>
    </row>
    <row r="122" spans="2:75" x14ac:dyDescent="0.35">
      <c r="B122" t="s">
        <v>129</v>
      </c>
      <c r="C122" s="17">
        <v>1.1663918488385199E-2</v>
      </c>
      <c r="D122" s="17">
        <v>1.31138680452694E-2</v>
      </c>
      <c r="E122" s="17">
        <v>1.01785794568052E-2</v>
      </c>
      <c r="F122" s="17"/>
      <c r="G122" s="17">
        <v>1.7848789293365901E-2</v>
      </c>
      <c r="H122" s="17">
        <v>9.2259379897378108E-3</v>
      </c>
      <c r="I122" s="17">
        <v>2.4555658434681899E-2</v>
      </c>
      <c r="J122" s="17">
        <v>1.32795055327231E-2</v>
      </c>
      <c r="K122" s="17">
        <v>1.0011183512733101E-2</v>
      </c>
      <c r="L122" s="17">
        <v>5.66102225223438E-3</v>
      </c>
      <c r="M122" s="17"/>
      <c r="N122" s="17">
        <v>7.7403601589343804E-3</v>
      </c>
      <c r="O122" s="17">
        <v>1.0845976103413899E-2</v>
      </c>
      <c r="P122" s="17">
        <v>1.24746111744385E-2</v>
      </c>
      <c r="Q122" s="17">
        <v>1.6289282893002299E-2</v>
      </c>
      <c r="R122" s="17"/>
      <c r="S122" s="17">
        <v>8.2261442593124894E-3</v>
      </c>
      <c r="T122" s="17">
        <v>1.94622257239895E-2</v>
      </c>
      <c r="U122" s="17">
        <v>0</v>
      </c>
      <c r="V122" s="17">
        <v>1.08727973914467E-2</v>
      </c>
      <c r="W122" s="17">
        <v>2.6429681416198801E-2</v>
      </c>
      <c r="X122" s="17">
        <v>1.0702779914353699E-2</v>
      </c>
      <c r="Y122" s="17">
        <v>8.7958375805216003E-3</v>
      </c>
      <c r="Z122" s="17">
        <v>0</v>
      </c>
      <c r="AA122" s="17">
        <v>1.03359693538975E-2</v>
      </c>
      <c r="AB122" s="17">
        <v>1.47509643655429E-2</v>
      </c>
      <c r="AC122" s="17">
        <v>2.1104334171771499E-2</v>
      </c>
      <c r="AD122" s="17">
        <v>0</v>
      </c>
      <c r="AE122" s="17"/>
      <c r="AF122" s="17">
        <v>1.2475222386321301E-2</v>
      </c>
      <c r="AG122" s="17">
        <v>1.2330465273245999E-2</v>
      </c>
      <c r="AH122" s="17">
        <v>1.6323420770599398E-2</v>
      </c>
      <c r="AI122" s="17">
        <v>0</v>
      </c>
      <c r="AJ122" s="17"/>
      <c r="AK122" s="17">
        <v>2.7454591932289201E-2</v>
      </c>
      <c r="AL122" s="17">
        <v>1.35402802316662E-2</v>
      </c>
      <c r="AM122" s="17">
        <v>8.7761981643166703E-3</v>
      </c>
      <c r="AN122" s="17">
        <v>0</v>
      </c>
      <c r="AO122" s="17">
        <v>0</v>
      </c>
      <c r="AP122" s="17"/>
      <c r="AQ122" s="17">
        <v>7.9118086086113499E-3</v>
      </c>
      <c r="AR122" s="17">
        <v>1.5228623599009001E-2</v>
      </c>
      <c r="AS122" s="17">
        <v>2.3830619984925E-2</v>
      </c>
      <c r="AT122" s="17">
        <v>8.0645516359601297E-3</v>
      </c>
      <c r="AU122" s="17">
        <v>0</v>
      </c>
      <c r="AV122" s="17"/>
      <c r="AW122" s="17">
        <v>1.3550512434775799E-2</v>
      </c>
      <c r="AX122" s="17">
        <v>8.8520349873530291E-3</v>
      </c>
      <c r="AY122" s="17">
        <v>1.5604195484897899E-2</v>
      </c>
      <c r="AZ122" s="17">
        <v>6.6464030562392602E-3</v>
      </c>
      <c r="BA122" s="17">
        <v>1.33962787853322E-2</v>
      </c>
      <c r="BB122" s="17"/>
      <c r="BC122" s="17">
        <v>0</v>
      </c>
      <c r="BD122" s="17">
        <v>1.33706093186957E-2</v>
      </c>
      <c r="BE122" s="17">
        <v>1.3956655310931199E-2</v>
      </c>
      <c r="BF122" s="17">
        <v>1.2581386285415001E-2</v>
      </c>
      <c r="BG122" s="17"/>
      <c r="BH122" s="17">
        <v>5.6386984095423203E-3</v>
      </c>
      <c r="BI122" s="17">
        <v>1.32071999339353E-2</v>
      </c>
      <c r="BJ122" s="17">
        <v>1.30930108942239E-2</v>
      </c>
      <c r="BK122" s="17">
        <v>9.8934763825836696E-3</v>
      </c>
      <c r="BL122" s="17"/>
      <c r="BM122" s="17">
        <v>4.3214042318369299E-3</v>
      </c>
      <c r="BN122" s="17">
        <v>1.4726220159376101E-2</v>
      </c>
      <c r="BO122" s="17">
        <v>1.8999208748661602E-2</v>
      </c>
      <c r="BP122" s="17">
        <v>1.30754406554366E-2</v>
      </c>
      <c r="BQ122" s="17">
        <v>9.3472640983765301E-3</v>
      </c>
      <c r="BR122" s="17"/>
      <c r="BS122" s="17">
        <v>0</v>
      </c>
      <c r="BT122" s="17">
        <v>1.4154189677486301E-2</v>
      </c>
      <c r="BU122" s="17">
        <v>1.9264067366337199E-2</v>
      </c>
      <c r="BV122" s="17">
        <v>1.4462297900879099E-2</v>
      </c>
      <c r="BW122" s="17">
        <v>0</v>
      </c>
    </row>
    <row r="123" spans="2:75" x14ac:dyDescent="0.35">
      <c r="B123" t="s">
        <v>99</v>
      </c>
      <c r="C123" s="17">
        <v>1.94237118373401E-2</v>
      </c>
      <c r="D123" s="17">
        <v>1.9047073012340699E-2</v>
      </c>
      <c r="E123" s="17">
        <v>1.99071656158177E-2</v>
      </c>
      <c r="F123" s="17"/>
      <c r="G123" s="17">
        <v>6.5500859303122402E-3</v>
      </c>
      <c r="H123" s="17">
        <v>2.83343160727705E-2</v>
      </c>
      <c r="I123" s="17">
        <v>2.35194892287846E-2</v>
      </c>
      <c r="J123" s="17">
        <v>1.29129707224717E-2</v>
      </c>
      <c r="K123" s="17">
        <v>2.2198604450849702E-2</v>
      </c>
      <c r="L123" s="17">
        <v>2.19239811577557E-2</v>
      </c>
      <c r="M123" s="17"/>
      <c r="N123" s="17">
        <v>1.3416436408940101E-2</v>
      </c>
      <c r="O123" s="17">
        <v>3.38098171950732E-2</v>
      </c>
      <c r="P123" s="17">
        <v>2.1745760117153502E-2</v>
      </c>
      <c r="Q123" s="17">
        <v>8.6942413287316202E-3</v>
      </c>
      <c r="R123" s="17"/>
      <c r="S123" s="17">
        <v>2.2085945661286101E-2</v>
      </c>
      <c r="T123" s="17">
        <v>6.3375262074655296E-3</v>
      </c>
      <c r="U123" s="17">
        <v>1.2942724381705999E-2</v>
      </c>
      <c r="V123" s="17">
        <v>3.5245616439065701E-2</v>
      </c>
      <c r="W123" s="17">
        <v>0</v>
      </c>
      <c r="X123" s="17">
        <v>1.14157090862478E-2</v>
      </c>
      <c r="Y123" s="17">
        <v>8.9785076565620202E-3</v>
      </c>
      <c r="Z123" s="17">
        <v>4.8363634744678002E-2</v>
      </c>
      <c r="AA123" s="17">
        <v>1.96982818682289E-2</v>
      </c>
      <c r="AB123" s="17">
        <v>3.2911918299846701E-2</v>
      </c>
      <c r="AC123" s="17">
        <v>0</v>
      </c>
      <c r="AD123" s="17">
        <v>0.113519603999679</v>
      </c>
      <c r="AE123" s="17"/>
      <c r="AF123" s="17">
        <v>3.22360537582859E-2</v>
      </c>
      <c r="AG123" s="17">
        <v>1.1176377378192799E-2</v>
      </c>
      <c r="AH123" s="17">
        <v>1.43414815313183E-2</v>
      </c>
      <c r="AI123" s="17">
        <v>3.8885353569079198E-2</v>
      </c>
      <c r="AJ123" s="17"/>
      <c r="AK123" s="17">
        <v>1.54517824873933E-2</v>
      </c>
      <c r="AL123" s="17">
        <v>1.9143088780232801E-2</v>
      </c>
      <c r="AM123" s="17">
        <v>2.2571684957674702E-2</v>
      </c>
      <c r="AN123" s="17">
        <v>1.06357113672106E-2</v>
      </c>
      <c r="AO123" s="17">
        <v>3.07102358304603E-2</v>
      </c>
      <c r="AP123" s="17"/>
      <c r="AQ123" s="17">
        <v>3.2970447512410503E-2</v>
      </c>
      <c r="AR123" s="17">
        <v>4.4051276034185096E-3</v>
      </c>
      <c r="AS123" s="17">
        <v>2.4266419986322899E-2</v>
      </c>
      <c r="AT123" s="17">
        <v>1.10127905463145E-2</v>
      </c>
      <c r="AU123" s="17">
        <v>1.7816412188097298E-2</v>
      </c>
      <c r="AV123" s="17"/>
      <c r="AW123" s="17">
        <v>1.5269050966484499E-2</v>
      </c>
      <c r="AX123" s="17">
        <v>3.1646558942823297E-2</v>
      </c>
      <c r="AY123" s="17">
        <v>8.3525493162045893E-3</v>
      </c>
      <c r="AZ123" s="17">
        <v>2.0944848434384399E-2</v>
      </c>
      <c r="BA123" s="17">
        <v>3.2027979456167803E-2</v>
      </c>
      <c r="BB123" s="17"/>
      <c r="BC123" s="17">
        <v>3.6063709250114401E-2</v>
      </c>
      <c r="BD123" s="17">
        <v>2.02864918638264E-2</v>
      </c>
      <c r="BE123" s="17">
        <v>1.6214283200763201E-2</v>
      </c>
      <c r="BF123" s="17">
        <v>1.9098044915587701E-2</v>
      </c>
      <c r="BG123" s="17"/>
      <c r="BH123" s="17">
        <v>1.44059339583496E-2</v>
      </c>
      <c r="BI123" s="17">
        <v>2.3131088351468099E-2</v>
      </c>
      <c r="BJ123" s="17">
        <v>5.6980062884653803E-3</v>
      </c>
      <c r="BK123" s="17">
        <v>1.54619702953969E-2</v>
      </c>
      <c r="BL123" s="17"/>
      <c r="BM123" s="17">
        <v>4.8921749331734803E-3</v>
      </c>
      <c r="BN123" s="17">
        <v>1.38754275054041E-2</v>
      </c>
      <c r="BO123" s="17">
        <v>1.5862686882573099E-2</v>
      </c>
      <c r="BP123" s="17">
        <v>2.6665133827802601E-2</v>
      </c>
      <c r="BQ123" s="17">
        <v>2.23157155344108E-2</v>
      </c>
      <c r="BR123" s="17"/>
      <c r="BS123" s="17">
        <v>9.2277415657482306E-3</v>
      </c>
      <c r="BT123" s="17">
        <v>1.40542828721523E-2</v>
      </c>
      <c r="BU123" s="17">
        <v>1.6083820792722699E-2</v>
      </c>
      <c r="BV123" s="17">
        <v>1.28409853734365E-2</v>
      </c>
      <c r="BW123" s="17">
        <v>0</v>
      </c>
    </row>
    <row r="124" spans="2:75" x14ac:dyDescent="0.35">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row>
    <row r="125" spans="2:75" x14ac:dyDescent="0.35">
      <c r="B125" s="6" t="s">
        <v>189</v>
      </c>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row>
    <row r="126" spans="2:75" x14ac:dyDescent="0.35">
      <c r="B126" s="23" t="s">
        <v>132</v>
      </c>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row>
    <row r="127" spans="2:75" x14ac:dyDescent="0.35">
      <c r="B127" t="s">
        <v>182</v>
      </c>
      <c r="C127" s="17">
        <v>0.41566788416563499</v>
      </c>
      <c r="D127" s="17">
        <v>0.44293200126461602</v>
      </c>
      <c r="E127" s="17">
        <v>0.38815199355754698</v>
      </c>
      <c r="F127" s="17"/>
      <c r="G127" s="17">
        <v>0.455851746664726</v>
      </c>
      <c r="H127" s="17">
        <v>0.43470474025660399</v>
      </c>
      <c r="I127" s="17">
        <v>0.40201592793401297</v>
      </c>
      <c r="J127" s="17">
        <v>0.383953596445475</v>
      </c>
      <c r="K127" s="17">
        <v>0.42811082355152102</v>
      </c>
      <c r="L127" s="17">
        <v>0.40187896586149802</v>
      </c>
      <c r="M127" s="17"/>
      <c r="N127" s="17">
        <v>0.49551443520351102</v>
      </c>
      <c r="O127" s="17">
        <v>0.41861570175671198</v>
      </c>
      <c r="P127" s="17">
        <v>0.402692371778062</v>
      </c>
      <c r="Q127" s="17">
        <v>0.338440309997452</v>
      </c>
      <c r="R127" s="17"/>
      <c r="S127" s="17">
        <v>0.480654263551335</v>
      </c>
      <c r="T127" s="17">
        <v>0.40852689776048101</v>
      </c>
      <c r="U127" s="17">
        <v>0.40633665083141601</v>
      </c>
      <c r="V127" s="17">
        <v>0.39323150772760401</v>
      </c>
      <c r="W127" s="17">
        <v>0.42035648615452598</v>
      </c>
      <c r="X127" s="17">
        <v>0.37074814198095202</v>
      </c>
      <c r="Y127" s="17">
        <v>0.39722949825213499</v>
      </c>
      <c r="Z127" s="17">
        <v>0.42377942333551599</v>
      </c>
      <c r="AA127" s="17">
        <v>0.42031567518027102</v>
      </c>
      <c r="AB127" s="17">
        <v>0.45775782642630702</v>
      </c>
      <c r="AC127" s="17">
        <v>0.37487778864194898</v>
      </c>
      <c r="AD127" s="17">
        <v>0.32238205016847798</v>
      </c>
      <c r="AE127" s="17"/>
      <c r="AF127" s="17">
        <v>0.33803887449069098</v>
      </c>
      <c r="AG127" s="17">
        <v>0.40556044538111402</v>
      </c>
      <c r="AH127" s="17">
        <v>0.47021292695691802</v>
      </c>
      <c r="AI127" s="17">
        <v>0.51920558795512795</v>
      </c>
      <c r="AJ127" s="17"/>
      <c r="AK127" s="17">
        <v>0.35253062312491401</v>
      </c>
      <c r="AL127" s="17">
        <v>0.39787324542666602</v>
      </c>
      <c r="AM127" s="17">
        <v>0.45191747291161199</v>
      </c>
      <c r="AN127" s="17">
        <v>0.46519427566902899</v>
      </c>
      <c r="AO127" s="17">
        <v>0.52380415062127295</v>
      </c>
      <c r="AP127" s="17"/>
      <c r="AQ127" s="17">
        <v>0.35015919572013599</v>
      </c>
      <c r="AR127" s="17">
        <v>0.41210100530902699</v>
      </c>
      <c r="AS127" s="17">
        <v>0.40809750006873102</v>
      </c>
      <c r="AT127" s="17">
        <v>0.45656937933443098</v>
      </c>
      <c r="AU127" s="17">
        <v>0.49941945676661498</v>
      </c>
      <c r="AV127" s="17"/>
      <c r="AW127" s="17">
        <v>0.38438975400101699</v>
      </c>
      <c r="AX127" s="17">
        <v>0.43707683552479398</v>
      </c>
      <c r="AY127" s="17">
        <v>0.40049167711566802</v>
      </c>
      <c r="AZ127" s="17">
        <v>0.407424750231064</v>
      </c>
      <c r="BA127" s="17">
        <v>0.44577719380574099</v>
      </c>
      <c r="BB127" s="17"/>
      <c r="BC127" s="17">
        <v>0.418959661508916</v>
      </c>
      <c r="BD127" s="17">
        <v>0.42572948811682398</v>
      </c>
      <c r="BE127" s="17">
        <v>0.42593748851673402</v>
      </c>
      <c r="BF127" s="17">
        <v>0.42232236617796298</v>
      </c>
      <c r="BG127" s="17"/>
      <c r="BH127" s="17">
        <v>0.41771645794624701</v>
      </c>
      <c r="BI127" s="17">
        <v>0.40981260455576701</v>
      </c>
      <c r="BJ127" s="17">
        <v>0.451249724439787</v>
      </c>
      <c r="BK127" s="17">
        <v>0.45229558080716697</v>
      </c>
      <c r="BL127" s="17"/>
      <c r="BM127" s="17">
        <v>0.43292630468368498</v>
      </c>
      <c r="BN127" s="17">
        <v>0.495252800178203</v>
      </c>
      <c r="BO127" s="17">
        <v>0.42833505489294699</v>
      </c>
      <c r="BP127" s="17">
        <v>0.287855156683681</v>
      </c>
      <c r="BQ127" s="17">
        <v>0.34629325540892297</v>
      </c>
      <c r="BR127" s="17"/>
      <c r="BS127" s="17">
        <v>0.43826624470915398</v>
      </c>
      <c r="BT127" s="17">
        <v>0.51283990731481699</v>
      </c>
      <c r="BU127" s="17">
        <v>0.43505421568598102</v>
      </c>
      <c r="BV127" s="17">
        <v>0.31489095499083503</v>
      </c>
      <c r="BW127" s="17">
        <v>0.27414837634190398</v>
      </c>
    </row>
    <row r="128" spans="2:75" x14ac:dyDescent="0.35">
      <c r="B128" t="s">
        <v>183</v>
      </c>
      <c r="C128" s="17">
        <v>0.29900840692337799</v>
      </c>
      <c r="D128" s="17">
        <v>0.34177832229781502</v>
      </c>
      <c r="E128" s="17">
        <v>0.25826938876112898</v>
      </c>
      <c r="F128" s="17"/>
      <c r="G128" s="17">
        <v>0.35288467582591199</v>
      </c>
      <c r="H128" s="17">
        <v>0.30728266221066303</v>
      </c>
      <c r="I128" s="17">
        <v>0.33995110252036398</v>
      </c>
      <c r="J128" s="17">
        <v>0.26606405159090002</v>
      </c>
      <c r="K128" s="17">
        <v>0.28825492569103101</v>
      </c>
      <c r="L128" s="17">
        <v>0.25706723340170501</v>
      </c>
      <c r="M128" s="17"/>
      <c r="N128" s="17">
        <v>0.345297357384794</v>
      </c>
      <c r="O128" s="17">
        <v>0.30268978226891402</v>
      </c>
      <c r="P128" s="17">
        <v>0.268649112433127</v>
      </c>
      <c r="Q128" s="17">
        <v>0.27169810355083401</v>
      </c>
      <c r="R128" s="17"/>
      <c r="S128" s="17">
        <v>0.36197277919993398</v>
      </c>
      <c r="T128" s="17">
        <v>0.27344523309546998</v>
      </c>
      <c r="U128" s="17">
        <v>0.3315464397483</v>
      </c>
      <c r="V128" s="17">
        <v>0.23499115798697501</v>
      </c>
      <c r="W128" s="17">
        <v>0.24172033545968399</v>
      </c>
      <c r="X128" s="17">
        <v>0.352351047976869</v>
      </c>
      <c r="Y128" s="17">
        <v>0.27366792648566202</v>
      </c>
      <c r="Z128" s="17">
        <v>0.28741395078340098</v>
      </c>
      <c r="AA128" s="17">
        <v>0.32873990197719799</v>
      </c>
      <c r="AB128" s="17">
        <v>0.25970227695736597</v>
      </c>
      <c r="AC128" s="17">
        <v>0.30202103281248899</v>
      </c>
      <c r="AD128" s="17">
        <v>0.281243169955531</v>
      </c>
      <c r="AE128" s="17"/>
      <c r="AF128" s="17">
        <v>0.28128535216494399</v>
      </c>
      <c r="AG128" s="17">
        <v>0.27963185645850303</v>
      </c>
      <c r="AH128" s="17">
        <v>0.32482564298006</v>
      </c>
      <c r="AI128" s="17">
        <v>0.35116972276255598</v>
      </c>
      <c r="AJ128" s="17"/>
      <c r="AK128" s="17">
        <v>0.32145939693093101</v>
      </c>
      <c r="AL128" s="17">
        <v>0.27388709270786499</v>
      </c>
      <c r="AM128" s="17">
        <v>0.32085887947970598</v>
      </c>
      <c r="AN128" s="17">
        <v>0.31031405749148699</v>
      </c>
      <c r="AO128" s="17">
        <v>0.36535717013447999</v>
      </c>
      <c r="AP128" s="17"/>
      <c r="AQ128" s="17">
        <v>0.25214873928221698</v>
      </c>
      <c r="AR128" s="17">
        <v>0.28160699807574402</v>
      </c>
      <c r="AS128" s="17">
        <v>0.30155670405449098</v>
      </c>
      <c r="AT128" s="17">
        <v>0.338147738164297</v>
      </c>
      <c r="AU128" s="17">
        <v>0.35348046156382301</v>
      </c>
      <c r="AV128" s="17"/>
      <c r="AW128" s="17">
        <v>0.33145661037317897</v>
      </c>
      <c r="AX128" s="17">
        <v>0.27311738022593202</v>
      </c>
      <c r="AY128" s="17">
        <v>0.26414015577790501</v>
      </c>
      <c r="AZ128" s="17">
        <v>0.28417013253661999</v>
      </c>
      <c r="BA128" s="17">
        <v>0.37305612311771602</v>
      </c>
      <c r="BB128" s="17"/>
      <c r="BC128" s="17">
        <v>0.26826721339329401</v>
      </c>
      <c r="BD128" s="17">
        <v>0.32849214926418702</v>
      </c>
      <c r="BE128" s="17">
        <v>0.30885307475886498</v>
      </c>
      <c r="BF128" s="17">
        <v>0.29453517763700399</v>
      </c>
      <c r="BG128" s="17"/>
      <c r="BH128" s="17">
        <v>0.30732080741602502</v>
      </c>
      <c r="BI128" s="17">
        <v>0.28860591136228497</v>
      </c>
      <c r="BJ128" s="17">
        <v>0.35349689870872902</v>
      </c>
      <c r="BK128" s="17">
        <v>0.315834274874078</v>
      </c>
      <c r="BL128" s="17"/>
      <c r="BM128" s="17">
        <v>0.290714951912589</v>
      </c>
      <c r="BN128" s="17">
        <v>0.334738829990047</v>
      </c>
      <c r="BO128" s="17">
        <v>0.34771236568566899</v>
      </c>
      <c r="BP128" s="17">
        <v>0.28077459494717499</v>
      </c>
      <c r="BQ128" s="17">
        <v>0.25215162744266001</v>
      </c>
      <c r="BR128" s="17"/>
      <c r="BS128" s="17">
        <v>0.29643705573016699</v>
      </c>
      <c r="BT128" s="17">
        <v>0.36981834631143701</v>
      </c>
      <c r="BU128" s="17">
        <v>0.35569447298489698</v>
      </c>
      <c r="BV128" s="17">
        <v>0.28237931566047297</v>
      </c>
      <c r="BW128" s="17">
        <v>0.21858225103349299</v>
      </c>
    </row>
    <row r="129" spans="2:75" x14ac:dyDescent="0.35">
      <c r="B129" t="s">
        <v>184</v>
      </c>
      <c r="C129" s="17">
        <v>0.23290751422134001</v>
      </c>
      <c r="D129" s="17">
        <v>0.27741013640087298</v>
      </c>
      <c r="E129" s="17">
        <v>0.19063779725145799</v>
      </c>
      <c r="F129" s="17"/>
      <c r="G129" s="17">
        <v>0.23040835047024399</v>
      </c>
      <c r="H129" s="17">
        <v>0.24530923018898601</v>
      </c>
      <c r="I129" s="17">
        <v>0.20834794587788999</v>
      </c>
      <c r="J129" s="17">
        <v>0.23721788768371299</v>
      </c>
      <c r="K129" s="17">
        <v>0.21083496632412399</v>
      </c>
      <c r="L129" s="17">
        <v>0.25569955862681298</v>
      </c>
      <c r="M129" s="17"/>
      <c r="N129" s="17">
        <v>0.26283464086739</v>
      </c>
      <c r="O129" s="17">
        <v>0.212218011278652</v>
      </c>
      <c r="P129" s="17">
        <v>0.256513354821093</v>
      </c>
      <c r="Q129" s="17">
        <v>0.202088839520528</v>
      </c>
      <c r="R129" s="17"/>
      <c r="S129" s="17">
        <v>0.25978498367387698</v>
      </c>
      <c r="T129" s="17">
        <v>0.24001746700374699</v>
      </c>
      <c r="U129" s="17">
        <v>0.241835443162739</v>
      </c>
      <c r="V129" s="17">
        <v>0.17799956769009501</v>
      </c>
      <c r="W129" s="17">
        <v>0.29910533622381402</v>
      </c>
      <c r="X129" s="17">
        <v>0.22348933091752099</v>
      </c>
      <c r="Y129" s="17">
        <v>0.22861105536700699</v>
      </c>
      <c r="Z129" s="17">
        <v>0.20929275439629699</v>
      </c>
      <c r="AA129" s="17">
        <v>0.23688383097674001</v>
      </c>
      <c r="AB129" s="17">
        <v>0.194423869276943</v>
      </c>
      <c r="AC129" s="17">
        <v>0.237267401697702</v>
      </c>
      <c r="AD129" s="17">
        <v>0.22794922483858701</v>
      </c>
      <c r="AE129" s="17"/>
      <c r="AF129" s="17">
        <v>0.21264288007659299</v>
      </c>
      <c r="AG129" s="17">
        <v>0.231055853316842</v>
      </c>
      <c r="AH129" s="17">
        <v>0.237965883325473</v>
      </c>
      <c r="AI129" s="17">
        <v>0.26841743401228702</v>
      </c>
      <c r="AJ129" s="17"/>
      <c r="AK129" s="17">
        <v>0.19480208172730801</v>
      </c>
      <c r="AL129" s="17">
        <v>0.23642393323264599</v>
      </c>
      <c r="AM129" s="17">
        <v>0.25754265468891901</v>
      </c>
      <c r="AN129" s="17">
        <v>0.22922907187330799</v>
      </c>
      <c r="AO129" s="17">
        <v>0.26469228611596901</v>
      </c>
      <c r="AP129" s="17"/>
      <c r="AQ129" s="17">
        <v>0.17943797257580901</v>
      </c>
      <c r="AR129" s="17">
        <v>0.24066224684894399</v>
      </c>
      <c r="AS129" s="17">
        <v>0.24286687188334899</v>
      </c>
      <c r="AT129" s="17">
        <v>0.26051851737324699</v>
      </c>
      <c r="AU129" s="17">
        <v>0.26691997957270702</v>
      </c>
      <c r="AV129" s="17"/>
      <c r="AW129" s="17">
        <v>0.30075274164812199</v>
      </c>
      <c r="AX129" s="17">
        <v>0.23985175658574501</v>
      </c>
      <c r="AY129" s="17">
        <v>0.20859592448683101</v>
      </c>
      <c r="AZ129" s="17">
        <v>0.23841748664878501</v>
      </c>
      <c r="BA129" s="17">
        <v>0.24332306634609199</v>
      </c>
      <c r="BB129" s="17"/>
      <c r="BC129" s="17">
        <v>0.19708379161918699</v>
      </c>
      <c r="BD129" s="17">
        <v>0.24420269279964699</v>
      </c>
      <c r="BE129" s="17">
        <v>0.25289642470125301</v>
      </c>
      <c r="BF129" s="17">
        <v>0.231247492980546</v>
      </c>
      <c r="BG129" s="17"/>
      <c r="BH129" s="17">
        <v>0.21903504556829001</v>
      </c>
      <c r="BI129" s="17">
        <v>0.23025276966434</v>
      </c>
      <c r="BJ129" s="17">
        <v>0.27786883635726001</v>
      </c>
      <c r="BK129" s="17">
        <v>0.26399055783776998</v>
      </c>
      <c r="BL129" s="17"/>
      <c r="BM129" s="17">
        <v>0.284071538692447</v>
      </c>
      <c r="BN129" s="17">
        <v>0.22800831810231301</v>
      </c>
      <c r="BO129" s="17">
        <v>0.22023181265194799</v>
      </c>
      <c r="BP129" s="17">
        <v>0.29496099770242001</v>
      </c>
      <c r="BQ129" s="17">
        <v>0.161978773784346</v>
      </c>
      <c r="BR129" s="17"/>
      <c r="BS129" s="17">
        <v>0.28587689957873502</v>
      </c>
      <c r="BT129" s="17">
        <v>0.227249969316242</v>
      </c>
      <c r="BU129" s="17">
        <v>0.25025343959962798</v>
      </c>
      <c r="BV129" s="17">
        <v>0.296850208842108</v>
      </c>
      <c r="BW129" s="17">
        <v>0.121364310696394</v>
      </c>
    </row>
    <row r="130" spans="2:75" x14ac:dyDescent="0.35">
      <c r="B130" t="s">
        <v>185</v>
      </c>
      <c r="C130" s="17">
        <v>0.21706049525284099</v>
      </c>
      <c r="D130" s="17">
        <v>0.23667437265937899</v>
      </c>
      <c r="E130" s="17">
        <v>0.19800888818618301</v>
      </c>
      <c r="F130" s="17"/>
      <c r="G130" s="17">
        <v>0.28616187289299899</v>
      </c>
      <c r="H130" s="17">
        <v>0.28050132303120601</v>
      </c>
      <c r="I130" s="17">
        <v>0.23221593321978601</v>
      </c>
      <c r="J130" s="17">
        <v>0.230587782139929</v>
      </c>
      <c r="K130" s="17">
        <v>0.16618948548201001</v>
      </c>
      <c r="L130" s="17">
        <v>0.13012090896176801</v>
      </c>
      <c r="M130" s="17"/>
      <c r="N130" s="17">
        <v>0.23523080550043701</v>
      </c>
      <c r="O130" s="17">
        <v>0.196972162884054</v>
      </c>
      <c r="P130" s="17">
        <v>0.23312509483615601</v>
      </c>
      <c r="Q130" s="17">
        <v>0.20326417509938999</v>
      </c>
      <c r="R130" s="17"/>
      <c r="S130" s="17">
        <v>0.23733192446402701</v>
      </c>
      <c r="T130" s="17">
        <v>0.21972200721367499</v>
      </c>
      <c r="U130" s="17">
        <v>0.17994034903036499</v>
      </c>
      <c r="V130" s="17">
        <v>0.18447627346898501</v>
      </c>
      <c r="W130" s="17">
        <v>0.27344096513627297</v>
      </c>
      <c r="X130" s="17">
        <v>0.23681782478553201</v>
      </c>
      <c r="Y130" s="17">
        <v>0.17950814018101099</v>
      </c>
      <c r="Z130" s="17">
        <v>0.22066288596102199</v>
      </c>
      <c r="AA130" s="17">
        <v>0.249294095041449</v>
      </c>
      <c r="AB130" s="17">
        <v>0.16681862701694</v>
      </c>
      <c r="AC130" s="17">
        <v>0.211966480334152</v>
      </c>
      <c r="AD130" s="17">
        <v>0.25344535848826899</v>
      </c>
      <c r="AE130" s="17"/>
      <c r="AF130" s="17">
        <v>0.206219490307436</v>
      </c>
      <c r="AG130" s="17">
        <v>0.208445281607337</v>
      </c>
      <c r="AH130" s="17">
        <v>0.22486777817376899</v>
      </c>
      <c r="AI130" s="17">
        <v>0.261186336343248</v>
      </c>
      <c r="AJ130" s="17"/>
      <c r="AK130" s="17">
        <v>0.212547274150618</v>
      </c>
      <c r="AL130" s="17">
        <v>0.22035023926278</v>
      </c>
      <c r="AM130" s="17">
        <v>0.218540808872658</v>
      </c>
      <c r="AN130" s="17">
        <v>0.224800033000886</v>
      </c>
      <c r="AO130" s="17">
        <v>0.255707314698501</v>
      </c>
      <c r="AP130" s="17"/>
      <c r="AQ130" s="17">
        <v>0.20108944608250701</v>
      </c>
      <c r="AR130" s="17">
        <v>0.210670923766345</v>
      </c>
      <c r="AS130" s="17">
        <v>0.23664073814502101</v>
      </c>
      <c r="AT130" s="17">
        <v>0.200712688101154</v>
      </c>
      <c r="AU130" s="17">
        <v>0.24207345666660901</v>
      </c>
      <c r="AV130" s="17"/>
      <c r="AW130" s="17">
        <v>0.200038393069463</v>
      </c>
      <c r="AX130" s="17">
        <v>0.13462899418275001</v>
      </c>
      <c r="AY130" s="17">
        <v>0.22372952034981</v>
      </c>
      <c r="AZ130" s="17">
        <v>0.210464804186345</v>
      </c>
      <c r="BA130" s="17">
        <v>0.25689295444247001</v>
      </c>
      <c r="BB130" s="17"/>
      <c r="BC130" s="17">
        <v>0.23229358480771001</v>
      </c>
      <c r="BD130" s="17">
        <v>0.24277037978831001</v>
      </c>
      <c r="BE130" s="17">
        <v>0.21681444924406601</v>
      </c>
      <c r="BF130" s="17">
        <v>0.200101039746586</v>
      </c>
      <c r="BG130" s="17"/>
      <c r="BH130" s="17">
        <v>0.23731791970039001</v>
      </c>
      <c r="BI130" s="17">
        <v>0.20788577462534599</v>
      </c>
      <c r="BJ130" s="17">
        <v>0.24619213379694199</v>
      </c>
      <c r="BK130" s="17">
        <v>0.212659895837466</v>
      </c>
      <c r="BL130" s="17"/>
      <c r="BM130" s="17">
        <v>0.205514010052426</v>
      </c>
      <c r="BN130" s="17">
        <v>0.252930446244924</v>
      </c>
      <c r="BO130" s="17">
        <v>0.17809438333581001</v>
      </c>
      <c r="BP130" s="17">
        <v>0.18193095703694301</v>
      </c>
      <c r="BQ130" s="17">
        <v>0.205328702186137</v>
      </c>
      <c r="BR130" s="17"/>
      <c r="BS130" s="17">
        <v>0.208995132610306</v>
      </c>
      <c r="BT130" s="17">
        <v>0.28233760178135497</v>
      </c>
      <c r="BU130" s="17">
        <v>0.210599348507645</v>
      </c>
      <c r="BV130" s="17">
        <v>0.19827403569832999</v>
      </c>
      <c r="BW130" s="17">
        <v>0.145143399649525</v>
      </c>
    </row>
    <row r="131" spans="2:75" x14ac:dyDescent="0.35">
      <c r="B131" t="s">
        <v>186</v>
      </c>
      <c r="C131" s="17">
        <v>0.182265994559657</v>
      </c>
      <c r="D131" s="17">
        <v>0.213868047157659</v>
      </c>
      <c r="E131" s="17">
        <v>0.15184828067526501</v>
      </c>
      <c r="F131" s="17"/>
      <c r="G131" s="17">
        <v>0.25314241012557998</v>
      </c>
      <c r="H131" s="17">
        <v>0.26071164652289103</v>
      </c>
      <c r="I131" s="17">
        <v>0.20190815074781901</v>
      </c>
      <c r="J131" s="17">
        <v>0.14051620557479699</v>
      </c>
      <c r="K131" s="17">
        <v>0.121542031462164</v>
      </c>
      <c r="L131" s="17">
        <v>0.12975861147069101</v>
      </c>
      <c r="M131" s="17"/>
      <c r="N131" s="17">
        <v>0.232276028304674</v>
      </c>
      <c r="O131" s="17">
        <v>0.17404891509183301</v>
      </c>
      <c r="P131" s="17">
        <v>0.17120483699438599</v>
      </c>
      <c r="Q131" s="17">
        <v>0.14589749075647801</v>
      </c>
      <c r="R131" s="17"/>
      <c r="S131" s="17">
        <v>0.234863602255618</v>
      </c>
      <c r="T131" s="17">
        <v>0.17661509427217101</v>
      </c>
      <c r="U131" s="17">
        <v>0.19403329684394</v>
      </c>
      <c r="V131" s="17">
        <v>0.15599370244671401</v>
      </c>
      <c r="W131" s="17">
        <v>0.19869745188364499</v>
      </c>
      <c r="X131" s="17">
        <v>0.19589323748141099</v>
      </c>
      <c r="Y131" s="17">
        <v>0.18064861552188899</v>
      </c>
      <c r="Z131" s="17">
        <v>0.13991934327449099</v>
      </c>
      <c r="AA131" s="17">
        <v>0.16502342574895801</v>
      </c>
      <c r="AB131" s="17">
        <v>0.14002370972643</v>
      </c>
      <c r="AC131" s="17">
        <v>0.19943940347540801</v>
      </c>
      <c r="AD131" s="17">
        <v>0.15135066357387</v>
      </c>
      <c r="AE131" s="17"/>
      <c r="AF131" s="17">
        <v>0.14045219737813</v>
      </c>
      <c r="AG131" s="17">
        <v>0.17331332233862101</v>
      </c>
      <c r="AH131" s="17">
        <v>0.20631992248724601</v>
      </c>
      <c r="AI131" s="17">
        <v>0.25889578099648602</v>
      </c>
      <c r="AJ131" s="17"/>
      <c r="AK131" s="17">
        <v>0.15394420539536699</v>
      </c>
      <c r="AL131" s="17">
        <v>0.173538518520297</v>
      </c>
      <c r="AM131" s="17">
        <v>0.192994280576511</v>
      </c>
      <c r="AN131" s="17">
        <v>0.17497594563251301</v>
      </c>
      <c r="AO131" s="17">
        <v>0.28329817583799399</v>
      </c>
      <c r="AP131" s="17"/>
      <c r="AQ131" s="17">
        <v>0.15105584746329301</v>
      </c>
      <c r="AR131" s="17">
        <v>0.16348229598894501</v>
      </c>
      <c r="AS131" s="17">
        <v>0.17392538612105299</v>
      </c>
      <c r="AT131" s="17">
        <v>0.211669719532736</v>
      </c>
      <c r="AU131" s="17">
        <v>0.240993005118463</v>
      </c>
      <c r="AV131" s="17"/>
      <c r="AW131" s="17">
        <v>0.15721220941500599</v>
      </c>
      <c r="AX131" s="17">
        <v>0.14447823776118199</v>
      </c>
      <c r="AY131" s="17">
        <v>0.158179405071216</v>
      </c>
      <c r="AZ131" s="17">
        <v>0.18045076937485699</v>
      </c>
      <c r="BA131" s="17">
        <v>0.242374505300193</v>
      </c>
      <c r="BB131" s="17"/>
      <c r="BC131" s="17">
        <v>0.24762789577645899</v>
      </c>
      <c r="BD131" s="17">
        <v>0.195681662042132</v>
      </c>
      <c r="BE131" s="17">
        <v>0.196422788994119</v>
      </c>
      <c r="BF131" s="17">
        <v>0.15708526060788899</v>
      </c>
      <c r="BG131" s="17"/>
      <c r="BH131" s="17">
        <v>0.18939948222393599</v>
      </c>
      <c r="BI131" s="17">
        <v>0.17950229347736399</v>
      </c>
      <c r="BJ131" s="17">
        <v>0.195586728520561</v>
      </c>
      <c r="BK131" s="17">
        <v>0.19609048195451201</v>
      </c>
      <c r="BL131" s="17"/>
      <c r="BM131" s="17">
        <v>0.166475194783853</v>
      </c>
      <c r="BN131" s="17">
        <v>0.22876665028717699</v>
      </c>
      <c r="BO131" s="17">
        <v>0.213347609002528</v>
      </c>
      <c r="BP131" s="17">
        <v>9.7947089890976696E-2</v>
      </c>
      <c r="BQ131" s="17">
        <v>0.155498142582503</v>
      </c>
      <c r="BR131" s="17"/>
      <c r="BS131" s="17">
        <v>0.18491669320953999</v>
      </c>
      <c r="BT131" s="17">
        <v>0.26223324762557598</v>
      </c>
      <c r="BU131" s="17">
        <v>0.210017115606142</v>
      </c>
      <c r="BV131" s="17">
        <v>0.108561444792366</v>
      </c>
      <c r="BW131" s="17">
        <v>0.124673203877939</v>
      </c>
    </row>
    <row r="132" spans="2:75" x14ac:dyDescent="0.35">
      <c r="B132" t="s">
        <v>187</v>
      </c>
      <c r="C132" s="17">
        <v>0.172735469700147</v>
      </c>
      <c r="D132" s="17">
        <v>0.21582472882262599</v>
      </c>
      <c r="E132" s="17">
        <v>0.13154908599531401</v>
      </c>
      <c r="F132" s="17"/>
      <c r="G132" s="17">
        <v>0.208621744276003</v>
      </c>
      <c r="H132" s="17">
        <v>0.25387869951161302</v>
      </c>
      <c r="I132" s="17">
        <v>0.187379537643308</v>
      </c>
      <c r="J132" s="17">
        <v>0.133727042827506</v>
      </c>
      <c r="K132" s="17">
        <v>0.14217084138684</v>
      </c>
      <c r="L132" s="17">
        <v>0.122982344716911</v>
      </c>
      <c r="M132" s="17"/>
      <c r="N132" s="17">
        <v>0.21213900722363299</v>
      </c>
      <c r="O132" s="17">
        <v>0.179287488807889</v>
      </c>
      <c r="P132" s="17">
        <v>0.16129085553514799</v>
      </c>
      <c r="Q132" s="17">
        <v>0.13449679836713899</v>
      </c>
      <c r="R132" s="17"/>
      <c r="S132" s="17">
        <v>0.221854652193473</v>
      </c>
      <c r="T132" s="17">
        <v>0.17176174806369501</v>
      </c>
      <c r="U132" s="17">
        <v>0.14878494144667201</v>
      </c>
      <c r="V132" s="17">
        <v>0.152491096083893</v>
      </c>
      <c r="W132" s="17">
        <v>0.153272475279217</v>
      </c>
      <c r="X132" s="17">
        <v>0.16938400710234999</v>
      </c>
      <c r="Y132" s="17">
        <v>0.17022797754854599</v>
      </c>
      <c r="Z132" s="17">
        <v>0.173017822389813</v>
      </c>
      <c r="AA132" s="17">
        <v>0.18112273438991899</v>
      </c>
      <c r="AB132" s="17">
        <v>0.14410662481976</v>
      </c>
      <c r="AC132" s="17">
        <v>0.152499211817892</v>
      </c>
      <c r="AD132" s="17">
        <v>0.22287862923132001</v>
      </c>
      <c r="AE132" s="17"/>
      <c r="AF132" s="17">
        <v>0.14072082774285199</v>
      </c>
      <c r="AG132" s="17">
        <v>0.15399195426651099</v>
      </c>
      <c r="AH132" s="17">
        <v>0.20430433828967801</v>
      </c>
      <c r="AI132" s="17">
        <v>0.23051675791170301</v>
      </c>
      <c r="AJ132" s="17"/>
      <c r="AK132" s="17">
        <v>0.13556803913152199</v>
      </c>
      <c r="AL132" s="17">
        <v>0.148702019700129</v>
      </c>
      <c r="AM132" s="17">
        <v>0.20171951050485901</v>
      </c>
      <c r="AN132" s="17">
        <v>0.20638555789233001</v>
      </c>
      <c r="AO132" s="17">
        <v>0.271729309462169</v>
      </c>
      <c r="AP132" s="17"/>
      <c r="AQ132" s="17">
        <v>0.117632834833127</v>
      </c>
      <c r="AR132" s="17">
        <v>0.168917344389139</v>
      </c>
      <c r="AS132" s="17">
        <v>0.19572211202996501</v>
      </c>
      <c r="AT132" s="17">
        <v>0.16822631240831301</v>
      </c>
      <c r="AU132" s="17">
        <v>0.24384686198348501</v>
      </c>
      <c r="AV132" s="17"/>
      <c r="AW132" s="17">
        <v>0.17756984519605401</v>
      </c>
      <c r="AX132" s="17">
        <v>0.13445410781593201</v>
      </c>
      <c r="AY132" s="17">
        <v>0.141089539762809</v>
      </c>
      <c r="AZ132" s="17">
        <v>0.172351236491358</v>
      </c>
      <c r="BA132" s="17">
        <v>0.23527574965727899</v>
      </c>
      <c r="BB132" s="17"/>
      <c r="BC132" s="17">
        <v>0.19904440178326799</v>
      </c>
      <c r="BD132" s="17">
        <v>0.17864059923059999</v>
      </c>
      <c r="BE132" s="17">
        <v>0.19168849681752601</v>
      </c>
      <c r="BF132" s="17">
        <v>0.16458326790529201</v>
      </c>
      <c r="BG132" s="17"/>
      <c r="BH132" s="17">
        <v>0.16612376564147799</v>
      </c>
      <c r="BI132" s="17">
        <v>0.182962088673221</v>
      </c>
      <c r="BJ132" s="17">
        <v>0.17835671505055301</v>
      </c>
      <c r="BK132" s="17">
        <v>0.15564181561582699</v>
      </c>
      <c r="BL132" s="17"/>
      <c r="BM132" s="17">
        <v>0.168694512512511</v>
      </c>
      <c r="BN132" s="17">
        <v>0.20104978596211001</v>
      </c>
      <c r="BO132" s="17">
        <v>0.15310304523280099</v>
      </c>
      <c r="BP132" s="17">
        <v>0.16267046946958399</v>
      </c>
      <c r="BQ132" s="17">
        <v>0.14664991864278401</v>
      </c>
      <c r="BR132" s="17"/>
      <c r="BS132" s="17">
        <v>0.184610188422375</v>
      </c>
      <c r="BT132" s="17">
        <v>0.229373279081826</v>
      </c>
      <c r="BU132" s="17">
        <v>0.16309053032878401</v>
      </c>
      <c r="BV132" s="17">
        <v>0.156495874731959</v>
      </c>
      <c r="BW132" s="17">
        <v>0.108485471917929</v>
      </c>
    </row>
    <row r="133" spans="2:75" x14ac:dyDescent="0.35">
      <c r="B133" t="s">
        <v>188</v>
      </c>
      <c r="C133" s="17">
        <v>0.13072663151706199</v>
      </c>
      <c r="D133" s="17">
        <v>0.110781286602139</v>
      </c>
      <c r="E133" s="17">
        <v>0.14984209034868901</v>
      </c>
      <c r="F133" s="17"/>
      <c r="G133" s="17">
        <v>0.13270007666018899</v>
      </c>
      <c r="H133" s="17">
        <v>0.12685200981398201</v>
      </c>
      <c r="I133" s="17">
        <v>0.10144738623369599</v>
      </c>
      <c r="J133" s="17">
        <v>0.13781533240245</v>
      </c>
      <c r="K133" s="17">
        <v>0.121105109022899</v>
      </c>
      <c r="L133" s="17">
        <v>0.157030465439363</v>
      </c>
      <c r="M133" s="17"/>
      <c r="N133" s="17">
        <v>9.2933280364072501E-2</v>
      </c>
      <c r="O133" s="17">
        <v>0.13040160378003501</v>
      </c>
      <c r="P133" s="17">
        <v>0.13834424342346799</v>
      </c>
      <c r="Q133" s="17">
        <v>0.16692371418128399</v>
      </c>
      <c r="R133" s="17"/>
      <c r="S133" s="17">
        <v>9.5158043790058405E-2</v>
      </c>
      <c r="T133" s="17">
        <v>8.78940278484409E-2</v>
      </c>
      <c r="U133" s="17">
        <v>0.14064347592399001</v>
      </c>
      <c r="V133" s="17">
        <v>0.16317195736913501</v>
      </c>
      <c r="W133" s="17">
        <v>0.13872066884713799</v>
      </c>
      <c r="X133" s="17">
        <v>0.113138481756184</v>
      </c>
      <c r="Y133" s="17">
        <v>0.16818469125553701</v>
      </c>
      <c r="Z133" s="17">
        <v>0.18002159863834599</v>
      </c>
      <c r="AA133" s="17">
        <v>0.12819922404832901</v>
      </c>
      <c r="AB133" s="17">
        <v>0.15716011269841201</v>
      </c>
      <c r="AC133" s="17">
        <v>0.15631792893573801</v>
      </c>
      <c r="AD133" s="17">
        <v>0.114300164281393</v>
      </c>
      <c r="AE133" s="17"/>
      <c r="AF133" s="17">
        <v>0.160308751990759</v>
      </c>
      <c r="AG133" s="17">
        <v>0.14842891538723199</v>
      </c>
      <c r="AH133" s="17">
        <v>0.10324829100494901</v>
      </c>
      <c r="AI133" s="17">
        <v>7.6143703447281705E-2</v>
      </c>
      <c r="AJ133" s="17"/>
      <c r="AK133" s="17">
        <v>0.150129394761744</v>
      </c>
      <c r="AL133" s="17">
        <v>0.13668069876134101</v>
      </c>
      <c r="AM133" s="17">
        <v>0.12695671481146301</v>
      </c>
      <c r="AN133" s="17">
        <v>0.12224173796104799</v>
      </c>
      <c r="AO133" s="17">
        <v>7.5840133858656303E-2</v>
      </c>
      <c r="AP133" s="17"/>
      <c r="AQ133" s="17">
        <v>0.17397663157912299</v>
      </c>
      <c r="AR133" s="17">
        <v>0.16008752575185201</v>
      </c>
      <c r="AS133" s="17">
        <v>0.12163856174812</v>
      </c>
      <c r="AT133" s="17">
        <v>9.5217406630675294E-2</v>
      </c>
      <c r="AU133" s="17">
        <v>7.2812388197865799E-2</v>
      </c>
      <c r="AV133" s="17"/>
      <c r="AW133" s="17">
        <v>0.12779913239344201</v>
      </c>
      <c r="AX133" s="17">
        <v>0.149317784226984</v>
      </c>
      <c r="AY133" s="17">
        <v>0.136643707979997</v>
      </c>
      <c r="AZ133" s="17">
        <v>0.131766182775121</v>
      </c>
      <c r="BA133" s="17">
        <v>0.113869651537877</v>
      </c>
      <c r="BB133" s="17"/>
      <c r="BC133" s="17">
        <v>0.15465902243452301</v>
      </c>
      <c r="BD133" s="17">
        <v>0.127331593612243</v>
      </c>
      <c r="BE133" s="17">
        <v>0.10637014138340201</v>
      </c>
      <c r="BF133" s="17">
        <v>0.14414538974331501</v>
      </c>
      <c r="BG133" s="17"/>
      <c r="BH133" s="17">
        <v>0.131946719024226</v>
      </c>
      <c r="BI133" s="17">
        <v>0.13883911170864</v>
      </c>
      <c r="BJ133" s="17">
        <v>0.11245999196770699</v>
      </c>
      <c r="BK133" s="17">
        <v>0.106968532178519</v>
      </c>
      <c r="BL133" s="17"/>
      <c r="BM133" s="17">
        <v>0.11711126324195099</v>
      </c>
      <c r="BN133" s="17">
        <v>9.9424895188812201E-2</v>
      </c>
      <c r="BO133" s="17">
        <v>0.115008969397262</v>
      </c>
      <c r="BP133" s="17">
        <v>0.18661915819704</v>
      </c>
      <c r="BQ133" s="17">
        <v>0.151265246912171</v>
      </c>
      <c r="BR133" s="17"/>
      <c r="BS133" s="17">
        <v>0.10167547006868401</v>
      </c>
      <c r="BT133" s="17">
        <v>8.0998069357944694E-2</v>
      </c>
      <c r="BU133" s="17">
        <v>0.12816886636970501</v>
      </c>
      <c r="BV133" s="17">
        <v>0.18892922827550401</v>
      </c>
      <c r="BW133" s="17">
        <v>0.17500341342557399</v>
      </c>
    </row>
    <row r="134" spans="2:75" x14ac:dyDescent="0.35">
      <c r="B134" t="s">
        <v>109</v>
      </c>
      <c r="C134" s="17">
        <v>0.194091875242104</v>
      </c>
      <c r="D134" s="17">
        <v>0.14962304404221699</v>
      </c>
      <c r="E134" s="17">
        <v>0.23745881361148399</v>
      </c>
      <c r="F134" s="17"/>
      <c r="G134" s="17">
        <v>9.0287616466240297E-2</v>
      </c>
      <c r="H134" s="17">
        <v>0.121927340427572</v>
      </c>
      <c r="I134" s="17">
        <v>0.19093040262922201</v>
      </c>
      <c r="J134" s="17">
        <v>0.21739460169194799</v>
      </c>
      <c r="K134" s="17">
        <v>0.25481699282637199</v>
      </c>
      <c r="L134" s="17">
        <v>0.26502460941702199</v>
      </c>
      <c r="M134" s="17"/>
      <c r="N134" s="17">
        <v>0.14276849897491001</v>
      </c>
      <c r="O134" s="17">
        <v>0.18538789256846799</v>
      </c>
      <c r="P134" s="17">
        <v>0.202775932392429</v>
      </c>
      <c r="Q134" s="17">
        <v>0.24843622775787799</v>
      </c>
      <c r="R134" s="17"/>
      <c r="S134" s="17">
        <v>0.14982320528047799</v>
      </c>
      <c r="T134" s="17">
        <v>0.22382043928491799</v>
      </c>
      <c r="U134" s="17">
        <v>0.20590649007988501</v>
      </c>
      <c r="V134" s="17">
        <v>0.20723281682174999</v>
      </c>
      <c r="W134" s="17">
        <v>0.177779836874848</v>
      </c>
      <c r="X134" s="17">
        <v>0.21030778424408</v>
      </c>
      <c r="Y134" s="17">
        <v>0.18214348885083601</v>
      </c>
      <c r="Z134" s="17">
        <v>0.18756800854105601</v>
      </c>
      <c r="AA134" s="17">
        <v>0.17162346538057799</v>
      </c>
      <c r="AB134" s="17">
        <v>0.22612373930065299</v>
      </c>
      <c r="AC134" s="17">
        <v>0.18248992568855299</v>
      </c>
      <c r="AD134" s="17">
        <v>0.236768325333404</v>
      </c>
      <c r="AE134" s="17"/>
      <c r="AF134" s="17">
        <v>0.245290870940991</v>
      </c>
      <c r="AG134" s="17">
        <v>0.19220497170432399</v>
      </c>
      <c r="AH134" s="17">
        <v>0.16704407732689</v>
      </c>
      <c r="AI134" s="17">
        <v>0.10791193329651901</v>
      </c>
      <c r="AJ134" s="17"/>
      <c r="AK134" s="17">
        <v>0.228548012686555</v>
      </c>
      <c r="AL134" s="17">
        <v>0.20621018115230499</v>
      </c>
      <c r="AM134" s="17">
        <v>0.148974526625826</v>
      </c>
      <c r="AN134" s="17">
        <v>0.17440074380308501</v>
      </c>
      <c r="AO134" s="17">
        <v>0.111446595246614</v>
      </c>
      <c r="AP134" s="17"/>
      <c r="AQ134" s="17">
        <v>0.24559788684773501</v>
      </c>
      <c r="AR134" s="17">
        <v>0.18700221518266</v>
      </c>
      <c r="AS134" s="17">
        <v>0.18083777850732299</v>
      </c>
      <c r="AT134" s="17">
        <v>0.18026646521145501</v>
      </c>
      <c r="AU134" s="17">
        <v>0.150956336823307</v>
      </c>
      <c r="AV134" s="17"/>
      <c r="AW134" s="17">
        <v>0.196374789981208</v>
      </c>
      <c r="AX134" s="17">
        <v>0.21291947416988199</v>
      </c>
      <c r="AY134" s="17">
        <v>0.21733347896545199</v>
      </c>
      <c r="AZ134" s="17">
        <v>0.206911056002062</v>
      </c>
      <c r="BA134" s="17">
        <v>0.133950802501107</v>
      </c>
      <c r="BB134" s="17"/>
      <c r="BC134" s="17">
        <v>0.16567377253375901</v>
      </c>
      <c r="BD134" s="17">
        <v>0.16963399635002299</v>
      </c>
      <c r="BE134" s="17">
        <v>0.18965249104748699</v>
      </c>
      <c r="BF134" s="17">
        <v>0.18867715044870101</v>
      </c>
      <c r="BG134" s="17"/>
      <c r="BH134" s="17">
        <v>0.18863829771069501</v>
      </c>
      <c r="BI134" s="17">
        <v>0.191609875403322</v>
      </c>
      <c r="BJ134" s="17">
        <v>0.152889640906028</v>
      </c>
      <c r="BK134" s="17">
        <v>0.18296395611757599</v>
      </c>
      <c r="BL134" s="17"/>
      <c r="BM134" s="17">
        <v>0.18741620362646599</v>
      </c>
      <c r="BN134" s="17">
        <v>0.152737881803718</v>
      </c>
      <c r="BO134" s="17">
        <v>0.186388866998281</v>
      </c>
      <c r="BP134" s="17">
        <v>0.20166949730182401</v>
      </c>
      <c r="BQ134" s="17">
        <v>0.27017126970949901</v>
      </c>
      <c r="BR134" s="17"/>
      <c r="BS134" s="17">
        <v>0.189580553672894</v>
      </c>
      <c r="BT134" s="17">
        <v>0.121935975830164</v>
      </c>
      <c r="BU134" s="17">
        <v>0.142774207666786</v>
      </c>
      <c r="BV134" s="17">
        <v>0.18938896577737999</v>
      </c>
      <c r="BW134" s="17">
        <v>0.34759595649371799</v>
      </c>
    </row>
    <row r="135" spans="2:75" x14ac:dyDescent="0.35">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row>
    <row r="136" spans="2:75" x14ac:dyDescent="0.35">
      <c r="B136" s="6" t="s">
        <v>194</v>
      </c>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row>
    <row r="137" spans="2:75" x14ac:dyDescent="0.35">
      <c r="B137" s="23" t="s">
        <v>132</v>
      </c>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row>
    <row r="138" spans="2:75" x14ac:dyDescent="0.35">
      <c r="B138" t="s">
        <v>182</v>
      </c>
      <c r="C138" s="17">
        <v>0.33917891786594201</v>
      </c>
      <c r="D138" s="17">
        <v>0.35165119129350503</v>
      </c>
      <c r="E138" s="17">
        <v>0.326231492535348</v>
      </c>
      <c r="F138" s="17"/>
      <c r="G138" s="17">
        <v>0.35620911412966999</v>
      </c>
      <c r="H138" s="17">
        <v>0.35614712420678102</v>
      </c>
      <c r="I138" s="17">
        <v>0.35248999234718797</v>
      </c>
      <c r="J138" s="17">
        <v>0.31252518948072699</v>
      </c>
      <c r="K138" s="17">
        <v>0.34198204385991099</v>
      </c>
      <c r="L138" s="17">
        <v>0.32296241741071502</v>
      </c>
      <c r="M138" s="17"/>
      <c r="N138" s="17">
        <v>0.40666920687288399</v>
      </c>
      <c r="O138" s="17">
        <v>0.34180684294232799</v>
      </c>
      <c r="P138" s="17">
        <v>0.30850232011402301</v>
      </c>
      <c r="Q138" s="17">
        <v>0.28874840508721</v>
      </c>
      <c r="R138" s="17"/>
      <c r="S138" s="17">
        <v>0.384592051380027</v>
      </c>
      <c r="T138" s="17">
        <v>0.324818795530527</v>
      </c>
      <c r="U138" s="17">
        <v>0.34722509516690597</v>
      </c>
      <c r="V138" s="17">
        <v>0.269878934150862</v>
      </c>
      <c r="W138" s="17">
        <v>0.33825473553993202</v>
      </c>
      <c r="X138" s="17">
        <v>0.388572909410273</v>
      </c>
      <c r="Y138" s="17">
        <v>0.31051765148391502</v>
      </c>
      <c r="Z138" s="17">
        <v>0.28918706790926801</v>
      </c>
      <c r="AA138" s="17">
        <v>0.32712932393514998</v>
      </c>
      <c r="AB138" s="17">
        <v>0.33960831610446801</v>
      </c>
      <c r="AC138" s="17">
        <v>0.370817065685702</v>
      </c>
      <c r="AD138" s="17">
        <v>0.36283815571001699</v>
      </c>
      <c r="AE138" s="17"/>
      <c r="AF138" s="17">
        <v>0.29999841561842</v>
      </c>
      <c r="AG138" s="17">
        <v>0.31355175788705297</v>
      </c>
      <c r="AH138" s="17">
        <v>0.36188818637722803</v>
      </c>
      <c r="AI138" s="17">
        <v>0.46113450485991497</v>
      </c>
      <c r="AJ138" s="17"/>
      <c r="AK138" s="17">
        <v>0.29701160922846498</v>
      </c>
      <c r="AL138" s="17">
        <v>0.32504717320465398</v>
      </c>
      <c r="AM138" s="17">
        <v>0.35931627391433302</v>
      </c>
      <c r="AN138" s="17">
        <v>0.35806940163739498</v>
      </c>
      <c r="AO138" s="17">
        <v>0.427334492944487</v>
      </c>
      <c r="AP138" s="17"/>
      <c r="AQ138" s="17">
        <v>0.30173947906190501</v>
      </c>
      <c r="AR138" s="17">
        <v>0.34123317055115399</v>
      </c>
      <c r="AS138" s="17">
        <v>0.33936767454533101</v>
      </c>
      <c r="AT138" s="17">
        <v>0.35387969210938303</v>
      </c>
      <c r="AU138" s="17">
        <v>0.38475623156023098</v>
      </c>
      <c r="AV138" s="17"/>
      <c r="AW138" s="17">
        <v>0.34998220629722998</v>
      </c>
      <c r="AX138" s="17">
        <v>0.33746383836952198</v>
      </c>
      <c r="AY138" s="17">
        <v>0.324975237239499</v>
      </c>
      <c r="AZ138" s="17">
        <v>0.32667819603403297</v>
      </c>
      <c r="BA138" s="17">
        <v>0.37495896542006801</v>
      </c>
      <c r="BB138" s="17"/>
      <c r="BC138" s="17">
        <v>0.35579780117573201</v>
      </c>
      <c r="BD138" s="17">
        <v>0.34022243047728101</v>
      </c>
      <c r="BE138" s="17">
        <v>0.36060025775579502</v>
      </c>
      <c r="BF138" s="17">
        <v>0.34042295905703601</v>
      </c>
      <c r="BG138" s="17"/>
      <c r="BH138" s="17">
        <v>0.32731888099084799</v>
      </c>
      <c r="BI138" s="17">
        <v>0.34538512160061302</v>
      </c>
      <c r="BJ138" s="17">
        <v>0.34974979905231002</v>
      </c>
      <c r="BK138" s="17">
        <v>0.39186711553027298</v>
      </c>
      <c r="BL138" s="17"/>
      <c r="BM138" s="17">
        <v>0.354590334451241</v>
      </c>
      <c r="BN138" s="17">
        <v>0.38046480965276103</v>
      </c>
      <c r="BO138" s="17">
        <v>0.37041414332068801</v>
      </c>
      <c r="BP138" s="17">
        <v>0.23457445862701201</v>
      </c>
      <c r="BQ138" s="17">
        <v>0.28979626163970501</v>
      </c>
      <c r="BR138" s="17"/>
      <c r="BS138" s="17">
        <v>0.36085522458910202</v>
      </c>
      <c r="BT138" s="17">
        <v>0.40512625357538401</v>
      </c>
      <c r="BU138" s="17">
        <v>0.38591022137439601</v>
      </c>
      <c r="BV138" s="17">
        <v>0.27399041030868299</v>
      </c>
      <c r="BW138" s="17">
        <v>0.20373361638759399</v>
      </c>
    </row>
    <row r="139" spans="2:75" x14ac:dyDescent="0.35">
      <c r="B139" t="s">
        <v>183</v>
      </c>
      <c r="C139" s="17">
        <v>0.31755646806886101</v>
      </c>
      <c r="D139" s="17">
        <v>0.34481342223896599</v>
      </c>
      <c r="E139" s="17">
        <v>0.29102346389810402</v>
      </c>
      <c r="F139" s="17"/>
      <c r="G139" s="17">
        <v>0.29637057442680098</v>
      </c>
      <c r="H139" s="17">
        <v>0.35960640208941902</v>
      </c>
      <c r="I139" s="17">
        <v>0.33066356499701599</v>
      </c>
      <c r="J139" s="17">
        <v>0.30870514483147699</v>
      </c>
      <c r="K139" s="17">
        <v>0.31872569516337401</v>
      </c>
      <c r="L139" s="17">
        <v>0.293189087283313</v>
      </c>
      <c r="M139" s="17"/>
      <c r="N139" s="17">
        <v>0.36124125507042298</v>
      </c>
      <c r="O139" s="17">
        <v>0.323909537095664</v>
      </c>
      <c r="P139" s="17">
        <v>0.30029844693867602</v>
      </c>
      <c r="Q139" s="17">
        <v>0.28297932576367002</v>
      </c>
      <c r="R139" s="17"/>
      <c r="S139" s="17">
        <v>0.34536416026460498</v>
      </c>
      <c r="T139" s="17">
        <v>0.31466979298717102</v>
      </c>
      <c r="U139" s="17">
        <v>0.28990775125693102</v>
      </c>
      <c r="V139" s="17">
        <v>0.30923826576167601</v>
      </c>
      <c r="W139" s="17">
        <v>0.30399137066416099</v>
      </c>
      <c r="X139" s="17">
        <v>0.32027131135550102</v>
      </c>
      <c r="Y139" s="17">
        <v>0.33035741019659198</v>
      </c>
      <c r="Z139" s="17">
        <v>0.32649115295819597</v>
      </c>
      <c r="AA139" s="17">
        <v>0.31147618028697199</v>
      </c>
      <c r="AB139" s="17">
        <v>0.301993965980352</v>
      </c>
      <c r="AC139" s="17">
        <v>0.35706913974348398</v>
      </c>
      <c r="AD139" s="17">
        <v>0.279412982795821</v>
      </c>
      <c r="AE139" s="17"/>
      <c r="AF139" s="17">
        <v>0.294255613791223</v>
      </c>
      <c r="AG139" s="17">
        <v>0.31775934837984898</v>
      </c>
      <c r="AH139" s="17">
        <v>0.31513340524523398</v>
      </c>
      <c r="AI139" s="17">
        <v>0.37869412369838001</v>
      </c>
      <c r="AJ139" s="17"/>
      <c r="AK139" s="17">
        <v>0.28527586692724799</v>
      </c>
      <c r="AL139" s="17">
        <v>0.29591916564293302</v>
      </c>
      <c r="AM139" s="17">
        <v>0.37478862270355501</v>
      </c>
      <c r="AN139" s="17">
        <v>0.31585060462064901</v>
      </c>
      <c r="AO139" s="17">
        <v>0.39527422965367998</v>
      </c>
      <c r="AP139" s="17"/>
      <c r="AQ139" s="17">
        <v>0.27672065240541599</v>
      </c>
      <c r="AR139" s="17">
        <v>0.30407612650773203</v>
      </c>
      <c r="AS139" s="17">
        <v>0.32435037665896299</v>
      </c>
      <c r="AT139" s="17">
        <v>0.31873805078619699</v>
      </c>
      <c r="AU139" s="17">
        <v>0.39627382457402499</v>
      </c>
      <c r="AV139" s="17"/>
      <c r="AW139" s="17">
        <v>0.32869873850902298</v>
      </c>
      <c r="AX139" s="17">
        <v>0.313939156230442</v>
      </c>
      <c r="AY139" s="17">
        <v>0.28288498279128499</v>
      </c>
      <c r="AZ139" s="17">
        <v>0.32100568544662</v>
      </c>
      <c r="BA139" s="17">
        <v>0.36216652044391601</v>
      </c>
      <c r="BB139" s="17"/>
      <c r="BC139" s="17">
        <v>0.27919322624218701</v>
      </c>
      <c r="BD139" s="17">
        <v>0.32931793206307303</v>
      </c>
      <c r="BE139" s="17">
        <v>0.345297933322252</v>
      </c>
      <c r="BF139" s="17">
        <v>0.31563618718623498</v>
      </c>
      <c r="BG139" s="17"/>
      <c r="BH139" s="17">
        <v>0.30194498917289803</v>
      </c>
      <c r="BI139" s="17">
        <v>0.31880537588984798</v>
      </c>
      <c r="BJ139" s="17">
        <v>0.349755559733818</v>
      </c>
      <c r="BK139" s="17">
        <v>0.340556077687799</v>
      </c>
      <c r="BL139" s="17"/>
      <c r="BM139" s="17">
        <v>0.34131955082562698</v>
      </c>
      <c r="BN139" s="17">
        <v>0.35917918147884498</v>
      </c>
      <c r="BO139" s="17">
        <v>0.30156203149939098</v>
      </c>
      <c r="BP139" s="17">
        <v>0.25231912335323597</v>
      </c>
      <c r="BQ139" s="17">
        <v>0.27290367209011102</v>
      </c>
      <c r="BR139" s="17"/>
      <c r="BS139" s="17">
        <v>0.345479649382332</v>
      </c>
      <c r="BT139" s="17">
        <v>0.39150761390055899</v>
      </c>
      <c r="BU139" s="17">
        <v>0.27650329582358202</v>
      </c>
      <c r="BV139" s="17">
        <v>0.27076995190223802</v>
      </c>
      <c r="BW139" s="17">
        <v>0.22175837953994501</v>
      </c>
    </row>
    <row r="140" spans="2:75" x14ac:dyDescent="0.35">
      <c r="B140" t="s">
        <v>184</v>
      </c>
      <c r="C140" s="17">
        <v>0.291724913441823</v>
      </c>
      <c r="D140" s="17">
        <v>0.326748917740389</v>
      </c>
      <c r="E140" s="17">
        <v>0.25899056870053599</v>
      </c>
      <c r="F140" s="17"/>
      <c r="G140" s="17">
        <v>0.273256089956458</v>
      </c>
      <c r="H140" s="17">
        <v>0.25640362288473301</v>
      </c>
      <c r="I140" s="17">
        <v>0.27931354239563</v>
      </c>
      <c r="J140" s="17">
        <v>0.29296611493450803</v>
      </c>
      <c r="K140" s="17">
        <v>0.31122463797424099</v>
      </c>
      <c r="L140" s="17">
        <v>0.328810626594286</v>
      </c>
      <c r="M140" s="17"/>
      <c r="N140" s="17">
        <v>0.33292310972855998</v>
      </c>
      <c r="O140" s="17">
        <v>0.26367312815737498</v>
      </c>
      <c r="P140" s="17">
        <v>0.289832717113992</v>
      </c>
      <c r="Q140" s="17">
        <v>0.273790420451969</v>
      </c>
      <c r="R140" s="17"/>
      <c r="S140" s="17">
        <v>0.29523041166754599</v>
      </c>
      <c r="T140" s="17">
        <v>0.278673718700785</v>
      </c>
      <c r="U140" s="17">
        <v>0.33058917024163398</v>
      </c>
      <c r="V140" s="17">
        <v>0.27578732937994699</v>
      </c>
      <c r="W140" s="17">
        <v>0.30124762417299999</v>
      </c>
      <c r="X140" s="17">
        <v>0.30676254847778101</v>
      </c>
      <c r="Y140" s="17">
        <v>0.26265078423655303</v>
      </c>
      <c r="Z140" s="17">
        <v>0.28976387119246699</v>
      </c>
      <c r="AA140" s="17">
        <v>0.30785693781675</v>
      </c>
      <c r="AB140" s="17">
        <v>0.294711650933206</v>
      </c>
      <c r="AC140" s="17">
        <v>0.26345451175437101</v>
      </c>
      <c r="AD140" s="17">
        <v>0.26789916439595102</v>
      </c>
      <c r="AE140" s="17"/>
      <c r="AF140" s="17">
        <v>0.28641677483800199</v>
      </c>
      <c r="AG140" s="17">
        <v>0.28306505251519298</v>
      </c>
      <c r="AH140" s="17">
        <v>0.30152166422405302</v>
      </c>
      <c r="AI140" s="17">
        <v>0.31688346807931</v>
      </c>
      <c r="AJ140" s="17"/>
      <c r="AK140" s="17">
        <v>0.28053959118401001</v>
      </c>
      <c r="AL140" s="17">
        <v>0.28347694198340401</v>
      </c>
      <c r="AM140" s="17">
        <v>0.29984864439299103</v>
      </c>
      <c r="AN140" s="17">
        <v>0.32769393681613801</v>
      </c>
      <c r="AO140" s="17">
        <v>0.32713128680205</v>
      </c>
      <c r="AP140" s="17"/>
      <c r="AQ140" s="17">
        <v>0.24688548599625501</v>
      </c>
      <c r="AR140" s="17">
        <v>0.29964201033453203</v>
      </c>
      <c r="AS140" s="17">
        <v>0.28875254716616899</v>
      </c>
      <c r="AT140" s="17">
        <v>0.31776491874693902</v>
      </c>
      <c r="AU140" s="17">
        <v>0.33366711214374301</v>
      </c>
      <c r="AV140" s="17"/>
      <c r="AW140" s="17">
        <v>0.36094027081676799</v>
      </c>
      <c r="AX140" s="17">
        <v>0.29806527403966498</v>
      </c>
      <c r="AY140" s="17">
        <v>0.27435662754972001</v>
      </c>
      <c r="AZ140" s="17">
        <v>0.30136797181807501</v>
      </c>
      <c r="BA140" s="17">
        <v>0.285692692970546</v>
      </c>
      <c r="BB140" s="17"/>
      <c r="BC140" s="17">
        <v>0.22450586815071699</v>
      </c>
      <c r="BD140" s="17">
        <v>0.31121577018024099</v>
      </c>
      <c r="BE140" s="17">
        <v>0.30282281990625698</v>
      </c>
      <c r="BF140" s="17">
        <v>0.306235653452546</v>
      </c>
      <c r="BG140" s="17"/>
      <c r="BH140" s="17">
        <v>0.29624988749853198</v>
      </c>
      <c r="BI140" s="17">
        <v>0.29038287137713698</v>
      </c>
      <c r="BJ140" s="17">
        <v>0.30661863981420401</v>
      </c>
      <c r="BK140" s="17">
        <v>0.325089640926851</v>
      </c>
      <c r="BL140" s="17"/>
      <c r="BM140" s="17">
        <v>0.34809868160829999</v>
      </c>
      <c r="BN140" s="17">
        <v>0.28795310421311798</v>
      </c>
      <c r="BO140" s="17">
        <v>0.29265103337718701</v>
      </c>
      <c r="BP140" s="17">
        <v>0.29080863835437698</v>
      </c>
      <c r="BQ140" s="17">
        <v>0.23114472714585199</v>
      </c>
      <c r="BR140" s="17"/>
      <c r="BS140" s="17">
        <v>0.35537556906545198</v>
      </c>
      <c r="BT140" s="17">
        <v>0.27617711405746098</v>
      </c>
      <c r="BU140" s="17">
        <v>0.33455616112154402</v>
      </c>
      <c r="BV140" s="17">
        <v>0.289219741793523</v>
      </c>
      <c r="BW140" s="17">
        <v>0.20209865640617</v>
      </c>
    </row>
    <row r="141" spans="2:75" x14ac:dyDescent="0.35">
      <c r="B141" t="s">
        <v>190</v>
      </c>
      <c r="C141" s="17">
        <v>0.240993499805713</v>
      </c>
      <c r="D141" s="17">
        <v>0.25311765603396502</v>
      </c>
      <c r="E141" s="17">
        <v>0.2279040811685</v>
      </c>
      <c r="F141" s="17"/>
      <c r="G141" s="17">
        <v>0.34451739108095197</v>
      </c>
      <c r="H141" s="17">
        <v>0.26969301889187502</v>
      </c>
      <c r="I141" s="17">
        <v>0.22053481762569699</v>
      </c>
      <c r="J141" s="17">
        <v>0.22450506574256901</v>
      </c>
      <c r="K141" s="17">
        <v>0.204519349940991</v>
      </c>
      <c r="L141" s="17">
        <v>0.20305038188923299</v>
      </c>
      <c r="M141" s="17"/>
      <c r="N141" s="17">
        <v>0.25115758446869701</v>
      </c>
      <c r="O141" s="17">
        <v>0.25817743854404601</v>
      </c>
      <c r="P141" s="17">
        <v>0.22671308311007901</v>
      </c>
      <c r="Q141" s="17">
        <v>0.22624897587366499</v>
      </c>
      <c r="R141" s="17"/>
      <c r="S141" s="17">
        <v>0.26575267205969599</v>
      </c>
      <c r="T141" s="17">
        <v>0.25022915077133401</v>
      </c>
      <c r="U141" s="17">
        <v>0.23569882672380399</v>
      </c>
      <c r="V141" s="17">
        <v>0.24214572349216201</v>
      </c>
      <c r="W141" s="17">
        <v>0.24338096732737399</v>
      </c>
      <c r="X141" s="17">
        <v>0.227448828626031</v>
      </c>
      <c r="Y141" s="17">
        <v>0.226888532901657</v>
      </c>
      <c r="Z141" s="17">
        <v>0.28706796727204198</v>
      </c>
      <c r="AA141" s="17">
        <v>0.24094930751177501</v>
      </c>
      <c r="AB141" s="17">
        <v>0.21357122253452299</v>
      </c>
      <c r="AC141" s="17">
        <v>0.244238890429782</v>
      </c>
      <c r="AD141" s="17">
        <v>0.18448678369036201</v>
      </c>
      <c r="AE141" s="17"/>
      <c r="AF141" s="17">
        <v>0.18673995960864301</v>
      </c>
      <c r="AG141" s="17">
        <v>0.24706196881186401</v>
      </c>
      <c r="AH141" s="17">
        <v>0.28533053933811803</v>
      </c>
      <c r="AI141" s="17">
        <v>0.25751024779061299</v>
      </c>
      <c r="AJ141" s="17"/>
      <c r="AK141" s="17">
        <v>0.235022918080561</v>
      </c>
      <c r="AL141" s="17">
        <v>0.246665462717126</v>
      </c>
      <c r="AM141" s="17">
        <v>0.23473900542766499</v>
      </c>
      <c r="AN141" s="17">
        <v>0.230285003092385</v>
      </c>
      <c r="AO141" s="17">
        <v>0.28458551902449902</v>
      </c>
      <c r="AP141" s="17"/>
      <c r="AQ141" s="17">
        <v>0.21064231631300001</v>
      </c>
      <c r="AR141" s="17">
        <v>0.22020480934143399</v>
      </c>
      <c r="AS141" s="17">
        <v>0.26154915922409</v>
      </c>
      <c r="AT141" s="17">
        <v>0.244316460599066</v>
      </c>
      <c r="AU141" s="17">
        <v>0.285173799757095</v>
      </c>
      <c r="AV141" s="17"/>
      <c r="AW141" s="17">
        <v>0.229141222301572</v>
      </c>
      <c r="AX141" s="17">
        <v>0.228976496132203</v>
      </c>
      <c r="AY141" s="17">
        <v>0.23006710469160799</v>
      </c>
      <c r="AZ141" s="17">
        <v>0.24873789811006</v>
      </c>
      <c r="BA141" s="17">
        <v>0.25596368159941202</v>
      </c>
      <c r="BB141" s="17"/>
      <c r="BC141" s="17">
        <v>0.32953959994634202</v>
      </c>
      <c r="BD141" s="17">
        <v>0.25756877081831298</v>
      </c>
      <c r="BE141" s="17">
        <v>0.24235858044960701</v>
      </c>
      <c r="BF141" s="17">
        <v>0.217222794041703</v>
      </c>
      <c r="BG141" s="17"/>
      <c r="BH141" s="17">
        <v>0.28477198013965399</v>
      </c>
      <c r="BI141" s="17">
        <v>0.22979230067221099</v>
      </c>
      <c r="BJ141" s="17">
        <v>0.24891713288046299</v>
      </c>
      <c r="BK141" s="17">
        <v>0.22540142766287699</v>
      </c>
      <c r="BL141" s="17"/>
      <c r="BM141" s="17">
        <v>0.16439822724519099</v>
      </c>
      <c r="BN141" s="17">
        <v>0.31021107627885303</v>
      </c>
      <c r="BO141" s="17">
        <v>0.285205314161604</v>
      </c>
      <c r="BP141" s="17">
        <v>0.13059244655923799</v>
      </c>
      <c r="BQ141" s="17">
        <v>0.21832828546548</v>
      </c>
      <c r="BR141" s="17"/>
      <c r="BS141" s="17">
        <v>0.16973621169019801</v>
      </c>
      <c r="BT141" s="17">
        <v>0.32853634853836</v>
      </c>
      <c r="BU141" s="17">
        <v>0.28758361488984902</v>
      </c>
      <c r="BV141" s="17">
        <v>0.16579955303473301</v>
      </c>
      <c r="BW141" s="17">
        <v>0.18248695665529199</v>
      </c>
    </row>
    <row r="142" spans="2:75" x14ac:dyDescent="0.35">
      <c r="B142" t="s">
        <v>191</v>
      </c>
      <c r="C142" s="17">
        <v>0.226720214845641</v>
      </c>
      <c r="D142" s="17">
        <v>0.24912602482625501</v>
      </c>
      <c r="E142" s="17">
        <v>0.20446201282545901</v>
      </c>
      <c r="F142" s="17"/>
      <c r="G142" s="17">
        <v>0.28979665744629102</v>
      </c>
      <c r="H142" s="17">
        <v>0.28721825769732401</v>
      </c>
      <c r="I142" s="17">
        <v>0.25700818015403498</v>
      </c>
      <c r="J142" s="17">
        <v>0.180463025326211</v>
      </c>
      <c r="K142" s="17">
        <v>0.17666506558088099</v>
      </c>
      <c r="L142" s="17">
        <v>0.18189840291620399</v>
      </c>
      <c r="M142" s="17"/>
      <c r="N142" s="17">
        <v>0.247885399165238</v>
      </c>
      <c r="O142" s="17">
        <v>0.229722433917426</v>
      </c>
      <c r="P142" s="17">
        <v>0.21174672495123401</v>
      </c>
      <c r="Q142" s="17">
        <v>0.21401107286486101</v>
      </c>
      <c r="R142" s="17"/>
      <c r="S142" s="17">
        <v>0.247633801703046</v>
      </c>
      <c r="T142" s="17">
        <v>0.250737285571008</v>
      </c>
      <c r="U142" s="17">
        <v>0.25229599052052998</v>
      </c>
      <c r="V142" s="17">
        <v>0.213882198210432</v>
      </c>
      <c r="W142" s="17">
        <v>0.24099003675240699</v>
      </c>
      <c r="X142" s="17">
        <v>0.26940975152815699</v>
      </c>
      <c r="Y142" s="17">
        <v>0.199855712813231</v>
      </c>
      <c r="Z142" s="17">
        <v>0.23006259684253499</v>
      </c>
      <c r="AA142" s="17">
        <v>0.19882054358031301</v>
      </c>
      <c r="AB142" s="17">
        <v>0.19407616790691901</v>
      </c>
      <c r="AC142" s="17">
        <v>0.162016141266008</v>
      </c>
      <c r="AD142" s="17">
        <v>0.209565553988353</v>
      </c>
      <c r="AE142" s="17"/>
      <c r="AF142" s="17">
        <v>0.19452022906720601</v>
      </c>
      <c r="AG142" s="17">
        <v>0.223309319765472</v>
      </c>
      <c r="AH142" s="17">
        <v>0.245964590902118</v>
      </c>
      <c r="AI142" s="17">
        <v>0.27684943484914598</v>
      </c>
      <c r="AJ142" s="17"/>
      <c r="AK142" s="17">
        <v>0.18433762254024699</v>
      </c>
      <c r="AL142" s="17">
        <v>0.21566441765790101</v>
      </c>
      <c r="AM142" s="17">
        <v>0.232268613967994</v>
      </c>
      <c r="AN142" s="17">
        <v>0.27300437430797803</v>
      </c>
      <c r="AO142" s="17">
        <v>0.284664477760741</v>
      </c>
      <c r="AP142" s="17"/>
      <c r="AQ142" s="17">
        <v>0.190492430127542</v>
      </c>
      <c r="AR142" s="17">
        <v>0.20899715022687301</v>
      </c>
      <c r="AS142" s="17">
        <v>0.25972573838025098</v>
      </c>
      <c r="AT142" s="17">
        <v>0.22287175641360399</v>
      </c>
      <c r="AU142" s="17">
        <v>0.265378729131166</v>
      </c>
      <c r="AV142" s="17"/>
      <c r="AW142" s="17">
        <v>0.20924518928275501</v>
      </c>
      <c r="AX142" s="17">
        <v>0.210551864671398</v>
      </c>
      <c r="AY142" s="17">
        <v>0.19984268396822399</v>
      </c>
      <c r="AZ142" s="17">
        <v>0.24131187082733799</v>
      </c>
      <c r="BA142" s="17">
        <v>0.25912538300129601</v>
      </c>
      <c r="BB142" s="17"/>
      <c r="BC142" s="17">
        <v>0.28169485559695001</v>
      </c>
      <c r="BD142" s="17">
        <v>0.23692030642519099</v>
      </c>
      <c r="BE142" s="17">
        <v>0.20643573046872801</v>
      </c>
      <c r="BF142" s="17">
        <v>0.22778081709805101</v>
      </c>
      <c r="BG142" s="17"/>
      <c r="BH142" s="17">
        <v>0.23658209344658501</v>
      </c>
      <c r="BI142" s="17">
        <v>0.232373266922239</v>
      </c>
      <c r="BJ142" s="17">
        <v>0.21944611960464799</v>
      </c>
      <c r="BK142" s="17">
        <v>0.22627090491955701</v>
      </c>
      <c r="BL142" s="17"/>
      <c r="BM142" s="17">
        <v>0.20195918795100701</v>
      </c>
      <c r="BN142" s="17">
        <v>0.25535338334231</v>
      </c>
      <c r="BO142" s="17">
        <v>0.29093007301707302</v>
      </c>
      <c r="BP142" s="17">
        <v>0.167617263419684</v>
      </c>
      <c r="BQ142" s="17">
        <v>0.20218746204156801</v>
      </c>
      <c r="BR142" s="17"/>
      <c r="BS142" s="17">
        <v>0.21885387555525701</v>
      </c>
      <c r="BT142" s="17">
        <v>0.25759365577864302</v>
      </c>
      <c r="BU142" s="17">
        <v>0.31145425012883698</v>
      </c>
      <c r="BV142" s="17">
        <v>0.163384093852672</v>
      </c>
      <c r="BW142" s="17">
        <v>0.165864276611321</v>
      </c>
    </row>
    <row r="143" spans="2:75" x14ac:dyDescent="0.35">
      <c r="B143" t="s">
        <v>192</v>
      </c>
      <c r="C143" s="17">
        <v>0.21833423843684699</v>
      </c>
      <c r="D143" s="17">
        <v>0.22110263985835901</v>
      </c>
      <c r="E143" s="17">
        <v>0.21621133737533901</v>
      </c>
      <c r="F143" s="17"/>
      <c r="G143" s="17">
        <v>0.30887740772897798</v>
      </c>
      <c r="H143" s="17">
        <v>0.28938696251830598</v>
      </c>
      <c r="I143" s="17">
        <v>0.208685601420668</v>
      </c>
      <c r="J143" s="17">
        <v>0.195571632727608</v>
      </c>
      <c r="K143" s="17">
        <v>0.177086383961398</v>
      </c>
      <c r="L143" s="17">
        <v>0.15406157472923401</v>
      </c>
      <c r="M143" s="17"/>
      <c r="N143" s="17">
        <v>0.22325316361917499</v>
      </c>
      <c r="O143" s="17">
        <v>0.231657335792151</v>
      </c>
      <c r="P143" s="17">
        <v>0.204669111824271</v>
      </c>
      <c r="Q143" s="17">
        <v>0.209958276594751</v>
      </c>
      <c r="R143" s="17"/>
      <c r="S143" s="17">
        <v>0.260786489893513</v>
      </c>
      <c r="T143" s="17">
        <v>0.203019647285374</v>
      </c>
      <c r="U143" s="17">
        <v>0.17737985741847201</v>
      </c>
      <c r="V143" s="17">
        <v>0.247123255153778</v>
      </c>
      <c r="W143" s="17">
        <v>0.197116133703611</v>
      </c>
      <c r="X143" s="17">
        <v>0.221770863313455</v>
      </c>
      <c r="Y143" s="17">
        <v>0.19804487822099801</v>
      </c>
      <c r="Z143" s="17">
        <v>0.209758470732092</v>
      </c>
      <c r="AA143" s="17">
        <v>0.23557801242253301</v>
      </c>
      <c r="AB143" s="17">
        <v>0.178139977381923</v>
      </c>
      <c r="AC143" s="17">
        <v>0.23023331588697701</v>
      </c>
      <c r="AD143" s="17">
        <v>0.25153470699098701</v>
      </c>
      <c r="AE143" s="17"/>
      <c r="AF143" s="17">
        <v>0.20189485553880401</v>
      </c>
      <c r="AG143" s="17">
        <v>0.20442445444269899</v>
      </c>
      <c r="AH143" s="17">
        <v>0.236781530267101</v>
      </c>
      <c r="AI143" s="17">
        <v>0.262573368475918</v>
      </c>
      <c r="AJ143" s="17"/>
      <c r="AK143" s="17">
        <v>0.22345720450707299</v>
      </c>
      <c r="AL143" s="17">
        <v>0.20731365624666301</v>
      </c>
      <c r="AM143" s="17">
        <v>0.222465308311696</v>
      </c>
      <c r="AN143" s="17">
        <v>0.27130220667335497</v>
      </c>
      <c r="AO143" s="17">
        <v>0.22912686898680801</v>
      </c>
      <c r="AP143" s="17"/>
      <c r="AQ143" s="17">
        <v>0.23198141345304599</v>
      </c>
      <c r="AR143" s="17">
        <v>0.207119026006164</v>
      </c>
      <c r="AS143" s="17">
        <v>0.224957405246383</v>
      </c>
      <c r="AT143" s="17">
        <v>0.22156791034280501</v>
      </c>
      <c r="AU143" s="17">
        <v>0.19404511560304599</v>
      </c>
      <c r="AV143" s="17"/>
      <c r="AW143" s="17">
        <v>0.20543283605549401</v>
      </c>
      <c r="AX143" s="17">
        <v>0.14478333548418801</v>
      </c>
      <c r="AY143" s="17">
        <v>0.211265994975639</v>
      </c>
      <c r="AZ143" s="17">
        <v>0.21943244534707301</v>
      </c>
      <c r="BA143" s="17">
        <v>0.26213876078456899</v>
      </c>
      <c r="BB143" s="17"/>
      <c r="BC143" s="17">
        <v>0.25488342594535102</v>
      </c>
      <c r="BD143" s="17">
        <v>0.22453681522291499</v>
      </c>
      <c r="BE143" s="17">
        <v>0.24487128035129699</v>
      </c>
      <c r="BF143" s="17">
        <v>0.20151818431712501</v>
      </c>
      <c r="BG143" s="17"/>
      <c r="BH143" s="17">
        <v>0.236251978638858</v>
      </c>
      <c r="BI143" s="17">
        <v>0.209105926224154</v>
      </c>
      <c r="BJ143" s="17">
        <v>0.27581731420400102</v>
      </c>
      <c r="BK143" s="17">
        <v>0.17218643318632801</v>
      </c>
      <c r="BL143" s="17"/>
      <c r="BM143" s="17">
        <v>0.20646537902509199</v>
      </c>
      <c r="BN143" s="17">
        <v>0.25293983857587998</v>
      </c>
      <c r="BO143" s="17">
        <v>0.202699449176307</v>
      </c>
      <c r="BP143" s="17">
        <v>0.13962063514607201</v>
      </c>
      <c r="BQ143" s="17">
        <v>0.211712827948599</v>
      </c>
      <c r="BR143" s="17"/>
      <c r="BS143" s="17">
        <v>0.21810099070467601</v>
      </c>
      <c r="BT143" s="17">
        <v>0.26977440473832698</v>
      </c>
      <c r="BU143" s="17">
        <v>0.22615334325615699</v>
      </c>
      <c r="BV143" s="17">
        <v>0.14453843702616601</v>
      </c>
      <c r="BW143" s="17">
        <v>0.187482956437589</v>
      </c>
    </row>
    <row r="144" spans="2:75" x14ac:dyDescent="0.35">
      <c r="B144" t="s">
        <v>186</v>
      </c>
      <c r="C144" s="17">
        <v>0.16309903681524601</v>
      </c>
      <c r="D144" s="17">
        <v>0.180739269264234</v>
      </c>
      <c r="E144" s="17">
        <v>0.14567115099622599</v>
      </c>
      <c r="F144" s="17"/>
      <c r="G144" s="17">
        <v>0.24310911766228499</v>
      </c>
      <c r="H144" s="17">
        <v>0.265569736487897</v>
      </c>
      <c r="I144" s="17">
        <v>0.153847142120317</v>
      </c>
      <c r="J144" s="17">
        <v>0.12795863634670299</v>
      </c>
      <c r="K144" s="17">
        <v>0.11055461151712</v>
      </c>
      <c r="L144" s="17">
        <v>9.7552004853011506E-2</v>
      </c>
      <c r="M144" s="17"/>
      <c r="N144" s="17">
        <v>0.20758838165781601</v>
      </c>
      <c r="O144" s="17">
        <v>0.14390881195055399</v>
      </c>
      <c r="P144" s="17">
        <v>0.16474365356589599</v>
      </c>
      <c r="Q144" s="17">
        <v>0.134709518265034</v>
      </c>
      <c r="R144" s="17"/>
      <c r="S144" s="17">
        <v>0.21827099352551699</v>
      </c>
      <c r="T144" s="17">
        <v>0.15980747446449201</v>
      </c>
      <c r="U144" s="17">
        <v>0.13864312113319699</v>
      </c>
      <c r="V144" s="17">
        <v>0.125592688973378</v>
      </c>
      <c r="W144" s="17">
        <v>0.18441868405176901</v>
      </c>
      <c r="X144" s="17">
        <v>0.164784944463853</v>
      </c>
      <c r="Y144" s="17">
        <v>0.130904547866416</v>
      </c>
      <c r="Z144" s="17">
        <v>0.137076800727432</v>
      </c>
      <c r="AA144" s="17">
        <v>0.21159276533270899</v>
      </c>
      <c r="AB144" s="17">
        <v>0.11162996603883001</v>
      </c>
      <c r="AC144" s="17">
        <v>0.15361718052116999</v>
      </c>
      <c r="AD144" s="17">
        <v>0.155639079498091</v>
      </c>
      <c r="AE144" s="17"/>
      <c r="AF144" s="17">
        <v>0.12941720220134401</v>
      </c>
      <c r="AG144" s="17">
        <v>0.144894115920291</v>
      </c>
      <c r="AH144" s="17">
        <v>0.18395429175910699</v>
      </c>
      <c r="AI144" s="17">
        <v>0.23690672979271599</v>
      </c>
      <c r="AJ144" s="17"/>
      <c r="AK144" s="17">
        <v>0.13428680230828</v>
      </c>
      <c r="AL144" s="17">
        <v>0.16233397023719401</v>
      </c>
      <c r="AM144" s="17">
        <v>0.17755204724035101</v>
      </c>
      <c r="AN144" s="17">
        <v>0.14775778710624801</v>
      </c>
      <c r="AO144" s="17">
        <v>0.23750325187134</v>
      </c>
      <c r="AP144" s="17"/>
      <c r="AQ144" s="17">
        <v>0.13285117514612099</v>
      </c>
      <c r="AR144" s="17">
        <v>0.14658634405479501</v>
      </c>
      <c r="AS144" s="17">
        <v>0.15849012463420101</v>
      </c>
      <c r="AT144" s="17">
        <v>0.17976480094432201</v>
      </c>
      <c r="AU144" s="17">
        <v>0.22669491563959801</v>
      </c>
      <c r="AV144" s="17"/>
      <c r="AW144" s="17">
        <v>0.15327199786569401</v>
      </c>
      <c r="AX144" s="17">
        <v>0.109497254198998</v>
      </c>
      <c r="AY144" s="17">
        <v>0.152146043390016</v>
      </c>
      <c r="AZ144" s="17">
        <v>0.150901413569414</v>
      </c>
      <c r="BA144" s="17">
        <v>0.220761556185255</v>
      </c>
      <c r="BB144" s="17"/>
      <c r="BC144" s="17">
        <v>0.21703234642813801</v>
      </c>
      <c r="BD144" s="17">
        <v>0.17464397056393299</v>
      </c>
      <c r="BE144" s="17">
        <v>0.167842065832669</v>
      </c>
      <c r="BF144" s="17">
        <v>0.14768827853326999</v>
      </c>
      <c r="BG144" s="17"/>
      <c r="BH144" s="17">
        <v>0.181295342738411</v>
      </c>
      <c r="BI144" s="17">
        <v>0.150863695286796</v>
      </c>
      <c r="BJ144" s="17">
        <v>0.18655533848258801</v>
      </c>
      <c r="BK144" s="17">
        <v>0.17637840319217801</v>
      </c>
      <c r="BL144" s="17"/>
      <c r="BM144" s="17">
        <v>0.13135061320387301</v>
      </c>
      <c r="BN144" s="17">
        <v>0.221995621612882</v>
      </c>
      <c r="BO144" s="17">
        <v>0.167533847317408</v>
      </c>
      <c r="BP144" s="17">
        <v>0.10412320656854</v>
      </c>
      <c r="BQ144" s="17">
        <v>0.120834685977753</v>
      </c>
      <c r="BR144" s="17"/>
      <c r="BS144" s="17">
        <v>0.143525379485302</v>
      </c>
      <c r="BT144" s="17">
        <v>0.23460756431028701</v>
      </c>
      <c r="BU144" s="17">
        <v>0.21506963294598999</v>
      </c>
      <c r="BV144" s="17">
        <v>0.10591312793950999</v>
      </c>
      <c r="BW144" s="17">
        <v>0.12207608735108599</v>
      </c>
    </row>
    <row r="145" spans="2:75" x14ac:dyDescent="0.35">
      <c r="B145" t="s">
        <v>193</v>
      </c>
      <c r="C145" s="17">
        <v>7.9049424609361096E-2</v>
      </c>
      <c r="D145" s="17">
        <v>8.4471590757408996E-2</v>
      </c>
      <c r="E145" s="17">
        <v>7.3670132337691596E-2</v>
      </c>
      <c r="F145" s="17"/>
      <c r="G145" s="17">
        <v>3.0668448894322301E-2</v>
      </c>
      <c r="H145" s="17">
        <v>3.2643776339774298E-2</v>
      </c>
      <c r="I145" s="17">
        <v>6.8333465080528705E-2</v>
      </c>
      <c r="J145" s="17">
        <v>8.1438412015873596E-2</v>
      </c>
      <c r="K145" s="17">
        <v>0.11680410518387099</v>
      </c>
      <c r="L145" s="17">
        <v>0.130563002110439</v>
      </c>
      <c r="M145" s="17"/>
      <c r="N145" s="17">
        <v>6.6449246051304103E-2</v>
      </c>
      <c r="O145" s="17">
        <v>8.0666760766363393E-2</v>
      </c>
      <c r="P145" s="17">
        <v>8.8579638116965106E-2</v>
      </c>
      <c r="Q145" s="17">
        <v>8.4103717059954203E-2</v>
      </c>
      <c r="R145" s="17"/>
      <c r="S145" s="17">
        <v>4.9911180189195999E-2</v>
      </c>
      <c r="T145" s="17">
        <v>6.1797601697140797E-2</v>
      </c>
      <c r="U145" s="17">
        <v>7.3789625520790103E-2</v>
      </c>
      <c r="V145" s="17">
        <v>0.11616974956455101</v>
      </c>
      <c r="W145" s="17">
        <v>8.4638767240772697E-2</v>
      </c>
      <c r="X145" s="17">
        <v>7.0609657648043306E-2</v>
      </c>
      <c r="Y145" s="17">
        <v>0.121750231343068</v>
      </c>
      <c r="Z145" s="17">
        <v>5.9832977786307598E-2</v>
      </c>
      <c r="AA145" s="17">
        <v>6.3442727296965304E-2</v>
      </c>
      <c r="AB145" s="17">
        <v>0.106437422174411</v>
      </c>
      <c r="AC145" s="17">
        <v>9.9478191401425498E-2</v>
      </c>
      <c r="AD145" s="17">
        <v>5.7377351128371799E-2</v>
      </c>
      <c r="AE145" s="17"/>
      <c r="AF145" s="17">
        <v>0.111743428419569</v>
      </c>
      <c r="AG145" s="17">
        <v>8.2219519115749207E-2</v>
      </c>
      <c r="AH145" s="17">
        <v>5.6989373146341699E-2</v>
      </c>
      <c r="AI145" s="17">
        <v>4.9289601878440302E-2</v>
      </c>
      <c r="AJ145" s="17"/>
      <c r="AK145" s="17">
        <v>8.5485820021294401E-2</v>
      </c>
      <c r="AL145" s="17">
        <v>9.2116186527051905E-2</v>
      </c>
      <c r="AM145" s="17">
        <v>6.9085765854842496E-2</v>
      </c>
      <c r="AN145" s="17">
        <v>5.8949315661051001E-2</v>
      </c>
      <c r="AO145" s="17">
        <v>5.12799937899815E-2</v>
      </c>
      <c r="AP145" s="17"/>
      <c r="AQ145" s="17">
        <v>0.102998148328801</v>
      </c>
      <c r="AR145" s="17">
        <v>8.4894580780784698E-2</v>
      </c>
      <c r="AS145" s="17">
        <v>7.5386417850061102E-2</v>
      </c>
      <c r="AT145" s="17">
        <v>6.4282553889401503E-2</v>
      </c>
      <c r="AU145" s="17">
        <v>5.27691642700047E-2</v>
      </c>
      <c r="AV145" s="17"/>
      <c r="AW145" s="17">
        <v>9.3455048868330004E-2</v>
      </c>
      <c r="AX145" s="17">
        <v>0.10484491515027999</v>
      </c>
      <c r="AY145" s="17">
        <v>8.18494297832882E-2</v>
      </c>
      <c r="AZ145" s="17">
        <v>8.7492377695166906E-2</v>
      </c>
      <c r="BA145" s="17">
        <v>5.0029353092206602E-2</v>
      </c>
      <c r="BB145" s="17"/>
      <c r="BC145" s="17">
        <v>5.7577326796940102E-2</v>
      </c>
      <c r="BD145" s="17">
        <v>6.9793216786792497E-2</v>
      </c>
      <c r="BE145" s="17">
        <v>8.1809625112006901E-2</v>
      </c>
      <c r="BF145" s="17">
        <v>9.2543953589178093E-2</v>
      </c>
      <c r="BG145" s="17"/>
      <c r="BH145" s="17">
        <v>6.4092701228083901E-2</v>
      </c>
      <c r="BI145" s="17">
        <v>8.6853480112783196E-2</v>
      </c>
      <c r="BJ145" s="17">
        <v>7.7556825060175402E-2</v>
      </c>
      <c r="BK145" s="17">
        <v>7.2799283234262296E-2</v>
      </c>
      <c r="BL145" s="17"/>
      <c r="BM145" s="17">
        <v>9.7780104010941796E-2</v>
      </c>
      <c r="BN145" s="17">
        <v>3.7969812567991999E-2</v>
      </c>
      <c r="BO145" s="17">
        <v>4.24775276618359E-2</v>
      </c>
      <c r="BP145" s="17">
        <v>0.22066384551346299</v>
      </c>
      <c r="BQ145" s="17">
        <v>6.5989663430725903E-2</v>
      </c>
      <c r="BR145" s="17"/>
      <c r="BS145" s="17">
        <v>8.7714935431717697E-2</v>
      </c>
      <c r="BT145" s="17">
        <v>2.5875587188295201E-2</v>
      </c>
      <c r="BU145" s="17">
        <v>4.14751775293071E-2</v>
      </c>
      <c r="BV145" s="17">
        <v>0.204068855871335</v>
      </c>
      <c r="BW145" s="17">
        <v>7.7516856824678904E-2</v>
      </c>
    </row>
    <row r="146" spans="2:75" x14ac:dyDescent="0.35">
      <c r="B146" t="s">
        <v>109</v>
      </c>
      <c r="C146" s="17">
        <v>0.150148341801387</v>
      </c>
      <c r="D146" s="17">
        <v>0.112369163346681</v>
      </c>
      <c r="E146" s="17">
        <v>0.187267872253503</v>
      </c>
      <c r="F146" s="17"/>
      <c r="G146" s="17">
        <v>8.4900680003206802E-2</v>
      </c>
      <c r="H146" s="17">
        <v>9.7140165164501302E-2</v>
      </c>
      <c r="I146" s="17">
        <v>0.152993454748765</v>
      </c>
      <c r="J146" s="17">
        <v>0.18745223458341501</v>
      </c>
      <c r="K146" s="17">
        <v>0.170416382565757</v>
      </c>
      <c r="L146" s="17">
        <v>0.190636190320702</v>
      </c>
      <c r="M146" s="17"/>
      <c r="N146" s="17">
        <v>9.2379380101467998E-2</v>
      </c>
      <c r="O146" s="17">
        <v>0.13671104864185701</v>
      </c>
      <c r="P146" s="17">
        <v>0.171492136332654</v>
      </c>
      <c r="Q146" s="17">
        <v>0.20771944282952901</v>
      </c>
      <c r="R146" s="17"/>
      <c r="S146" s="17">
        <v>0.124224871864916</v>
      </c>
      <c r="T146" s="17">
        <v>0.15725886515940199</v>
      </c>
      <c r="U146" s="17">
        <v>0.17650986484742301</v>
      </c>
      <c r="V146" s="17">
        <v>0.148498832058784</v>
      </c>
      <c r="W146" s="17">
        <v>0.148362819516033</v>
      </c>
      <c r="X146" s="17">
        <v>0.14753571156290499</v>
      </c>
      <c r="Y146" s="17">
        <v>0.134606212846792</v>
      </c>
      <c r="Z146" s="17">
        <v>0.13678876042118099</v>
      </c>
      <c r="AA146" s="17">
        <v>0.15302233107694599</v>
      </c>
      <c r="AB146" s="17">
        <v>0.17539554449947201</v>
      </c>
      <c r="AC146" s="17">
        <v>0.14274815357631099</v>
      </c>
      <c r="AD146" s="17">
        <v>0.17231654372506</v>
      </c>
      <c r="AE146" s="17"/>
      <c r="AF146" s="17">
        <v>0.19178440668918101</v>
      </c>
      <c r="AG146" s="17">
        <v>0.15230704834278999</v>
      </c>
      <c r="AH146" s="17">
        <v>0.13109756357154401</v>
      </c>
      <c r="AI146" s="17">
        <v>5.9396005279280101E-2</v>
      </c>
      <c r="AJ146" s="17"/>
      <c r="AK146" s="17">
        <v>0.19605782746695</v>
      </c>
      <c r="AL146" s="17">
        <v>0.15453009948452601</v>
      </c>
      <c r="AM146" s="17">
        <v>0.11812246505693599</v>
      </c>
      <c r="AN146" s="17">
        <v>0.123480304790978</v>
      </c>
      <c r="AO146" s="17">
        <v>6.8602924051522504E-2</v>
      </c>
      <c r="AP146" s="17"/>
      <c r="AQ146" s="17">
        <v>0.19325938325327799</v>
      </c>
      <c r="AR146" s="17">
        <v>0.15575483013203101</v>
      </c>
      <c r="AS146" s="17">
        <v>0.13320516298815799</v>
      </c>
      <c r="AT146" s="17">
        <v>0.142852322037407</v>
      </c>
      <c r="AU146" s="17">
        <v>0.102740133197427</v>
      </c>
      <c r="AV146" s="17"/>
      <c r="AW146" s="17">
        <v>0.13868986042012699</v>
      </c>
      <c r="AX146" s="17">
        <v>0.160066561903288</v>
      </c>
      <c r="AY146" s="17">
        <v>0.169955138874062</v>
      </c>
      <c r="AZ146" s="17">
        <v>0.14778270189453399</v>
      </c>
      <c r="BA146" s="17">
        <v>0.122227568308675</v>
      </c>
      <c r="BB146" s="17"/>
      <c r="BC146" s="17">
        <v>0.12385874964743</v>
      </c>
      <c r="BD146" s="17">
        <v>0.13225430574532701</v>
      </c>
      <c r="BE146" s="17">
        <v>0.12189140032048799</v>
      </c>
      <c r="BF146" s="17">
        <v>0.15183227507373701</v>
      </c>
      <c r="BG146" s="17"/>
      <c r="BH146" s="17">
        <v>0.133587170919406</v>
      </c>
      <c r="BI146" s="17">
        <v>0.14928393469811799</v>
      </c>
      <c r="BJ146" s="17">
        <v>0.11384248608358299</v>
      </c>
      <c r="BK146" s="17">
        <v>0.13068518728496001</v>
      </c>
      <c r="BL146" s="17"/>
      <c r="BM146" s="17">
        <v>0.14128634125975401</v>
      </c>
      <c r="BN146" s="17">
        <v>0.11019451761288</v>
      </c>
      <c r="BO146" s="17">
        <v>0.14190814265621901</v>
      </c>
      <c r="BP146" s="17">
        <v>0.171274481806552</v>
      </c>
      <c r="BQ146" s="17">
        <v>0.23404994353283801</v>
      </c>
      <c r="BR146" s="17"/>
      <c r="BS146" s="17">
        <v>0.141547950436542</v>
      </c>
      <c r="BT146" s="17">
        <v>8.66750351373137E-2</v>
      </c>
      <c r="BU146" s="17">
        <v>9.8307186712948996E-2</v>
      </c>
      <c r="BV146" s="17">
        <v>0.156437898786149</v>
      </c>
      <c r="BW146" s="17">
        <v>0.30532579979485303</v>
      </c>
    </row>
    <row r="147" spans="2:75" x14ac:dyDescent="0.35">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row>
    <row r="148" spans="2:75" x14ac:dyDescent="0.35">
      <c r="B148" s="6" t="s">
        <v>202</v>
      </c>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row>
    <row r="149" spans="2:75" x14ac:dyDescent="0.35">
      <c r="B149" s="23" t="s">
        <v>132</v>
      </c>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row>
    <row r="150" spans="2:75" x14ac:dyDescent="0.35">
      <c r="B150" t="s">
        <v>195</v>
      </c>
      <c r="C150" s="17">
        <v>0.37455227131950702</v>
      </c>
      <c r="D150" s="17">
        <v>0.39324313532013999</v>
      </c>
      <c r="E150" s="17">
        <v>0.35669621531169499</v>
      </c>
      <c r="F150" s="17"/>
      <c r="G150" s="17">
        <v>0.36864110436937703</v>
      </c>
      <c r="H150" s="17">
        <v>0.374961708964128</v>
      </c>
      <c r="I150" s="17">
        <v>0.30932461172654901</v>
      </c>
      <c r="J150" s="17">
        <v>0.35673610344861201</v>
      </c>
      <c r="K150" s="17">
        <v>0.39473277030306397</v>
      </c>
      <c r="L150" s="17">
        <v>0.43206810574103499</v>
      </c>
      <c r="M150" s="17"/>
      <c r="N150" s="17">
        <v>0.44301311901552898</v>
      </c>
      <c r="O150" s="17">
        <v>0.37320810350293299</v>
      </c>
      <c r="P150" s="17">
        <v>0.35535533781350698</v>
      </c>
      <c r="Q150" s="17">
        <v>0.31738031785486098</v>
      </c>
      <c r="R150" s="17"/>
      <c r="S150" s="17">
        <v>0.35553702980628699</v>
      </c>
      <c r="T150" s="17">
        <v>0.37073265101598402</v>
      </c>
      <c r="U150" s="17">
        <v>0.390704039224616</v>
      </c>
      <c r="V150" s="17">
        <v>0.33860869276379602</v>
      </c>
      <c r="W150" s="17">
        <v>0.354400468669124</v>
      </c>
      <c r="X150" s="17">
        <v>0.394751204057123</v>
      </c>
      <c r="Y150" s="17">
        <v>0.35168493857306399</v>
      </c>
      <c r="Z150" s="17">
        <v>0.37651432184478201</v>
      </c>
      <c r="AA150" s="17">
        <v>0.385270994332442</v>
      </c>
      <c r="AB150" s="17">
        <v>0.423117202128032</v>
      </c>
      <c r="AC150" s="17">
        <v>0.36263861238548301</v>
      </c>
      <c r="AD150" s="17">
        <v>0.424264273835809</v>
      </c>
      <c r="AE150" s="17"/>
      <c r="AF150" s="17">
        <v>0.32709084405097999</v>
      </c>
      <c r="AG150" s="17">
        <v>0.34404296027584402</v>
      </c>
      <c r="AH150" s="17">
        <v>0.42376302224116502</v>
      </c>
      <c r="AI150" s="17">
        <v>0.46266346576967299</v>
      </c>
      <c r="AJ150" s="17"/>
      <c r="AK150" s="17">
        <v>0.365952806209563</v>
      </c>
      <c r="AL150" s="17">
        <v>0.35502908346191703</v>
      </c>
      <c r="AM150" s="17">
        <v>0.38005615089700501</v>
      </c>
      <c r="AN150" s="17">
        <v>0.434388572524536</v>
      </c>
      <c r="AO150" s="17">
        <v>0.45410404236595497</v>
      </c>
      <c r="AP150" s="17"/>
      <c r="AQ150" s="17">
        <v>0.32997741137032999</v>
      </c>
      <c r="AR150" s="17">
        <v>0.37374003967192998</v>
      </c>
      <c r="AS150" s="17">
        <v>0.377264110310569</v>
      </c>
      <c r="AT150" s="17">
        <v>0.41886562079837403</v>
      </c>
      <c r="AU150" s="17">
        <v>0.39554768738274199</v>
      </c>
      <c r="AV150" s="17"/>
      <c r="AW150" s="17">
        <v>0.39947731019983801</v>
      </c>
      <c r="AX150" s="17">
        <v>0.39076923107352002</v>
      </c>
      <c r="AY150" s="17">
        <v>0.34982671326645298</v>
      </c>
      <c r="AZ150" s="17">
        <v>0.38397022400506597</v>
      </c>
      <c r="BA150" s="17">
        <v>0.38445227389779801</v>
      </c>
      <c r="BB150" s="17"/>
      <c r="BC150" s="17">
        <v>0.355573923503126</v>
      </c>
      <c r="BD150" s="17">
        <v>0.38469683589993098</v>
      </c>
      <c r="BE150" s="17">
        <v>0.39902197435855102</v>
      </c>
      <c r="BF150" s="17">
        <v>0.37719938872150499</v>
      </c>
      <c r="BG150" s="17"/>
      <c r="BH150" s="17">
        <v>0.33690827379612698</v>
      </c>
      <c r="BI150" s="17">
        <v>0.39945672903753299</v>
      </c>
      <c r="BJ150" s="17">
        <v>0.385771435520605</v>
      </c>
      <c r="BK150" s="17">
        <v>0.377012436096405</v>
      </c>
      <c r="BL150" s="17"/>
      <c r="BM150" s="17">
        <v>0.38575819699303598</v>
      </c>
      <c r="BN150" s="17">
        <v>0.40608762399609399</v>
      </c>
      <c r="BO150" s="17">
        <v>0.44900793881515499</v>
      </c>
      <c r="BP150" s="17">
        <v>0.26861431266733099</v>
      </c>
      <c r="BQ150" s="17">
        <v>0.31071449681022401</v>
      </c>
      <c r="BR150" s="17"/>
      <c r="BS150" s="17">
        <v>0.375751696656769</v>
      </c>
      <c r="BT150" s="17">
        <v>0.41410964128949501</v>
      </c>
      <c r="BU150" s="17">
        <v>0.48568736758381897</v>
      </c>
      <c r="BV150" s="17">
        <v>0.30255516094741902</v>
      </c>
      <c r="BW150" s="17">
        <v>0.28156143891731</v>
      </c>
    </row>
    <row r="151" spans="2:75" x14ac:dyDescent="0.35">
      <c r="B151" t="s">
        <v>196</v>
      </c>
      <c r="C151" s="17">
        <v>0.34215371444980502</v>
      </c>
      <c r="D151" s="17">
        <v>0.37308754536042998</v>
      </c>
      <c r="E151" s="17">
        <v>0.31261538549723</v>
      </c>
      <c r="F151" s="17"/>
      <c r="G151" s="17">
        <v>0.33585126353531303</v>
      </c>
      <c r="H151" s="17">
        <v>0.364428863705545</v>
      </c>
      <c r="I151" s="17">
        <v>0.30031358722784102</v>
      </c>
      <c r="J151" s="17">
        <v>0.32183223116866799</v>
      </c>
      <c r="K151" s="17">
        <v>0.31815264311615199</v>
      </c>
      <c r="L151" s="17">
        <v>0.39476058397992903</v>
      </c>
      <c r="M151" s="17"/>
      <c r="N151" s="17">
        <v>0.38943950766285701</v>
      </c>
      <c r="O151" s="17">
        <v>0.314795278051412</v>
      </c>
      <c r="P151" s="17">
        <v>0.36299263827745598</v>
      </c>
      <c r="Q151" s="17">
        <v>0.29633651930583699</v>
      </c>
      <c r="R151" s="17"/>
      <c r="S151" s="17">
        <v>0.376688589842751</v>
      </c>
      <c r="T151" s="17">
        <v>0.32770895595022997</v>
      </c>
      <c r="U151" s="17">
        <v>0.35246630615387797</v>
      </c>
      <c r="V151" s="17">
        <v>0.35124355735525797</v>
      </c>
      <c r="W151" s="17">
        <v>0.34982478930669803</v>
      </c>
      <c r="X151" s="17">
        <v>0.34885019570467002</v>
      </c>
      <c r="Y151" s="17">
        <v>0.34945959440902602</v>
      </c>
      <c r="Z151" s="17">
        <v>0.32210410850327698</v>
      </c>
      <c r="AA151" s="17">
        <v>0.32561939879105001</v>
      </c>
      <c r="AB151" s="17">
        <v>0.30603371618958303</v>
      </c>
      <c r="AC151" s="17">
        <v>0.34340934867239797</v>
      </c>
      <c r="AD151" s="17">
        <v>0.32479180709366301</v>
      </c>
      <c r="AE151" s="17"/>
      <c r="AF151" s="17">
        <v>0.32071376547341901</v>
      </c>
      <c r="AG151" s="17">
        <v>0.33959058051847102</v>
      </c>
      <c r="AH151" s="17">
        <v>0.35870787946229499</v>
      </c>
      <c r="AI151" s="17">
        <v>0.36289411638854402</v>
      </c>
      <c r="AJ151" s="17"/>
      <c r="AK151" s="17">
        <v>0.32057203779521798</v>
      </c>
      <c r="AL151" s="17">
        <v>0.32405709744477601</v>
      </c>
      <c r="AM151" s="17">
        <v>0.36206629121491302</v>
      </c>
      <c r="AN151" s="17">
        <v>0.35948288232986197</v>
      </c>
      <c r="AO151" s="17">
        <v>0.42751692533497399</v>
      </c>
      <c r="AP151" s="17"/>
      <c r="AQ151" s="17">
        <v>0.30194507226158901</v>
      </c>
      <c r="AR151" s="17">
        <v>0.30656924051642198</v>
      </c>
      <c r="AS151" s="17">
        <v>0.36165909536319302</v>
      </c>
      <c r="AT151" s="17">
        <v>0.36030186184469698</v>
      </c>
      <c r="AU151" s="17">
        <v>0.40739282595342402</v>
      </c>
      <c r="AV151" s="17"/>
      <c r="AW151" s="17">
        <v>0.41600805157413101</v>
      </c>
      <c r="AX151" s="17">
        <v>0.33748312601031299</v>
      </c>
      <c r="AY151" s="17">
        <v>0.33487424327052301</v>
      </c>
      <c r="AZ151" s="17">
        <v>0.32829884273135801</v>
      </c>
      <c r="BA151" s="17">
        <v>0.35407071112448901</v>
      </c>
      <c r="BB151" s="17"/>
      <c r="BC151" s="17">
        <v>0.30656971984805198</v>
      </c>
      <c r="BD151" s="17">
        <v>0.36451885264258299</v>
      </c>
      <c r="BE151" s="17">
        <v>0.359969941444366</v>
      </c>
      <c r="BF151" s="17">
        <v>0.34192899334251098</v>
      </c>
      <c r="BG151" s="17"/>
      <c r="BH151" s="17">
        <v>0.35062828394526002</v>
      </c>
      <c r="BI151" s="17">
        <v>0.34625145100653298</v>
      </c>
      <c r="BJ151" s="17">
        <v>0.36538979924746501</v>
      </c>
      <c r="BK151" s="17">
        <v>0.33860040911524703</v>
      </c>
      <c r="BL151" s="17"/>
      <c r="BM151" s="17">
        <v>0.393012836824147</v>
      </c>
      <c r="BN151" s="17">
        <v>0.35330665986880799</v>
      </c>
      <c r="BO151" s="17">
        <v>0.33470130823859101</v>
      </c>
      <c r="BP151" s="17">
        <v>0.380146016147409</v>
      </c>
      <c r="BQ151" s="17">
        <v>0.26715345152929099</v>
      </c>
      <c r="BR151" s="17"/>
      <c r="BS151" s="17">
        <v>0.38752762633969701</v>
      </c>
      <c r="BT151" s="17">
        <v>0.36973969610433499</v>
      </c>
      <c r="BU151" s="17">
        <v>0.35600228361979902</v>
      </c>
      <c r="BV151" s="17">
        <v>0.36925031706079298</v>
      </c>
      <c r="BW151" s="17">
        <v>0.22092770401376999</v>
      </c>
    </row>
    <row r="152" spans="2:75" x14ac:dyDescent="0.35">
      <c r="B152" t="s">
        <v>197</v>
      </c>
      <c r="C152" s="17">
        <v>0.32695479470915001</v>
      </c>
      <c r="D152" s="17">
        <v>0.37694019965140901</v>
      </c>
      <c r="E152" s="17">
        <v>0.27880827892531501</v>
      </c>
      <c r="F152" s="17"/>
      <c r="G152" s="17">
        <v>0.30059307945479902</v>
      </c>
      <c r="H152" s="17">
        <v>0.296069062112644</v>
      </c>
      <c r="I152" s="17">
        <v>0.30255019076668799</v>
      </c>
      <c r="J152" s="17">
        <v>0.33169322265798501</v>
      </c>
      <c r="K152" s="17">
        <v>0.35034809484135498</v>
      </c>
      <c r="L152" s="17">
        <v>0.3699790731034</v>
      </c>
      <c r="M152" s="17"/>
      <c r="N152" s="17">
        <v>0.38569608050280502</v>
      </c>
      <c r="O152" s="17">
        <v>0.33335123865553501</v>
      </c>
      <c r="P152" s="17">
        <v>0.31094099628414401</v>
      </c>
      <c r="Q152" s="17">
        <v>0.272206162798732</v>
      </c>
      <c r="R152" s="17"/>
      <c r="S152" s="17">
        <v>0.32561805444180802</v>
      </c>
      <c r="T152" s="17">
        <v>0.35075214294564599</v>
      </c>
      <c r="U152" s="17">
        <v>0.31072553520910801</v>
      </c>
      <c r="V152" s="17">
        <v>0.30334292881992198</v>
      </c>
      <c r="W152" s="17">
        <v>0.29744905326986898</v>
      </c>
      <c r="X152" s="17">
        <v>0.33785026968898801</v>
      </c>
      <c r="Y152" s="17">
        <v>0.35414113769247102</v>
      </c>
      <c r="Z152" s="17">
        <v>0.30180930476120199</v>
      </c>
      <c r="AA152" s="17">
        <v>0.32762350745707802</v>
      </c>
      <c r="AB152" s="17">
        <v>0.338340201880166</v>
      </c>
      <c r="AC152" s="17">
        <v>0.31936606478804003</v>
      </c>
      <c r="AD152" s="17">
        <v>0.31732227846302302</v>
      </c>
      <c r="AE152" s="17"/>
      <c r="AF152" s="17">
        <v>0.290696579290872</v>
      </c>
      <c r="AG152" s="17">
        <v>0.33437293747061397</v>
      </c>
      <c r="AH152" s="17">
        <v>0.33958932363195699</v>
      </c>
      <c r="AI152" s="17">
        <v>0.35869953158707502</v>
      </c>
      <c r="AJ152" s="17"/>
      <c r="AK152" s="17">
        <v>0.28390859743484698</v>
      </c>
      <c r="AL152" s="17">
        <v>0.30519137822444797</v>
      </c>
      <c r="AM152" s="17">
        <v>0.36842242886964499</v>
      </c>
      <c r="AN152" s="17">
        <v>0.38865456382365299</v>
      </c>
      <c r="AO152" s="17">
        <v>0.35607395986075802</v>
      </c>
      <c r="AP152" s="17"/>
      <c r="AQ152" s="17">
        <v>0.282044334237332</v>
      </c>
      <c r="AR152" s="17">
        <v>0.30546790032500298</v>
      </c>
      <c r="AS152" s="17">
        <v>0.328252557745708</v>
      </c>
      <c r="AT152" s="17">
        <v>0.377141185976895</v>
      </c>
      <c r="AU152" s="17">
        <v>0.37177806864770901</v>
      </c>
      <c r="AV152" s="17"/>
      <c r="AW152" s="17">
        <v>0.30659630051002101</v>
      </c>
      <c r="AX152" s="17">
        <v>0.314787929792814</v>
      </c>
      <c r="AY152" s="17">
        <v>0.33243355763676702</v>
      </c>
      <c r="AZ152" s="17">
        <v>0.32889645985817501</v>
      </c>
      <c r="BA152" s="17">
        <v>0.32793697808317901</v>
      </c>
      <c r="BB152" s="17"/>
      <c r="BC152" s="17">
        <v>0.29639882937002898</v>
      </c>
      <c r="BD152" s="17">
        <v>0.33348442596411898</v>
      </c>
      <c r="BE152" s="17">
        <v>0.348857309024377</v>
      </c>
      <c r="BF152" s="17">
        <v>0.33765269951487298</v>
      </c>
      <c r="BG152" s="17"/>
      <c r="BH152" s="17">
        <v>0.31707665368814902</v>
      </c>
      <c r="BI152" s="17">
        <v>0.33869524010209701</v>
      </c>
      <c r="BJ152" s="17">
        <v>0.35779586451770801</v>
      </c>
      <c r="BK152" s="17">
        <v>0.30708546264276299</v>
      </c>
      <c r="BL152" s="17"/>
      <c r="BM152" s="17">
        <v>0.36544675031484603</v>
      </c>
      <c r="BN152" s="17">
        <v>0.30984700496504097</v>
      </c>
      <c r="BO152" s="17">
        <v>0.37121162273892999</v>
      </c>
      <c r="BP152" s="17">
        <v>0.34490169896762402</v>
      </c>
      <c r="BQ152" s="17">
        <v>0.30982469164904702</v>
      </c>
      <c r="BR152" s="17"/>
      <c r="BS152" s="17">
        <v>0.36130513580818902</v>
      </c>
      <c r="BT152" s="17">
        <v>0.32710875007873302</v>
      </c>
      <c r="BU152" s="17">
        <v>0.34245086499874799</v>
      </c>
      <c r="BV152" s="17">
        <v>0.34951273488444401</v>
      </c>
      <c r="BW152" s="17">
        <v>0.25363275224346798</v>
      </c>
    </row>
    <row r="153" spans="2:75" x14ac:dyDescent="0.35">
      <c r="B153" t="s">
        <v>198</v>
      </c>
      <c r="C153" s="17">
        <v>0.28642923141822402</v>
      </c>
      <c r="D153" s="17">
        <v>0.29321186954891998</v>
      </c>
      <c r="E153" s="17">
        <v>0.27922078627107599</v>
      </c>
      <c r="F153" s="17"/>
      <c r="G153" s="17">
        <v>0.29286652531358598</v>
      </c>
      <c r="H153" s="17">
        <v>0.32680391259309899</v>
      </c>
      <c r="I153" s="17">
        <v>0.304183177667191</v>
      </c>
      <c r="J153" s="17">
        <v>0.25672675933606798</v>
      </c>
      <c r="K153" s="17">
        <v>0.28243384582613301</v>
      </c>
      <c r="L153" s="17">
        <v>0.26163080306576297</v>
      </c>
      <c r="M153" s="17"/>
      <c r="N153" s="17">
        <v>0.29129075715351799</v>
      </c>
      <c r="O153" s="17">
        <v>0.27274802365976603</v>
      </c>
      <c r="P153" s="17">
        <v>0.28990162110449602</v>
      </c>
      <c r="Q153" s="17">
        <v>0.29278214142328202</v>
      </c>
      <c r="R153" s="17"/>
      <c r="S153" s="17">
        <v>0.30465985237912202</v>
      </c>
      <c r="T153" s="17">
        <v>0.25386799052356201</v>
      </c>
      <c r="U153" s="17">
        <v>0.30206816261085701</v>
      </c>
      <c r="V153" s="17">
        <v>0.26779979763228401</v>
      </c>
      <c r="W153" s="17">
        <v>0.29207100476056302</v>
      </c>
      <c r="X153" s="17">
        <v>0.28381294803054602</v>
      </c>
      <c r="Y153" s="17">
        <v>0.27962013239543898</v>
      </c>
      <c r="Z153" s="17">
        <v>0.28348989312422002</v>
      </c>
      <c r="AA153" s="17">
        <v>0.28694178314756202</v>
      </c>
      <c r="AB153" s="17">
        <v>0.287369939969014</v>
      </c>
      <c r="AC153" s="17">
        <v>0.35268538855738901</v>
      </c>
      <c r="AD153" s="17">
        <v>0.25792622722338598</v>
      </c>
      <c r="AE153" s="17"/>
      <c r="AF153" s="17">
        <v>0.27902581976949897</v>
      </c>
      <c r="AG153" s="17">
        <v>0.28736294216238201</v>
      </c>
      <c r="AH153" s="17">
        <v>0.29236669279871502</v>
      </c>
      <c r="AI153" s="17">
        <v>0.29441077210011601</v>
      </c>
      <c r="AJ153" s="17"/>
      <c r="AK153" s="17">
        <v>0.295478331227439</v>
      </c>
      <c r="AL153" s="17">
        <v>0.294461077565698</v>
      </c>
      <c r="AM153" s="17">
        <v>0.29725738764207899</v>
      </c>
      <c r="AN153" s="17">
        <v>0.26015546690004099</v>
      </c>
      <c r="AO153" s="17">
        <v>0.28912219188460198</v>
      </c>
      <c r="AP153" s="17"/>
      <c r="AQ153" s="17">
        <v>0.27974835337072701</v>
      </c>
      <c r="AR153" s="17">
        <v>0.274720219182083</v>
      </c>
      <c r="AS153" s="17">
        <v>0.29174382852312603</v>
      </c>
      <c r="AT153" s="17">
        <v>0.29112622847867797</v>
      </c>
      <c r="AU153" s="17">
        <v>0.29960160772771399</v>
      </c>
      <c r="AV153" s="17"/>
      <c r="AW153" s="17">
        <v>0.28577317222100501</v>
      </c>
      <c r="AX153" s="17">
        <v>0.24114465217092301</v>
      </c>
      <c r="AY153" s="17">
        <v>0.25653429373728998</v>
      </c>
      <c r="AZ153" s="17">
        <v>0.29532722548312001</v>
      </c>
      <c r="BA153" s="17">
        <v>0.33957909314900703</v>
      </c>
      <c r="BB153" s="17"/>
      <c r="BC153" s="17">
        <v>0.28442944066610998</v>
      </c>
      <c r="BD153" s="17">
        <v>0.29963361966056401</v>
      </c>
      <c r="BE153" s="17">
        <v>0.27335335273734801</v>
      </c>
      <c r="BF153" s="17">
        <v>0.29919737475811697</v>
      </c>
      <c r="BG153" s="17"/>
      <c r="BH153" s="17">
        <v>0.27832807018921502</v>
      </c>
      <c r="BI153" s="17">
        <v>0.29156102624282698</v>
      </c>
      <c r="BJ153" s="17">
        <v>0.30005000782839902</v>
      </c>
      <c r="BK153" s="17">
        <v>0.29699709424605097</v>
      </c>
      <c r="BL153" s="17"/>
      <c r="BM153" s="17">
        <v>0.309372054851421</v>
      </c>
      <c r="BN153" s="17">
        <v>0.31555469212850801</v>
      </c>
      <c r="BO153" s="17">
        <v>0.272892961470736</v>
      </c>
      <c r="BP153" s="17">
        <v>0.22624298735797499</v>
      </c>
      <c r="BQ153" s="17">
        <v>0.25983790560315101</v>
      </c>
      <c r="BR153" s="17"/>
      <c r="BS153" s="17">
        <v>0.31216304867198602</v>
      </c>
      <c r="BT153" s="17">
        <v>0.33637844441727599</v>
      </c>
      <c r="BU153" s="17">
        <v>0.245014806340214</v>
      </c>
      <c r="BV153" s="17">
        <v>0.247216839058023</v>
      </c>
      <c r="BW153" s="17">
        <v>0.20323665449539699</v>
      </c>
    </row>
    <row r="154" spans="2:75" x14ac:dyDescent="0.35">
      <c r="B154" t="s">
        <v>199</v>
      </c>
      <c r="C154" s="17">
        <v>0.27642168748247098</v>
      </c>
      <c r="D154" s="17">
        <v>0.32794656262511301</v>
      </c>
      <c r="E154" s="17">
        <v>0.22700974670455401</v>
      </c>
      <c r="F154" s="17"/>
      <c r="G154" s="17">
        <v>0.29570180873998803</v>
      </c>
      <c r="H154" s="17">
        <v>0.30478051844652398</v>
      </c>
      <c r="I154" s="17">
        <v>0.30122877676709298</v>
      </c>
      <c r="J154" s="17">
        <v>0.261030137458376</v>
      </c>
      <c r="K154" s="17">
        <v>0.247940665233015</v>
      </c>
      <c r="L154" s="17">
        <v>0.25190586161744799</v>
      </c>
      <c r="M154" s="17"/>
      <c r="N154" s="17">
        <v>0.31839657817400502</v>
      </c>
      <c r="O154" s="17">
        <v>0.29116989654758202</v>
      </c>
      <c r="P154" s="17">
        <v>0.266678010376455</v>
      </c>
      <c r="Q154" s="17">
        <v>0.22540761562178999</v>
      </c>
      <c r="R154" s="17"/>
      <c r="S154" s="17">
        <v>0.31121790451954501</v>
      </c>
      <c r="T154" s="17">
        <v>0.27031338710238301</v>
      </c>
      <c r="U154" s="17">
        <v>0.24485876668354201</v>
      </c>
      <c r="V154" s="17">
        <v>0.289948270779877</v>
      </c>
      <c r="W154" s="17">
        <v>0.290245380117156</v>
      </c>
      <c r="X154" s="17">
        <v>0.31520055247039003</v>
      </c>
      <c r="Y154" s="17">
        <v>0.26422453331303902</v>
      </c>
      <c r="Z154" s="17">
        <v>0.27537989837695098</v>
      </c>
      <c r="AA154" s="17">
        <v>0.29669699127361598</v>
      </c>
      <c r="AB154" s="17">
        <v>0.24190395617174701</v>
      </c>
      <c r="AC154" s="17">
        <v>0.24897240374250601</v>
      </c>
      <c r="AD154" s="17">
        <v>0.144438332960557</v>
      </c>
      <c r="AE154" s="17"/>
      <c r="AF154" s="17">
        <v>0.20998269127608599</v>
      </c>
      <c r="AG154" s="17">
        <v>0.26719729099675199</v>
      </c>
      <c r="AH154" s="17">
        <v>0.32013278870372802</v>
      </c>
      <c r="AI154" s="17">
        <v>0.35874217413996201</v>
      </c>
      <c r="AJ154" s="17"/>
      <c r="AK154" s="17">
        <v>0.24289786705736099</v>
      </c>
      <c r="AL154" s="17">
        <v>0.26890574073432399</v>
      </c>
      <c r="AM154" s="17">
        <v>0.27928534460596199</v>
      </c>
      <c r="AN154" s="17">
        <v>0.32368357764619099</v>
      </c>
      <c r="AO154" s="17">
        <v>0.36729166710932898</v>
      </c>
      <c r="AP154" s="17"/>
      <c r="AQ154" s="17">
        <v>0.227961209845184</v>
      </c>
      <c r="AR154" s="17">
        <v>0.25903782677034498</v>
      </c>
      <c r="AS154" s="17">
        <v>0.28546427171855998</v>
      </c>
      <c r="AT154" s="17">
        <v>0.293096248674171</v>
      </c>
      <c r="AU154" s="17">
        <v>0.35097661739291802</v>
      </c>
      <c r="AV154" s="17"/>
      <c r="AW154" s="17">
        <v>0.31217162119444197</v>
      </c>
      <c r="AX154" s="17">
        <v>0.27632128897689301</v>
      </c>
      <c r="AY154" s="17">
        <v>0.25190134577926099</v>
      </c>
      <c r="AZ154" s="17">
        <v>0.267377848136231</v>
      </c>
      <c r="BA154" s="17">
        <v>0.31605029700267401</v>
      </c>
      <c r="BB154" s="17"/>
      <c r="BC154" s="17">
        <v>0.26038508100808799</v>
      </c>
      <c r="BD154" s="17">
        <v>0.294692089814036</v>
      </c>
      <c r="BE154" s="17">
        <v>0.30311697617170702</v>
      </c>
      <c r="BF154" s="17">
        <v>0.27032200070433399</v>
      </c>
      <c r="BG154" s="17"/>
      <c r="BH154" s="17">
        <v>0.27212414422748699</v>
      </c>
      <c r="BI154" s="17">
        <v>0.28656500345460201</v>
      </c>
      <c r="BJ154" s="17">
        <v>0.28266001403907198</v>
      </c>
      <c r="BK154" s="17">
        <v>0.28946606912318201</v>
      </c>
      <c r="BL154" s="17"/>
      <c r="BM154" s="17">
        <v>0.29830445439847397</v>
      </c>
      <c r="BN154" s="17">
        <v>0.296896749355754</v>
      </c>
      <c r="BO154" s="17">
        <v>0.29870752138286499</v>
      </c>
      <c r="BP154" s="17">
        <v>0.267510563914998</v>
      </c>
      <c r="BQ154" s="17">
        <v>0.22643342020382201</v>
      </c>
      <c r="BR154" s="17"/>
      <c r="BS154" s="17">
        <v>0.29466299691909098</v>
      </c>
      <c r="BT154" s="17">
        <v>0.30610316489581302</v>
      </c>
      <c r="BU154" s="17">
        <v>0.33134599407779097</v>
      </c>
      <c r="BV154" s="17">
        <v>0.27779128439086298</v>
      </c>
      <c r="BW154" s="17">
        <v>0.20994526265358099</v>
      </c>
    </row>
    <row r="155" spans="2:75" x14ac:dyDescent="0.35">
      <c r="B155" t="s">
        <v>200</v>
      </c>
      <c r="C155" s="17">
        <v>0.19676430153781199</v>
      </c>
      <c r="D155" s="17">
        <v>0.233294398387178</v>
      </c>
      <c r="E155" s="17">
        <v>0.16113238922742901</v>
      </c>
      <c r="F155" s="17"/>
      <c r="G155" s="17">
        <v>0.26843785641179502</v>
      </c>
      <c r="H155" s="17">
        <v>0.25578024358023399</v>
      </c>
      <c r="I155" s="17">
        <v>0.23352160619005399</v>
      </c>
      <c r="J155" s="17">
        <v>0.182993148742013</v>
      </c>
      <c r="K155" s="17">
        <v>0.16031392022885099</v>
      </c>
      <c r="L155" s="17">
        <v>0.106678246403066</v>
      </c>
      <c r="M155" s="17"/>
      <c r="N155" s="17">
        <v>0.20592656376769899</v>
      </c>
      <c r="O155" s="17">
        <v>0.20919941374856199</v>
      </c>
      <c r="P155" s="17">
        <v>0.19983539503824699</v>
      </c>
      <c r="Q155" s="17">
        <v>0.17214991053981399</v>
      </c>
      <c r="R155" s="17"/>
      <c r="S155" s="17">
        <v>0.25227247685463899</v>
      </c>
      <c r="T155" s="17">
        <v>0.16771698475063701</v>
      </c>
      <c r="U155" s="17">
        <v>0.19795324528816599</v>
      </c>
      <c r="V155" s="17">
        <v>0.18722496317304099</v>
      </c>
      <c r="W155" s="17">
        <v>0.206664299869211</v>
      </c>
      <c r="X155" s="17">
        <v>0.20869779718277501</v>
      </c>
      <c r="Y155" s="17">
        <v>0.19797034533367799</v>
      </c>
      <c r="Z155" s="17">
        <v>0.19960643933754901</v>
      </c>
      <c r="AA155" s="17">
        <v>0.20215069861788801</v>
      </c>
      <c r="AB155" s="17">
        <v>0.13735995173908599</v>
      </c>
      <c r="AC155" s="17">
        <v>0.20153573539773001</v>
      </c>
      <c r="AD155" s="17">
        <v>0.17341095961573499</v>
      </c>
      <c r="AE155" s="17"/>
      <c r="AF155" s="17">
        <v>0.193012161974081</v>
      </c>
      <c r="AG155" s="17">
        <v>0.18099778715904499</v>
      </c>
      <c r="AH155" s="17">
        <v>0.20433692623410299</v>
      </c>
      <c r="AI155" s="17">
        <v>0.252128114274217</v>
      </c>
      <c r="AJ155" s="17"/>
      <c r="AK155" s="17">
        <v>0.16487378330381899</v>
      </c>
      <c r="AL155" s="17">
        <v>0.19160550340566199</v>
      </c>
      <c r="AM155" s="17">
        <v>0.22018081005212001</v>
      </c>
      <c r="AN155" s="17">
        <v>0.21356052362022701</v>
      </c>
      <c r="AO155" s="17">
        <v>0.23640977806632801</v>
      </c>
      <c r="AP155" s="17"/>
      <c r="AQ155" s="17">
        <v>0.184851599046708</v>
      </c>
      <c r="AR155" s="17">
        <v>0.18812411751328101</v>
      </c>
      <c r="AS155" s="17">
        <v>0.20963023115736601</v>
      </c>
      <c r="AT155" s="17">
        <v>0.18079705716472899</v>
      </c>
      <c r="AU155" s="17">
        <v>0.22834044082422</v>
      </c>
      <c r="AV155" s="17"/>
      <c r="AW155" s="17">
        <v>0.17044902496449801</v>
      </c>
      <c r="AX155" s="17">
        <v>0.14652355989379101</v>
      </c>
      <c r="AY155" s="17">
        <v>0.186599550457482</v>
      </c>
      <c r="AZ155" s="17">
        <v>0.197107477016677</v>
      </c>
      <c r="BA155" s="17">
        <v>0.23995410186913199</v>
      </c>
      <c r="BB155" s="17"/>
      <c r="BC155" s="17">
        <v>0.25923610374811701</v>
      </c>
      <c r="BD155" s="17">
        <v>0.20708025723639301</v>
      </c>
      <c r="BE155" s="17">
        <v>0.19944627491366901</v>
      </c>
      <c r="BF155" s="17">
        <v>0.18813047797565199</v>
      </c>
      <c r="BG155" s="17"/>
      <c r="BH155" s="17">
        <v>0.21479623918544299</v>
      </c>
      <c r="BI155" s="17">
        <v>0.186610986460022</v>
      </c>
      <c r="BJ155" s="17">
        <v>0.222848730410901</v>
      </c>
      <c r="BK155" s="17">
        <v>0.21562241255953499</v>
      </c>
      <c r="BL155" s="17"/>
      <c r="BM155" s="17">
        <v>0.174090450799436</v>
      </c>
      <c r="BN155" s="17">
        <v>0.23868846136403099</v>
      </c>
      <c r="BO155" s="17">
        <v>0.15587547138327701</v>
      </c>
      <c r="BP155" s="17">
        <v>0.20315223850339001</v>
      </c>
      <c r="BQ155" s="17">
        <v>0.16888815599417201</v>
      </c>
      <c r="BR155" s="17"/>
      <c r="BS155" s="17">
        <v>0.18368204411174799</v>
      </c>
      <c r="BT155" s="17">
        <v>0.256247639696284</v>
      </c>
      <c r="BU155" s="17">
        <v>0.16819999289784099</v>
      </c>
      <c r="BV155" s="17">
        <v>0.202458504981961</v>
      </c>
      <c r="BW155" s="17">
        <v>0.178783243713142</v>
      </c>
    </row>
    <row r="156" spans="2:75" x14ac:dyDescent="0.35">
      <c r="B156" t="s">
        <v>129</v>
      </c>
      <c r="C156" s="17">
        <v>0.18139373977191001</v>
      </c>
      <c r="D156" s="17">
        <v>0.12577386941686899</v>
      </c>
      <c r="E156" s="17">
        <v>0.235098674276255</v>
      </c>
      <c r="F156" s="17"/>
      <c r="G156" s="17">
        <v>0.11097271908571101</v>
      </c>
      <c r="H156" s="17">
        <v>0.143256798263075</v>
      </c>
      <c r="I156" s="17">
        <v>0.193306798181685</v>
      </c>
      <c r="J156" s="17">
        <v>0.19961320567840399</v>
      </c>
      <c r="K156" s="17">
        <v>0.21068804674810701</v>
      </c>
      <c r="L156" s="17">
        <v>0.215302948630437</v>
      </c>
      <c r="M156" s="17"/>
      <c r="N156" s="17">
        <v>0.113499948578392</v>
      </c>
      <c r="O156" s="17">
        <v>0.17849455181273099</v>
      </c>
      <c r="P156" s="17">
        <v>0.168984491197193</v>
      </c>
      <c r="Q156" s="17">
        <v>0.26919446449794598</v>
      </c>
      <c r="R156" s="17"/>
      <c r="S156" s="17">
        <v>0.139746985423577</v>
      </c>
      <c r="T156" s="17">
        <v>0.22099407979855401</v>
      </c>
      <c r="U156" s="17">
        <v>0.183491445863744</v>
      </c>
      <c r="V156" s="17">
        <v>0.17666818720786101</v>
      </c>
      <c r="W156" s="17">
        <v>0.200107380302013</v>
      </c>
      <c r="X156" s="17">
        <v>0.15717258515696</v>
      </c>
      <c r="Y156" s="17">
        <v>0.15992058169022999</v>
      </c>
      <c r="Z156" s="17">
        <v>0.19051938350508499</v>
      </c>
      <c r="AA156" s="17">
        <v>0.16678892256722599</v>
      </c>
      <c r="AB156" s="17">
        <v>0.208910242212799</v>
      </c>
      <c r="AC156" s="17">
        <v>0.18831803486659601</v>
      </c>
      <c r="AD156" s="17">
        <v>0.246658433284942</v>
      </c>
      <c r="AE156" s="17"/>
      <c r="AF156" s="17">
        <v>0.239640268910186</v>
      </c>
      <c r="AG156" s="17">
        <v>0.18781950977369999</v>
      </c>
      <c r="AH156" s="17">
        <v>0.14322561314742899</v>
      </c>
      <c r="AI156" s="17">
        <v>9.6583837857191601E-2</v>
      </c>
      <c r="AJ156" s="17"/>
      <c r="AK156" s="17">
        <v>0.216423293849901</v>
      </c>
      <c r="AL156" s="17">
        <v>0.19170932892121001</v>
      </c>
      <c r="AM156" s="17">
        <v>0.147695701674184</v>
      </c>
      <c r="AN156" s="17">
        <v>0.13619607582045101</v>
      </c>
      <c r="AO156" s="17">
        <v>0.10022030624966601</v>
      </c>
      <c r="AP156" s="17"/>
      <c r="AQ156" s="17">
        <v>0.22801597172761401</v>
      </c>
      <c r="AR156" s="17">
        <v>0.21845948708679799</v>
      </c>
      <c r="AS156" s="17">
        <v>0.16128044268987199</v>
      </c>
      <c r="AT156" s="17">
        <v>0.145993055316643</v>
      </c>
      <c r="AU156" s="17">
        <v>0.12524697774393301</v>
      </c>
      <c r="AV156" s="17"/>
      <c r="AW156" s="17">
        <v>0.17017835872110201</v>
      </c>
      <c r="AX156" s="17">
        <v>0.21709111857386901</v>
      </c>
      <c r="AY156" s="17">
        <v>0.204150161002013</v>
      </c>
      <c r="AZ156" s="17">
        <v>0.18381772865194099</v>
      </c>
      <c r="BA156" s="17">
        <v>0.13308342005054799</v>
      </c>
      <c r="BB156" s="17"/>
      <c r="BC156" s="17">
        <v>0.15124835111742599</v>
      </c>
      <c r="BD156" s="17">
        <v>0.15442058429053299</v>
      </c>
      <c r="BE156" s="17">
        <v>0.15735787176134899</v>
      </c>
      <c r="BF156" s="17">
        <v>0.182373743113253</v>
      </c>
      <c r="BG156" s="17"/>
      <c r="BH156" s="17">
        <v>0.17268705361366801</v>
      </c>
      <c r="BI156" s="17">
        <v>0.167325099994939</v>
      </c>
      <c r="BJ156" s="17">
        <v>0.149626649332399</v>
      </c>
      <c r="BK156" s="17">
        <v>0.16265255290818401</v>
      </c>
      <c r="BL156" s="17"/>
      <c r="BM156" s="17">
        <v>0.153553595298381</v>
      </c>
      <c r="BN156" s="17">
        <v>0.12790922055586401</v>
      </c>
      <c r="BO156" s="17">
        <v>0.193932385803152</v>
      </c>
      <c r="BP156" s="17">
        <v>0.20728929715996899</v>
      </c>
      <c r="BQ156" s="17">
        <v>0.27851514360854301</v>
      </c>
      <c r="BR156" s="17"/>
      <c r="BS156" s="17">
        <v>0.16346051681454199</v>
      </c>
      <c r="BT156" s="17">
        <v>9.8893482559596402E-2</v>
      </c>
      <c r="BU156" s="17">
        <v>0.15257175557435099</v>
      </c>
      <c r="BV156" s="17">
        <v>0.19481276643699899</v>
      </c>
      <c r="BW156" s="17">
        <v>0.32857922804333101</v>
      </c>
    </row>
    <row r="157" spans="2:75" x14ac:dyDescent="0.35">
      <c r="B157" t="s">
        <v>201</v>
      </c>
      <c r="C157" s="17">
        <v>0.125015853048175</v>
      </c>
      <c r="D157" s="17">
        <v>0.115799633195667</v>
      </c>
      <c r="E157" s="17">
        <v>0.13408415558242201</v>
      </c>
      <c r="F157" s="17"/>
      <c r="G157" s="17">
        <v>0.21559876603577299</v>
      </c>
      <c r="H157" s="17">
        <v>0.158448556468338</v>
      </c>
      <c r="I157" s="17">
        <v>0.14435426928683401</v>
      </c>
      <c r="J157" s="17">
        <v>0.117618890373729</v>
      </c>
      <c r="K157" s="17">
        <v>7.9860373408194602E-2</v>
      </c>
      <c r="L157" s="17">
        <v>5.7962927839742898E-2</v>
      </c>
      <c r="M157" s="17"/>
      <c r="N157" s="17">
        <v>0.12642849045709001</v>
      </c>
      <c r="O157" s="17">
        <v>0.13685971674768799</v>
      </c>
      <c r="P157" s="17">
        <v>0.11656223430960801</v>
      </c>
      <c r="Q157" s="17">
        <v>0.119973300788856</v>
      </c>
      <c r="R157" s="17"/>
      <c r="S157" s="17">
        <v>0.155646840305662</v>
      </c>
      <c r="T157" s="17">
        <v>0.10717458855598901</v>
      </c>
      <c r="U157" s="17">
        <v>0.109847151534812</v>
      </c>
      <c r="V157" s="17">
        <v>0.10401635423012499</v>
      </c>
      <c r="W157" s="17">
        <v>0.13665932266125899</v>
      </c>
      <c r="X157" s="17">
        <v>0.155705819196161</v>
      </c>
      <c r="Y157" s="17">
        <v>0.14203072141995701</v>
      </c>
      <c r="Z157" s="17">
        <v>0.12723574745769001</v>
      </c>
      <c r="AA157" s="17">
        <v>0.12355436467299299</v>
      </c>
      <c r="AB157" s="17">
        <v>9.2144825480950099E-2</v>
      </c>
      <c r="AC157" s="17">
        <v>9.5995793532416801E-2</v>
      </c>
      <c r="AD157" s="17">
        <v>0.14757914516118201</v>
      </c>
      <c r="AE157" s="17"/>
      <c r="AF157" s="17">
        <v>0.12046068102808</v>
      </c>
      <c r="AG157" s="17">
        <v>0.112235114145763</v>
      </c>
      <c r="AH157" s="17">
        <v>0.13817298324723501</v>
      </c>
      <c r="AI157" s="17">
        <v>0.141010127045302</v>
      </c>
      <c r="AJ157" s="17"/>
      <c r="AK157" s="17">
        <v>0.14492254744348201</v>
      </c>
      <c r="AL157" s="17">
        <v>0.123555883746453</v>
      </c>
      <c r="AM157" s="17">
        <v>0.13344499769516399</v>
      </c>
      <c r="AN157" s="17">
        <v>0.11447621887720701</v>
      </c>
      <c r="AO157" s="17">
        <v>0.110280564935418</v>
      </c>
      <c r="AP157" s="17"/>
      <c r="AQ157" s="17">
        <v>0.12557281602029</v>
      </c>
      <c r="AR157" s="17">
        <v>0.13727878904361701</v>
      </c>
      <c r="AS157" s="17">
        <v>0.123176751823269</v>
      </c>
      <c r="AT157" s="17">
        <v>9.5593354769901898E-2</v>
      </c>
      <c r="AU157" s="17">
        <v>0.147183058698931</v>
      </c>
      <c r="AV157" s="17"/>
      <c r="AW157" s="17">
        <v>0.14719092476186099</v>
      </c>
      <c r="AX157" s="17">
        <v>8.6036964373454303E-2</v>
      </c>
      <c r="AY157" s="17">
        <v>0.11927826321467</v>
      </c>
      <c r="AZ157" s="17">
        <v>0.12913501529185401</v>
      </c>
      <c r="BA157" s="17">
        <v>0.13801041583165</v>
      </c>
      <c r="BB157" s="17"/>
      <c r="BC157" s="17">
        <v>0.16710533486125401</v>
      </c>
      <c r="BD157" s="17">
        <v>0.134810635004803</v>
      </c>
      <c r="BE157" s="17">
        <v>0.14358855871884199</v>
      </c>
      <c r="BF157" s="17">
        <v>9.8140459147143297E-2</v>
      </c>
      <c r="BG157" s="17"/>
      <c r="BH157" s="17">
        <v>0.15328004900220699</v>
      </c>
      <c r="BI157" s="17">
        <v>0.11571949611072201</v>
      </c>
      <c r="BJ157" s="17">
        <v>0.133100840534567</v>
      </c>
      <c r="BK157" s="17">
        <v>0.15049943527734</v>
      </c>
      <c r="BL157" s="17"/>
      <c r="BM157" s="17">
        <v>9.5463844540788503E-2</v>
      </c>
      <c r="BN157" s="17">
        <v>0.175029432013146</v>
      </c>
      <c r="BO157" s="17">
        <v>6.9763273868591505E-2</v>
      </c>
      <c r="BP157" s="17">
        <v>8.4048123418766704E-2</v>
      </c>
      <c r="BQ157" s="17">
        <v>9.43779321285899E-2</v>
      </c>
      <c r="BR157" s="17"/>
      <c r="BS157" s="17">
        <v>0.106673741097898</v>
      </c>
      <c r="BT157" s="17">
        <v>0.18481900142349</v>
      </c>
      <c r="BU157" s="17">
        <v>9.7595419569594999E-2</v>
      </c>
      <c r="BV157" s="17">
        <v>8.0326663548820704E-2</v>
      </c>
      <c r="BW157" s="17">
        <v>9.2887201374612705E-2</v>
      </c>
    </row>
    <row r="158" spans="2:75" x14ac:dyDescent="0.35">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row>
    <row r="159" spans="2:75" x14ac:dyDescent="0.35">
      <c r="B159" s="6" t="s">
        <v>216</v>
      </c>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row>
    <row r="160" spans="2:75" x14ac:dyDescent="0.35">
      <c r="B160" s="23" t="s">
        <v>132</v>
      </c>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row>
    <row r="161" spans="2:75" x14ac:dyDescent="0.35">
      <c r="B161" t="s">
        <v>214</v>
      </c>
      <c r="C161" s="17">
        <v>0.21643723035479701</v>
      </c>
      <c r="D161" s="17">
        <v>0.20459208987105301</v>
      </c>
      <c r="E161" s="17">
        <v>0.22810529385294101</v>
      </c>
      <c r="F161" s="17"/>
      <c r="G161" s="17">
        <v>0.136424411342008</v>
      </c>
      <c r="H161" s="17">
        <v>0.23344682869814701</v>
      </c>
      <c r="I161" s="17">
        <v>0.207057335457666</v>
      </c>
      <c r="J161" s="17">
        <v>0.24094208205729101</v>
      </c>
      <c r="K161" s="17">
        <v>0.221977447291102</v>
      </c>
      <c r="L161" s="17">
        <v>0.239921758143846</v>
      </c>
      <c r="M161" s="17"/>
      <c r="N161" s="17">
        <v>0.231550005292983</v>
      </c>
      <c r="O161" s="17">
        <v>0.20002847636561899</v>
      </c>
      <c r="P161" s="17">
        <v>0.19454142364007701</v>
      </c>
      <c r="Q161" s="17">
        <v>0.237721482790064</v>
      </c>
      <c r="R161" s="17"/>
      <c r="S161" s="17">
        <v>0.24156193580167401</v>
      </c>
      <c r="T161" s="17">
        <v>0.18148198760473599</v>
      </c>
      <c r="U161" s="17">
        <v>0.21858888759526501</v>
      </c>
      <c r="V161" s="17">
        <v>0.22835266347392999</v>
      </c>
      <c r="W161" s="17">
        <v>0.17054777923018699</v>
      </c>
      <c r="X161" s="17">
        <v>0.20067460140157001</v>
      </c>
      <c r="Y161" s="17">
        <v>0.20562171310090699</v>
      </c>
      <c r="Z161" s="17">
        <v>0.19958716611742999</v>
      </c>
      <c r="AA161" s="17">
        <v>0.24908043356783199</v>
      </c>
      <c r="AB161" s="17">
        <v>0.234070531098373</v>
      </c>
      <c r="AC161" s="17">
        <v>0.197849850469549</v>
      </c>
      <c r="AD161" s="17">
        <v>0.27288040626031101</v>
      </c>
      <c r="AE161" s="17"/>
      <c r="AF161" s="17">
        <v>0.23249577319939299</v>
      </c>
      <c r="AG161" s="17">
        <v>0.19644141628817799</v>
      </c>
      <c r="AH161" s="17">
        <v>0.20554545973100799</v>
      </c>
      <c r="AI161" s="17">
        <v>0.23928962073104501</v>
      </c>
      <c r="AJ161" s="17"/>
      <c r="AK161" s="17">
        <v>0.23617088124366301</v>
      </c>
      <c r="AL161" s="17">
        <v>0.21318066519830201</v>
      </c>
      <c r="AM161" s="17">
        <v>0.23218842802669701</v>
      </c>
      <c r="AN161" s="17">
        <v>0.1748338446054</v>
      </c>
      <c r="AO161" s="17">
        <v>0.195671672910469</v>
      </c>
      <c r="AP161" s="17"/>
      <c r="AQ161" s="17">
        <v>0.24790223749152299</v>
      </c>
      <c r="AR161" s="17">
        <v>0.20179747311034801</v>
      </c>
      <c r="AS161" s="17">
        <v>0.21950702671858699</v>
      </c>
      <c r="AT161" s="17">
        <v>0.20309732452301599</v>
      </c>
      <c r="AU161" s="17">
        <v>0.19157912210562</v>
      </c>
      <c r="AV161" s="17"/>
      <c r="AW161" s="17">
        <v>0.22683237402631201</v>
      </c>
      <c r="AX161" s="17">
        <v>0.205352219661597</v>
      </c>
      <c r="AY161" s="17">
        <v>0.20763879379460501</v>
      </c>
      <c r="AZ161" s="17">
        <v>0.21497296881737599</v>
      </c>
      <c r="BA161" s="17">
        <v>0.23431501294492099</v>
      </c>
      <c r="BB161" s="17"/>
      <c r="BC161" s="17">
        <v>0.19056439907602399</v>
      </c>
      <c r="BD161" s="17">
        <v>0.20381152317520701</v>
      </c>
      <c r="BE161" s="17">
        <v>0.20531471599236301</v>
      </c>
      <c r="BF161" s="17">
        <v>0.23826822493102801</v>
      </c>
      <c r="BG161" s="17"/>
      <c r="BH161" s="17">
        <v>0.190254460143506</v>
      </c>
      <c r="BI161" s="17">
        <v>0.208901728724181</v>
      </c>
      <c r="BJ161" s="17">
        <v>0.24580143880560101</v>
      </c>
      <c r="BK161" s="17">
        <v>0.243168372807128</v>
      </c>
      <c r="BL161" s="17"/>
      <c r="BM161" s="17">
        <v>0.21534672909844699</v>
      </c>
      <c r="BN161" s="17">
        <v>0.23098012560016301</v>
      </c>
      <c r="BO161" s="17">
        <v>0.178633269284139</v>
      </c>
      <c r="BP161" s="17">
        <v>0.20023192209294199</v>
      </c>
      <c r="BQ161" s="17">
        <v>0.20745173097066699</v>
      </c>
      <c r="BR161" s="17"/>
      <c r="BS161" s="17">
        <v>0.22468198309212101</v>
      </c>
      <c r="BT161" s="17">
        <v>0.22176331047068601</v>
      </c>
      <c r="BU161" s="17">
        <v>0.17536854456189099</v>
      </c>
      <c r="BV161" s="17">
        <v>0.203904506134511</v>
      </c>
      <c r="BW161" s="17">
        <v>0.226635017880739</v>
      </c>
    </row>
    <row r="162" spans="2:75" x14ac:dyDescent="0.35">
      <c r="B162" t="s">
        <v>208</v>
      </c>
      <c r="C162" s="17">
        <v>8.0735541844254105E-2</v>
      </c>
      <c r="D162" s="17">
        <v>7.8918311660221604E-2</v>
      </c>
      <c r="E162" s="17">
        <v>8.2904682703487206E-2</v>
      </c>
      <c r="F162" s="17"/>
      <c r="G162" s="17">
        <v>0.102753455663433</v>
      </c>
      <c r="H162" s="17">
        <v>0.12825697734004901</v>
      </c>
      <c r="I162" s="17">
        <v>8.3832772742911704E-2</v>
      </c>
      <c r="J162" s="17">
        <v>6.4149471183417295E-2</v>
      </c>
      <c r="K162" s="17">
        <v>5.8052970809980099E-2</v>
      </c>
      <c r="L162" s="17">
        <v>5.3500907181122999E-2</v>
      </c>
      <c r="M162" s="17"/>
      <c r="N162" s="17">
        <v>7.4881211645759893E-2</v>
      </c>
      <c r="O162" s="17">
        <v>7.7670752805495E-2</v>
      </c>
      <c r="P162" s="17">
        <v>9.0212159974900993E-2</v>
      </c>
      <c r="Q162" s="17">
        <v>8.1063323315037406E-2</v>
      </c>
      <c r="R162" s="17"/>
      <c r="S162" s="17">
        <v>8.0589570816126693E-2</v>
      </c>
      <c r="T162" s="17">
        <v>6.25998816615113E-2</v>
      </c>
      <c r="U162" s="17">
        <v>5.9536991711682398E-2</v>
      </c>
      <c r="V162" s="17">
        <v>7.3768446384301606E-2</v>
      </c>
      <c r="W162" s="17">
        <v>0.115439404736785</v>
      </c>
      <c r="X162" s="17">
        <v>0.113306464293963</v>
      </c>
      <c r="Y162" s="17">
        <v>6.9448540107561296E-2</v>
      </c>
      <c r="Z162" s="17">
        <v>8.0802074321925904E-2</v>
      </c>
      <c r="AA162" s="17">
        <v>9.6995143076596499E-2</v>
      </c>
      <c r="AB162" s="17">
        <v>7.6889734134984497E-2</v>
      </c>
      <c r="AC162" s="17">
        <v>5.6997464596049499E-2</v>
      </c>
      <c r="AD162" s="17">
        <v>8.0395491522933904E-2</v>
      </c>
      <c r="AE162" s="17"/>
      <c r="AF162" s="17">
        <v>6.80748327789608E-2</v>
      </c>
      <c r="AG162" s="17">
        <v>8.9057302086158002E-2</v>
      </c>
      <c r="AH162" s="17">
        <v>7.9150375372738099E-2</v>
      </c>
      <c r="AI162" s="17">
        <v>9.2057645998442197E-2</v>
      </c>
      <c r="AJ162" s="17"/>
      <c r="AK162" s="17">
        <v>7.7282477812702102E-2</v>
      </c>
      <c r="AL162" s="17">
        <v>8.2655320299485593E-2</v>
      </c>
      <c r="AM162" s="17">
        <v>6.9445438564118098E-2</v>
      </c>
      <c r="AN162" s="17">
        <v>0.10254756927690099</v>
      </c>
      <c r="AO162" s="17">
        <v>9.2254843850124099E-2</v>
      </c>
      <c r="AP162" s="17"/>
      <c r="AQ162" s="17">
        <v>6.9721186798139406E-2</v>
      </c>
      <c r="AR162" s="17">
        <v>8.7689147630997E-2</v>
      </c>
      <c r="AS162" s="17">
        <v>7.0137294739947106E-2</v>
      </c>
      <c r="AT162" s="17">
        <v>8.5521859575664799E-2</v>
      </c>
      <c r="AU162" s="17">
        <v>0.102740544449823</v>
      </c>
      <c r="AV162" s="17"/>
      <c r="AW162" s="17">
        <v>5.9982339453969601E-2</v>
      </c>
      <c r="AX162" s="17">
        <v>6.9773858702635902E-2</v>
      </c>
      <c r="AY162" s="17">
        <v>7.5752826958687097E-2</v>
      </c>
      <c r="AZ162" s="17">
        <v>7.86355623593437E-2</v>
      </c>
      <c r="BA162" s="17">
        <v>0.100456896254541</v>
      </c>
      <c r="BB162" s="17"/>
      <c r="BC162" s="17">
        <v>8.1666822568625105E-2</v>
      </c>
      <c r="BD162" s="17">
        <v>8.7535577262657399E-2</v>
      </c>
      <c r="BE162" s="17">
        <v>8.5486815200809196E-2</v>
      </c>
      <c r="BF162" s="17">
        <v>7.05249435321193E-2</v>
      </c>
      <c r="BG162" s="17"/>
      <c r="BH162" s="17">
        <v>8.9930819641817802E-2</v>
      </c>
      <c r="BI162" s="17">
        <v>8.0510134849923906E-2</v>
      </c>
      <c r="BJ162" s="17">
        <v>8.6671035043276404E-2</v>
      </c>
      <c r="BK162" s="17">
        <v>7.0858557061678804E-2</v>
      </c>
      <c r="BL162" s="17"/>
      <c r="BM162" s="17">
        <v>6.5602083626236596E-2</v>
      </c>
      <c r="BN162" s="17">
        <v>8.9067272196315203E-2</v>
      </c>
      <c r="BO162" s="17">
        <v>7.90027999970008E-2</v>
      </c>
      <c r="BP162" s="17">
        <v>6.88952527477322E-2</v>
      </c>
      <c r="BQ162" s="17">
        <v>6.8272078414462506E-2</v>
      </c>
      <c r="BR162" s="17"/>
      <c r="BS162" s="17">
        <v>6.5868033260508996E-2</v>
      </c>
      <c r="BT162" s="17">
        <v>9.9771864746885194E-2</v>
      </c>
      <c r="BU162" s="17">
        <v>9.9095315043601903E-2</v>
      </c>
      <c r="BV162" s="17">
        <v>6.2792641695633797E-2</v>
      </c>
      <c r="BW162" s="17">
        <v>6.87054557382515E-2</v>
      </c>
    </row>
    <row r="163" spans="2:75" x14ac:dyDescent="0.35">
      <c r="B163" t="s">
        <v>209</v>
      </c>
      <c r="C163" s="17">
        <v>0.15581629649919901</v>
      </c>
      <c r="D163" s="17">
        <v>0.156580796339679</v>
      </c>
      <c r="E163" s="17">
        <v>0.15485171825928701</v>
      </c>
      <c r="F163" s="17"/>
      <c r="G163" s="17">
        <v>0.14068233483523401</v>
      </c>
      <c r="H163" s="17">
        <v>0.14425493086361801</v>
      </c>
      <c r="I163" s="17">
        <v>0.16648690763640001</v>
      </c>
      <c r="J163" s="17">
        <v>0.143794838224302</v>
      </c>
      <c r="K163" s="17">
        <v>0.15798008804786101</v>
      </c>
      <c r="L163" s="17">
        <v>0.174966174537488</v>
      </c>
      <c r="M163" s="17"/>
      <c r="N163" s="17">
        <v>0.14098013649820801</v>
      </c>
      <c r="O163" s="17">
        <v>0.17793486519709401</v>
      </c>
      <c r="P163" s="17">
        <v>0.16225667435684099</v>
      </c>
      <c r="Q163" s="17">
        <v>0.145295823463051</v>
      </c>
      <c r="R163" s="17"/>
      <c r="S163" s="17">
        <v>0.14250594897293301</v>
      </c>
      <c r="T163" s="17">
        <v>0.191069976426477</v>
      </c>
      <c r="U163" s="17">
        <v>0.160701561305373</v>
      </c>
      <c r="V163" s="17">
        <v>0.161554448630507</v>
      </c>
      <c r="W163" s="17">
        <v>0.177912753532801</v>
      </c>
      <c r="X163" s="17">
        <v>0.15921940443101901</v>
      </c>
      <c r="Y163" s="17">
        <v>0.138502162996642</v>
      </c>
      <c r="Z163" s="17">
        <v>0.13365609895720201</v>
      </c>
      <c r="AA163" s="17">
        <v>0.13976910056199701</v>
      </c>
      <c r="AB163" s="17">
        <v>0.13971637786339</v>
      </c>
      <c r="AC163" s="17">
        <v>0.14721101073680301</v>
      </c>
      <c r="AD163" s="17">
        <v>0.17059320512652701</v>
      </c>
      <c r="AE163" s="17"/>
      <c r="AF163" s="17">
        <v>0.16528519974000599</v>
      </c>
      <c r="AG163" s="17">
        <v>0.166289624727048</v>
      </c>
      <c r="AH163" s="17">
        <v>0.147312339189551</v>
      </c>
      <c r="AI163" s="17">
        <v>0.12854382342158799</v>
      </c>
      <c r="AJ163" s="17"/>
      <c r="AK163" s="17">
        <v>0.16821381989849499</v>
      </c>
      <c r="AL163" s="17">
        <v>0.16471155165649801</v>
      </c>
      <c r="AM163" s="17">
        <v>0.14701288365082599</v>
      </c>
      <c r="AN163" s="17">
        <v>0.133063952073914</v>
      </c>
      <c r="AO163" s="17">
        <v>0.15158445646406599</v>
      </c>
      <c r="AP163" s="17"/>
      <c r="AQ163" s="17">
        <v>0.170290318598733</v>
      </c>
      <c r="AR163" s="17">
        <v>0.153842015630065</v>
      </c>
      <c r="AS163" s="17">
        <v>0.15374740318208799</v>
      </c>
      <c r="AT163" s="17">
        <v>0.16939138866266901</v>
      </c>
      <c r="AU163" s="17">
        <v>0.11904914345896001</v>
      </c>
      <c r="AV163" s="17"/>
      <c r="AW163" s="17">
        <v>0.17858399193084701</v>
      </c>
      <c r="AX163" s="17">
        <v>0.16864411567879201</v>
      </c>
      <c r="AY163" s="17">
        <v>0.16353938480320701</v>
      </c>
      <c r="AZ163" s="17">
        <v>0.16064152959474301</v>
      </c>
      <c r="BA163" s="17">
        <v>0.12836572921880501</v>
      </c>
      <c r="BB163" s="17"/>
      <c r="BC163" s="17">
        <v>0.13866701685808899</v>
      </c>
      <c r="BD163" s="17">
        <v>0.15620534732178501</v>
      </c>
      <c r="BE163" s="17">
        <v>0.157998690296619</v>
      </c>
      <c r="BF163" s="17">
        <v>0.16126488659221</v>
      </c>
      <c r="BG163" s="17"/>
      <c r="BH163" s="17">
        <v>0.161832097942678</v>
      </c>
      <c r="BI163" s="17">
        <v>0.15225925731315601</v>
      </c>
      <c r="BJ163" s="17">
        <v>0.156264051458295</v>
      </c>
      <c r="BK163" s="17">
        <v>0.16389187869511901</v>
      </c>
      <c r="BL163" s="17"/>
      <c r="BM163" s="17">
        <v>0.16169440654541301</v>
      </c>
      <c r="BN163" s="17">
        <v>0.15774287950555299</v>
      </c>
      <c r="BO163" s="17">
        <v>0.16324270033573701</v>
      </c>
      <c r="BP163" s="17">
        <v>0.18148996690354299</v>
      </c>
      <c r="BQ163" s="17">
        <v>0.14489059951689101</v>
      </c>
      <c r="BR163" s="17"/>
      <c r="BS163" s="17">
        <v>0.15880308632116599</v>
      </c>
      <c r="BT163" s="17">
        <v>0.15906880403544901</v>
      </c>
      <c r="BU163" s="17">
        <v>0.17527820009839601</v>
      </c>
      <c r="BV163" s="17">
        <v>0.168411668729886</v>
      </c>
      <c r="BW163" s="17">
        <v>0.162427746851005</v>
      </c>
    </row>
    <row r="164" spans="2:75" x14ac:dyDescent="0.35">
      <c r="B164" t="s">
        <v>215</v>
      </c>
      <c r="C164" s="17">
        <v>0.54701093130175005</v>
      </c>
      <c r="D164" s="17">
        <v>0.55990880212904703</v>
      </c>
      <c r="E164" s="17">
        <v>0.53413830518428496</v>
      </c>
      <c r="F164" s="17"/>
      <c r="G164" s="17">
        <v>0.62013979815932496</v>
      </c>
      <c r="H164" s="17">
        <v>0.49404126309818602</v>
      </c>
      <c r="I164" s="17">
        <v>0.54262298416302202</v>
      </c>
      <c r="J164" s="17">
        <v>0.55111360853498903</v>
      </c>
      <c r="K164" s="17">
        <v>0.56198949385105701</v>
      </c>
      <c r="L164" s="17">
        <v>0.53161116013754295</v>
      </c>
      <c r="M164" s="17"/>
      <c r="N164" s="17">
        <v>0.55258864656304996</v>
      </c>
      <c r="O164" s="17">
        <v>0.54436590563179299</v>
      </c>
      <c r="P164" s="17">
        <v>0.55298974202818096</v>
      </c>
      <c r="Q164" s="17">
        <v>0.53591937043184701</v>
      </c>
      <c r="R164" s="17"/>
      <c r="S164" s="17">
        <v>0.53534254440926698</v>
      </c>
      <c r="T164" s="17">
        <v>0.56484815430727597</v>
      </c>
      <c r="U164" s="17">
        <v>0.56117255938767996</v>
      </c>
      <c r="V164" s="17">
        <v>0.53632444151126102</v>
      </c>
      <c r="W164" s="17">
        <v>0.53610006250022701</v>
      </c>
      <c r="X164" s="17">
        <v>0.52679952987344802</v>
      </c>
      <c r="Y164" s="17">
        <v>0.58642758379488902</v>
      </c>
      <c r="Z164" s="17">
        <v>0.58595466060344203</v>
      </c>
      <c r="AA164" s="17">
        <v>0.51415532279357401</v>
      </c>
      <c r="AB164" s="17">
        <v>0.54932335690325196</v>
      </c>
      <c r="AC164" s="17">
        <v>0.59794167419759803</v>
      </c>
      <c r="AD164" s="17">
        <v>0.47613089709022699</v>
      </c>
      <c r="AE164" s="17"/>
      <c r="AF164" s="17">
        <v>0.53414419428163995</v>
      </c>
      <c r="AG164" s="17">
        <v>0.54821165689861595</v>
      </c>
      <c r="AH164" s="17">
        <v>0.56799182570670304</v>
      </c>
      <c r="AI164" s="17">
        <v>0.54010890984892401</v>
      </c>
      <c r="AJ164" s="17"/>
      <c r="AK164" s="17">
        <v>0.51833282104514</v>
      </c>
      <c r="AL164" s="17">
        <v>0.53945246284571502</v>
      </c>
      <c r="AM164" s="17">
        <v>0.55135324975835898</v>
      </c>
      <c r="AN164" s="17">
        <v>0.58955463404378505</v>
      </c>
      <c r="AO164" s="17">
        <v>0.56048902677534096</v>
      </c>
      <c r="AP164" s="17"/>
      <c r="AQ164" s="17">
        <v>0.51208625711160405</v>
      </c>
      <c r="AR164" s="17">
        <v>0.55667136362859004</v>
      </c>
      <c r="AS164" s="17">
        <v>0.55660827535937796</v>
      </c>
      <c r="AT164" s="17">
        <v>0.54198942723864996</v>
      </c>
      <c r="AU164" s="17">
        <v>0.58663118998559705</v>
      </c>
      <c r="AV164" s="17"/>
      <c r="AW164" s="17">
        <v>0.53460129458887196</v>
      </c>
      <c r="AX164" s="17">
        <v>0.55622980595697402</v>
      </c>
      <c r="AY164" s="17">
        <v>0.55306899444349999</v>
      </c>
      <c r="AZ164" s="17">
        <v>0.54574993922853698</v>
      </c>
      <c r="BA164" s="17">
        <v>0.53686236158173395</v>
      </c>
      <c r="BB164" s="17"/>
      <c r="BC164" s="17">
        <v>0.58910176149726201</v>
      </c>
      <c r="BD164" s="17">
        <v>0.55244755224035003</v>
      </c>
      <c r="BE164" s="17">
        <v>0.55119977851020996</v>
      </c>
      <c r="BF164" s="17">
        <v>0.52994194494464197</v>
      </c>
      <c r="BG164" s="17"/>
      <c r="BH164" s="17">
        <v>0.55798262227199802</v>
      </c>
      <c r="BI164" s="17">
        <v>0.55832887911273898</v>
      </c>
      <c r="BJ164" s="17">
        <v>0.51126347469282796</v>
      </c>
      <c r="BK164" s="17">
        <v>0.52208119143607401</v>
      </c>
      <c r="BL164" s="17"/>
      <c r="BM164" s="17">
        <v>0.55735678072990402</v>
      </c>
      <c r="BN164" s="17">
        <v>0.52220972269796895</v>
      </c>
      <c r="BO164" s="17">
        <v>0.57912123038312302</v>
      </c>
      <c r="BP164" s="17">
        <v>0.54938285825578403</v>
      </c>
      <c r="BQ164" s="17">
        <v>0.57938559109798005</v>
      </c>
      <c r="BR164" s="17"/>
      <c r="BS164" s="17">
        <v>0.55064689732620398</v>
      </c>
      <c r="BT164" s="17">
        <v>0.51939602074698099</v>
      </c>
      <c r="BU164" s="17">
        <v>0.55025794029610997</v>
      </c>
      <c r="BV164" s="17">
        <v>0.56489118343996902</v>
      </c>
      <c r="BW164" s="17">
        <v>0.54223177953000501</v>
      </c>
    </row>
    <row r="165" spans="2:75" x14ac:dyDescent="0.35">
      <c r="B165" t="s">
        <v>211</v>
      </c>
      <c r="C165" s="20">
        <v>2.0334009287478998</v>
      </c>
      <c r="D165" s="20">
        <v>2.0718063107267199</v>
      </c>
      <c r="E165" s="20">
        <v>1.99502303477492</v>
      </c>
      <c r="F165" s="20"/>
      <c r="G165" s="20">
        <v>2.24453751981188</v>
      </c>
      <c r="H165" s="20">
        <v>1.8988906283618401</v>
      </c>
      <c r="I165" s="20">
        <v>2.0446755405047798</v>
      </c>
      <c r="J165" s="20">
        <v>2.0050799732369899</v>
      </c>
      <c r="K165" s="20">
        <v>2.0599816284588699</v>
      </c>
      <c r="L165" s="20">
        <v>1.9982667366687299</v>
      </c>
      <c r="M165" s="20"/>
      <c r="N165" s="20">
        <v>2.0146074243313201</v>
      </c>
      <c r="O165" s="20">
        <v>2.0666382000950598</v>
      </c>
      <c r="P165" s="20">
        <v>2.07369473477313</v>
      </c>
      <c r="Q165" s="20">
        <v>1.9794130815366799</v>
      </c>
      <c r="R165" s="20"/>
      <c r="S165" s="20">
        <v>1.97162910198979</v>
      </c>
      <c r="T165" s="20">
        <v>2.1392842974362898</v>
      </c>
      <c r="U165" s="20">
        <v>2.0644577924854701</v>
      </c>
      <c r="V165" s="20">
        <v>2.0058506681791002</v>
      </c>
      <c r="W165" s="20">
        <v>2.0795650993030699</v>
      </c>
      <c r="X165" s="20">
        <v>2.0121438627763499</v>
      </c>
      <c r="Y165" s="20">
        <v>2.1057356174855202</v>
      </c>
      <c r="Z165" s="20">
        <v>2.1059782540466601</v>
      </c>
      <c r="AA165" s="20">
        <v>1.9189993125813101</v>
      </c>
      <c r="AB165" s="20">
        <v>2.0042925605715198</v>
      </c>
      <c r="AC165" s="20">
        <v>2.1452445086624499</v>
      </c>
      <c r="AD165" s="20">
        <v>1.84997459304667</v>
      </c>
      <c r="AE165" s="20"/>
      <c r="AF165" s="20">
        <v>2.0010778151038902</v>
      </c>
      <c r="AG165" s="20">
        <v>2.0662715222361001</v>
      </c>
      <c r="AH165" s="20">
        <v>2.0777505308719499</v>
      </c>
      <c r="AI165" s="20">
        <v>1.9694720223883899</v>
      </c>
      <c r="AJ165" s="20"/>
      <c r="AK165" s="20">
        <v>1.9687085807451099</v>
      </c>
      <c r="AL165" s="20">
        <v>2.0304358121496202</v>
      </c>
      <c r="AM165" s="20">
        <v>2.0175309551408498</v>
      </c>
      <c r="AN165" s="20">
        <v>2.1373393755560799</v>
      </c>
      <c r="AO165" s="20">
        <v>2.0768908371042798</v>
      </c>
      <c r="AP165" s="20"/>
      <c r="AQ165" s="20">
        <v>1.9465605953304199</v>
      </c>
      <c r="AR165" s="20">
        <v>2.0653872697768998</v>
      </c>
      <c r="AS165" s="20">
        <v>2.0474569271822598</v>
      </c>
      <c r="AT165" s="20">
        <v>2.0502729186169502</v>
      </c>
      <c r="AU165" s="20">
        <v>2.1007324013245299</v>
      </c>
      <c r="AV165" s="20"/>
      <c r="AW165" s="20">
        <v>2.0209542070822799</v>
      </c>
      <c r="AX165" s="20">
        <v>2.0757515079311499</v>
      </c>
      <c r="AY165" s="20">
        <v>2.0620385798955998</v>
      </c>
      <c r="AZ165" s="20">
        <v>2.0371684392344398</v>
      </c>
      <c r="BA165" s="20">
        <v>1.9677754394373499</v>
      </c>
      <c r="BB165" s="20"/>
      <c r="BC165" s="20">
        <v>2.12630614077659</v>
      </c>
      <c r="BD165" s="20">
        <v>2.0572889286272802</v>
      </c>
      <c r="BE165" s="20">
        <v>2.0550835313246698</v>
      </c>
      <c r="BF165" s="20">
        <v>1.9828805515504699</v>
      </c>
      <c r="BG165" s="20"/>
      <c r="BH165" s="20">
        <v>2.0875428823431701</v>
      </c>
      <c r="BI165" s="20">
        <v>2.0600152868144499</v>
      </c>
      <c r="BJ165" s="20">
        <v>1.9329895620383499</v>
      </c>
      <c r="BK165" s="20">
        <v>1.9648858887601399</v>
      </c>
      <c r="BL165" s="20"/>
      <c r="BM165" s="20">
        <v>2.06106123890677</v>
      </c>
      <c r="BN165" s="20">
        <v>1.9711821993013301</v>
      </c>
      <c r="BO165" s="20">
        <v>2.1428518918178399</v>
      </c>
      <c r="BP165" s="20">
        <v>2.0800237613221699</v>
      </c>
      <c r="BQ165" s="20">
        <v>2.0962100507421799</v>
      </c>
      <c r="BR165" s="20"/>
      <c r="BS165" s="20">
        <v>2.0354148978814499</v>
      </c>
      <c r="BT165" s="20">
        <v>1.97609753505872</v>
      </c>
      <c r="BU165" s="20">
        <v>2.1004255361287298</v>
      </c>
      <c r="BV165" s="20">
        <v>2.0942895294753101</v>
      </c>
      <c r="BW165" s="20">
        <v>2.0202562880302701</v>
      </c>
    </row>
    <row r="166" spans="2:75" x14ac:dyDescent="0.35">
      <c r="B166" t="s">
        <v>212</v>
      </c>
      <c r="C166" s="20">
        <v>1.4927498146198099</v>
      </c>
      <c r="D166" s="20">
        <v>1.45277046464019</v>
      </c>
      <c r="E166" s="20">
        <v>1.5301905912469</v>
      </c>
      <c r="F166" s="20"/>
      <c r="G166" s="20">
        <v>1.21094317657475</v>
      </c>
      <c r="H166" s="20">
        <v>1.54811261388073</v>
      </c>
      <c r="I166" s="20">
        <v>1.45480990897022</v>
      </c>
      <c r="J166" s="20">
        <v>1.58131071948637</v>
      </c>
      <c r="K166" s="20">
        <v>1.5070170323349401</v>
      </c>
      <c r="L166" s="20">
        <v>1.5466264228198701</v>
      </c>
      <c r="M166" s="20"/>
      <c r="N166" s="20">
        <v>1.55488958048951</v>
      </c>
      <c r="O166" s="20">
        <v>1.41906917585055</v>
      </c>
      <c r="P166" s="20">
        <v>1.4175420530185801</v>
      </c>
      <c r="Q166" s="20">
        <v>1.56900911986668</v>
      </c>
      <c r="R166" s="20"/>
      <c r="S166" s="20">
        <v>1.5841788068735401</v>
      </c>
      <c r="T166" s="20">
        <v>1.33652649395548</v>
      </c>
      <c r="U166" s="20">
        <v>1.49554045066232</v>
      </c>
      <c r="V166" s="20">
        <v>1.5276777902341201</v>
      </c>
      <c r="W166" s="20">
        <v>1.3321238224727501</v>
      </c>
      <c r="X166" s="20">
        <v>1.44664216649866</v>
      </c>
      <c r="Y166" s="20">
        <v>1.4717394243069399</v>
      </c>
      <c r="Z166" s="20">
        <v>1.4629607216209599</v>
      </c>
      <c r="AA166" s="20">
        <v>1.6045248835620001</v>
      </c>
      <c r="AB166" s="20">
        <v>1.5667930235802101</v>
      </c>
      <c r="AC166" s="20">
        <v>1.43233333244677</v>
      </c>
      <c r="AD166" s="20">
        <v>1.63908656084725</v>
      </c>
      <c r="AE166" s="20"/>
      <c r="AF166" s="20">
        <v>1.5338155008051999</v>
      </c>
      <c r="AG166" s="20">
        <v>1.4196647863580201</v>
      </c>
      <c r="AH166" s="20">
        <v>1.4646968008585699</v>
      </c>
      <c r="AI166" s="20">
        <v>1.5913400072939199</v>
      </c>
      <c r="AJ166" s="20"/>
      <c r="AK166" s="20">
        <v>1.5416915039965799</v>
      </c>
      <c r="AL166" s="20">
        <v>1.47487059977247</v>
      </c>
      <c r="AM166" s="20">
        <v>1.55105493177247</v>
      </c>
      <c r="AN166" s="20">
        <v>1.37600691635831</v>
      </c>
      <c r="AO166" s="20">
        <v>1.43323139614177</v>
      </c>
      <c r="AP166" s="20"/>
      <c r="AQ166" s="20">
        <v>1.5721003892219501</v>
      </c>
      <c r="AR166" s="20">
        <v>1.44913995363748</v>
      </c>
      <c r="AS166" s="20">
        <v>1.50409813982417</v>
      </c>
      <c r="AT166" s="20">
        <v>1.43939200117045</v>
      </c>
      <c r="AU166" s="20">
        <v>1.4480817003925099</v>
      </c>
      <c r="AV166" s="20"/>
      <c r="AW166" s="20">
        <v>1.5086239277886599</v>
      </c>
      <c r="AX166" s="20">
        <v>1.44521644953238</v>
      </c>
      <c r="AY166" s="20">
        <v>1.45662424146465</v>
      </c>
      <c r="AZ166" s="20">
        <v>1.4841753454869899</v>
      </c>
      <c r="BA166" s="20">
        <v>1.57524754771089</v>
      </c>
      <c r="BB166" s="20"/>
      <c r="BC166" s="20">
        <v>1.4214874966150099</v>
      </c>
      <c r="BD166" s="20">
        <v>1.4531152999763099</v>
      </c>
      <c r="BE166" s="20">
        <v>1.45650132921056</v>
      </c>
      <c r="BF166" s="20">
        <v>1.55445077990479</v>
      </c>
      <c r="BG166" s="20"/>
      <c r="BH166" s="20">
        <v>1.4030480440613</v>
      </c>
      <c r="BI166" s="20">
        <v>1.4716141696499601</v>
      </c>
      <c r="BJ166" s="20">
        <v>1.57894818958276</v>
      </c>
      <c r="BK166" s="20">
        <v>1.5684541457902801</v>
      </c>
      <c r="BL166" s="20"/>
      <c r="BM166" s="20">
        <v>1.48258359709593</v>
      </c>
      <c r="BN166" s="20">
        <v>1.5354788918257001</v>
      </c>
      <c r="BO166" s="20">
        <v>1.3566266595515499</v>
      </c>
      <c r="BP166" s="20">
        <v>1.4157392152881201</v>
      </c>
      <c r="BQ166" s="20">
        <v>1.47062701396216</v>
      </c>
      <c r="BR166" s="20"/>
      <c r="BS166" s="20">
        <v>1.5158858768454</v>
      </c>
      <c r="BT166" s="20">
        <v>1.5070439197311101</v>
      </c>
      <c r="BU166" s="20">
        <v>1.3448297737722399</v>
      </c>
      <c r="BV166" s="20">
        <v>1.43665260201482</v>
      </c>
      <c r="BW166" s="20">
        <v>1.5215289513205199</v>
      </c>
    </row>
    <row r="167" spans="2:75" x14ac:dyDescent="0.35">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row>
    <row r="168" spans="2:75" x14ac:dyDescent="0.35">
      <c r="B168" s="6" t="s">
        <v>217</v>
      </c>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row>
    <row r="169" spans="2:75" x14ac:dyDescent="0.35">
      <c r="B169" s="23" t="s">
        <v>132</v>
      </c>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row>
    <row r="170" spans="2:75" x14ac:dyDescent="0.35">
      <c r="B170" t="s">
        <v>214</v>
      </c>
      <c r="C170" s="17">
        <v>0.23894493556469501</v>
      </c>
      <c r="D170" s="17">
        <v>0.22718143191913701</v>
      </c>
      <c r="E170" s="17">
        <v>0.25057956369236301</v>
      </c>
      <c r="F170" s="17"/>
      <c r="G170" s="17">
        <v>0.16324116187472301</v>
      </c>
      <c r="H170" s="17">
        <v>0.26428846410398399</v>
      </c>
      <c r="I170" s="17">
        <v>0.25009522077622398</v>
      </c>
      <c r="J170" s="17">
        <v>0.23391261485648099</v>
      </c>
      <c r="K170" s="17">
        <v>0.23195852997765001</v>
      </c>
      <c r="L170" s="17">
        <v>0.26847207722038202</v>
      </c>
      <c r="M170" s="17"/>
      <c r="N170" s="17">
        <v>0.24802435289145899</v>
      </c>
      <c r="O170" s="17">
        <v>0.24385933362526699</v>
      </c>
      <c r="P170" s="17">
        <v>0.23135860547548701</v>
      </c>
      <c r="Q170" s="17">
        <v>0.23200256353727</v>
      </c>
      <c r="R170" s="17"/>
      <c r="S170" s="17">
        <v>0.21079213238259401</v>
      </c>
      <c r="T170" s="17">
        <v>0.20777186165414299</v>
      </c>
      <c r="U170" s="17">
        <v>0.28371092603408399</v>
      </c>
      <c r="V170" s="17">
        <v>0.23583663235392599</v>
      </c>
      <c r="W170" s="17">
        <v>0.26109575047178502</v>
      </c>
      <c r="X170" s="17">
        <v>0.22584116390439499</v>
      </c>
      <c r="Y170" s="17">
        <v>0.20889516604515601</v>
      </c>
      <c r="Z170" s="17">
        <v>0.211160918629726</v>
      </c>
      <c r="AA170" s="17">
        <v>0.218920344033462</v>
      </c>
      <c r="AB170" s="17">
        <v>0.31833833524573502</v>
      </c>
      <c r="AC170" s="17">
        <v>0.26185343134939898</v>
      </c>
      <c r="AD170" s="17">
        <v>0.29715637630307101</v>
      </c>
      <c r="AE170" s="17"/>
      <c r="AF170" s="17">
        <v>0.21428094823367599</v>
      </c>
      <c r="AG170" s="17">
        <v>0.25889881850548002</v>
      </c>
      <c r="AH170" s="17">
        <v>0.23521011928327701</v>
      </c>
      <c r="AI170" s="17">
        <v>0.25204741170381201</v>
      </c>
      <c r="AJ170" s="17"/>
      <c r="AK170" s="17">
        <v>0.22110544937281601</v>
      </c>
      <c r="AL170" s="17">
        <v>0.24976216584007599</v>
      </c>
      <c r="AM170" s="17">
        <v>0.22927663115360999</v>
      </c>
      <c r="AN170" s="17">
        <v>0.25779297538581503</v>
      </c>
      <c r="AO170" s="17">
        <v>0.22787057842743</v>
      </c>
      <c r="AP170" s="17"/>
      <c r="AQ170" s="17">
        <v>0.225967047347856</v>
      </c>
      <c r="AR170" s="17">
        <v>0.25408353422172097</v>
      </c>
      <c r="AS170" s="17">
        <v>0.245896088378524</v>
      </c>
      <c r="AT170" s="17">
        <v>0.24940623682913399</v>
      </c>
      <c r="AU170" s="17">
        <v>0.21681812783774301</v>
      </c>
      <c r="AV170" s="17"/>
      <c r="AW170" s="17">
        <v>0.30739548574084502</v>
      </c>
      <c r="AX170" s="17">
        <v>0.30903346944471199</v>
      </c>
      <c r="AY170" s="17">
        <v>0.24093143764880301</v>
      </c>
      <c r="AZ170" s="17">
        <v>0.222788006140862</v>
      </c>
      <c r="BA170" s="17">
        <v>0.210705904507591</v>
      </c>
      <c r="BB170" s="17"/>
      <c r="BC170" s="17">
        <v>0.21364765068149999</v>
      </c>
      <c r="BD170" s="17">
        <v>0.23620225038700099</v>
      </c>
      <c r="BE170" s="17">
        <v>0.23955840131845901</v>
      </c>
      <c r="BF170" s="17">
        <v>0.260183663075015</v>
      </c>
      <c r="BG170" s="17"/>
      <c r="BH170" s="17">
        <v>0.23987327853960499</v>
      </c>
      <c r="BI170" s="17">
        <v>0.24143622057026601</v>
      </c>
      <c r="BJ170" s="17">
        <v>0.23698125225845801</v>
      </c>
      <c r="BK170" s="17">
        <v>0.25970026880352198</v>
      </c>
      <c r="BL170" s="17"/>
      <c r="BM170" s="17">
        <v>0.23908317653306599</v>
      </c>
      <c r="BN170" s="17">
        <v>0.237464997620116</v>
      </c>
      <c r="BO170" s="17">
        <v>0.240109332655357</v>
      </c>
      <c r="BP170" s="17">
        <v>0.241983607321275</v>
      </c>
      <c r="BQ170" s="17">
        <v>0.19208937764158701</v>
      </c>
      <c r="BR170" s="17"/>
      <c r="BS170" s="17">
        <v>0.23843275716350601</v>
      </c>
      <c r="BT170" s="17">
        <v>0.225839062761754</v>
      </c>
      <c r="BU170" s="17">
        <v>0.215693508058554</v>
      </c>
      <c r="BV170" s="17">
        <v>0.242579623509979</v>
      </c>
      <c r="BW170" s="17">
        <v>0.21474413693785699</v>
      </c>
    </row>
    <row r="171" spans="2:75" x14ac:dyDescent="0.35">
      <c r="B171" t="s">
        <v>208</v>
      </c>
      <c r="C171" s="17">
        <v>0.342939361283713</v>
      </c>
      <c r="D171" s="17">
        <v>0.33615063966943498</v>
      </c>
      <c r="E171" s="17">
        <v>0.35026241666777003</v>
      </c>
      <c r="F171" s="17"/>
      <c r="G171" s="17">
        <v>0.25327563690503402</v>
      </c>
      <c r="H171" s="17">
        <v>0.34247581990971998</v>
      </c>
      <c r="I171" s="17">
        <v>0.31384766011322102</v>
      </c>
      <c r="J171" s="17">
        <v>0.36095514448596999</v>
      </c>
      <c r="K171" s="17">
        <v>0.39034925758162098</v>
      </c>
      <c r="L171" s="17">
        <v>0.380314960390708</v>
      </c>
      <c r="M171" s="17"/>
      <c r="N171" s="17">
        <v>0.34098599459198198</v>
      </c>
      <c r="O171" s="17">
        <v>0.34730328956572798</v>
      </c>
      <c r="P171" s="17">
        <v>0.31491827202021999</v>
      </c>
      <c r="Q171" s="17">
        <v>0.36481945711734098</v>
      </c>
      <c r="R171" s="17"/>
      <c r="S171" s="17">
        <v>0.34307629476410001</v>
      </c>
      <c r="T171" s="17">
        <v>0.35660596003448197</v>
      </c>
      <c r="U171" s="17">
        <v>0.37149422112229002</v>
      </c>
      <c r="V171" s="17">
        <v>0.32961868594197002</v>
      </c>
      <c r="W171" s="17">
        <v>0.32446364355825102</v>
      </c>
      <c r="X171" s="17">
        <v>0.27372917287757897</v>
      </c>
      <c r="Y171" s="17">
        <v>0.334168595954415</v>
      </c>
      <c r="Z171" s="17">
        <v>0.32803573522273299</v>
      </c>
      <c r="AA171" s="17">
        <v>0.36808028359874601</v>
      </c>
      <c r="AB171" s="17">
        <v>0.37453884696443901</v>
      </c>
      <c r="AC171" s="17">
        <v>0.33078396097894103</v>
      </c>
      <c r="AD171" s="17">
        <v>0.374026318525846</v>
      </c>
      <c r="AE171" s="17"/>
      <c r="AF171" s="17">
        <v>0.38129923447384201</v>
      </c>
      <c r="AG171" s="17">
        <v>0.32962347580812101</v>
      </c>
      <c r="AH171" s="17">
        <v>0.30936895567258998</v>
      </c>
      <c r="AI171" s="17">
        <v>0.34254633625316999</v>
      </c>
      <c r="AJ171" s="17"/>
      <c r="AK171" s="17">
        <v>0.36696137638606102</v>
      </c>
      <c r="AL171" s="17">
        <v>0.33674714317356502</v>
      </c>
      <c r="AM171" s="17">
        <v>0.36334569015093698</v>
      </c>
      <c r="AN171" s="17">
        <v>0.30605870329003998</v>
      </c>
      <c r="AO171" s="17">
        <v>0.31889936816238101</v>
      </c>
      <c r="AP171" s="17"/>
      <c r="AQ171" s="17">
        <v>0.36176674675732001</v>
      </c>
      <c r="AR171" s="17">
        <v>0.33185812927779201</v>
      </c>
      <c r="AS171" s="17">
        <v>0.35450935701434999</v>
      </c>
      <c r="AT171" s="17">
        <v>0.34401228245151599</v>
      </c>
      <c r="AU171" s="17">
        <v>0.303606175262921</v>
      </c>
      <c r="AV171" s="17"/>
      <c r="AW171" s="17">
        <v>0.314656624405872</v>
      </c>
      <c r="AX171" s="17">
        <v>0.31257059385911301</v>
      </c>
      <c r="AY171" s="17">
        <v>0.34864478860468401</v>
      </c>
      <c r="AZ171" s="17">
        <v>0.35610962674740698</v>
      </c>
      <c r="BA171" s="17">
        <v>0.336918794236999</v>
      </c>
      <c r="BB171" s="17"/>
      <c r="BC171" s="17">
        <v>0.333771202897576</v>
      </c>
      <c r="BD171" s="17">
        <v>0.34029038918003301</v>
      </c>
      <c r="BE171" s="17">
        <v>0.32107789845574902</v>
      </c>
      <c r="BF171" s="17">
        <v>0.35610225814514801</v>
      </c>
      <c r="BG171" s="17"/>
      <c r="BH171" s="17">
        <v>0.33514261349775998</v>
      </c>
      <c r="BI171" s="17">
        <v>0.33760882779315499</v>
      </c>
      <c r="BJ171" s="17">
        <v>0.35755807244904703</v>
      </c>
      <c r="BK171" s="17">
        <v>0.33217246885878499</v>
      </c>
      <c r="BL171" s="17"/>
      <c r="BM171" s="17">
        <v>0.34463531292716199</v>
      </c>
      <c r="BN171" s="17">
        <v>0.33402337137920901</v>
      </c>
      <c r="BO171" s="17">
        <v>0.36021931504962901</v>
      </c>
      <c r="BP171" s="17">
        <v>0.36223969219249103</v>
      </c>
      <c r="BQ171" s="17">
        <v>0.32786446387467599</v>
      </c>
      <c r="BR171" s="17"/>
      <c r="BS171" s="17">
        <v>0.34035622507526497</v>
      </c>
      <c r="BT171" s="17">
        <v>0.31737322226224701</v>
      </c>
      <c r="BU171" s="17">
        <v>0.344355701077801</v>
      </c>
      <c r="BV171" s="17">
        <v>0.358276550686352</v>
      </c>
      <c r="BW171" s="17">
        <v>0.360157789408798</v>
      </c>
    </row>
    <row r="172" spans="2:75" x14ac:dyDescent="0.35">
      <c r="B172" t="s">
        <v>209</v>
      </c>
      <c r="C172" s="17">
        <v>0.348015394874293</v>
      </c>
      <c r="D172" s="17">
        <v>0.36010141139956098</v>
      </c>
      <c r="E172" s="17">
        <v>0.33599935256092001</v>
      </c>
      <c r="F172" s="17"/>
      <c r="G172" s="17">
        <v>0.47600511119210298</v>
      </c>
      <c r="H172" s="17">
        <v>0.28640444957276001</v>
      </c>
      <c r="I172" s="17">
        <v>0.36635657199056598</v>
      </c>
      <c r="J172" s="17">
        <v>0.35505932141952801</v>
      </c>
      <c r="K172" s="17">
        <v>0.33094330345255801</v>
      </c>
      <c r="L172" s="17">
        <v>0.30371469587494598</v>
      </c>
      <c r="M172" s="17"/>
      <c r="N172" s="17">
        <v>0.33325773986486401</v>
      </c>
      <c r="O172" s="17">
        <v>0.34616728874448799</v>
      </c>
      <c r="P172" s="17">
        <v>0.36932468837711302</v>
      </c>
      <c r="Q172" s="17">
        <v>0.34485880777023697</v>
      </c>
      <c r="R172" s="17"/>
      <c r="S172" s="17">
        <v>0.34320513767281202</v>
      </c>
      <c r="T172" s="17">
        <v>0.35133605714022198</v>
      </c>
      <c r="U172" s="17">
        <v>0.323191255804892</v>
      </c>
      <c r="V172" s="17">
        <v>0.36841892160946499</v>
      </c>
      <c r="W172" s="17">
        <v>0.31284127590962801</v>
      </c>
      <c r="X172" s="17">
        <v>0.41295721457818202</v>
      </c>
      <c r="Y172" s="17">
        <v>0.39010412625346902</v>
      </c>
      <c r="Z172" s="17">
        <v>0.40563345729310502</v>
      </c>
      <c r="AA172" s="17">
        <v>0.34198907937198803</v>
      </c>
      <c r="AB172" s="17">
        <v>0.282648500634267</v>
      </c>
      <c r="AC172" s="17">
        <v>0.36437112298625302</v>
      </c>
      <c r="AD172" s="17">
        <v>0.25019505705272399</v>
      </c>
      <c r="AE172" s="17"/>
      <c r="AF172" s="17">
        <v>0.34884684559571999</v>
      </c>
      <c r="AG172" s="17">
        <v>0.34468021939986199</v>
      </c>
      <c r="AH172" s="17">
        <v>0.37176090972440001</v>
      </c>
      <c r="AI172" s="17">
        <v>0.32802868065998703</v>
      </c>
      <c r="AJ172" s="17"/>
      <c r="AK172" s="17">
        <v>0.34284384491139103</v>
      </c>
      <c r="AL172" s="17">
        <v>0.34603005566193601</v>
      </c>
      <c r="AM172" s="17">
        <v>0.34599691088227202</v>
      </c>
      <c r="AN172" s="17">
        <v>0.34731092050076801</v>
      </c>
      <c r="AO172" s="17">
        <v>0.36960256467265201</v>
      </c>
      <c r="AP172" s="17"/>
      <c r="AQ172" s="17">
        <v>0.34818195518045703</v>
      </c>
      <c r="AR172" s="17">
        <v>0.33809161824237</v>
      </c>
      <c r="AS172" s="17">
        <v>0.33584516498339201</v>
      </c>
      <c r="AT172" s="17">
        <v>0.327833522844723</v>
      </c>
      <c r="AU172" s="17">
        <v>0.40688685830250898</v>
      </c>
      <c r="AV172" s="17"/>
      <c r="AW172" s="17">
        <v>0.33689454030612898</v>
      </c>
      <c r="AX172" s="17">
        <v>0.31258245339587598</v>
      </c>
      <c r="AY172" s="17">
        <v>0.35005369086181598</v>
      </c>
      <c r="AZ172" s="17">
        <v>0.35138822356263399</v>
      </c>
      <c r="BA172" s="17">
        <v>0.358961029616301</v>
      </c>
      <c r="BB172" s="17"/>
      <c r="BC172" s="17">
        <v>0.38248041697285801</v>
      </c>
      <c r="BD172" s="17">
        <v>0.354923770749418</v>
      </c>
      <c r="BE172" s="17">
        <v>0.351208515297878</v>
      </c>
      <c r="BF172" s="17">
        <v>0.32572751527784</v>
      </c>
      <c r="BG172" s="17"/>
      <c r="BH172" s="17">
        <v>0.36304658731622602</v>
      </c>
      <c r="BI172" s="17">
        <v>0.348611914627802</v>
      </c>
      <c r="BJ172" s="17">
        <v>0.32152054053062601</v>
      </c>
      <c r="BK172" s="17">
        <v>0.34423416130280099</v>
      </c>
      <c r="BL172" s="17"/>
      <c r="BM172" s="17">
        <v>0.34931406802161902</v>
      </c>
      <c r="BN172" s="17">
        <v>0.33580093629262298</v>
      </c>
      <c r="BO172" s="17">
        <v>0.34937903319084501</v>
      </c>
      <c r="BP172" s="17">
        <v>0.33983875614203901</v>
      </c>
      <c r="BQ172" s="17">
        <v>0.415334363386683</v>
      </c>
      <c r="BR172" s="17"/>
      <c r="BS172" s="17">
        <v>0.35312464362318802</v>
      </c>
      <c r="BT172" s="17">
        <v>0.35007824651589498</v>
      </c>
      <c r="BU172" s="17">
        <v>0.35297255189945997</v>
      </c>
      <c r="BV172" s="17">
        <v>0.35184720716268197</v>
      </c>
      <c r="BW172" s="17">
        <v>0.37775668989486699</v>
      </c>
    </row>
    <row r="173" spans="2:75" x14ac:dyDescent="0.35">
      <c r="B173" t="s">
        <v>215</v>
      </c>
      <c r="C173" s="17">
        <v>7.0100308277298906E-2</v>
      </c>
      <c r="D173" s="17">
        <v>7.65665170118663E-2</v>
      </c>
      <c r="E173" s="17">
        <v>6.3158667078947295E-2</v>
      </c>
      <c r="F173" s="17"/>
      <c r="G173" s="17">
        <v>0.10747809002814</v>
      </c>
      <c r="H173" s="17">
        <v>0.10683126641353601</v>
      </c>
      <c r="I173" s="17">
        <v>6.9700547119988604E-2</v>
      </c>
      <c r="J173" s="17">
        <v>5.0072919238020999E-2</v>
      </c>
      <c r="K173" s="17">
        <v>4.6748908988170801E-2</v>
      </c>
      <c r="L173" s="17">
        <v>4.7498266513963397E-2</v>
      </c>
      <c r="M173" s="17"/>
      <c r="N173" s="17">
        <v>7.77319126516956E-2</v>
      </c>
      <c r="O173" s="17">
        <v>6.2670088064517404E-2</v>
      </c>
      <c r="P173" s="17">
        <v>8.4398434127180205E-2</v>
      </c>
      <c r="Q173" s="17">
        <v>5.8319171575152401E-2</v>
      </c>
      <c r="R173" s="17"/>
      <c r="S173" s="17">
        <v>0.10292643518049401</v>
      </c>
      <c r="T173" s="17">
        <v>8.4286121171153305E-2</v>
      </c>
      <c r="U173" s="17">
        <v>2.1603597038733501E-2</v>
      </c>
      <c r="V173" s="17">
        <v>6.6125760094639399E-2</v>
      </c>
      <c r="W173" s="17">
        <v>0.101599330060336</v>
      </c>
      <c r="X173" s="17">
        <v>8.7472448639844602E-2</v>
      </c>
      <c r="Y173" s="17">
        <v>6.6832111746960507E-2</v>
      </c>
      <c r="Z173" s="17">
        <v>5.5169888854436397E-2</v>
      </c>
      <c r="AA173" s="17">
        <v>7.10102929958044E-2</v>
      </c>
      <c r="AB173" s="17">
        <v>2.4474317155558999E-2</v>
      </c>
      <c r="AC173" s="17">
        <v>4.2991484685407602E-2</v>
      </c>
      <c r="AD173" s="17">
        <v>7.8622248118359397E-2</v>
      </c>
      <c r="AE173" s="17"/>
      <c r="AF173" s="17">
        <v>5.55729716967613E-2</v>
      </c>
      <c r="AG173" s="17">
        <v>6.6797486286537297E-2</v>
      </c>
      <c r="AH173" s="17">
        <v>8.3660015319733494E-2</v>
      </c>
      <c r="AI173" s="17">
        <v>7.7377571383031502E-2</v>
      </c>
      <c r="AJ173" s="17"/>
      <c r="AK173" s="17">
        <v>6.9089329329732205E-2</v>
      </c>
      <c r="AL173" s="17">
        <v>6.7460635324422397E-2</v>
      </c>
      <c r="AM173" s="17">
        <v>6.1380767813179998E-2</v>
      </c>
      <c r="AN173" s="17">
        <v>8.88374008233771E-2</v>
      </c>
      <c r="AO173" s="17">
        <v>8.3627488737536407E-2</v>
      </c>
      <c r="AP173" s="17"/>
      <c r="AQ173" s="17">
        <v>6.4084250714367602E-2</v>
      </c>
      <c r="AR173" s="17">
        <v>7.5966718258116406E-2</v>
      </c>
      <c r="AS173" s="17">
        <v>6.3749389623734401E-2</v>
      </c>
      <c r="AT173" s="17">
        <v>7.8747957874627003E-2</v>
      </c>
      <c r="AU173" s="17">
        <v>7.2688838596827399E-2</v>
      </c>
      <c r="AV173" s="17"/>
      <c r="AW173" s="17">
        <v>4.1053349547154103E-2</v>
      </c>
      <c r="AX173" s="17">
        <v>6.5813483300299E-2</v>
      </c>
      <c r="AY173" s="17">
        <v>6.0370082884697203E-2</v>
      </c>
      <c r="AZ173" s="17">
        <v>6.9714143549097607E-2</v>
      </c>
      <c r="BA173" s="17">
        <v>9.3414271639108398E-2</v>
      </c>
      <c r="BB173" s="17"/>
      <c r="BC173" s="17">
        <v>7.0100729448066307E-2</v>
      </c>
      <c r="BD173" s="17">
        <v>6.8583589683547802E-2</v>
      </c>
      <c r="BE173" s="17">
        <v>8.8155184927914201E-2</v>
      </c>
      <c r="BF173" s="17">
        <v>5.7986563501997303E-2</v>
      </c>
      <c r="BG173" s="17"/>
      <c r="BH173" s="17">
        <v>6.19375206464092E-2</v>
      </c>
      <c r="BI173" s="17">
        <v>7.2343037008776701E-2</v>
      </c>
      <c r="BJ173" s="17">
        <v>8.3940134761869206E-2</v>
      </c>
      <c r="BK173" s="17">
        <v>6.3893101034891805E-2</v>
      </c>
      <c r="BL173" s="17"/>
      <c r="BM173" s="17">
        <v>6.6967442518153897E-2</v>
      </c>
      <c r="BN173" s="17">
        <v>9.2710694708052793E-2</v>
      </c>
      <c r="BO173" s="17">
        <v>5.0292319104168197E-2</v>
      </c>
      <c r="BP173" s="17">
        <v>5.5937944344195502E-2</v>
      </c>
      <c r="BQ173" s="17">
        <v>6.4711795097054298E-2</v>
      </c>
      <c r="BR173" s="17"/>
      <c r="BS173" s="17">
        <v>6.8086374138040306E-2</v>
      </c>
      <c r="BT173" s="17">
        <v>0.106709468460103</v>
      </c>
      <c r="BU173" s="17">
        <v>8.6978238964185106E-2</v>
      </c>
      <c r="BV173" s="17">
        <v>4.7296618640987199E-2</v>
      </c>
      <c r="BW173" s="17">
        <v>4.7341383758478503E-2</v>
      </c>
    </row>
    <row r="174" spans="2:75" x14ac:dyDescent="0.35">
      <c r="B174" t="s">
        <v>211</v>
      </c>
      <c r="C174" s="20">
        <v>1.2492710758642001</v>
      </c>
      <c r="D174" s="20">
        <v>1.2860530135041599</v>
      </c>
      <c r="E174" s="20">
        <v>1.21173712302645</v>
      </c>
      <c r="F174" s="20"/>
      <c r="G174" s="20">
        <v>1.52772012937366</v>
      </c>
      <c r="H174" s="20">
        <v>1.2357785182958501</v>
      </c>
      <c r="I174" s="20">
        <v>1.2556624454543199</v>
      </c>
      <c r="J174" s="20">
        <v>1.2212925450390899</v>
      </c>
      <c r="K174" s="20">
        <v>1.19248259145125</v>
      </c>
      <c r="L174" s="20">
        <v>1.1302391516824899</v>
      </c>
      <c r="M174" s="20"/>
      <c r="N174" s="20">
        <v>1.2406972122767901</v>
      </c>
      <c r="O174" s="20">
        <v>1.2276481312482499</v>
      </c>
      <c r="P174" s="20">
        <v>1.3067629511559899</v>
      </c>
      <c r="Q174" s="20">
        <v>1.2294945873832701</v>
      </c>
      <c r="R174" s="20"/>
      <c r="S174" s="20">
        <v>1.33826587565121</v>
      </c>
      <c r="T174" s="20">
        <v>1.31213643782838</v>
      </c>
      <c r="U174" s="20">
        <v>1.08268752384828</v>
      </c>
      <c r="V174" s="20">
        <v>1.2648338094448199</v>
      </c>
      <c r="W174" s="20">
        <v>1.25494418555851</v>
      </c>
      <c r="X174" s="20">
        <v>1.36206094795347</v>
      </c>
      <c r="Y174" s="20">
        <v>1.3148731837022301</v>
      </c>
      <c r="Z174" s="20">
        <v>1.30481231637225</v>
      </c>
      <c r="AA174" s="20">
        <v>1.26508932133013</v>
      </c>
      <c r="AB174" s="20">
        <v>1.01325879969965</v>
      </c>
      <c r="AC174" s="20">
        <v>1.18850066100767</v>
      </c>
      <c r="AD174" s="20">
        <v>1.1102831769863699</v>
      </c>
      <c r="AE174" s="20"/>
      <c r="AF174" s="20">
        <v>1.2457118407555701</v>
      </c>
      <c r="AG174" s="20">
        <v>1.2193763734674601</v>
      </c>
      <c r="AH174" s="20">
        <v>1.30387082108059</v>
      </c>
      <c r="AI174" s="20">
        <v>1.2307364117222399</v>
      </c>
      <c r="AJ174" s="20"/>
      <c r="AK174" s="20">
        <v>1.25991705419804</v>
      </c>
      <c r="AL174" s="20">
        <v>1.2311891604707099</v>
      </c>
      <c r="AM174" s="20">
        <v>1.23948181535503</v>
      </c>
      <c r="AN174" s="20">
        <v>1.2671927467617099</v>
      </c>
      <c r="AO174" s="20">
        <v>1.3089869637203</v>
      </c>
      <c r="AP174" s="20"/>
      <c r="AQ174" s="20">
        <v>1.25038340926133</v>
      </c>
      <c r="AR174" s="20">
        <v>1.23594152053688</v>
      </c>
      <c r="AS174" s="20">
        <v>1.2174478558523401</v>
      </c>
      <c r="AT174" s="20">
        <v>1.2359232017648401</v>
      </c>
      <c r="AU174" s="20">
        <v>1.33544640765842</v>
      </c>
      <c r="AV174" s="20"/>
      <c r="AW174" s="20">
        <v>1.11160575365959</v>
      </c>
      <c r="AX174" s="20">
        <v>1.13517595055176</v>
      </c>
      <c r="AY174" s="20">
        <v>1.2298624189824101</v>
      </c>
      <c r="AZ174" s="20">
        <v>1.26802850451997</v>
      </c>
      <c r="BA174" s="20">
        <v>1.33508366838693</v>
      </c>
      <c r="BB174" s="20"/>
      <c r="BC174" s="20">
        <v>1.30903422518749</v>
      </c>
      <c r="BD174" s="20">
        <v>1.25588869972951</v>
      </c>
      <c r="BE174" s="20">
        <v>1.2879604838352501</v>
      </c>
      <c r="BF174" s="20">
        <v>1.1815169792068201</v>
      </c>
      <c r="BG174" s="20"/>
      <c r="BH174" s="20">
        <v>1.24704835006944</v>
      </c>
      <c r="BI174" s="20">
        <v>1.2518617680750901</v>
      </c>
      <c r="BJ174" s="20">
        <v>1.2524195577959101</v>
      </c>
      <c r="BK174" s="20">
        <v>1.21232009456906</v>
      </c>
      <c r="BL174" s="20"/>
      <c r="BM174" s="20">
        <v>1.2441657765248599</v>
      </c>
      <c r="BN174" s="20">
        <v>1.2837573280886101</v>
      </c>
      <c r="BO174" s="20">
        <v>1.2098543387438301</v>
      </c>
      <c r="BP174" s="20">
        <v>1.2097310375091499</v>
      </c>
      <c r="BQ174" s="20">
        <v>1.3526685759392001</v>
      </c>
      <c r="BR174" s="20"/>
      <c r="BS174" s="20">
        <v>1.2508646347357599</v>
      </c>
      <c r="BT174" s="20">
        <v>1.3376581206743501</v>
      </c>
      <c r="BU174" s="20">
        <v>1.3112355217692799</v>
      </c>
      <c r="BV174" s="20">
        <v>1.2038608209346799</v>
      </c>
      <c r="BW174" s="20">
        <v>1.25769532047397</v>
      </c>
    </row>
    <row r="175" spans="2:75" x14ac:dyDescent="0.35">
      <c r="B175" t="s">
        <v>212</v>
      </c>
      <c r="C175" s="20">
        <v>0.80542515347098298</v>
      </c>
      <c r="D175" s="20">
        <v>0.81213130718021198</v>
      </c>
      <c r="E175" s="20">
        <v>0.79477114277468797</v>
      </c>
      <c r="F175" s="20"/>
      <c r="G175" s="20">
        <v>0.79207698452902198</v>
      </c>
      <c r="H175" s="20">
        <v>0.923769157369838</v>
      </c>
      <c r="I175" s="20">
        <v>0.83110221449417299</v>
      </c>
      <c r="J175" s="20">
        <v>0.74137394277141</v>
      </c>
      <c r="K175" s="20">
        <v>0.71410959910804295</v>
      </c>
      <c r="L175" s="20">
        <v>0.74610056176489903</v>
      </c>
      <c r="M175" s="20"/>
      <c r="N175" s="20">
        <v>0.83504422137576895</v>
      </c>
      <c r="O175" s="20">
        <v>0.78963966279726705</v>
      </c>
      <c r="P175" s="20">
        <v>0.84513063499630603</v>
      </c>
      <c r="Q175" s="20">
        <v>0.75822625034511804</v>
      </c>
      <c r="R175" s="20"/>
      <c r="S175" s="20">
        <v>0.85278856844543804</v>
      </c>
      <c r="T175" s="20">
        <v>0.80035063436558895</v>
      </c>
      <c r="U175" s="20">
        <v>0.68861126682044005</v>
      </c>
      <c r="V175" s="20">
        <v>0.80082778486528405</v>
      </c>
      <c r="W175" s="20">
        <v>0.91859523879747595</v>
      </c>
      <c r="X175" s="20">
        <v>0.85996910390127601</v>
      </c>
      <c r="Y175" s="20">
        <v>0.76956517218433096</v>
      </c>
      <c r="Z175" s="20">
        <v>0.74921690427291099</v>
      </c>
      <c r="AA175" s="20">
        <v>0.77642695646680804</v>
      </c>
      <c r="AB175" s="20">
        <v>0.70063844218230098</v>
      </c>
      <c r="AC175" s="20">
        <v>0.76645231225445198</v>
      </c>
      <c r="AD175" s="20">
        <v>0.85675869709221697</v>
      </c>
      <c r="AE175" s="20"/>
      <c r="AF175" s="20">
        <v>0.72580938180453602</v>
      </c>
      <c r="AG175" s="20">
        <v>0.82323567208507797</v>
      </c>
      <c r="AH175" s="20">
        <v>0.85009655393123895</v>
      </c>
      <c r="AI175" s="20">
        <v>0.83789875055434904</v>
      </c>
      <c r="AJ175" s="20"/>
      <c r="AK175" s="20">
        <v>0.77394041410030401</v>
      </c>
      <c r="AL175" s="20">
        <v>0.81271891608375302</v>
      </c>
      <c r="AM175" s="20">
        <v>0.764336948488616</v>
      </c>
      <c r="AN175" s="20">
        <v>0.89128418909617102</v>
      </c>
      <c r="AO175" s="20">
        <v>0.83868290794867595</v>
      </c>
      <c r="AP175" s="20"/>
      <c r="AQ175" s="20">
        <v>0.76854689311887803</v>
      </c>
      <c r="AR175" s="20">
        <v>0.84145658008482505</v>
      </c>
      <c r="AS175" s="20">
        <v>0.790283631392801</v>
      </c>
      <c r="AT175" s="20">
        <v>0.83774679448245903</v>
      </c>
      <c r="AU175" s="20">
        <v>0.80334542605707304</v>
      </c>
      <c r="AV175" s="20"/>
      <c r="AW175" s="20">
        <v>0.79983828274750102</v>
      </c>
      <c r="AX175" s="20">
        <v>0.86872655017483602</v>
      </c>
      <c r="AY175" s="20">
        <v>0.780215798214558</v>
      </c>
      <c r="AZ175" s="20">
        <v>0.78186754841330897</v>
      </c>
      <c r="BA175" s="20">
        <v>0.83194430396899399</v>
      </c>
      <c r="BB175" s="20"/>
      <c r="BC175" s="20">
        <v>0.78346194473901498</v>
      </c>
      <c r="BD175" s="20">
        <v>0.80062494240334603</v>
      </c>
      <c r="BE175" s="20">
        <v>0.86140681653209294</v>
      </c>
      <c r="BF175" s="20">
        <v>0.78551747522405702</v>
      </c>
      <c r="BG175" s="20"/>
      <c r="BH175" s="20">
        <v>0.79064041194601697</v>
      </c>
      <c r="BI175" s="20">
        <v>0.81641315078124099</v>
      </c>
      <c r="BJ175" s="20">
        <v>0.83175740815197197</v>
      </c>
      <c r="BK175" s="20">
        <v>0.81654791536434601</v>
      </c>
      <c r="BL175" s="20"/>
      <c r="BM175" s="20">
        <v>0.79770805644593601</v>
      </c>
      <c r="BN175" s="20">
        <v>0.864216281712194</v>
      </c>
      <c r="BO175" s="20">
        <v>0.74903504084049399</v>
      </c>
      <c r="BP175" s="20">
        <v>0.76317037376984798</v>
      </c>
      <c r="BQ175" s="20">
        <v>0.74311803056440295</v>
      </c>
      <c r="BR175" s="20"/>
      <c r="BS175" s="20">
        <v>0.80197355397220604</v>
      </c>
      <c r="BT175" s="20">
        <v>0.88956508608356299</v>
      </c>
      <c r="BU175" s="20">
        <v>0.82221058612633302</v>
      </c>
      <c r="BV175" s="20">
        <v>0.74321353041026905</v>
      </c>
      <c r="BW175" s="20">
        <v>0.71756377627149404</v>
      </c>
    </row>
    <row r="176" spans="2:75" x14ac:dyDescent="0.35">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row>
    <row r="177" spans="2:75" x14ac:dyDescent="0.35">
      <c r="B177" s="6" t="s">
        <v>218</v>
      </c>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row>
    <row r="178" spans="2:75" x14ac:dyDescent="0.35">
      <c r="B178" s="23" t="s">
        <v>132</v>
      </c>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row>
    <row r="179" spans="2:75" x14ac:dyDescent="0.35">
      <c r="B179" t="s">
        <v>214</v>
      </c>
      <c r="C179" s="17">
        <v>0.34783536624393102</v>
      </c>
      <c r="D179" s="17">
        <v>0.36222929199498</v>
      </c>
      <c r="E179" s="17">
        <v>0.334017696593993</v>
      </c>
      <c r="F179" s="17"/>
      <c r="G179" s="17">
        <v>0.36821645621579502</v>
      </c>
      <c r="H179" s="17">
        <v>0.29052623883706802</v>
      </c>
      <c r="I179" s="17">
        <v>0.35151545383521599</v>
      </c>
      <c r="J179" s="17">
        <v>0.34870397064041803</v>
      </c>
      <c r="K179" s="17">
        <v>0.38511806405068499</v>
      </c>
      <c r="L179" s="17">
        <v>0.35226087825742902</v>
      </c>
      <c r="M179" s="17"/>
      <c r="N179" s="17">
        <v>0.31907617485364498</v>
      </c>
      <c r="O179" s="17">
        <v>0.377979979046975</v>
      </c>
      <c r="P179" s="17">
        <v>0.36489755306867999</v>
      </c>
      <c r="Q179" s="17">
        <v>0.33298793540284499</v>
      </c>
      <c r="R179" s="17"/>
      <c r="S179" s="17">
        <v>0.32414023882320597</v>
      </c>
      <c r="T179" s="17">
        <v>0.39827482463515101</v>
      </c>
      <c r="U179" s="17">
        <v>0.365735666493192</v>
      </c>
      <c r="V179" s="17">
        <v>0.35869453702637999</v>
      </c>
      <c r="W179" s="17">
        <v>0.37809269009687702</v>
      </c>
      <c r="X179" s="17">
        <v>0.34492109069343002</v>
      </c>
      <c r="Y179" s="17">
        <v>0.35065613917273902</v>
      </c>
      <c r="Z179" s="17">
        <v>0.376700939324568</v>
      </c>
      <c r="AA179" s="17">
        <v>0.30993460505363502</v>
      </c>
      <c r="AB179" s="17">
        <v>0.30703676704927402</v>
      </c>
      <c r="AC179" s="17">
        <v>0.37080336684791498</v>
      </c>
      <c r="AD179" s="17">
        <v>0.27510243445987598</v>
      </c>
      <c r="AE179" s="17"/>
      <c r="AF179" s="17">
        <v>0.36904919920232698</v>
      </c>
      <c r="AG179" s="17">
        <v>0.37032945273916001</v>
      </c>
      <c r="AH179" s="17">
        <v>0.326064816696162</v>
      </c>
      <c r="AI179" s="17">
        <v>0.28841271512545502</v>
      </c>
      <c r="AJ179" s="17"/>
      <c r="AK179" s="17">
        <v>0.33764464120306298</v>
      </c>
      <c r="AL179" s="17">
        <v>0.35368657381532098</v>
      </c>
      <c r="AM179" s="17">
        <v>0.34961934247909399</v>
      </c>
      <c r="AN179" s="17">
        <v>0.352875080557839</v>
      </c>
      <c r="AO179" s="17">
        <v>0.33872570839797</v>
      </c>
      <c r="AP179" s="17"/>
      <c r="AQ179" s="17">
        <v>0.335655289056981</v>
      </c>
      <c r="AR179" s="17">
        <v>0.34843914569052098</v>
      </c>
      <c r="AS179" s="17">
        <v>0.35295035996306701</v>
      </c>
      <c r="AT179" s="17">
        <v>0.35706028857315097</v>
      </c>
      <c r="AU179" s="17">
        <v>0.34873120439217098</v>
      </c>
      <c r="AV179" s="17"/>
      <c r="AW179" s="17">
        <v>0.278916527557518</v>
      </c>
      <c r="AX179" s="17">
        <v>0.33226476153794099</v>
      </c>
      <c r="AY179" s="17">
        <v>0.36139451818025098</v>
      </c>
      <c r="AZ179" s="17">
        <v>0.37348166021074902</v>
      </c>
      <c r="BA179" s="17">
        <v>0.31760834220501799</v>
      </c>
      <c r="BB179" s="17"/>
      <c r="BC179" s="17">
        <v>0.35789668184902002</v>
      </c>
      <c r="BD179" s="17">
        <v>0.35778077507755501</v>
      </c>
      <c r="BE179" s="17">
        <v>0.34574942583526203</v>
      </c>
      <c r="BF179" s="17">
        <v>0.32815922864229502</v>
      </c>
      <c r="BG179" s="17"/>
      <c r="BH179" s="17">
        <v>0.36343161176488797</v>
      </c>
      <c r="BI179" s="17">
        <v>0.36197438741696902</v>
      </c>
      <c r="BJ179" s="17">
        <v>0.30946600181970901</v>
      </c>
      <c r="BK179" s="17">
        <v>0.30539526118246602</v>
      </c>
      <c r="BL179" s="17"/>
      <c r="BM179" s="17">
        <v>0.35751136809454698</v>
      </c>
      <c r="BN179" s="17">
        <v>0.312938843661415</v>
      </c>
      <c r="BO179" s="17">
        <v>0.430141824720292</v>
      </c>
      <c r="BP179" s="17">
        <v>0.37803448320397198</v>
      </c>
      <c r="BQ179" s="17">
        <v>0.38326748896643198</v>
      </c>
      <c r="BR179" s="17"/>
      <c r="BS179" s="17">
        <v>0.338183657241655</v>
      </c>
      <c r="BT179" s="17">
        <v>0.30692442222517302</v>
      </c>
      <c r="BU179" s="17">
        <v>0.41531100738254301</v>
      </c>
      <c r="BV179" s="17">
        <v>0.38626515556294999</v>
      </c>
      <c r="BW179" s="17">
        <v>0.36509823881902997</v>
      </c>
    </row>
    <row r="180" spans="2:75" x14ac:dyDescent="0.35">
      <c r="B180" t="s">
        <v>208</v>
      </c>
      <c r="C180" s="17">
        <v>0.36063519627331803</v>
      </c>
      <c r="D180" s="17">
        <v>0.34529731842658101</v>
      </c>
      <c r="E180" s="17">
        <v>0.37489214425671202</v>
      </c>
      <c r="F180" s="17"/>
      <c r="G180" s="17">
        <v>0.38248819452090399</v>
      </c>
      <c r="H180" s="17">
        <v>0.33559646326164699</v>
      </c>
      <c r="I180" s="17">
        <v>0.36444554626161602</v>
      </c>
      <c r="J180" s="17">
        <v>0.36635554767068501</v>
      </c>
      <c r="K180" s="17">
        <v>0.34341427867609498</v>
      </c>
      <c r="L180" s="17">
        <v>0.37026069541441597</v>
      </c>
      <c r="M180" s="17"/>
      <c r="N180" s="17">
        <v>0.35919068016595701</v>
      </c>
      <c r="O180" s="17">
        <v>0.35466517143793203</v>
      </c>
      <c r="P180" s="17">
        <v>0.36348136411003801</v>
      </c>
      <c r="Q180" s="17">
        <v>0.36614559826097698</v>
      </c>
      <c r="R180" s="17"/>
      <c r="S180" s="17">
        <v>0.357262290793113</v>
      </c>
      <c r="T180" s="17">
        <v>0.37907526216571402</v>
      </c>
      <c r="U180" s="17">
        <v>0.35631403290765701</v>
      </c>
      <c r="V180" s="17">
        <v>0.35621332521167298</v>
      </c>
      <c r="W180" s="17">
        <v>0.32251393639093501</v>
      </c>
      <c r="X180" s="17">
        <v>0.37268529598207201</v>
      </c>
      <c r="Y180" s="17">
        <v>0.378155605315316</v>
      </c>
      <c r="Z180" s="17">
        <v>0.31693886139181798</v>
      </c>
      <c r="AA180" s="17">
        <v>0.34481973821899797</v>
      </c>
      <c r="AB180" s="17">
        <v>0.36495950027666202</v>
      </c>
      <c r="AC180" s="17">
        <v>0.39854830333864799</v>
      </c>
      <c r="AD180" s="17">
        <v>0.367164112959667</v>
      </c>
      <c r="AE180" s="17"/>
      <c r="AF180" s="17">
        <v>0.34654548611928598</v>
      </c>
      <c r="AG180" s="17">
        <v>0.35574898044172398</v>
      </c>
      <c r="AH180" s="17">
        <v>0.39516523133797199</v>
      </c>
      <c r="AI180" s="17">
        <v>0.348254011987774</v>
      </c>
      <c r="AJ180" s="17"/>
      <c r="AK180" s="17">
        <v>0.35652138028115299</v>
      </c>
      <c r="AL180" s="17">
        <v>0.36142308588960298</v>
      </c>
      <c r="AM180" s="17">
        <v>0.35659167473286901</v>
      </c>
      <c r="AN180" s="17">
        <v>0.36495493605300799</v>
      </c>
      <c r="AO180" s="17">
        <v>0.35950297165791001</v>
      </c>
      <c r="AP180" s="17"/>
      <c r="AQ180" s="17">
        <v>0.36618102033456101</v>
      </c>
      <c r="AR180" s="17">
        <v>0.38036510401215401</v>
      </c>
      <c r="AS180" s="17">
        <v>0.35017218024712199</v>
      </c>
      <c r="AT180" s="17">
        <v>0.35099060897670697</v>
      </c>
      <c r="AU180" s="17">
        <v>0.353364018279337</v>
      </c>
      <c r="AV180" s="17"/>
      <c r="AW180" s="17">
        <v>0.39530921963493998</v>
      </c>
      <c r="AX180" s="17">
        <v>0.40329174957826402</v>
      </c>
      <c r="AY180" s="17">
        <v>0.36386015362706298</v>
      </c>
      <c r="AZ180" s="17">
        <v>0.34409058082474703</v>
      </c>
      <c r="BA180" s="17">
        <v>0.34998211855806399</v>
      </c>
      <c r="BB180" s="17"/>
      <c r="BC180" s="17">
        <v>0.35748172361511399</v>
      </c>
      <c r="BD180" s="17">
        <v>0.35209704152868099</v>
      </c>
      <c r="BE180" s="17">
        <v>0.37591479788934901</v>
      </c>
      <c r="BF180" s="17">
        <v>0.37266729979477298</v>
      </c>
      <c r="BG180" s="17"/>
      <c r="BH180" s="17">
        <v>0.36445149797924797</v>
      </c>
      <c r="BI180" s="17">
        <v>0.358280179760322</v>
      </c>
      <c r="BJ180" s="17">
        <v>0.36155937335208199</v>
      </c>
      <c r="BK180" s="17">
        <v>0.37747348526223101</v>
      </c>
      <c r="BL180" s="17"/>
      <c r="BM180" s="17">
        <v>0.37573279998067999</v>
      </c>
      <c r="BN180" s="17">
        <v>0.36133474518037301</v>
      </c>
      <c r="BO180" s="17">
        <v>0.30459300129640499</v>
      </c>
      <c r="BP180" s="17">
        <v>0.39218887695049598</v>
      </c>
      <c r="BQ180" s="17">
        <v>0.34911015449768301</v>
      </c>
      <c r="BR180" s="17"/>
      <c r="BS180" s="17">
        <v>0.380872236422441</v>
      </c>
      <c r="BT180" s="17">
        <v>0.36543783044220202</v>
      </c>
      <c r="BU180" s="17">
        <v>0.307284756124241</v>
      </c>
      <c r="BV180" s="17">
        <v>0.377830011701492</v>
      </c>
      <c r="BW180" s="17">
        <v>0.362988404942096</v>
      </c>
    </row>
    <row r="181" spans="2:75" x14ac:dyDescent="0.35">
      <c r="B181" t="s">
        <v>209</v>
      </c>
      <c r="C181" s="17">
        <v>0.252459008174927</v>
      </c>
      <c r="D181" s="17">
        <v>0.25118056621851897</v>
      </c>
      <c r="E181" s="17">
        <v>0.25399589436821601</v>
      </c>
      <c r="F181" s="17"/>
      <c r="G181" s="17">
        <v>0.184477470152932</v>
      </c>
      <c r="H181" s="17">
        <v>0.32195262845721101</v>
      </c>
      <c r="I181" s="17">
        <v>0.233601578630732</v>
      </c>
      <c r="J181" s="17">
        <v>0.25845004924450499</v>
      </c>
      <c r="K181" s="17">
        <v>0.24518011180313501</v>
      </c>
      <c r="L181" s="17">
        <v>0.25649147615359602</v>
      </c>
      <c r="M181" s="17"/>
      <c r="N181" s="17">
        <v>0.27747083242484399</v>
      </c>
      <c r="O181" s="17">
        <v>0.236147098601069</v>
      </c>
      <c r="P181" s="17">
        <v>0.22827247436939399</v>
      </c>
      <c r="Q181" s="17">
        <v>0.26225451270932898</v>
      </c>
      <c r="R181" s="17"/>
      <c r="S181" s="17">
        <v>0.28296837792442198</v>
      </c>
      <c r="T181" s="17">
        <v>0.19538624484674599</v>
      </c>
      <c r="U181" s="17">
        <v>0.25414921170920002</v>
      </c>
      <c r="V181" s="17">
        <v>0.23807475253009</v>
      </c>
      <c r="W181" s="17">
        <v>0.25638986170688699</v>
      </c>
      <c r="X181" s="17">
        <v>0.220374901876495</v>
      </c>
      <c r="Y181" s="17">
        <v>0.22846353160570401</v>
      </c>
      <c r="Z181" s="17">
        <v>0.25293077405220099</v>
      </c>
      <c r="AA181" s="17">
        <v>0.30362397253043599</v>
      </c>
      <c r="AB181" s="17">
        <v>0.29598628155351198</v>
      </c>
      <c r="AC181" s="17">
        <v>0.203306401960866</v>
      </c>
      <c r="AD181" s="17">
        <v>0.310038666698848</v>
      </c>
      <c r="AE181" s="17"/>
      <c r="AF181" s="17">
        <v>0.25053489710953403</v>
      </c>
      <c r="AG181" s="17">
        <v>0.23780671603391201</v>
      </c>
      <c r="AH181" s="17">
        <v>0.23689467318305099</v>
      </c>
      <c r="AI181" s="17">
        <v>0.30802307210053698</v>
      </c>
      <c r="AJ181" s="17"/>
      <c r="AK181" s="17">
        <v>0.26814346130912398</v>
      </c>
      <c r="AL181" s="17">
        <v>0.243997609192108</v>
      </c>
      <c r="AM181" s="17">
        <v>0.25333433048416598</v>
      </c>
      <c r="AN181" s="17">
        <v>0.25401675358099202</v>
      </c>
      <c r="AO181" s="17">
        <v>0.24331485812532</v>
      </c>
      <c r="AP181" s="17"/>
      <c r="AQ181" s="17">
        <v>0.27006822825186699</v>
      </c>
      <c r="AR181" s="17">
        <v>0.237117280561565</v>
      </c>
      <c r="AS181" s="17">
        <v>0.26156632473260999</v>
      </c>
      <c r="AT181" s="17">
        <v>0.24584312517644</v>
      </c>
      <c r="AU181" s="17">
        <v>0.234866122904312</v>
      </c>
      <c r="AV181" s="17"/>
      <c r="AW181" s="17">
        <v>0.26728709957240798</v>
      </c>
      <c r="AX181" s="17">
        <v>0.238869884410816</v>
      </c>
      <c r="AY181" s="17">
        <v>0.23661485748657801</v>
      </c>
      <c r="AZ181" s="17">
        <v>0.245660478786069</v>
      </c>
      <c r="BA181" s="17">
        <v>0.28742020144020097</v>
      </c>
      <c r="BB181" s="17"/>
      <c r="BC181" s="17">
        <v>0.250799470858662</v>
      </c>
      <c r="BD181" s="17">
        <v>0.23953780687465501</v>
      </c>
      <c r="BE181" s="17">
        <v>0.24247764093777399</v>
      </c>
      <c r="BF181" s="17">
        <v>0.268508656016749</v>
      </c>
      <c r="BG181" s="17"/>
      <c r="BH181" s="17">
        <v>0.24188998264730799</v>
      </c>
      <c r="BI181" s="17">
        <v>0.24310392015249199</v>
      </c>
      <c r="BJ181" s="17">
        <v>0.28517593747195202</v>
      </c>
      <c r="BK181" s="17">
        <v>0.26537989866058098</v>
      </c>
      <c r="BL181" s="17"/>
      <c r="BM181" s="17">
        <v>0.23177396087718399</v>
      </c>
      <c r="BN181" s="17">
        <v>0.27861484193230601</v>
      </c>
      <c r="BO181" s="17">
        <v>0.207347911257278</v>
      </c>
      <c r="BP181" s="17">
        <v>0.20968018522801801</v>
      </c>
      <c r="BQ181" s="17">
        <v>0.23517666445681901</v>
      </c>
      <c r="BR181" s="17"/>
      <c r="BS181" s="17">
        <v>0.24523652703410201</v>
      </c>
      <c r="BT181" s="17">
        <v>0.27830467210545101</v>
      </c>
      <c r="BU181" s="17">
        <v>0.22155938299319999</v>
      </c>
      <c r="BV181" s="17">
        <v>0.213933098938967</v>
      </c>
      <c r="BW181" s="17">
        <v>0.22965588127589501</v>
      </c>
    </row>
    <row r="182" spans="2:75" x14ac:dyDescent="0.35">
      <c r="B182" t="s">
        <v>215</v>
      </c>
      <c r="C182" s="17">
        <v>3.9070429307823999E-2</v>
      </c>
      <c r="D182" s="17">
        <v>4.12928233599201E-2</v>
      </c>
      <c r="E182" s="17">
        <v>3.7094264781078301E-2</v>
      </c>
      <c r="F182" s="17"/>
      <c r="G182" s="17">
        <v>6.4817879110369306E-2</v>
      </c>
      <c r="H182" s="17">
        <v>5.1924669444073999E-2</v>
      </c>
      <c r="I182" s="17">
        <v>5.0437421272436299E-2</v>
      </c>
      <c r="J182" s="17">
        <v>2.6490432444391199E-2</v>
      </c>
      <c r="K182" s="17">
        <v>2.6287545470084901E-2</v>
      </c>
      <c r="L182" s="17">
        <v>2.0986950174559101E-2</v>
      </c>
      <c r="M182" s="17"/>
      <c r="N182" s="17">
        <v>4.42623125555534E-2</v>
      </c>
      <c r="O182" s="17">
        <v>3.1207750914022898E-2</v>
      </c>
      <c r="P182" s="17">
        <v>4.3348608451888503E-2</v>
      </c>
      <c r="Q182" s="17">
        <v>3.86119536268488E-2</v>
      </c>
      <c r="R182" s="17"/>
      <c r="S182" s="17">
        <v>3.5629092459258702E-2</v>
      </c>
      <c r="T182" s="17">
        <v>2.72636683523893E-2</v>
      </c>
      <c r="U182" s="17">
        <v>2.38010888899504E-2</v>
      </c>
      <c r="V182" s="17">
        <v>4.7017385231856501E-2</v>
      </c>
      <c r="W182" s="17">
        <v>4.30035118053015E-2</v>
      </c>
      <c r="X182" s="17">
        <v>6.2018711448002903E-2</v>
      </c>
      <c r="Y182" s="17">
        <v>4.2724723906240797E-2</v>
      </c>
      <c r="Z182" s="17">
        <v>5.3429425231412898E-2</v>
      </c>
      <c r="AA182" s="17">
        <v>4.1621684196931602E-2</v>
      </c>
      <c r="AB182" s="17">
        <v>3.2017451120551502E-2</v>
      </c>
      <c r="AC182" s="17">
        <v>2.73419278525702E-2</v>
      </c>
      <c r="AD182" s="17">
        <v>4.7694785881609199E-2</v>
      </c>
      <c r="AE182" s="17"/>
      <c r="AF182" s="17">
        <v>3.3870417568853298E-2</v>
      </c>
      <c r="AG182" s="17">
        <v>3.61148507852036E-2</v>
      </c>
      <c r="AH182" s="17">
        <v>4.1875278782815203E-2</v>
      </c>
      <c r="AI182" s="17">
        <v>5.5310200786232902E-2</v>
      </c>
      <c r="AJ182" s="17"/>
      <c r="AK182" s="17">
        <v>3.7690517206659099E-2</v>
      </c>
      <c r="AL182" s="17">
        <v>4.0892731102967997E-2</v>
      </c>
      <c r="AM182" s="17">
        <v>4.0454652303870402E-2</v>
      </c>
      <c r="AN182" s="17">
        <v>2.81532298081607E-2</v>
      </c>
      <c r="AO182" s="17">
        <v>5.8456461818799398E-2</v>
      </c>
      <c r="AP182" s="17"/>
      <c r="AQ182" s="17">
        <v>2.8095462356591199E-2</v>
      </c>
      <c r="AR182" s="17">
        <v>3.4078469735760002E-2</v>
      </c>
      <c r="AS182" s="17">
        <v>3.5311135057200897E-2</v>
      </c>
      <c r="AT182" s="17">
        <v>4.61059772737017E-2</v>
      </c>
      <c r="AU182" s="17">
        <v>6.3038654424180995E-2</v>
      </c>
      <c r="AV182" s="17"/>
      <c r="AW182" s="17">
        <v>5.8487153235133801E-2</v>
      </c>
      <c r="AX182" s="17">
        <v>2.5573604472979301E-2</v>
      </c>
      <c r="AY182" s="17">
        <v>3.8130470706108102E-2</v>
      </c>
      <c r="AZ182" s="17">
        <v>3.6767280178434898E-2</v>
      </c>
      <c r="BA182" s="17">
        <v>4.4989337796717203E-2</v>
      </c>
      <c r="BB182" s="17"/>
      <c r="BC182" s="17">
        <v>3.3822123677204399E-2</v>
      </c>
      <c r="BD182" s="17">
        <v>5.0584376519109499E-2</v>
      </c>
      <c r="BE182" s="17">
        <v>3.5858135337615699E-2</v>
      </c>
      <c r="BF182" s="17">
        <v>3.0664815546182701E-2</v>
      </c>
      <c r="BG182" s="17"/>
      <c r="BH182" s="17">
        <v>3.0226907608556501E-2</v>
      </c>
      <c r="BI182" s="17">
        <v>3.6641512670216897E-2</v>
      </c>
      <c r="BJ182" s="17">
        <v>4.3798687356256E-2</v>
      </c>
      <c r="BK182" s="17">
        <v>5.1751354894722199E-2</v>
      </c>
      <c r="BL182" s="17"/>
      <c r="BM182" s="17">
        <v>3.4981871047589402E-2</v>
      </c>
      <c r="BN182" s="17">
        <v>4.7111569225905897E-2</v>
      </c>
      <c r="BO182" s="17">
        <v>5.7917262726024502E-2</v>
      </c>
      <c r="BP182" s="17">
        <v>2.00964546175143E-2</v>
      </c>
      <c r="BQ182" s="17">
        <v>3.2445692079065697E-2</v>
      </c>
      <c r="BR182" s="17"/>
      <c r="BS182" s="17">
        <v>3.5707579301801497E-2</v>
      </c>
      <c r="BT182" s="17">
        <v>4.93330752271742E-2</v>
      </c>
      <c r="BU182" s="17">
        <v>5.5844853500015397E-2</v>
      </c>
      <c r="BV182" s="17">
        <v>2.1971733796590402E-2</v>
      </c>
      <c r="BW182" s="17">
        <v>4.2257474962978103E-2</v>
      </c>
    </row>
    <row r="183" spans="2:75" x14ac:dyDescent="0.35">
      <c r="B183" t="s">
        <v>211</v>
      </c>
      <c r="C183" s="20">
        <v>0.98276450054664399</v>
      </c>
      <c r="D183" s="20">
        <v>0.97153692094337896</v>
      </c>
      <c r="E183" s="20">
        <v>0.99416672733638201</v>
      </c>
      <c r="F183" s="20"/>
      <c r="G183" s="20">
        <v>0.94589677215787504</v>
      </c>
      <c r="H183" s="20">
        <v>1.1352757285082899</v>
      </c>
      <c r="I183" s="20">
        <v>0.98296096734038796</v>
      </c>
      <c r="J183" s="20">
        <v>0.96272694349287202</v>
      </c>
      <c r="K183" s="20">
        <v>0.91263713869261998</v>
      </c>
      <c r="L183" s="20">
        <v>0.94620449824528496</v>
      </c>
      <c r="M183" s="20"/>
      <c r="N183" s="20">
        <v>1.0469192826823099</v>
      </c>
      <c r="O183" s="20">
        <v>0.92058262138214297</v>
      </c>
      <c r="P183" s="20">
        <v>0.95007213820448999</v>
      </c>
      <c r="Q183" s="20">
        <v>1.0064904845601801</v>
      </c>
      <c r="R183" s="20"/>
      <c r="S183" s="20">
        <v>1.03008632401973</v>
      </c>
      <c r="T183" s="20">
        <v>0.85163875691637303</v>
      </c>
      <c r="U183" s="20">
        <v>0.93601572299591096</v>
      </c>
      <c r="V183" s="20">
        <v>0.97341498596742504</v>
      </c>
      <c r="W183" s="20">
        <v>0.96430419522061195</v>
      </c>
      <c r="X183" s="20">
        <v>0.99949123407907103</v>
      </c>
      <c r="Y183" s="20">
        <v>0.963256840245447</v>
      </c>
      <c r="Z183" s="20">
        <v>0.983088685190459</v>
      </c>
      <c r="AA183" s="20">
        <v>1.07693273587066</v>
      </c>
      <c r="AB183" s="20">
        <v>1.0529844167453399</v>
      </c>
      <c r="AC183" s="20">
        <v>0.88718689081809399</v>
      </c>
      <c r="AD183" s="20">
        <v>1.13032580400219</v>
      </c>
      <c r="AE183" s="20"/>
      <c r="AF183" s="20">
        <v>0.949226533044913</v>
      </c>
      <c r="AG183" s="20">
        <v>0.93970696486516003</v>
      </c>
      <c r="AH183" s="20">
        <v>0.99458041405251896</v>
      </c>
      <c r="AI183" s="20">
        <v>1.13023075854755</v>
      </c>
      <c r="AJ183" s="20"/>
      <c r="AK183" s="20">
        <v>1.0058798545193799</v>
      </c>
      <c r="AL183" s="20">
        <v>0.97209649758272298</v>
      </c>
      <c r="AM183" s="20">
        <v>0.98462429261281503</v>
      </c>
      <c r="AN183" s="20">
        <v>0.95744813263947504</v>
      </c>
      <c r="AO183" s="20">
        <v>1.02150207336495</v>
      </c>
      <c r="AP183" s="20"/>
      <c r="AQ183" s="20">
        <v>0.99060386390806798</v>
      </c>
      <c r="AR183" s="20">
        <v>0.95683507434256398</v>
      </c>
      <c r="AS183" s="20">
        <v>0.97923823488394501</v>
      </c>
      <c r="AT183" s="20">
        <v>0.98099479115069299</v>
      </c>
      <c r="AU183" s="20">
        <v>1.0122122273605001</v>
      </c>
      <c r="AV183" s="20"/>
      <c r="AW183" s="20">
        <v>1.1053448784851601</v>
      </c>
      <c r="AX183" s="20">
        <v>0.95775233181883301</v>
      </c>
      <c r="AY183" s="20">
        <v>0.95148128071854299</v>
      </c>
      <c r="AZ183" s="20">
        <v>0.94571337893218999</v>
      </c>
      <c r="BA183" s="20">
        <v>1.0597905348286201</v>
      </c>
      <c r="BB183" s="20"/>
      <c r="BC183" s="20">
        <v>0.96054703636405003</v>
      </c>
      <c r="BD183" s="20">
        <v>0.98292578483531701</v>
      </c>
      <c r="BE183" s="20">
        <v>0.968444485777741</v>
      </c>
      <c r="BF183" s="20">
        <v>1.00167905846682</v>
      </c>
      <c r="BG183" s="20"/>
      <c r="BH183" s="20">
        <v>0.93891218609953198</v>
      </c>
      <c r="BI183" s="20">
        <v>0.95441255807595704</v>
      </c>
      <c r="BJ183" s="20">
        <v>1.0633073103647599</v>
      </c>
      <c r="BK183" s="20">
        <v>1.0634873472675599</v>
      </c>
      <c r="BL183" s="20"/>
      <c r="BM183" s="20">
        <v>0.94422633487781504</v>
      </c>
      <c r="BN183" s="20">
        <v>1.0598991367227</v>
      </c>
      <c r="BO183" s="20">
        <v>0.89304061198903595</v>
      </c>
      <c r="BP183" s="20">
        <v>0.87183861125907403</v>
      </c>
      <c r="BQ183" s="20">
        <v>0.91680055964851903</v>
      </c>
      <c r="BR183" s="20"/>
      <c r="BS183" s="20">
        <v>0.97846802839605196</v>
      </c>
      <c r="BT183" s="20">
        <v>1.0700464003346299</v>
      </c>
      <c r="BU183" s="20">
        <v>0.91793808261068999</v>
      </c>
      <c r="BV183" s="20">
        <v>0.87161141096920003</v>
      </c>
      <c r="BW183" s="20">
        <v>0.94907259238282404</v>
      </c>
    </row>
    <row r="184" spans="2:75" x14ac:dyDescent="0.35">
      <c r="B184" t="s">
        <v>212</v>
      </c>
      <c r="C184" s="20">
        <v>0.75646655190381495</v>
      </c>
      <c r="D184" s="20">
        <v>0.77816263167442201</v>
      </c>
      <c r="E184" s="20">
        <v>0.73671829129897903</v>
      </c>
      <c r="F184" s="20"/>
      <c r="G184" s="20">
        <v>0.810477853446818</v>
      </c>
      <c r="H184" s="20">
        <v>0.80304523926466198</v>
      </c>
      <c r="I184" s="20">
        <v>0.787724675620874</v>
      </c>
      <c r="J184" s="20">
        <v>0.71276548566405495</v>
      </c>
      <c r="K184" s="20">
        <v>0.72910425826595504</v>
      </c>
      <c r="L184" s="20">
        <v>0.69062350502332404</v>
      </c>
      <c r="M184" s="20"/>
      <c r="N184" s="20">
        <v>0.77210645726790506</v>
      </c>
      <c r="O184" s="20">
        <v>0.733353407069816</v>
      </c>
      <c r="P184" s="20">
        <v>0.76493796427243099</v>
      </c>
      <c r="Q184" s="20">
        <v>0.75039628806230796</v>
      </c>
      <c r="R184" s="20"/>
      <c r="S184" s="20">
        <v>0.75004731706698202</v>
      </c>
      <c r="T184" s="20">
        <v>0.68200622303571501</v>
      </c>
      <c r="U184" s="20">
        <v>0.71320330582882496</v>
      </c>
      <c r="V184" s="20">
        <v>0.78629817819652104</v>
      </c>
      <c r="W184" s="20">
        <v>0.808087968718884</v>
      </c>
      <c r="X184" s="20">
        <v>0.81561745957309495</v>
      </c>
      <c r="Y184" s="20">
        <v>0.75099356408861595</v>
      </c>
      <c r="Z184" s="20">
        <v>0.84833256811966995</v>
      </c>
      <c r="AA184" s="20">
        <v>0.77587413278628403</v>
      </c>
      <c r="AB184" s="20">
        <v>0.73029734307783101</v>
      </c>
      <c r="AC184" s="20">
        <v>0.67408775068848803</v>
      </c>
      <c r="AD184" s="20">
        <v>0.76525989140881301</v>
      </c>
      <c r="AE184" s="20"/>
      <c r="AF184" s="20">
        <v>0.75328074874457696</v>
      </c>
      <c r="AG184" s="20">
        <v>0.74949991860176701</v>
      </c>
      <c r="AH184" s="20">
        <v>0.73113901530124703</v>
      </c>
      <c r="AI184" s="20">
        <v>0.80220209934228004</v>
      </c>
      <c r="AJ184" s="20"/>
      <c r="AK184" s="20">
        <v>0.75768126212985398</v>
      </c>
      <c r="AL184" s="20">
        <v>0.76097517508819701</v>
      </c>
      <c r="AM184" s="20">
        <v>0.76542901918169404</v>
      </c>
      <c r="AN184" s="20">
        <v>0.71948832718549505</v>
      </c>
      <c r="AO184" s="20">
        <v>0.81752200730089697</v>
      </c>
      <c r="AP184" s="20"/>
      <c r="AQ184" s="20">
        <v>0.71872101767485497</v>
      </c>
      <c r="AR184" s="20">
        <v>0.72093493858191304</v>
      </c>
      <c r="AS184" s="20">
        <v>0.75612275553850405</v>
      </c>
      <c r="AT184" s="20">
        <v>0.78807141438222905</v>
      </c>
      <c r="AU184" s="20">
        <v>0.83707135272896005</v>
      </c>
      <c r="AV184" s="20"/>
      <c r="AW184" s="20">
        <v>0.77271686186953903</v>
      </c>
      <c r="AX184" s="20">
        <v>0.673294429819565</v>
      </c>
      <c r="AY184" s="20">
        <v>0.74874057881058698</v>
      </c>
      <c r="AZ184" s="20">
        <v>0.76392277660135699</v>
      </c>
      <c r="BA184" s="20">
        <v>0.78225850411623299</v>
      </c>
      <c r="BB184" s="20"/>
      <c r="BC184" s="20">
        <v>0.74474097123595795</v>
      </c>
      <c r="BD184" s="20">
        <v>0.80000765217314296</v>
      </c>
      <c r="BE184" s="20">
        <v>0.73146239738079999</v>
      </c>
      <c r="BF184" s="20">
        <v>0.71988194336427402</v>
      </c>
      <c r="BG184" s="20"/>
      <c r="BH184" s="20">
        <v>0.72341554386957496</v>
      </c>
      <c r="BI184" s="20">
        <v>0.74995858639616098</v>
      </c>
      <c r="BJ184" s="20">
        <v>0.766945241790848</v>
      </c>
      <c r="BK184" s="20">
        <v>0.77576490995094405</v>
      </c>
      <c r="BL184" s="20"/>
      <c r="BM184" s="20">
        <v>0.72706639047338495</v>
      </c>
      <c r="BN184" s="20">
        <v>0.77697467334904402</v>
      </c>
      <c r="BO184" s="20">
        <v>0.86049426414684804</v>
      </c>
      <c r="BP184" s="20">
        <v>0.65302997932003604</v>
      </c>
      <c r="BQ184" s="20">
        <v>0.74252603479035595</v>
      </c>
      <c r="BR184" s="20"/>
      <c r="BS184" s="20">
        <v>0.72669638304481898</v>
      </c>
      <c r="BT184" s="20">
        <v>0.778374947870074</v>
      </c>
      <c r="BU184" s="20">
        <v>0.85611782793803004</v>
      </c>
      <c r="BV184" s="20">
        <v>0.67265093733229397</v>
      </c>
      <c r="BW184" s="20">
        <v>0.76342921445052603</v>
      </c>
    </row>
    <row r="185" spans="2:75" x14ac:dyDescent="0.35">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row>
    <row r="186" spans="2:75" x14ac:dyDescent="0.35">
      <c r="B186" s="6" t="s">
        <v>219</v>
      </c>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row>
    <row r="187" spans="2:75" x14ac:dyDescent="0.35">
      <c r="B187" s="23" t="s">
        <v>132</v>
      </c>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row>
    <row r="188" spans="2:75" x14ac:dyDescent="0.35">
      <c r="B188" t="s">
        <v>214</v>
      </c>
      <c r="C188" s="17">
        <v>0.196304785846737</v>
      </c>
      <c r="D188" s="17">
        <v>0.20550463488899301</v>
      </c>
      <c r="E188" s="17">
        <v>0.18683192390245101</v>
      </c>
      <c r="F188" s="17"/>
      <c r="G188" s="17">
        <v>0.332117970567475</v>
      </c>
      <c r="H188" s="17">
        <v>0.21036046909806699</v>
      </c>
      <c r="I188" s="17">
        <v>0.19133198993089401</v>
      </c>
      <c r="J188" s="17">
        <v>0.175014503084198</v>
      </c>
      <c r="K188" s="17">
        <v>0.16094595868056299</v>
      </c>
      <c r="L188" s="17">
        <v>0.13934528637834201</v>
      </c>
      <c r="M188" s="17"/>
      <c r="N188" s="17">
        <v>0.201349466961913</v>
      </c>
      <c r="O188" s="17">
        <v>0.17813221096213899</v>
      </c>
      <c r="P188" s="17">
        <v>0.20920241781575599</v>
      </c>
      <c r="Q188" s="17">
        <v>0.19536681273939799</v>
      </c>
      <c r="R188" s="17"/>
      <c r="S188" s="17">
        <v>0.22350569299252601</v>
      </c>
      <c r="T188" s="17">
        <v>0.21247132610597</v>
      </c>
      <c r="U188" s="17">
        <v>0.131964519877459</v>
      </c>
      <c r="V188" s="17">
        <v>0.177116167145764</v>
      </c>
      <c r="W188" s="17">
        <v>0.19026378020115101</v>
      </c>
      <c r="X188" s="17">
        <v>0.22856314400060501</v>
      </c>
      <c r="Y188" s="17">
        <v>0.234826981681198</v>
      </c>
      <c r="Z188" s="17">
        <v>0.21255097592827599</v>
      </c>
      <c r="AA188" s="17">
        <v>0.21992894486268899</v>
      </c>
      <c r="AB188" s="17">
        <v>0.13785812911235601</v>
      </c>
      <c r="AC188" s="17">
        <v>0.16949335133313601</v>
      </c>
      <c r="AD188" s="17">
        <v>0.15486078297674299</v>
      </c>
      <c r="AE188" s="17"/>
      <c r="AF188" s="17">
        <v>0.18314414182651201</v>
      </c>
      <c r="AG188" s="17">
        <v>0.174330312467182</v>
      </c>
      <c r="AH188" s="17">
        <v>0.23317960428955301</v>
      </c>
      <c r="AI188" s="17">
        <v>0.22025025243968699</v>
      </c>
      <c r="AJ188" s="17"/>
      <c r="AK188" s="17">
        <v>0.20362040373836399</v>
      </c>
      <c r="AL188" s="17">
        <v>0.18272915425130601</v>
      </c>
      <c r="AM188" s="17">
        <v>0.18891559834059801</v>
      </c>
      <c r="AN188" s="17">
        <v>0.214498099450946</v>
      </c>
      <c r="AO188" s="17">
        <v>0.23773204026413</v>
      </c>
      <c r="AP188" s="17"/>
      <c r="AQ188" s="17">
        <v>0.18954647296274399</v>
      </c>
      <c r="AR188" s="17">
        <v>0.19567984697740901</v>
      </c>
      <c r="AS188" s="17">
        <v>0.18062024132964499</v>
      </c>
      <c r="AT188" s="17">
        <v>0.190436150074699</v>
      </c>
      <c r="AU188" s="17">
        <v>0.242871545664467</v>
      </c>
      <c r="AV188" s="17"/>
      <c r="AW188" s="17">
        <v>0.18236496246650699</v>
      </c>
      <c r="AX188" s="17">
        <v>0.15334954935574999</v>
      </c>
      <c r="AY188" s="17">
        <v>0.18929892356268199</v>
      </c>
      <c r="AZ188" s="17">
        <v>0.18875736483101399</v>
      </c>
      <c r="BA188" s="17">
        <v>0.23737074034247099</v>
      </c>
      <c r="BB188" s="17"/>
      <c r="BC188" s="17">
        <v>0.23789126839345601</v>
      </c>
      <c r="BD188" s="17">
        <v>0.20141862668989299</v>
      </c>
      <c r="BE188" s="17">
        <v>0.208341798334091</v>
      </c>
      <c r="BF188" s="17">
        <v>0.173388883351662</v>
      </c>
      <c r="BG188" s="17"/>
      <c r="BH188" s="17">
        <v>0.206440649552001</v>
      </c>
      <c r="BI188" s="17">
        <v>0.18717562784071601</v>
      </c>
      <c r="BJ188" s="17">
        <v>0.206371976347485</v>
      </c>
      <c r="BK188" s="17">
        <v>0.191736097206883</v>
      </c>
      <c r="BL188" s="17"/>
      <c r="BM188" s="17">
        <v>0.18676126795249801</v>
      </c>
      <c r="BN188" s="17">
        <v>0.21792934318995599</v>
      </c>
      <c r="BO188" s="17">
        <v>0.151115573340211</v>
      </c>
      <c r="BP188" s="17">
        <v>0.179749987381812</v>
      </c>
      <c r="BQ188" s="17">
        <v>0.21719140242131399</v>
      </c>
      <c r="BR188" s="17"/>
      <c r="BS188" s="17">
        <v>0.197477002363628</v>
      </c>
      <c r="BT188" s="17">
        <v>0.24459639199917199</v>
      </c>
      <c r="BU188" s="17">
        <v>0.193626939997011</v>
      </c>
      <c r="BV188" s="17">
        <v>0.16725071479256001</v>
      </c>
      <c r="BW188" s="17">
        <v>0.193522606362375</v>
      </c>
    </row>
    <row r="189" spans="2:75" x14ac:dyDescent="0.35">
      <c r="B189" t="s">
        <v>208</v>
      </c>
      <c r="C189" s="17">
        <v>0.215235900588052</v>
      </c>
      <c r="D189" s="17">
        <v>0.239230419321041</v>
      </c>
      <c r="E189" s="17">
        <v>0.19143507904493501</v>
      </c>
      <c r="F189" s="17"/>
      <c r="G189" s="17">
        <v>0.26148271291062902</v>
      </c>
      <c r="H189" s="17">
        <v>0.19367073948858499</v>
      </c>
      <c r="I189" s="17">
        <v>0.23787402088225101</v>
      </c>
      <c r="J189" s="17">
        <v>0.20853983665992701</v>
      </c>
      <c r="K189" s="17">
        <v>0.20818349293230401</v>
      </c>
      <c r="L189" s="17">
        <v>0.19375572870100999</v>
      </c>
      <c r="M189" s="17"/>
      <c r="N189" s="17">
        <v>0.22494211359630101</v>
      </c>
      <c r="O189" s="17">
        <v>0.22036078619084501</v>
      </c>
      <c r="P189" s="17">
        <v>0.229314097390862</v>
      </c>
      <c r="Q189" s="17">
        <v>0.18797162130664499</v>
      </c>
      <c r="R189" s="17"/>
      <c r="S189" s="17">
        <v>0.21907184362665999</v>
      </c>
      <c r="T189" s="17">
        <v>0.20018949454702301</v>
      </c>
      <c r="U189" s="17">
        <v>0.21265475425836999</v>
      </c>
      <c r="V189" s="17">
        <v>0.240399542462055</v>
      </c>
      <c r="W189" s="17">
        <v>0.233930431346519</v>
      </c>
      <c r="X189" s="17">
        <v>0.240279066846386</v>
      </c>
      <c r="Y189" s="17">
        <v>0.218227258622708</v>
      </c>
      <c r="Z189" s="17">
        <v>0.27422332906352298</v>
      </c>
      <c r="AA189" s="17">
        <v>0.19010483510566001</v>
      </c>
      <c r="AB189" s="17">
        <v>0.18361191862391399</v>
      </c>
      <c r="AC189" s="17">
        <v>0.213670271086362</v>
      </c>
      <c r="AD189" s="17">
        <v>0.17841407699155301</v>
      </c>
      <c r="AE189" s="17"/>
      <c r="AF189" s="17">
        <v>0.204080446627911</v>
      </c>
      <c r="AG189" s="17">
        <v>0.22499328676524399</v>
      </c>
      <c r="AH189" s="17">
        <v>0.215317873029896</v>
      </c>
      <c r="AI189" s="17">
        <v>0.21714200576061399</v>
      </c>
      <c r="AJ189" s="17"/>
      <c r="AK189" s="17">
        <v>0.19923476552008401</v>
      </c>
      <c r="AL189" s="17">
        <v>0.218649225943673</v>
      </c>
      <c r="AM189" s="17">
        <v>0.20941523562045899</v>
      </c>
      <c r="AN189" s="17">
        <v>0.22643879138005099</v>
      </c>
      <c r="AO189" s="17">
        <v>0.229342816329584</v>
      </c>
      <c r="AP189" s="17"/>
      <c r="AQ189" s="17">
        <v>0.20233104610997901</v>
      </c>
      <c r="AR189" s="17">
        <v>0.19876226768470501</v>
      </c>
      <c r="AS189" s="17">
        <v>0.22434082635684399</v>
      </c>
      <c r="AT189" s="17">
        <v>0.21947524899611201</v>
      </c>
      <c r="AU189" s="17">
        <v>0.24028926200792</v>
      </c>
      <c r="AV189" s="17"/>
      <c r="AW189" s="17">
        <v>0.230051816505218</v>
      </c>
      <c r="AX189" s="17">
        <v>0.21436379785998699</v>
      </c>
      <c r="AY189" s="17">
        <v>0.210967312421103</v>
      </c>
      <c r="AZ189" s="17">
        <v>0.22047311432987601</v>
      </c>
      <c r="BA189" s="17">
        <v>0.21264219095039499</v>
      </c>
      <c r="BB189" s="17"/>
      <c r="BC189" s="17">
        <v>0.227080250918685</v>
      </c>
      <c r="BD189" s="17">
        <v>0.22007699202862899</v>
      </c>
      <c r="BE189" s="17">
        <v>0.21664519630391901</v>
      </c>
      <c r="BF189" s="17">
        <v>0.19990743379411499</v>
      </c>
      <c r="BG189" s="17"/>
      <c r="BH189" s="17">
        <v>0.21047506888117501</v>
      </c>
      <c r="BI189" s="17">
        <v>0.22264272098017801</v>
      </c>
      <c r="BJ189" s="17">
        <v>0.19421151915559501</v>
      </c>
      <c r="BK189" s="17">
        <v>0.21949548881730599</v>
      </c>
      <c r="BL189" s="17"/>
      <c r="BM189" s="17">
        <v>0.21296741852172599</v>
      </c>
      <c r="BN189" s="17">
        <v>0.214828688261617</v>
      </c>
      <c r="BO189" s="17">
        <v>0.25618488365696601</v>
      </c>
      <c r="BP189" s="17">
        <v>0.17667617810928099</v>
      </c>
      <c r="BQ189" s="17">
        <v>0.25475330321317802</v>
      </c>
      <c r="BR189" s="17"/>
      <c r="BS189" s="17">
        <v>0.21190077804128299</v>
      </c>
      <c r="BT189" s="17">
        <v>0.21646463720133399</v>
      </c>
      <c r="BU189" s="17">
        <v>0.249264227754356</v>
      </c>
      <c r="BV189" s="17">
        <v>0.201100795916522</v>
      </c>
      <c r="BW189" s="17">
        <v>0.20814834991085501</v>
      </c>
    </row>
    <row r="190" spans="2:75" x14ac:dyDescent="0.35">
      <c r="B190" t="s">
        <v>209</v>
      </c>
      <c r="C190" s="17">
        <v>0.24370930045158101</v>
      </c>
      <c r="D190" s="17">
        <v>0.23213722604224099</v>
      </c>
      <c r="E190" s="17">
        <v>0.25515303481157697</v>
      </c>
      <c r="F190" s="17"/>
      <c r="G190" s="17">
        <v>0.19883508381973</v>
      </c>
      <c r="H190" s="17">
        <v>0.24738799110641099</v>
      </c>
      <c r="I190" s="17">
        <v>0.23355494174230201</v>
      </c>
      <c r="J190" s="17">
        <v>0.242695791111665</v>
      </c>
      <c r="K190" s="17">
        <v>0.26589649669644599</v>
      </c>
      <c r="L190" s="17">
        <v>0.26482765343397002</v>
      </c>
      <c r="M190" s="17"/>
      <c r="N190" s="17">
        <v>0.24829129121208399</v>
      </c>
      <c r="O190" s="17">
        <v>0.23975074745734901</v>
      </c>
      <c r="P190" s="17">
        <v>0.240146162896652</v>
      </c>
      <c r="Q190" s="17">
        <v>0.24759085605738201</v>
      </c>
      <c r="R190" s="17"/>
      <c r="S190" s="17">
        <v>0.231320535429833</v>
      </c>
      <c r="T190" s="17">
        <v>0.26220772158655498</v>
      </c>
      <c r="U190" s="17">
        <v>0.26195797118053499</v>
      </c>
      <c r="V190" s="17">
        <v>0.23195187722993801</v>
      </c>
      <c r="W190" s="17">
        <v>0.25285610885068499</v>
      </c>
      <c r="X190" s="17">
        <v>0.207448479114305</v>
      </c>
      <c r="Y190" s="17">
        <v>0.24293017914418499</v>
      </c>
      <c r="Z190" s="17">
        <v>0.20777966969749201</v>
      </c>
      <c r="AA190" s="17">
        <v>0.214617847535579</v>
      </c>
      <c r="AB190" s="17">
        <v>0.281648839948831</v>
      </c>
      <c r="AC190" s="17">
        <v>0.28511146431607798</v>
      </c>
      <c r="AD190" s="17">
        <v>0.26917307112189998</v>
      </c>
      <c r="AE190" s="17"/>
      <c r="AF190" s="17">
        <v>0.23533305755473999</v>
      </c>
      <c r="AG190" s="17">
        <v>0.251223439839178</v>
      </c>
      <c r="AH190" s="17">
        <v>0.244032077902998</v>
      </c>
      <c r="AI190" s="17">
        <v>0.23540442381788701</v>
      </c>
      <c r="AJ190" s="17"/>
      <c r="AK190" s="17">
        <v>0.22079887388098901</v>
      </c>
      <c r="AL190" s="17">
        <v>0.24526078348945801</v>
      </c>
      <c r="AM190" s="17">
        <v>0.25365587498273601</v>
      </c>
      <c r="AN190" s="17">
        <v>0.26560837384432601</v>
      </c>
      <c r="AO190" s="17">
        <v>0.235498120737962</v>
      </c>
      <c r="AP190" s="17"/>
      <c r="AQ190" s="17">
        <v>0.21145949796894301</v>
      </c>
      <c r="AR190" s="17">
        <v>0.270949085566</v>
      </c>
      <c r="AS190" s="17">
        <v>0.24884110710190999</v>
      </c>
      <c r="AT190" s="17">
        <v>0.25693196331616802</v>
      </c>
      <c r="AU190" s="17">
        <v>0.23919787533421899</v>
      </c>
      <c r="AV190" s="17"/>
      <c r="AW190" s="17">
        <v>0.21723436819061701</v>
      </c>
      <c r="AX190" s="17">
        <v>0.27990354651451599</v>
      </c>
      <c r="AY190" s="17">
        <v>0.249792066848399</v>
      </c>
      <c r="AZ190" s="17">
        <v>0.24230976805655399</v>
      </c>
      <c r="BA190" s="17">
        <v>0.22525303972469299</v>
      </c>
      <c r="BB190" s="17"/>
      <c r="BC190" s="17">
        <v>0.228053095310391</v>
      </c>
      <c r="BD190" s="17">
        <v>0.24933307505414201</v>
      </c>
      <c r="BE190" s="17">
        <v>0.24831515346773</v>
      </c>
      <c r="BF190" s="17">
        <v>0.2444989421132</v>
      </c>
      <c r="BG190" s="17"/>
      <c r="BH190" s="17">
        <v>0.23323133209378799</v>
      </c>
      <c r="BI190" s="17">
        <v>0.25602490790655003</v>
      </c>
      <c r="BJ190" s="17">
        <v>0.237039470539126</v>
      </c>
      <c r="BK190" s="17">
        <v>0.22649406134149899</v>
      </c>
      <c r="BL190" s="17"/>
      <c r="BM190" s="17">
        <v>0.25721756455578498</v>
      </c>
      <c r="BN190" s="17">
        <v>0.22784134226951799</v>
      </c>
      <c r="BO190" s="17">
        <v>0.280030355216139</v>
      </c>
      <c r="BP190" s="17">
        <v>0.26899109172640001</v>
      </c>
      <c r="BQ190" s="17">
        <v>0.20459837263960701</v>
      </c>
      <c r="BR190" s="17"/>
      <c r="BS190" s="17">
        <v>0.24283574302154401</v>
      </c>
      <c r="BT190" s="17">
        <v>0.212548277343205</v>
      </c>
      <c r="BU190" s="17">
        <v>0.25018986500894402</v>
      </c>
      <c r="BV190" s="17">
        <v>0.26580802516846502</v>
      </c>
      <c r="BW190" s="17">
        <v>0.230159681978232</v>
      </c>
    </row>
    <row r="191" spans="2:75" x14ac:dyDescent="0.35">
      <c r="B191" t="s">
        <v>215</v>
      </c>
      <c r="C191" s="17">
        <v>0.34475001311363002</v>
      </c>
      <c r="D191" s="17">
        <v>0.32312771974772497</v>
      </c>
      <c r="E191" s="17">
        <v>0.36657996224103701</v>
      </c>
      <c r="F191" s="17"/>
      <c r="G191" s="17">
        <v>0.20756423270216601</v>
      </c>
      <c r="H191" s="17">
        <v>0.348580800306937</v>
      </c>
      <c r="I191" s="17">
        <v>0.33723904744455302</v>
      </c>
      <c r="J191" s="17">
        <v>0.37374986914420999</v>
      </c>
      <c r="K191" s="17">
        <v>0.36497405169068797</v>
      </c>
      <c r="L191" s="17">
        <v>0.40207133148667801</v>
      </c>
      <c r="M191" s="17"/>
      <c r="N191" s="17">
        <v>0.32541712822970098</v>
      </c>
      <c r="O191" s="17">
        <v>0.36175625538966699</v>
      </c>
      <c r="P191" s="17">
        <v>0.32133732189672998</v>
      </c>
      <c r="Q191" s="17">
        <v>0.36907070989657498</v>
      </c>
      <c r="R191" s="17"/>
      <c r="S191" s="17">
        <v>0.32610192795098097</v>
      </c>
      <c r="T191" s="17">
        <v>0.32513145776045099</v>
      </c>
      <c r="U191" s="17">
        <v>0.39342275468363602</v>
      </c>
      <c r="V191" s="17">
        <v>0.35053241316224298</v>
      </c>
      <c r="W191" s="17">
        <v>0.322949679601645</v>
      </c>
      <c r="X191" s="17">
        <v>0.32370931003870501</v>
      </c>
      <c r="Y191" s="17">
        <v>0.30401558055190903</v>
      </c>
      <c r="Z191" s="17">
        <v>0.30544602531070902</v>
      </c>
      <c r="AA191" s="17">
        <v>0.375348372496072</v>
      </c>
      <c r="AB191" s="17">
        <v>0.39688111231489898</v>
      </c>
      <c r="AC191" s="17">
        <v>0.33172491326442399</v>
      </c>
      <c r="AD191" s="17">
        <v>0.39755206890980399</v>
      </c>
      <c r="AE191" s="17"/>
      <c r="AF191" s="17">
        <v>0.37744235399083598</v>
      </c>
      <c r="AG191" s="17">
        <v>0.34945296092839601</v>
      </c>
      <c r="AH191" s="17">
        <v>0.30747044477755298</v>
      </c>
      <c r="AI191" s="17">
        <v>0.32720331798181101</v>
      </c>
      <c r="AJ191" s="17"/>
      <c r="AK191" s="17">
        <v>0.37634595686056299</v>
      </c>
      <c r="AL191" s="17">
        <v>0.35336083631556398</v>
      </c>
      <c r="AM191" s="17">
        <v>0.34801329105620699</v>
      </c>
      <c r="AN191" s="17">
        <v>0.29345473532467697</v>
      </c>
      <c r="AO191" s="17">
        <v>0.29742702266832299</v>
      </c>
      <c r="AP191" s="17"/>
      <c r="AQ191" s="17">
        <v>0.39666298295833302</v>
      </c>
      <c r="AR191" s="17">
        <v>0.33460879977188601</v>
      </c>
      <c r="AS191" s="17">
        <v>0.34619782521160197</v>
      </c>
      <c r="AT191" s="17">
        <v>0.333156637613021</v>
      </c>
      <c r="AU191" s="17">
        <v>0.277641316993395</v>
      </c>
      <c r="AV191" s="17"/>
      <c r="AW191" s="17">
        <v>0.370348852837658</v>
      </c>
      <c r="AX191" s="17">
        <v>0.352383106269747</v>
      </c>
      <c r="AY191" s="17">
        <v>0.34994169716781598</v>
      </c>
      <c r="AZ191" s="17">
        <v>0.34845975278255698</v>
      </c>
      <c r="BA191" s="17">
        <v>0.32473402898244103</v>
      </c>
      <c r="BB191" s="17"/>
      <c r="BC191" s="17">
        <v>0.30697538537746799</v>
      </c>
      <c r="BD191" s="17">
        <v>0.32917130622733598</v>
      </c>
      <c r="BE191" s="17">
        <v>0.32669785189425998</v>
      </c>
      <c r="BF191" s="17">
        <v>0.38220474074102301</v>
      </c>
      <c r="BG191" s="17"/>
      <c r="BH191" s="17">
        <v>0.34985294947303602</v>
      </c>
      <c r="BI191" s="17">
        <v>0.33415674327255601</v>
      </c>
      <c r="BJ191" s="17">
        <v>0.36237703395779303</v>
      </c>
      <c r="BK191" s="17">
        <v>0.36227435263431201</v>
      </c>
      <c r="BL191" s="17"/>
      <c r="BM191" s="17">
        <v>0.34305374896999202</v>
      </c>
      <c r="BN191" s="17">
        <v>0.33940062627890899</v>
      </c>
      <c r="BO191" s="17">
        <v>0.31266918778668501</v>
      </c>
      <c r="BP191" s="17">
        <v>0.37458274278250703</v>
      </c>
      <c r="BQ191" s="17">
        <v>0.32345692172590002</v>
      </c>
      <c r="BR191" s="17"/>
      <c r="BS191" s="17">
        <v>0.347786476573546</v>
      </c>
      <c r="BT191" s="17">
        <v>0.32639069345628902</v>
      </c>
      <c r="BU191" s="17">
        <v>0.30691896723968898</v>
      </c>
      <c r="BV191" s="17">
        <v>0.36584046412245302</v>
      </c>
      <c r="BW191" s="17">
        <v>0.36816936174853898</v>
      </c>
    </row>
    <row r="192" spans="2:75" x14ac:dyDescent="0.35">
      <c r="B192" t="s">
        <v>211</v>
      </c>
      <c r="C192" s="20">
        <v>1.7369045408321</v>
      </c>
      <c r="D192" s="20">
        <v>1.6728880306487</v>
      </c>
      <c r="E192" s="20">
        <v>1.8014810353912001</v>
      </c>
      <c r="F192" s="20"/>
      <c r="G192" s="20">
        <v>1.2818455786565901</v>
      </c>
      <c r="H192" s="20">
        <v>1.7341891226222199</v>
      </c>
      <c r="I192" s="20">
        <v>1.7167010467005099</v>
      </c>
      <c r="J192" s="20">
        <v>1.8151810263158901</v>
      </c>
      <c r="K192" s="20">
        <v>1.8348986413972601</v>
      </c>
      <c r="L192" s="20">
        <v>1.9296250300289799</v>
      </c>
      <c r="M192" s="20"/>
      <c r="N192" s="20">
        <v>1.6977760807095801</v>
      </c>
      <c r="O192" s="20">
        <v>1.7851310472745401</v>
      </c>
      <c r="P192" s="20">
        <v>1.6736183888743601</v>
      </c>
      <c r="Q192" s="20">
        <v>1.7903654631111301</v>
      </c>
      <c r="R192" s="20"/>
      <c r="S192" s="20">
        <v>1.66001869833927</v>
      </c>
      <c r="T192" s="20">
        <v>1.6999993110014899</v>
      </c>
      <c r="U192" s="20">
        <v>1.91683896067035</v>
      </c>
      <c r="V192" s="20">
        <v>1.75590053640866</v>
      </c>
      <c r="W192" s="20">
        <v>1.70849168785282</v>
      </c>
      <c r="X192" s="20">
        <v>1.62630395519111</v>
      </c>
      <c r="Y192" s="20">
        <v>1.6161343585668</v>
      </c>
      <c r="Z192" s="20">
        <v>1.60612074439063</v>
      </c>
      <c r="AA192" s="20">
        <v>1.74538564766503</v>
      </c>
      <c r="AB192" s="20">
        <v>1.9375529354662699</v>
      </c>
      <c r="AC192" s="20">
        <v>1.7790679395117901</v>
      </c>
      <c r="AD192" s="20">
        <v>1.9094164259647699</v>
      </c>
      <c r="AE192" s="20"/>
      <c r="AF192" s="20">
        <v>1.8070736237099001</v>
      </c>
      <c r="AG192" s="20">
        <v>1.7757990492287901</v>
      </c>
      <c r="AH192" s="20">
        <v>1.6257933631685499</v>
      </c>
      <c r="AI192" s="20">
        <v>1.66956080734183</v>
      </c>
      <c r="AJ192" s="20"/>
      <c r="AK192" s="20">
        <v>1.76987038386375</v>
      </c>
      <c r="AL192" s="20">
        <v>1.76925330186928</v>
      </c>
      <c r="AM192" s="20">
        <v>1.76076685875455</v>
      </c>
      <c r="AN192" s="20">
        <v>1.6380197450427301</v>
      </c>
      <c r="AO192" s="20">
        <v>1.59262012581048</v>
      </c>
      <c r="AP192" s="20"/>
      <c r="AQ192" s="20">
        <v>1.8152389909228701</v>
      </c>
      <c r="AR192" s="20">
        <v>1.7444868381323599</v>
      </c>
      <c r="AS192" s="20">
        <v>1.7606165161954701</v>
      </c>
      <c r="AT192" s="20">
        <v>1.73280908846751</v>
      </c>
      <c r="AU192" s="20">
        <v>1.55160896365654</v>
      </c>
      <c r="AV192" s="20"/>
      <c r="AW192" s="20">
        <v>1.77556711139943</v>
      </c>
      <c r="AX192" s="20">
        <v>1.8313202096982599</v>
      </c>
      <c r="AY192" s="20">
        <v>1.76037653762135</v>
      </c>
      <c r="AZ192" s="20">
        <v>1.75047190879065</v>
      </c>
      <c r="BA192" s="20">
        <v>1.6373503573471</v>
      </c>
      <c r="BB192" s="20"/>
      <c r="BC192" s="20">
        <v>1.60411259767187</v>
      </c>
      <c r="BD192" s="20">
        <v>1.70625706081892</v>
      </c>
      <c r="BE192" s="20">
        <v>1.6933690589221599</v>
      </c>
      <c r="BF192" s="20">
        <v>1.83551954024358</v>
      </c>
      <c r="BG192" s="20"/>
      <c r="BH192" s="20">
        <v>1.7264965814878599</v>
      </c>
      <c r="BI192" s="20">
        <v>1.7371627666109499</v>
      </c>
      <c r="BJ192" s="20">
        <v>1.75542156210723</v>
      </c>
      <c r="BK192" s="20">
        <v>1.75930666940324</v>
      </c>
      <c r="BL192" s="20"/>
      <c r="BM192" s="20">
        <v>1.7565637945432699</v>
      </c>
      <c r="BN192" s="20">
        <v>1.68871325163738</v>
      </c>
      <c r="BO192" s="20">
        <v>1.7542531574492899</v>
      </c>
      <c r="BP192" s="20">
        <v>1.8384065899096</v>
      </c>
      <c r="BQ192" s="20">
        <v>1.6343208136701</v>
      </c>
      <c r="BR192" s="20"/>
      <c r="BS192" s="20">
        <v>1.7409316938049999</v>
      </c>
      <c r="BT192" s="20">
        <v>1.6207332722566099</v>
      </c>
      <c r="BU192" s="20">
        <v>1.67040085949131</v>
      </c>
      <c r="BV192" s="20">
        <v>1.83023823862081</v>
      </c>
      <c r="BW192" s="20">
        <v>1.77297579911293</v>
      </c>
    </row>
    <row r="193" spans="2:75" x14ac:dyDescent="0.35">
      <c r="B193" t="s">
        <v>212</v>
      </c>
      <c r="C193" s="20">
        <v>1.27630222272623</v>
      </c>
      <c r="D193" s="20">
        <v>1.27801762767774</v>
      </c>
      <c r="E193" s="20">
        <v>1.26655473212355</v>
      </c>
      <c r="F193" s="20"/>
      <c r="G193" s="20">
        <v>1.2840537899608899</v>
      </c>
      <c r="H193" s="20">
        <v>1.3149492571105501</v>
      </c>
      <c r="I193" s="20">
        <v>1.26202241392893</v>
      </c>
      <c r="J193" s="20">
        <v>1.2500118398008699</v>
      </c>
      <c r="K193" s="20">
        <v>1.1917885542208</v>
      </c>
      <c r="L193" s="20">
        <v>1.14961606168332</v>
      </c>
      <c r="M193" s="20"/>
      <c r="N193" s="20">
        <v>1.26558424937859</v>
      </c>
      <c r="O193" s="20">
        <v>1.24967422454594</v>
      </c>
      <c r="P193" s="20">
        <v>1.28238844301213</v>
      </c>
      <c r="Q193" s="20">
        <v>1.2958549220893401</v>
      </c>
      <c r="R193" s="20"/>
      <c r="S193" s="20">
        <v>1.3259560829944701</v>
      </c>
      <c r="T193" s="20">
        <v>1.2876632158811601</v>
      </c>
      <c r="U193" s="20">
        <v>1.1305198915732699</v>
      </c>
      <c r="V193" s="20">
        <v>1.2432369713195699</v>
      </c>
      <c r="W193" s="20">
        <v>1.23734588707448</v>
      </c>
      <c r="X193" s="20">
        <v>1.3422899875424299</v>
      </c>
      <c r="Y193" s="20">
        <v>1.3182792952737801</v>
      </c>
      <c r="Z193" s="20">
        <v>1.2826994675259999</v>
      </c>
      <c r="AA193" s="20">
        <v>1.3834564114561301</v>
      </c>
      <c r="AB193" s="20">
        <v>1.13114200519759</v>
      </c>
      <c r="AC193" s="20">
        <v>1.1804011845523199</v>
      </c>
      <c r="AD193" s="20">
        <v>1.1970972597060301</v>
      </c>
      <c r="AE193" s="20"/>
      <c r="AF193" s="20">
        <v>1.2782242804990001</v>
      </c>
      <c r="AG193" s="20">
        <v>1.22238147549447</v>
      </c>
      <c r="AH193" s="20">
        <v>1.31675081408742</v>
      </c>
      <c r="AI193" s="20">
        <v>1.31859812183034</v>
      </c>
      <c r="AJ193" s="20"/>
      <c r="AK193" s="20">
        <v>1.33916294780001</v>
      </c>
      <c r="AL193" s="20">
        <v>1.25050210459283</v>
      </c>
      <c r="AM193" s="20">
        <v>1.25732554849619</v>
      </c>
      <c r="AN193" s="20">
        <v>1.24997336007841</v>
      </c>
      <c r="AO193" s="20">
        <v>1.3151467541030299</v>
      </c>
      <c r="AP193" s="20"/>
      <c r="AQ193" s="20">
        <v>1.32434039170923</v>
      </c>
      <c r="AR193" s="20">
        <v>1.2524153396326001</v>
      </c>
      <c r="AS193" s="20">
        <v>1.2370118226636699</v>
      </c>
      <c r="AT193" s="20">
        <v>1.2447312698592501</v>
      </c>
      <c r="AU193" s="20">
        <v>1.2906264971986501</v>
      </c>
      <c r="AV193" s="20"/>
      <c r="AW193" s="20">
        <v>1.28558320914104</v>
      </c>
      <c r="AX193" s="20">
        <v>1.15452194053506</v>
      </c>
      <c r="AY193" s="20">
        <v>1.2616346113372801</v>
      </c>
      <c r="AZ193" s="20">
        <v>1.26278666732988</v>
      </c>
      <c r="BA193" s="20">
        <v>1.35681442277819</v>
      </c>
      <c r="BB193" s="20"/>
      <c r="BC193" s="20">
        <v>1.3330337308548701</v>
      </c>
      <c r="BD193" s="20">
        <v>1.26965851651393</v>
      </c>
      <c r="BE193" s="20">
        <v>1.2840895519973401</v>
      </c>
      <c r="BF193" s="20">
        <v>1.2495818040414199</v>
      </c>
      <c r="BG193" s="20"/>
      <c r="BH193" s="20">
        <v>1.3129526802287399</v>
      </c>
      <c r="BI193" s="20">
        <v>1.2370659039224801</v>
      </c>
      <c r="BJ193" s="20">
        <v>1.32418533579301</v>
      </c>
      <c r="BK193" s="20">
        <v>1.2941423596116499</v>
      </c>
      <c r="BL193" s="20"/>
      <c r="BM193" s="20">
        <v>1.24545685271395</v>
      </c>
      <c r="BN193" s="20">
        <v>1.3300103253098201</v>
      </c>
      <c r="BO193" s="20">
        <v>1.1165265527380701</v>
      </c>
      <c r="BP193" s="20">
        <v>1.2467330232702201</v>
      </c>
      <c r="BQ193" s="20">
        <v>1.31541808389479</v>
      </c>
      <c r="BR193" s="20"/>
      <c r="BS193" s="20">
        <v>1.28408599318156</v>
      </c>
      <c r="BT193" s="20">
        <v>1.37867301607362</v>
      </c>
      <c r="BU193" s="20">
        <v>1.2257811400993599</v>
      </c>
      <c r="BV193" s="20">
        <v>1.2090111964945001</v>
      </c>
      <c r="BW193" s="20">
        <v>1.30268834975966</v>
      </c>
    </row>
    <row r="194" spans="2:75" x14ac:dyDescent="0.35">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row>
    <row r="195" spans="2:75" x14ac:dyDescent="0.35">
      <c r="B195" s="6" t="s">
        <v>233</v>
      </c>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row>
    <row r="196" spans="2:75" x14ac:dyDescent="0.35">
      <c r="B196" s="23" t="s">
        <v>132</v>
      </c>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row>
    <row r="197" spans="2:75" x14ac:dyDescent="0.35">
      <c r="B197" t="s">
        <v>220</v>
      </c>
      <c r="C197" s="17">
        <v>0.42632994170441502</v>
      </c>
      <c r="D197" s="17">
        <v>0.40785976460109602</v>
      </c>
      <c r="E197" s="17">
        <v>0.44495728760016801</v>
      </c>
      <c r="F197" s="17"/>
      <c r="G197" s="17">
        <v>0.36114944377701702</v>
      </c>
      <c r="H197" s="17">
        <v>0.40525417305251299</v>
      </c>
      <c r="I197" s="17">
        <v>0.42322421170923302</v>
      </c>
      <c r="J197" s="17">
        <v>0.46379307928432201</v>
      </c>
      <c r="K197" s="17">
        <v>0.46338772067365602</v>
      </c>
      <c r="L197" s="17">
        <v>0.43422092132888601</v>
      </c>
      <c r="M197" s="17"/>
      <c r="N197" s="17">
        <v>0.46205786471447902</v>
      </c>
      <c r="O197" s="17">
        <v>0.39365711034558598</v>
      </c>
      <c r="P197" s="17">
        <v>0.45865138806961497</v>
      </c>
      <c r="Q197" s="17">
        <v>0.39177956450807999</v>
      </c>
      <c r="R197" s="17"/>
      <c r="S197" s="17">
        <v>0.426550580979354</v>
      </c>
      <c r="T197" s="17">
        <v>0.418665394471117</v>
      </c>
      <c r="U197" s="17">
        <v>0.432590788449144</v>
      </c>
      <c r="V197" s="17">
        <v>0.33470090214870701</v>
      </c>
      <c r="W197" s="17">
        <v>0.44309048414400798</v>
      </c>
      <c r="X197" s="17">
        <v>0.43493185464999401</v>
      </c>
      <c r="Y197" s="17">
        <v>0.43310761354710198</v>
      </c>
      <c r="Z197" s="17">
        <v>0.44495849615226701</v>
      </c>
      <c r="AA197" s="17">
        <v>0.40615493052075002</v>
      </c>
      <c r="AB197" s="17">
        <v>0.49485628863303099</v>
      </c>
      <c r="AC197" s="17">
        <v>0.43574747881238302</v>
      </c>
      <c r="AD197" s="17">
        <v>0.46164611463643201</v>
      </c>
      <c r="AE197" s="17"/>
      <c r="AF197" s="17">
        <v>0.40667661559810397</v>
      </c>
      <c r="AG197" s="17">
        <v>0.41466581457345097</v>
      </c>
      <c r="AH197" s="17">
        <v>0.435032791319856</v>
      </c>
      <c r="AI197" s="17">
        <v>0.47024948278435202</v>
      </c>
      <c r="AJ197" s="17"/>
      <c r="AK197" s="17">
        <v>0.38788493739483398</v>
      </c>
      <c r="AL197" s="17">
        <v>0.430265778016581</v>
      </c>
      <c r="AM197" s="17">
        <v>0.43259436920107103</v>
      </c>
      <c r="AN197" s="17">
        <v>0.44379326256733098</v>
      </c>
      <c r="AO197" s="17">
        <v>0.45048534053586498</v>
      </c>
      <c r="AP197" s="17"/>
      <c r="AQ197" s="17">
        <v>0.41382088214190998</v>
      </c>
      <c r="AR197" s="17">
        <v>0.452562040246485</v>
      </c>
      <c r="AS197" s="17">
        <v>0.42557579678796198</v>
      </c>
      <c r="AT197" s="17">
        <v>0.41723531592523599</v>
      </c>
      <c r="AU197" s="17">
        <v>0.42559874609467802</v>
      </c>
      <c r="AV197" s="17"/>
      <c r="AW197" s="17">
        <v>0.39953818737781999</v>
      </c>
      <c r="AX197" s="17">
        <v>0.41880198991269801</v>
      </c>
      <c r="AY197" s="17">
        <v>0.424651095638238</v>
      </c>
      <c r="AZ197" s="17">
        <v>0.44795477115766402</v>
      </c>
      <c r="BA197" s="17">
        <v>0.41150677487257098</v>
      </c>
      <c r="BB197" s="17"/>
      <c r="BC197" s="17">
        <v>0.45653430069252399</v>
      </c>
      <c r="BD197" s="17">
        <v>0.414291321468162</v>
      </c>
      <c r="BE197" s="17">
        <v>0.431721966574732</v>
      </c>
      <c r="BF197" s="17">
        <v>0.44548549965927098</v>
      </c>
      <c r="BG197" s="17"/>
      <c r="BH197" s="17">
        <v>0.444953555220024</v>
      </c>
      <c r="BI197" s="17">
        <v>0.42462164394903301</v>
      </c>
      <c r="BJ197" s="17">
        <v>0.41995626263664998</v>
      </c>
      <c r="BK197" s="17">
        <v>0.46397376501641502</v>
      </c>
      <c r="BL197" s="17"/>
      <c r="BM197" s="17">
        <v>0.41945989114933302</v>
      </c>
      <c r="BN197" s="17">
        <v>0.43825112805058702</v>
      </c>
      <c r="BO197" s="17">
        <v>0.45108837732807</v>
      </c>
      <c r="BP197" s="17">
        <v>0.37337935377602499</v>
      </c>
      <c r="BQ197" s="17">
        <v>0.43944286936860599</v>
      </c>
      <c r="BR197" s="17"/>
      <c r="BS197" s="17">
        <v>0.43345646746999</v>
      </c>
      <c r="BT197" s="17">
        <v>0.42883095728771098</v>
      </c>
      <c r="BU197" s="17">
        <v>0.42260318448878198</v>
      </c>
      <c r="BV197" s="17">
        <v>0.41700728208401799</v>
      </c>
      <c r="BW197" s="17">
        <v>0.38239409259312801</v>
      </c>
    </row>
    <row r="198" spans="2:75" x14ac:dyDescent="0.35">
      <c r="B198" t="s">
        <v>221</v>
      </c>
      <c r="C198" s="17">
        <v>0.39467863597960801</v>
      </c>
      <c r="D198" s="17">
        <v>0.38736818642752502</v>
      </c>
      <c r="E198" s="17">
        <v>0.401255866489303</v>
      </c>
      <c r="F198" s="17"/>
      <c r="G198" s="17">
        <v>0.28526714783854301</v>
      </c>
      <c r="H198" s="17">
        <v>0.34393909285063501</v>
      </c>
      <c r="I198" s="17">
        <v>0.36075351027383101</v>
      </c>
      <c r="J198" s="17">
        <v>0.40216621448832601</v>
      </c>
      <c r="K198" s="17">
        <v>0.41393323032873602</v>
      </c>
      <c r="L198" s="17">
        <v>0.517496838944561</v>
      </c>
      <c r="M198" s="17"/>
      <c r="N198" s="17">
        <v>0.45725555420646802</v>
      </c>
      <c r="O198" s="17">
        <v>0.39330153022962999</v>
      </c>
      <c r="P198" s="17">
        <v>0.34751579458214699</v>
      </c>
      <c r="Q198" s="17">
        <v>0.36765003933843798</v>
      </c>
      <c r="R198" s="17"/>
      <c r="S198" s="17">
        <v>0.360844138421543</v>
      </c>
      <c r="T198" s="17">
        <v>0.416644140407258</v>
      </c>
      <c r="U198" s="17">
        <v>0.36003933835417901</v>
      </c>
      <c r="V198" s="17">
        <v>0.40763484161327801</v>
      </c>
      <c r="W198" s="17">
        <v>0.36486127517470701</v>
      </c>
      <c r="X198" s="17">
        <v>0.40446248816825697</v>
      </c>
      <c r="Y198" s="17">
        <v>0.39764305298147701</v>
      </c>
      <c r="Z198" s="17">
        <v>0.37782002607651399</v>
      </c>
      <c r="AA198" s="17">
        <v>0.36779330117982401</v>
      </c>
      <c r="AB198" s="17">
        <v>0.47839431168688101</v>
      </c>
      <c r="AC198" s="17">
        <v>0.36876575140094597</v>
      </c>
      <c r="AD198" s="17">
        <v>0.45656879620089302</v>
      </c>
      <c r="AE198" s="17"/>
      <c r="AF198" s="17">
        <v>0.37558099391421002</v>
      </c>
      <c r="AG198" s="17">
        <v>0.36606523230398702</v>
      </c>
      <c r="AH198" s="17">
        <v>0.42766036745329</v>
      </c>
      <c r="AI198" s="17">
        <v>0.44485514257914399</v>
      </c>
      <c r="AJ198" s="17"/>
      <c r="AK198" s="17">
        <v>0.36029228682258502</v>
      </c>
      <c r="AL198" s="17">
        <v>0.38614607493726</v>
      </c>
      <c r="AM198" s="17">
        <v>0.40956191256918401</v>
      </c>
      <c r="AN198" s="17">
        <v>0.44513985784885302</v>
      </c>
      <c r="AO198" s="17">
        <v>0.42613129220073798</v>
      </c>
      <c r="AP198" s="17"/>
      <c r="AQ198" s="17">
        <v>0.34794435022776998</v>
      </c>
      <c r="AR198" s="17">
        <v>0.40373662886056799</v>
      </c>
      <c r="AS198" s="17">
        <v>0.40720048940754999</v>
      </c>
      <c r="AT198" s="17">
        <v>0.41610187272022903</v>
      </c>
      <c r="AU198" s="17">
        <v>0.41829612020386098</v>
      </c>
      <c r="AV198" s="17"/>
      <c r="AW198" s="17">
        <v>0.45293122368453498</v>
      </c>
      <c r="AX198" s="17">
        <v>0.42311005310599398</v>
      </c>
      <c r="AY198" s="17">
        <v>0.37785041205477099</v>
      </c>
      <c r="AZ198" s="17">
        <v>0.42118407324044299</v>
      </c>
      <c r="BA198" s="17">
        <v>0.359987578372439</v>
      </c>
      <c r="BB198" s="17"/>
      <c r="BC198" s="17">
        <v>0.303558609554547</v>
      </c>
      <c r="BD198" s="17">
        <v>0.393837545551118</v>
      </c>
      <c r="BE198" s="17">
        <v>0.43315002736146102</v>
      </c>
      <c r="BF198" s="17">
        <v>0.41468153971833599</v>
      </c>
      <c r="BG198" s="17"/>
      <c r="BH198" s="17">
        <v>0.37076976663121097</v>
      </c>
      <c r="BI198" s="17">
        <v>0.40024165784476001</v>
      </c>
      <c r="BJ198" s="17">
        <v>0.408635316025244</v>
      </c>
      <c r="BK198" s="17">
        <v>0.443831498930223</v>
      </c>
      <c r="BL198" s="17"/>
      <c r="BM198" s="17">
        <v>0.45503130350396498</v>
      </c>
      <c r="BN198" s="17">
        <v>0.40711129349338399</v>
      </c>
      <c r="BO198" s="17">
        <v>0.41723540151785998</v>
      </c>
      <c r="BP198" s="17">
        <v>0.33025865828385098</v>
      </c>
      <c r="BQ198" s="17">
        <v>0.320717147921325</v>
      </c>
      <c r="BR198" s="17"/>
      <c r="BS198" s="17">
        <v>0.44864233076767102</v>
      </c>
      <c r="BT198" s="17">
        <v>0.40825507339275702</v>
      </c>
      <c r="BU198" s="17">
        <v>0.38402531722709998</v>
      </c>
      <c r="BV198" s="17">
        <v>0.36431402834811499</v>
      </c>
      <c r="BW198" s="17">
        <v>0.27086508902378298</v>
      </c>
    </row>
    <row r="199" spans="2:75" x14ac:dyDescent="0.35">
      <c r="B199" t="s">
        <v>222</v>
      </c>
      <c r="C199" s="17">
        <v>0.37821754461753099</v>
      </c>
      <c r="D199" s="17">
        <v>0.33630023174706197</v>
      </c>
      <c r="E199" s="17">
        <v>0.419457643965299</v>
      </c>
      <c r="F199" s="17"/>
      <c r="G199" s="17">
        <v>0.34090450049045601</v>
      </c>
      <c r="H199" s="17">
        <v>0.35451654816206402</v>
      </c>
      <c r="I199" s="17">
        <v>0.370993965114161</v>
      </c>
      <c r="J199" s="17">
        <v>0.393239138236612</v>
      </c>
      <c r="K199" s="17">
        <v>0.37824472288552402</v>
      </c>
      <c r="L199" s="17">
        <v>0.416041699582685</v>
      </c>
      <c r="M199" s="17"/>
      <c r="N199" s="17">
        <v>0.38794430957883902</v>
      </c>
      <c r="O199" s="17">
        <v>0.39114507399396498</v>
      </c>
      <c r="P199" s="17">
        <v>0.37671454253106401</v>
      </c>
      <c r="Q199" s="17">
        <v>0.35526770098003002</v>
      </c>
      <c r="R199" s="17"/>
      <c r="S199" s="17">
        <v>0.39945242320013702</v>
      </c>
      <c r="T199" s="17">
        <v>0.39641607408134799</v>
      </c>
      <c r="U199" s="17">
        <v>0.37831681271825701</v>
      </c>
      <c r="V199" s="17">
        <v>0.35246641158873898</v>
      </c>
      <c r="W199" s="17">
        <v>0.42628447778483403</v>
      </c>
      <c r="X199" s="17">
        <v>0.35108320685251498</v>
      </c>
      <c r="Y199" s="17">
        <v>0.34100542553012603</v>
      </c>
      <c r="Z199" s="17">
        <v>0.37073820529578899</v>
      </c>
      <c r="AA199" s="17">
        <v>0.37407729955059899</v>
      </c>
      <c r="AB199" s="17">
        <v>0.37264541619861802</v>
      </c>
      <c r="AC199" s="17">
        <v>0.38486492800012501</v>
      </c>
      <c r="AD199" s="17">
        <v>0.37671395122044599</v>
      </c>
      <c r="AE199" s="17"/>
      <c r="AF199" s="17">
        <v>0.36205483438710601</v>
      </c>
      <c r="AG199" s="17">
        <v>0.36007732324649</v>
      </c>
      <c r="AH199" s="17">
        <v>0.43236680546385697</v>
      </c>
      <c r="AI199" s="17">
        <v>0.35076157765265598</v>
      </c>
      <c r="AJ199" s="17"/>
      <c r="AK199" s="17">
        <v>0.36128691248334999</v>
      </c>
      <c r="AL199" s="17">
        <v>0.365550145523796</v>
      </c>
      <c r="AM199" s="17">
        <v>0.392635033158166</v>
      </c>
      <c r="AN199" s="17">
        <v>0.35763730846974101</v>
      </c>
      <c r="AO199" s="17">
        <v>0.41438190188866802</v>
      </c>
      <c r="AP199" s="17"/>
      <c r="AQ199" s="17">
        <v>0.393215730580462</v>
      </c>
      <c r="AR199" s="17">
        <v>0.386117993884524</v>
      </c>
      <c r="AS199" s="17">
        <v>0.367427665200459</v>
      </c>
      <c r="AT199" s="17">
        <v>0.36812685090470998</v>
      </c>
      <c r="AU199" s="17">
        <v>0.37125303446790398</v>
      </c>
      <c r="AV199" s="17"/>
      <c r="AW199" s="17">
        <v>0.40570797163188799</v>
      </c>
      <c r="AX199" s="17">
        <v>0.38016367957075398</v>
      </c>
      <c r="AY199" s="17">
        <v>0.38828961674807799</v>
      </c>
      <c r="AZ199" s="17">
        <v>0.37938311576302203</v>
      </c>
      <c r="BA199" s="17">
        <v>0.35538372905833199</v>
      </c>
      <c r="BB199" s="17"/>
      <c r="BC199" s="17">
        <v>0.36039223633248701</v>
      </c>
      <c r="BD199" s="17">
        <v>0.38310518786709902</v>
      </c>
      <c r="BE199" s="17">
        <v>0.397013212013551</v>
      </c>
      <c r="BF199" s="17">
        <v>0.37428911131104498</v>
      </c>
      <c r="BG199" s="17"/>
      <c r="BH199" s="17">
        <v>0.40183228358922202</v>
      </c>
      <c r="BI199" s="17">
        <v>0.38038758428583103</v>
      </c>
      <c r="BJ199" s="17">
        <v>0.38841709106677003</v>
      </c>
      <c r="BK199" s="17">
        <v>0.356457668096335</v>
      </c>
      <c r="BL199" s="17"/>
      <c r="BM199" s="17">
        <v>0.356609445485218</v>
      </c>
      <c r="BN199" s="17">
        <v>0.38860781816235701</v>
      </c>
      <c r="BO199" s="17">
        <v>0.365566400158228</v>
      </c>
      <c r="BP199" s="17">
        <v>0.36414537526774399</v>
      </c>
      <c r="BQ199" s="17">
        <v>0.384315267646406</v>
      </c>
      <c r="BR199" s="17"/>
      <c r="BS199" s="17">
        <v>0.37940387737222397</v>
      </c>
      <c r="BT199" s="17">
        <v>0.37543056143025699</v>
      </c>
      <c r="BU199" s="17">
        <v>0.39684436108254401</v>
      </c>
      <c r="BV199" s="17">
        <v>0.38512400245418799</v>
      </c>
      <c r="BW199" s="17">
        <v>0.321084050849059</v>
      </c>
    </row>
    <row r="200" spans="2:75" x14ac:dyDescent="0.35">
      <c r="B200" t="s">
        <v>223</v>
      </c>
      <c r="C200" s="17">
        <v>0.37571473404004002</v>
      </c>
      <c r="D200" s="17">
        <v>0.40057584195894003</v>
      </c>
      <c r="E200" s="17">
        <v>0.35232850366047702</v>
      </c>
      <c r="F200" s="17"/>
      <c r="G200" s="17">
        <v>0.291828076252656</v>
      </c>
      <c r="H200" s="17">
        <v>0.35919464316338601</v>
      </c>
      <c r="I200" s="17">
        <v>0.36540981007074802</v>
      </c>
      <c r="J200" s="17">
        <v>0.38052841621669298</v>
      </c>
      <c r="K200" s="17">
        <v>0.38131181596790498</v>
      </c>
      <c r="L200" s="17">
        <v>0.44579041889488402</v>
      </c>
      <c r="M200" s="17"/>
      <c r="N200" s="17">
        <v>0.43419770749044301</v>
      </c>
      <c r="O200" s="17">
        <v>0.36958751978235499</v>
      </c>
      <c r="P200" s="17">
        <v>0.35912706666500399</v>
      </c>
      <c r="Q200" s="17">
        <v>0.33201111656489901</v>
      </c>
      <c r="R200" s="17"/>
      <c r="S200" s="17">
        <v>0.369817156010252</v>
      </c>
      <c r="T200" s="17">
        <v>0.39897237813705999</v>
      </c>
      <c r="U200" s="17">
        <v>0.32835177804568499</v>
      </c>
      <c r="V200" s="17">
        <v>0.35620275152257402</v>
      </c>
      <c r="W200" s="17">
        <v>0.36972929258478898</v>
      </c>
      <c r="X200" s="17">
        <v>0.36080891419266697</v>
      </c>
      <c r="Y200" s="17">
        <v>0.40967323061129102</v>
      </c>
      <c r="Z200" s="17">
        <v>0.38501969583500001</v>
      </c>
      <c r="AA200" s="17">
        <v>0.40291823843559299</v>
      </c>
      <c r="AB200" s="17">
        <v>0.37137602474570303</v>
      </c>
      <c r="AC200" s="17">
        <v>0.37763603694984799</v>
      </c>
      <c r="AD200" s="17">
        <v>0.35312285205461302</v>
      </c>
      <c r="AE200" s="17"/>
      <c r="AF200" s="17">
        <v>0.341359733076469</v>
      </c>
      <c r="AG200" s="17">
        <v>0.357362937405934</v>
      </c>
      <c r="AH200" s="17">
        <v>0.41934842319996801</v>
      </c>
      <c r="AI200" s="17">
        <v>0.42181392951479602</v>
      </c>
      <c r="AJ200" s="17"/>
      <c r="AK200" s="17">
        <v>0.33973999017631001</v>
      </c>
      <c r="AL200" s="17">
        <v>0.363389635880012</v>
      </c>
      <c r="AM200" s="17">
        <v>0.398590660031993</v>
      </c>
      <c r="AN200" s="17">
        <v>0.41215522855189202</v>
      </c>
      <c r="AO200" s="17">
        <v>0.42061886748481497</v>
      </c>
      <c r="AP200" s="17"/>
      <c r="AQ200" s="17">
        <v>0.31854528273237198</v>
      </c>
      <c r="AR200" s="17">
        <v>0.37636137037786799</v>
      </c>
      <c r="AS200" s="17">
        <v>0.39461134134618397</v>
      </c>
      <c r="AT200" s="17">
        <v>0.38776956111463001</v>
      </c>
      <c r="AU200" s="17">
        <v>0.43055870842681199</v>
      </c>
      <c r="AV200" s="17"/>
      <c r="AW200" s="17">
        <v>0.42292978734039599</v>
      </c>
      <c r="AX200" s="17">
        <v>0.38995253000052599</v>
      </c>
      <c r="AY200" s="17">
        <v>0.38035714531381398</v>
      </c>
      <c r="AZ200" s="17">
        <v>0.38715488079124999</v>
      </c>
      <c r="BA200" s="17">
        <v>0.337839822839263</v>
      </c>
      <c r="BB200" s="17"/>
      <c r="BC200" s="17">
        <v>0.327722491172935</v>
      </c>
      <c r="BD200" s="17">
        <v>0.37659976593779498</v>
      </c>
      <c r="BE200" s="17">
        <v>0.36900118847454699</v>
      </c>
      <c r="BF200" s="17">
        <v>0.40743581874887103</v>
      </c>
      <c r="BG200" s="17"/>
      <c r="BH200" s="17">
        <v>0.34076470906991302</v>
      </c>
      <c r="BI200" s="17">
        <v>0.386878405481142</v>
      </c>
      <c r="BJ200" s="17">
        <v>0.37370422782213197</v>
      </c>
      <c r="BK200" s="17">
        <v>0.427718114393069</v>
      </c>
      <c r="BL200" s="17"/>
      <c r="BM200" s="17">
        <v>0.392202443232193</v>
      </c>
      <c r="BN200" s="17">
        <v>0.39253112830395898</v>
      </c>
      <c r="BO200" s="17">
        <v>0.399476793284124</v>
      </c>
      <c r="BP200" s="17">
        <v>0.33216261380833301</v>
      </c>
      <c r="BQ200" s="17">
        <v>0.34625255358868001</v>
      </c>
      <c r="BR200" s="17"/>
      <c r="BS200" s="17">
        <v>0.396487326368333</v>
      </c>
      <c r="BT200" s="17">
        <v>0.39151776035181801</v>
      </c>
      <c r="BU200" s="17">
        <v>0.43167033572119001</v>
      </c>
      <c r="BV200" s="17">
        <v>0.32921560447465698</v>
      </c>
      <c r="BW200" s="17">
        <v>0.29549400767703798</v>
      </c>
    </row>
    <row r="201" spans="2:75" x14ac:dyDescent="0.35">
      <c r="B201" t="s">
        <v>224</v>
      </c>
      <c r="C201" s="17">
        <v>0.33944486399294199</v>
      </c>
      <c r="D201" s="17">
        <v>0.35443886135474101</v>
      </c>
      <c r="E201" s="17">
        <v>0.32648450730586798</v>
      </c>
      <c r="F201" s="17"/>
      <c r="G201" s="17">
        <v>0.23180880352250099</v>
      </c>
      <c r="H201" s="17">
        <v>0.305325844487146</v>
      </c>
      <c r="I201" s="17">
        <v>0.27733763768890801</v>
      </c>
      <c r="J201" s="17">
        <v>0.32209731499817301</v>
      </c>
      <c r="K201" s="17">
        <v>0.39217279018054302</v>
      </c>
      <c r="L201" s="17">
        <v>0.46816709081488</v>
      </c>
      <c r="M201" s="17"/>
      <c r="N201" s="17">
        <v>0.39680256312651402</v>
      </c>
      <c r="O201" s="17">
        <v>0.33177087544163802</v>
      </c>
      <c r="P201" s="17">
        <v>0.32133263508364501</v>
      </c>
      <c r="Q201" s="17">
        <v>0.29963245949501799</v>
      </c>
      <c r="R201" s="17"/>
      <c r="S201" s="17">
        <v>0.35012506520088299</v>
      </c>
      <c r="T201" s="17">
        <v>0.35420121426756601</v>
      </c>
      <c r="U201" s="17">
        <v>0.329261315920586</v>
      </c>
      <c r="V201" s="17">
        <v>0.33830714060906902</v>
      </c>
      <c r="W201" s="17">
        <v>0.30045195089583798</v>
      </c>
      <c r="X201" s="17">
        <v>0.33203946638290499</v>
      </c>
      <c r="Y201" s="17">
        <v>0.32707173537746898</v>
      </c>
      <c r="Z201" s="17">
        <v>0.264299785271846</v>
      </c>
      <c r="AA201" s="17">
        <v>0.33405209048062001</v>
      </c>
      <c r="AB201" s="17">
        <v>0.39988536585079898</v>
      </c>
      <c r="AC201" s="17">
        <v>0.317123322198619</v>
      </c>
      <c r="AD201" s="17">
        <v>0.37810616328913199</v>
      </c>
      <c r="AE201" s="17"/>
      <c r="AF201" s="17">
        <v>0.31570662154856799</v>
      </c>
      <c r="AG201" s="17">
        <v>0.31365771509555501</v>
      </c>
      <c r="AH201" s="17">
        <v>0.37620446217666897</v>
      </c>
      <c r="AI201" s="17">
        <v>0.39103746096263797</v>
      </c>
      <c r="AJ201" s="17"/>
      <c r="AK201" s="17">
        <v>0.31269703007882499</v>
      </c>
      <c r="AL201" s="17">
        <v>0.32763199212098298</v>
      </c>
      <c r="AM201" s="17">
        <v>0.372341334694888</v>
      </c>
      <c r="AN201" s="17">
        <v>0.31112318319521598</v>
      </c>
      <c r="AO201" s="17">
        <v>0.40716160332784701</v>
      </c>
      <c r="AP201" s="17"/>
      <c r="AQ201" s="17">
        <v>0.28338379577831002</v>
      </c>
      <c r="AR201" s="17">
        <v>0.32273672133631998</v>
      </c>
      <c r="AS201" s="17">
        <v>0.33952136916776399</v>
      </c>
      <c r="AT201" s="17">
        <v>0.39766831516453499</v>
      </c>
      <c r="AU201" s="17">
        <v>0.38971764435454698</v>
      </c>
      <c r="AV201" s="17"/>
      <c r="AW201" s="17">
        <v>0.35564362189966298</v>
      </c>
      <c r="AX201" s="17">
        <v>0.36876225169454102</v>
      </c>
      <c r="AY201" s="17">
        <v>0.31034353616800597</v>
      </c>
      <c r="AZ201" s="17">
        <v>0.35471239611773298</v>
      </c>
      <c r="BA201" s="17">
        <v>0.34685255987559099</v>
      </c>
      <c r="BB201" s="17"/>
      <c r="BC201" s="17">
        <v>0.266985299352617</v>
      </c>
      <c r="BD201" s="17">
        <v>0.34095309632205101</v>
      </c>
      <c r="BE201" s="17">
        <v>0.35224704735190199</v>
      </c>
      <c r="BF201" s="17">
        <v>0.36957081618371002</v>
      </c>
      <c r="BG201" s="17"/>
      <c r="BH201" s="17">
        <v>0.31015788910158798</v>
      </c>
      <c r="BI201" s="17">
        <v>0.33795969054741498</v>
      </c>
      <c r="BJ201" s="17">
        <v>0.363779912378912</v>
      </c>
      <c r="BK201" s="17">
        <v>0.38763841723855802</v>
      </c>
      <c r="BL201" s="17"/>
      <c r="BM201" s="17">
        <v>0.39041960582929702</v>
      </c>
      <c r="BN201" s="17">
        <v>0.34329766428404801</v>
      </c>
      <c r="BO201" s="17">
        <v>0.39371352881058402</v>
      </c>
      <c r="BP201" s="17">
        <v>0.29666400287119199</v>
      </c>
      <c r="BQ201" s="17">
        <v>0.29089195711131299</v>
      </c>
      <c r="BR201" s="17"/>
      <c r="BS201" s="17">
        <v>0.39875111068950198</v>
      </c>
      <c r="BT201" s="17">
        <v>0.33803258824042498</v>
      </c>
      <c r="BU201" s="17">
        <v>0.35268720653563501</v>
      </c>
      <c r="BV201" s="17">
        <v>0.32212866593259398</v>
      </c>
      <c r="BW201" s="17">
        <v>0.24816238745240099</v>
      </c>
    </row>
    <row r="202" spans="2:75" x14ac:dyDescent="0.35">
      <c r="B202" t="s">
        <v>225</v>
      </c>
      <c r="C202" s="17">
        <v>0.31515083255554799</v>
      </c>
      <c r="D202" s="17">
        <v>0.28396897942893101</v>
      </c>
      <c r="E202" s="17">
        <v>0.34518855183338398</v>
      </c>
      <c r="F202" s="17"/>
      <c r="G202" s="17">
        <v>0.30593529087735899</v>
      </c>
      <c r="H202" s="17">
        <v>0.33135869238885601</v>
      </c>
      <c r="I202" s="17">
        <v>0.30710700577970201</v>
      </c>
      <c r="J202" s="17">
        <v>0.31812192762816399</v>
      </c>
      <c r="K202" s="17">
        <v>0.28768359943897198</v>
      </c>
      <c r="L202" s="17">
        <v>0.33061016728363501</v>
      </c>
      <c r="M202" s="17"/>
      <c r="N202" s="17">
        <v>0.33735002888929</v>
      </c>
      <c r="O202" s="17">
        <v>0.33679269555188701</v>
      </c>
      <c r="P202" s="17">
        <v>0.283043090394481</v>
      </c>
      <c r="Q202" s="17">
        <v>0.29433461972485297</v>
      </c>
      <c r="R202" s="17"/>
      <c r="S202" s="17">
        <v>0.310119091247685</v>
      </c>
      <c r="T202" s="17">
        <v>0.302312990897662</v>
      </c>
      <c r="U202" s="17">
        <v>0.34494613379380201</v>
      </c>
      <c r="V202" s="17">
        <v>0.29934315012222901</v>
      </c>
      <c r="W202" s="17">
        <v>0.28866696139456799</v>
      </c>
      <c r="X202" s="17">
        <v>0.290846656619068</v>
      </c>
      <c r="Y202" s="17">
        <v>0.30300309716203699</v>
      </c>
      <c r="Z202" s="17">
        <v>0.36698959363008998</v>
      </c>
      <c r="AA202" s="17">
        <v>0.31885024770222697</v>
      </c>
      <c r="AB202" s="17">
        <v>0.35922024150056803</v>
      </c>
      <c r="AC202" s="17">
        <v>0.30334339920275</v>
      </c>
      <c r="AD202" s="17">
        <v>0.33414429659779799</v>
      </c>
      <c r="AE202" s="17"/>
      <c r="AF202" s="17">
        <v>0.293640709513245</v>
      </c>
      <c r="AG202" s="17">
        <v>0.278339107666767</v>
      </c>
      <c r="AH202" s="17">
        <v>0.36213188641475003</v>
      </c>
      <c r="AI202" s="17">
        <v>0.36260686516057</v>
      </c>
      <c r="AJ202" s="17"/>
      <c r="AK202" s="17">
        <v>0.283321651113637</v>
      </c>
      <c r="AL202" s="17">
        <v>0.302670337954699</v>
      </c>
      <c r="AM202" s="17">
        <v>0.33874323845422499</v>
      </c>
      <c r="AN202" s="17">
        <v>0.32410039994058598</v>
      </c>
      <c r="AO202" s="17">
        <v>0.36513781373705401</v>
      </c>
      <c r="AP202" s="17"/>
      <c r="AQ202" s="17">
        <v>0.29676239142212701</v>
      </c>
      <c r="AR202" s="17">
        <v>0.307157724781846</v>
      </c>
      <c r="AS202" s="17">
        <v>0.32924791231524803</v>
      </c>
      <c r="AT202" s="17">
        <v>0.30097317410026497</v>
      </c>
      <c r="AU202" s="17">
        <v>0.35314808475786802</v>
      </c>
      <c r="AV202" s="17"/>
      <c r="AW202" s="17">
        <v>0.33064781684470701</v>
      </c>
      <c r="AX202" s="17">
        <v>0.31725106355967297</v>
      </c>
      <c r="AY202" s="17">
        <v>0.29773353769923799</v>
      </c>
      <c r="AZ202" s="17">
        <v>0.317708300914266</v>
      </c>
      <c r="BA202" s="17">
        <v>0.333785620856764</v>
      </c>
      <c r="BB202" s="17"/>
      <c r="BC202" s="17">
        <v>0.32433727231183801</v>
      </c>
      <c r="BD202" s="17">
        <v>0.31894939331086097</v>
      </c>
      <c r="BE202" s="17">
        <v>0.30317429710331401</v>
      </c>
      <c r="BF202" s="17">
        <v>0.33212573898375097</v>
      </c>
      <c r="BG202" s="17"/>
      <c r="BH202" s="17">
        <v>0.32814104301757901</v>
      </c>
      <c r="BI202" s="17">
        <v>0.30137426267326101</v>
      </c>
      <c r="BJ202" s="17">
        <v>0.33608732596452301</v>
      </c>
      <c r="BK202" s="17">
        <v>0.35858674601850199</v>
      </c>
      <c r="BL202" s="17"/>
      <c r="BM202" s="17">
        <v>0.294547140563098</v>
      </c>
      <c r="BN202" s="17">
        <v>0.35313094277347701</v>
      </c>
      <c r="BO202" s="17">
        <v>0.33228289730489902</v>
      </c>
      <c r="BP202" s="17">
        <v>0.20521493958346301</v>
      </c>
      <c r="BQ202" s="17">
        <v>0.29548752236575498</v>
      </c>
      <c r="BR202" s="17"/>
      <c r="BS202" s="17">
        <v>0.31488215495177801</v>
      </c>
      <c r="BT202" s="17">
        <v>0.34489144873307898</v>
      </c>
      <c r="BU202" s="17">
        <v>0.33515846500589602</v>
      </c>
      <c r="BV202" s="17">
        <v>0.23149798339491401</v>
      </c>
      <c r="BW202" s="17">
        <v>0.282964325010716</v>
      </c>
    </row>
    <row r="203" spans="2:75" x14ac:dyDescent="0.35">
      <c r="B203" t="s">
        <v>226</v>
      </c>
      <c r="C203" s="17">
        <v>0.28541441851900901</v>
      </c>
      <c r="D203" s="17">
        <v>0.27596346808913602</v>
      </c>
      <c r="E203" s="17">
        <v>0.295056967190441</v>
      </c>
      <c r="F203" s="17"/>
      <c r="G203" s="17">
        <v>0.25829246235489201</v>
      </c>
      <c r="H203" s="17">
        <v>0.31927469340217701</v>
      </c>
      <c r="I203" s="17">
        <v>0.30926533210070001</v>
      </c>
      <c r="J203" s="17">
        <v>0.28506444166956801</v>
      </c>
      <c r="K203" s="17">
        <v>0.28909788644698903</v>
      </c>
      <c r="L203" s="17">
        <v>0.25436371438628302</v>
      </c>
      <c r="M203" s="17"/>
      <c r="N203" s="17">
        <v>0.31433495369766001</v>
      </c>
      <c r="O203" s="17">
        <v>0.27249752550594802</v>
      </c>
      <c r="P203" s="17">
        <v>0.28640047834243199</v>
      </c>
      <c r="Q203" s="17">
        <v>0.26656737274509001</v>
      </c>
      <c r="R203" s="17"/>
      <c r="S203" s="17">
        <v>0.282251431864178</v>
      </c>
      <c r="T203" s="17">
        <v>0.28274286121665498</v>
      </c>
      <c r="U203" s="17">
        <v>0.284813078286211</v>
      </c>
      <c r="V203" s="17">
        <v>0.25214525381839298</v>
      </c>
      <c r="W203" s="17">
        <v>0.27661699598842099</v>
      </c>
      <c r="X203" s="17">
        <v>0.29276734441942598</v>
      </c>
      <c r="Y203" s="17">
        <v>0.26124483411659699</v>
      </c>
      <c r="Z203" s="17">
        <v>0.29211731778572197</v>
      </c>
      <c r="AA203" s="17">
        <v>0.30760695455311998</v>
      </c>
      <c r="AB203" s="17">
        <v>0.29267954799732299</v>
      </c>
      <c r="AC203" s="17">
        <v>0.33449311647969898</v>
      </c>
      <c r="AD203" s="17">
        <v>0.28204730432639302</v>
      </c>
      <c r="AE203" s="17"/>
      <c r="AF203" s="17">
        <v>0.26458917508552299</v>
      </c>
      <c r="AG203" s="17">
        <v>0.27187207672117703</v>
      </c>
      <c r="AH203" s="17">
        <v>0.29937975718594301</v>
      </c>
      <c r="AI203" s="17">
        <v>0.32860795914358099</v>
      </c>
      <c r="AJ203" s="17"/>
      <c r="AK203" s="17">
        <v>0.27829756012766099</v>
      </c>
      <c r="AL203" s="17">
        <v>0.28049142879140698</v>
      </c>
      <c r="AM203" s="17">
        <v>0.29537756061324699</v>
      </c>
      <c r="AN203" s="17">
        <v>0.27974580329638199</v>
      </c>
      <c r="AO203" s="17">
        <v>0.32923012832829401</v>
      </c>
      <c r="AP203" s="17"/>
      <c r="AQ203" s="17">
        <v>0.27997432763540198</v>
      </c>
      <c r="AR203" s="17">
        <v>0.258051706960369</v>
      </c>
      <c r="AS203" s="17">
        <v>0.29615116299986899</v>
      </c>
      <c r="AT203" s="17">
        <v>0.29916098766507798</v>
      </c>
      <c r="AU203" s="17">
        <v>0.29731892756278999</v>
      </c>
      <c r="AV203" s="17"/>
      <c r="AW203" s="17">
        <v>0.28385282744739998</v>
      </c>
      <c r="AX203" s="17">
        <v>0.27322245609014301</v>
      </c>
      <c r="AY203" s="17">
        <v>0.27116609480007098</v>
      </c>
      <c r="AZ203" s="17">
        <v>0.29972176491484398</v>
      </c>
      <c r="BA203" s="17">
        <v>0.293381899672368</v>
      </c>
      <c r="BB203" s="17"/>
      <c r="BC203" s="17">
        <v>0.32397938339459298</v>
      </c>
      <c r="BD203" s="17">
        <v>0.29996410049783701</v>
      </c>
      <c r="BE203" s="17">
        <v>0.275713662738441</v>
      </c>
      <c r="BF203" s="17">
        <v>0.28088542469771499</v>
      </c>
      <c r="BG203" s="17"/>
      <c r="BH203" s="17">
        <v>0.28784735311308302</v>
      </c>
      <c r="BI203" s="17">
        <v>0.289040717298641</v>
      </c>
      <c r="BJ203" s="17">
        <v>0.28273368039333002</v>
      </c>
      <c r="BK203" s="17">
        <v>0.31168376549926402</v>
      </c>
      <c r="BL203" s="17"/>
      <c r="BM203" s="17">
        <v>0.26301461604688797</v>
      </c>
      <c r="BN203" s="17">
        <v>0.33636573118464402</v>
      </c>
      <c r="BO203" s="17">
        <v>0.243730555848401</v>
      </c>
      <c r="BP203" s="17">
        <v>0.23632923713843201</v>
      </c>
      <c r="BQ203" s="17">
        <v>0.27906758000082599</v>
      </c>
      <c r="BR203" s="17"/>
      <c r="BS203" s="17">
        <v>0.28307341699877298</v>
      </c>
      <c r="BT203" s="17">
        <v>0.33254802499846298</v>
      </c>
      <c r="BU203" s="17">
        <v>0.28467165672566302</v>
      </c>
      <c r="BV203" s="17">
        <v>0.25462357399164598</v>
      </c>
      <c r="BW203" s="17">
        <v>0.23718145638857999</v>
      </c>
    </row>
    <row r="204" spans="2:75" x14ac:dyDescent="0.35">
      <c r="B204" t="s">
        <v>227</v>
      </c>
      <c r="C204" s="17">
        <v>0.26689417810425398</v>
      </c>
      <c r="D204" s="17">
        <v>0.26319179244765001</v>
      </c>
      <c r="E204" s="17">
        <v>0.270365900713949</v>
      </c>
      <c r="F204" s="17"/>
      <c r="G204" s="17">
        <v>0.282492307997532</v>
      </c>
      <c r="H204" s="17">
        <v>0.30677259969370202</v>
      </c>
      <c r="I204" s="17">
        <v>0.23670422512127601</v>
      </c>
      <c r="J204" s="17">
        <v>0.26253764025979398</v>
      </c>
      <c r="K204" s="17">
        <v>0.24672553100761499</v>
      </c>
      <c r="L204" s="17">
        <v>0.26557828192077299</v>
      </c>
      <c r="M204" s="17"/>
      <c r="N204" s="17">
        <v>0.30762207699482802</v>
      </c>
      <c r="O204" s="17">
        <v>0.25825809074293798</v>
      </c>
      <c r="P204" s="17">
        <v>0.25667734472241199</v>
      </c>
      <c r="Q204" s="17">
        <v>0.24199325436444499</v>
      </c>
      <c r="R204" s="17"/>
      <c r="S204" s="17">
        <v>0.281589979059722</v>
      </c>
      <c r="T204" s="17">
        <v>0.239076596368969</v>
      </c>
      <c r="U204" s="17">
        <v>0.27294074318205302</v>
      </c>
      <c r="V204" s="17">
        <v>0.25542567568102098</v>
      </c>
      <c r="W204" s="17">
        <v>0.25440126420480402</v>
      </c>
      <c r="X204" s="17">
        <v>0.220969265486712</v>
      </c>
      <c r="Y204" s="17">
        <v>0.27925687241400399</v>
      </c>
      <c r="Z204" s="17">
        <v>0.25212129103226899</v>
      </c>
      <c r="AA204" s="17">
        <v>0.26841085709516699</v>
      </c>
      <c r="AB204" s="17">
        <v>0.28302304174151</v>
      </c>
      <c r="AC204" s="17">
        <v>0.29762835300164098</v>
      </c>
      <c r="AD204" s="17">
        <v>0.38528603803056799</v>
      </c>
      <c r="AE204" s="17"/>
      <c r="AF204" s="17">
        <v>0.230810891855424</v>
      </c>
      <c r="AG204" s="17">
        <v>0.23652642708410401</v>
      </c>
      <c r="AH204" s="17">
        <v>0.30476736141287503</v>
      </c>
      <c r="AI204" s="17">
        <v>0.35097146694314701</v>
      </c>
      <c r="AJ204" s="17"/>
      <c r="AK204" s="17">
        <v>0.25086665258861701</v>
      </c>
      <c r="AL204" s="17">
        <v>0.25041515382106999</v>
      </c>
      <c r="AM204" s="17">
        <v>0.279261596111328</v>
      </c>
      <c r="AN204" s="17">
        <v>0.27107266154627302</v>
      </c>
      <c r="AO204" s="17">
        <v>0.32949473751862102</v>
      </c>
      <c r="AP204" s="17"/>
      <c r="AQ204" s="17">
        <v>0.23980872647290999</v>
      </c>
      <c r="AR204" s="17">
        <v>0.256967436604634</v>
      </c>
      <c r="AS204" s="17">
        <v>0.27990114246788</v>
      </c>
      <c r="AT204" s="17">
        <v>0.27332449829319899</v>
      </c>
      <c r="AU204" s="17">
        <v>0.29915227492713797</v>
      </c>
      <c r="AV204" s="17"/>
      <c r="AW204" s="17">
        <v>0.243074386224996</v>
      </c>
      <c r="AX204" s="17">
        <v>0.24218589836336199</v>
      </c>
      <c r="AY204" s="17">
        <v>0.24851756283739199</v>
      </c>
      <c r="AZ204" s="17">
        <v>0.27271069883454202</v>
      </c>
      <c r="BA204" s="17">
        <v>0.30346214073963701</v>
      </c>
      <c r="BB204" s="17"/>
      <c r="BC204" s="17">
        <v>0.31159081279595402</v>
      </c>
      <c r="BD204" s="17">
        <v>0.275054892757639</v>
      </c>
      <c r="BE204" s="17">
        <v>0.257466532268538</v>
      </c>
      <c r="BF204" s="17">
        <v>0.26952714041109099</v>
      </c>
      <c r="BG204" s="17"/>
      <c r="BH204" s="17">
        <v>0.28654426946504502</v>
      </c>
      <c r="BI204" s="17">
        <v>0.26235797751760398</v>
      </c>
      <c r="BJ204" s="17">
        <v>0.260541083622647</v>
      </c>
      <c r="BK204" s="17">
        <v>0.28278996351712499</v>
      </c>
      <c r="BL204" s="17"/>
      <c r="BM204" s="17">
        <v>0.211398212348473</v>
      </c>
      <c r="BN204" s="17">
        <v>0.31498528865152697</v>
      </c>
      <c r="BO204" s="17">
        <v>0.27095518372245497</v>
      </c>
      <c r="BP204" s="17">
        <v>0.15873324276966799</v>
      </c>
      <c r="BQ204" s="17">
        <v>0.268978419704059</v>
      </c>
      <c r="BR204" s="17"/>
      <c r="BS204" s="17">
        <v>0.232834318099232</v>
      </c>
      <c r="BT204" s="17">
        <v>0.32470088115150603</v>
      </c>
      <c r="BU204" s="17">
        <v>0.30059627763450197</v>
      </c>
      <c r="BV204" s="17">
        <v>0.18411867092908499</v>
      </c>
      <c r="BW204" s="17">
        <v>0.20017119504960201</v>
      </c>
    </row>
    <row r="205" spans="2:75" x14ac:dyDescent="0.35">
      <c r="B205" t="s">
        <v>228</v>
      </c>
      <c r="C205" s="17">
        <v>0.22716359638870801</v>
      </c>
      <c r="D205" s="17">
        <v>0.232317364290377</v>
      </c>
      <c r="E205" s="17">
        <v>0.22172554914914899</v>
      </c>
      <c r="F205" s="17"/>
      <c r="G205" s="17">
        <v>0.27636130634607597</v>
      </c>
      <c r="H205" s="17">
        <v>0.26489147176450001</v>
      </c>
      <c r="I205" s="17">
        <v>0.193869224349285</v>
      </c>
      <c r="J205" s="17">
        <v>0.21182690469812299</v>
      </c>
      <c r="K205" s="17">
        <v>0.19829864276117801</v>
      </c>
      <c r="L205" s="17">
        <v>0.22246569794391799</v>
      </c>
      <c r="M205" s="17"/>
      <c r="N205" s="17">
        <v>0.27613826612776299</v>
      </c>
      <c r="O205" s="17">
        <v>0.219935488442524</v>
      </c>
      <c r="P205" s="17">
        <v>0.218170559500905</v>
      </c>
      <c r="Q205" s="17">
        <v>0.19171741425608499</v>
      </c>
      <c r="R205" s="17"/>
      <c r="S205" s="17">
        <v>0.24088208340852699</v>
      </c>
      <c r="T205" s="17">
        <v>0.24363967356343499</v>
      </c>
      <c r="U205" s="17">
        <v>0.26981337377696002</v>
      </c>
      <c r="V205" s="17">
        <v>0.19388990010177801</v>
      </c>
      <c r="W205" s="17">
        <v>0.185847849916742</v>
      </c>
      <c r="X205" s="17">
        <v>0.21704140051361501</v>
      </c>
      <c r="Y205" s="17">
        <v>0.21102951270169101</v>
      </c>
      <c r="Z205" s="17">
        <v>0.22932035939034701</v>
      </c>
      <c r="AA205" s="17">
        <v>0.23033313178206799</v>
      </c>
      <c r="AB205" s="17">
        <v>0.22273894067675801</v>
      </c>
      <c r="AC205" s="17">
        <v>0.21057495805637799</v>
      </c>
      <c r="AD205" s="17">
        <v>0.273917532592935</v>
      </c>
      <c r="AE205" s="17"/>
      <c r="AF205" s="17">
        <v>0.16330293653916</v>
      </c>
      <c r="AG205" s="17">
        <v>0.19449418473872901</v>
      </c>
      <c r="AH205" s="17">
        <v>0.280626382753774</v>
      </c>
      <c r="AI205" s="17">
        <v>0.328980817017475</v>
      </c>
      <c r="AJ205" s="17"/>
      <c r="AK205" s="17">
        <v>0.22261939348193599</v>
      </c>
      <c r="AL205" s="17">
        <v>0.21529219980883901</v>
      </c>
      <c r="AM205" s="17">
        <v>0.212917372071047</v>
      </c>
      <c r="AN205" s="17">
        <v>0.234268557495146</v>
      </c>
      <c r="AO205" s="17">
        <v>0.32806598444357199</v>
      </c>
      <c r="AP205" s="17"/>
      <c r="AQ205" s="17">
        <v>0.20255669064871701</v>
      </c>
      <c r="AR205" s="17">
        <v>0.20766775107940499</v>
      </c>
      <c r="AS205" s="17">
        <v>0.22396333153315601</v>
      </c>
      <c r="AT205" s="17">
        <v>0.23236162930985299</v>
      </c>
      <c r="AU205" s="17">
        <v>0.296712630752969</v>
      </c>
      <c r="AV205" s="17"/>
      <c r="AW205" s="17">
        <v>0.18630166348111901</v>
      </c>
      <c r="AX205" s="17">
        <v>0.205336000979117</v>
      </c>
      <c r="AY205" s="17">
        <v>0.218736437443173</v>
      </c>
      <c r="AZ205" s="17">
        <v>0.22075285758698299</v>
      </c>
      <c r="BA205" s="17">
        <v>0.26475444435024698</v>
      </c>
      <c r="BB205" s="17"/>
      <c r="BC205" s="17">
        <v>0.26582466302544799</v>
      </c>
      <c r="BD205" s="17">
        <v>0.23514447911376299</v>
      </c>
      <c r="BE205" s="17">
        <v>0.21530075293664899</v>
      </c>
      <c r="BF205" s="17">
        <v>0.228505000625296</v>
      </c>
      <c r="BG205" s="17"/>
      <c r="BH205" s="17">
        <v>0.23692523693936399</v>
      </c>
      <c r="BI205" s="17">
        <v>0.22628363330055701</v>
      </c>
      <c r="BJ205" s="17">
        <v>0.22593732750141099</v>
      </c>
      <c r="BK205" s="17">
        <v>0.24254032807197701</v>
      </c>
      <c r="BL205" s="17"/>
      <c r="BM205" s="17">
        <v>0.18773377459753199</v>
      </c>
      <c r="BN205" s="17">
        <v>0.275446104644891</v>
      </c>
      <c r="BO205" s="17">
        <v>0.26577868446930802</v>
      </c>
      <c r="BP205" s="17">
        <v>0.14534547481381799</v>
      </c>
      <c r="BQ205" s="17">
        <v>0.18222463490541599</v>
      </c>
      <c r="BR205" s="17"/>
      <c r="BS205" s="17">
        <v>0.204803887615396</v>
      </c>
      <c r="BT205" s="17">
        <v>0.28363382760519701</v>
      </c>
      <c r="BU205" s="17">
        <v>0.26437407948928099</v>
      </c>
      <c r="BV205" s="17">
        <v>0.15669204596550901</v>
      </c>
      <c r="BW205" s="17">
        <v>0.16018344938012499</v>
      </c>
    </row>
    <row r="206" spans="2:75" x14ac:dyDescent="0.35">
      <c r="B206" t="s">
        <v>229</v>
      </c>
      <c r="C206" s="17">
        <v>0.20008789989490799</v>
      </c>
      <c r="D206" s="17">
        <v>0.20126992058168999</v>
      </c>
      <c r="E206" s="17">
        <v>0.19895533690651801</v>
      </c>
      <c r="F206" s="17"/>
      <c r="G206" s="17">
        <v>0.20141421417591701</v>
      </c>
      <c r="H206" s="17">
        <v>0.19639560460807101</v>
      </c>
      <c r="I206" s="17">
        <v>0.17762812054140201</v>
      </c>
      <c r="J206" s="17">
        <v>0.20277058748559501</v>
      </c>
      <c r="K206" s="17">
        <v>0.19832811840987</v>
      </c>
      <c r="L206" s="17">
        <v>0.219448431975382</v>
      </c>
      <c r="M206" s="17"/>
      <c r="N206" s="17">
        <v>0.209443146972733</v>
      </c>
      <c r="O206" s="17">
        <v>0.195050187605563</v>
      </c>
      <c r="P206" s="17">
        <v>0.205453943820635</v>
      </c>
      <c r="Q206" s="17">
        <v>0.189877417627142</v>
      </c>
      <c r="R206" s="17"/>
      <c r="S206" s="17">
        <v>0.21036844364965401</v>
      </c>
      <c r="T206" s="17">
        <v>0.19914213720653601</v>
      </c>
      <c r="U206" s="17">
        <v>0.19778098403526201</v>
      </c>
      <c r="V206" s="17">
        <v>0.19070528744385901</v>
      </c>
      <c r="W206" s="17">
        <v>0.199371157419379</v>
      </c>
      <c r="X206" s="17">
        <v>0.20463078819908301</v>
      </c>
      <c r="Y206" s="17">
        <v>0.19331029790760601</v>
      </c>
      <c r="Z206" s="17">
        <v>0.206463471609108</v>
      </c>
      <c r="AA206" s="17">
        <v>0.18861233824347001</v>
      </c>
      <c r="AB206" s="17">
        <v>0.20636248905431101</v>
      </c>
      <c r="AC206" s="17">
        <v>0.220045657078872</v>
      </c>
      <c r="AD206" s="17">
        <v>0.1781014576887</v>
      </c>
      <c r="AE206" s="17"/>
      <c r="AF206" s="17">
        <v>0.186453211510551</v>
      </c>
      <c r="AG206" s="17">
        <v>0.18623332259718001</v>
      </c>
      <c r="AH206" s="17">
        <v>0.206969181706225</v>
      </c>
      <c r="AI206" s="17">
        <v>0.25107307835619502</v>
      </c>
      <c r="AJ206" s="17"/>
      <c r="AK206" s="17">
        <v>0.210146120958903</v>
      </c>
      <c r="AL206" s="17">
        <v>0.188021569479393</v>
      </c>
      <c r="AM206" s="17">
        <v>0.20070869213088099</v>
      </c>
      <c r="AN206" s="17">
        <v>0.22378280456505201</v>
      </c>
      <c r="AO206" s="17">
        <v>0.21316764434834001</v>
      </c>
      <c r="AP206" s="17"/>
      <c r="AQ206" s="17">
        <v>0.200409535463277</v>
      </c>
      <c r="AR206" s="17">
        <v>0.18399691386028799</v>
      </c>
      <c r="AS206" s="17">
        <v>0.20241644168807199</v>
      </c>
      <c r="AT206" s="17">
        <v>0.20412819605445401</v>
      </c>
      <c r="AU206" s="17">
        <v>0.212511492456778</v>
      </c>
      <c r="AV206" s="17"/>
      <c r="AW206" s="17">
        <v>0.221881717690321</v>
      </c>
      <c r="AX206" s="17">
        <v>0.17573058422152099</v>
      </c>
      <c r="AY206" s="17">
        <v>0.207256637754272</v>
      </c>
      <c r="AZ206" s="17">
        <v>0.18996844725801901</v>
      </c>
      <c r="BA206" s="17">
        <v>0.20903261225742301</v>
      </c>
      <c r="BB206" s="17"/>
      <c r="BC206" s="17">
        <v>0.19623248430770701</v>
      </c>
      <c r="BD206" s="17">
        <v>0.202960638082123</v>
      </c>
      <c r="BE206" s="17">
        <v>0.19267336902872501</v>
      </c>
      <c r="BF206" s="17">
        <v>0.21945328783787499</v>
      </c>
      <c r="BG206" s="17"/>
      <c r="BH206" s="17">
        <v>0.22699910364148199</v>
      </c>
      <c r="BI206" s="17">
        <v>0.19356982029447101</v>
      </c>
      <c r="BJ206" s="17">
        <v>0.176213019690519</v>
      </c>
      <c r="BK206" s="17">
        <v>0.22796577348556701</v>
      </c>
      <c r="BL206" s="17"/>
      <c r="BM206" s="17">
        <v>0.18207875090798001</v>
      </c>
      <c r="BN206" s="17">
        <v>0.22148843228259699</v>
      </c>
      <c r="BO206" s="17">
        <v>0.23357353930697999</v>
      </c>
      <c r="BP206" s="17">
        <v>0.17335263938772799</v>
      </c>
      <c r="BQ206" s="17">
        <v>0.16735338238276101</v>
      </c>
      <c r="BR206" s="17"/>
      <c r="BS206" s="17">
        <v>0.19714373016856901</v>
      </c>
      <c r="BT206" s="17">
        <v>0.219215918717477</v>
      </c>
      <c r="BU206" s="17">
        <v>0.26666879310913599</v>
      </c>
      <c r="BV206" s="17">
        <v>0.17799580648118199</v>
      </c>
      <c r="BW206" s="17">
        <v>0.113022186779554</v>
      </c>
    </row>
    <row r="207" spans="2:75" x14ac:dyDescent="0.35">
      <c r="B207" t="s">
        <v>230</v>
      </c>
      <c r="C207" s="17">
        <v>0.16519017613765399</v>
      </c>
      <c r="D207" s="17">
        <v>0.17115628125639901</v>
      </c>
      <c r="E207" s="17">
        <v>0.16018116424002801</v>
      </c>
      <c r="F207" s="17"/>
      <c r="G207" s="17">
        <v>0.201071189831009</v>
      </c>
      <c r="H207" s="17">
        <v>0.213326851142113</v>
      </c>
      <c r="I207" s="17">
        <v>0.15274083068188701</v>
      </c>
      <c r="J207" s="17">
        <v>0.15099704361225599</v>
      </c>
      <c r="K207" s="17">
        <v>0.13143379084495899</v>
      </c>
      <c r="L207" s="17">
        <v>0.14631288063425901</v>
      </c>
      <c r="M207" s="17"/>
      <c r="N207" s="17">
        <v>0.19764648350585801</v>
      </c>
      <c r="O207" s="17">
        <v>0.16181658570507401</v>
      </c>
      <c r="P207" s="17">
        <v>0.15379168733887799</v>
      </c>
      <c r="Q207" s="17">
        <v>0.140713197676407</v>
      </c>
      <c r="R207" s="17"/>
      <c r="S207" s="17">
        <v>0.206157621160626</v>
      </c>
      <c r="T207" s="17">
        <v>0.157578905060858</v>
      </c>
      <c r="U207" s="17">
        <v>0.12899491633746299</v>
      </c>
      <c r="V207" s="17">
        <v>0.15287882354914201</v>
      </c>
      <c r="W207" s="17">
        <v>0.154698234161284</v>
      </c>
      <c r="X207" s="17">
        <v>0.165568643636991</v>
      </c>
      <c r="Y207" s="17">
        <v>0.171067432541569</v>
      </c>
      <c r="Z207" s="17">
        <v>0.17029676535580299</v>
      </c>
      <c r="AA207" s="17">
        <v>0.17949806652783301</v>
      </c>
      <c r="AB207" s="17">
        <v>0.15640593527129101</v>
      </c>
      <c r="AC207" s="17">
        <v>0.151966170801246</v>
      </c>
      <c r="AD207" s="17">
        <v>0.13716543184784999</v>
      </c>
      <c r="AE207" s="17"/>
      <c r="AF207" s="17">
        <v>0.13949367102548599</v>
      </c>
      <c r="AG207" s="17">
        <v>0.14419695140921401</v>
      </c>
      <c r="AH207" s="17">
        <v>0.18929528932668399</v>
      </c>
      <c r="AI207" s="17">
        <v>0.23543605986765001</v>
      </c>
      <c r="AJ207" s="17"/>
      <c r="AK207" s="17">
        <v>0.131702184841965</v>
      </c>
      <c r="AL207" s="17">
        <v>0.16748472223913799</v>
      </c>
      <c r="AM207" s="17">
        <v>0.17070962949207599</v>
      </c>
      <c r="AN207" s="17">
        <v>0.16896642080827301</v>
      </c>
      <c r="AO207" s="17">
        <v>0.22114136296524101</v>
      </c>
      <c r="AP207" s="17"/>
      <c r="AQ207" s="17">
        <v>0.125020163462461</v>
      </c>
      <c r="AR207" s="17">
        <v>0.154609108725075</v>
      </c>
      <c r="AS207" s="17">
        <v>0.18487439201331099</v>
      </c>
      <c r="AT207" s="17">
        <v>0.172098134637616</v>
      </c>
      <c r="AU207" s="17">
        <v>0.21001174236040501</v>
      </c>
      <c r="AV207" s="17"/>
      <c r="AW207" s="17">
        <v>9.7334552155710297E-2</v>
      </c>
      <c r="AX207" s="17">
        <v>0.130794286643832</v>
      </c>
      <c r="AY207" s="17">
        <v>0.15021928374773399</v>
      </c>
      <c r="AZ207" s="17">
        <v>0.17756981352655599</v>
      </c>
      <c r="BA207" s="17">
        <v>0.20256172510089601</v>
      </c>
      <c r="BB207" s="17"/>
      <c r="BC207" s="17">
        <v>0.177664745272547</v>
      </c>
      <c r="BD207" s="17">
        <v>0.191800743109934</v>
      </c>
      <c r="BE207" s="17">
        <v>0.13970430264157799</v>
      </c>
      <c r="BF207" s="17">
        <v>0.15874346829128999</v>
      </c>
      <c r="BG207" s="17"/>
      <c r="BH207" s="17">
        <v>0.17321044934742699</v>
      </c>
      <c r="BI207" s="17">
        <v>0.16102116685515899</v>
      </c>
      <c r="BJ207" s="17">
        <v>0.172809285999771</v>
      </c>
      <c r="BK207" s="17">
        <v>0.181068787541562</v>
      </c>
      <c r="BL207" s="17"/>
      <c r="BM207" s="17">
        <v>0.148241869698201</v>
      </c>
      <c r="BN207" s="17">
        <v>0.211314457623727</v>
      </c>
      <c r="BO207" s="17">
        <v>0.159435033726326</v>
      </c>
      <c r="BP207" s="17">
        <v>0.100937808342529</v>
      </c>
      <c r="BQ207" s="17">
        <v>0.14327063498108</v>
      </c>
      <c r="BR207" s="17"/>
      <c r="BS207" s="17">
        <v>0.154537228538593</v>
      </c>
      <c r="BT207" s="17">
        <v>0.23000730224709801</v>
      </c>
      <c r="BU207" s="17">
        <v>0.179023112365297</v>
      </c>
      <c r="BV207" s="17">
        <v>0.110551158679408</v>
      </c>
      <c r="BW207" s="17">
        <v>0.10415922178624</v>
      </c>
    </row>
    <row r="208" spans="2:75" x14ac:dyDescent="0.35">
      <c r="B208" t="s">
        <v>231</v>
      </c>
      <c r="C208" s="17">
        <v>0.15085853377693301</v>
      </c>
      <c r="D208" s="17">
        <v>0.15546300057455101</v>
      </c>
      <c r="E208" s="17">
        <v>0.146129086094134</v>
      </c>
      <c r="F208" s="17"/>
      <c r="G208" s="17">
        <v>0.16861505166906299</v>
      </c>
      <c r="H208" s="17">
        <v>0.18841098930139699</v>
      </c>
      <c r="I208" s="17">
        <v>0.14905684885822101</v>
      </c>
      <c r="J208" s="17">
        <v>0.14415934351968601</v>
      </c>
      <c r="K208" s="17">
        <v>0.13380847518703401</v>
      </c>
      <c r="L208" s="17">
        <v>0.12676125973386801</v>
      </c>
      <c r="M208" s="17"/>
      <c r="N208" s="17">
        <v>0.17121051724778499</v>
      </c>
      <c r="O208" s="17">
        <v>0.14816703366746301</v>
      </c>
      <c r="P208" s="17">
        <v>0.14754037297247599</v>
      </c>
      <c r="Q208" s="17">
        <v>0.135220964022741</v>
      </c>
      <c r="R208" s="17"/>
      <c r="S208" s="17">
        <v>0.18126471425799801</v>
      </c>
      <c r="T208" s="17">
        <v>0.14935661818681301</v>
      </c>
      <c r="U208" s="17">
        <v>0.164797996819148</v>
      </c>
      <c r="V208" s="17">
        <v>0.122592084272568</v>
      </c>
      <c r="W208" s="17">
        <v>0.15037131973669901</v>
      </c>
      <c r="X208" s="17">
        <v>0.17939640703589199</v>
      </c>
      <c r="Y208" s="17">
        <v>0.156729620590739</v>
      </c>
      <c r="Z208" s="17">
        <v>0.165627238333862</v>
      </c>
      <c r="AA208" s="17">
        <v>0.130508069314625</v>
      </c>
      <c r="AB208" s="17">
        <v>0.125086417369875</v>
      </c>
      <c r="AC208" s="17">
        <v>0.121016957382718</v>
      </c>
      <c r="AD208" s="17">
        <v>0.14497705486528101</v>
      </c>
      <c r="AE208" s="17"/>
      <c r="AF208" s="17">
        <v>0.123544568447259</v>
      </c>
      <c r="AG208" s="17">
        <v>0.133521012556549</v>
      </c>
      <c r="AH208" s="17">
        <v>0.16911517089460901</v>
      </c>
      <c r="AI208" s="17">
        <v>0.21230591884090699</v>
      </c>
      <c r="AJ208" s="17"/>
      <c r="AK208" s="17">
        <v>0.13674575208225201</v>
      </c>
      <c r="AL208" s="17">
        <v>0.150804174530381</v>
      </c>
      <c r="AM208" s="17">
        <v>0.14439983342090901</v>
      </c>
      <c r="AN208" s="17">
        <v>0.13978131694094001</v>
      </c>
      <c r="AO208" s="17">
        <v>0.209386771857833</v>
      </c>
      <c r="AP208" s="17"/>
      <c r="AQ208" s="17">
        <v>0.136291037188496</v>
      </c>
      <c r="AR208" s="17">
        <v>0.154589693208387</v>
      </c>
      <c r="AS208" s="17">
        <v>0.13946308240451899</v>
      </c>
      <c r="AT208" s="17">
        <v>0.15046255771366801</v>
      </c>
      <c r="AU208" s="17">
        <v>0.19144695762609301</v>
      </c>
      <c r="AV208" s="17"/>
      <c r="AW208" s="17">
        <v>0.14253136841918501</v>
      </c>
      <c r="AX208" s="17">
        <v>0.14189342135487601</v>
      </c>
      <c r="AY208" s="17">
        <v>0.14082135664527701</v>
      </c>
      <c r="AZ208" s="17">
        <v>0.14800652070557399</v>
      </c>
      <c r="BA208" s="17">
        <v>0.17535475949104501</v>
      </c>
      <c r="BB208" s="17"/>
      <c r="BC208" s="17">
        <v>0.194290458075247</v>
      </c>
      <c r="BD208" s="17">
        <v>0.15323430450810099</v>
      </c>
      <c r="BE208" s="17">
        <v>0.13797720268108199</v>
      </c>
      <c r="BF208" s="17">
        <v>0.15656643638502901</v>
      </c>
      <c r="BG208" s="17"/>
      <c r="BH208" s="17">
        <v>0.17594907224562201</v>
      </c>
      <c r="BI208" s="17">
        <v>0.144373899653475</v>
      </c>
      <c r="BJ208" s="17">
        <v>0.151072510747019</v>
      </c>
      <c r="BK208" s="17">
        <v>0.16831381054303099</v>
      </c>
      <c r="BL208" s="17"/>
      <c r="BM208" s="17">
        <v>0.10728394612216401</v>
      </c>
      <c r="BN208" s="17">
        <v>0.19028035232097901</v>
      </c>
      <c r="BO208" s="17">
        <v>0.14074634130740399</v>
      </c>
      <c r="BP208" s="17">
        <v>0.121788200919412</v>
      </c>
      <c r="BQ208" s="17">
        <v>0.121615831174681</v>
      </c>
      <c r="BR208" s="17"/>
      <c r="BS208" s="17">
        <v>0.12349146998381</v>
      </c>
      <c r="BT208" s="17">
        <v>0.20478056208991899</v>
      </c>
      <c r="BU208" s="17">
        <v>0.16872616568948601</v>
      </c>
      <c r="BV208" s="17">
        <v>0.12587191059863401</v>
      </c>
      <c r="BW208" s="17">
        <v>9.0196672511778403E-2</v>
      </c>
    </row>
    <row r="209" spans="2:75" x14ac:dyDescent="0.35">
      <c r="B209" t="s">
        <v>232</v>
      </c>
      <c r="C209" s="17">
        <v>0.14332719590936599</v>
      </c>
      <c r="D209" s="17">
        <v>0.15414868464814099</v>
      </c>
      <c r="E209" s="17">
        <v>0.13250604319166301</v>
      </c>
      <c r="F209" s="17"/>
      <c r="G209" s="17">
        <v>0.16699417499494401</v>
      </c>
      <c r="H209" s="17">
        <v>0.16878787248232999</v>
      </c>
      <c r="I209" s="17">
        <v>0.164504507672454</v>
      </c>
      <c r="J209" s="17">
        <v>0.14975771874500701</v>
      </c>
      <c r="K209" s="17">
        <v>0.102204960344757</v>
      </c>
      <c r="L209" s="17">
        <v>0.111945657267101</v>
      </c>
      <c r="M209" s="17"/>
      <c r="N209" s="17">
        <v>0.151692710634071</v>
      </c>
      <c r="O209" s="17">
        <v>0.13850510413681</v>
      </c>
      <c r="P209" s="17">
        <v>0.13507907900073701</v>
      </c>
      <c r="Q209" s="17">
        <v>0.147136349465424</v>
      </c>
      <c r="R209" s="17"/>
      <c r="S209" s="17">
        <v>0.18572014312280899</v>
      </c>
      <c r="T209" s="17">
        <v>0.124958770315459</v>
      </c>
      <c r="U209" s="17">
        <v>0.14219213165389</v>
      </c>
      <c r="V209" s="17">
        <v>0.133629666100436</v>
      </c>
      <c r="W209" s="17">
        <v>0.13860592949060599</v>
      </c>
      <c r="X209" s="17">
        <v>0.14861654569504701</v>
      </c>
      <c r="Y209" s="17">
        <v>0.175927633200129</v>
      </c>
      <c r="Z209" s="17">
        <v>0.15783463056080199</v>
      </c>
      <c r="AA209" s="17">
        <v>0.131538828031353</v>
      </c>
      <c r="AB209" s="17">
        <v>0.116203904191124</v>
      </c>
      <c r="AC209" s="17">
        <v>0.11690647487241</v>
      </c>
      <c r="AD209" s="17">
        <v>0.11458135400911</v>
      </c>
      <c r="AE209" s="17"/>
      <c r="AF209" s="17">
        <v>0.14770425586872199</v>
      </c>
      <c r="AG209" s="17">
        <v>0.135556417554411</v>
      </c>
      <c r="AH209" s="17">
        <v>0.14506567920159899</v>
      </c>
      <c r="AI209" s="17">
        <v>0.15583464672424899</v>
      </c>
      <c r="AJ209" s="17"/>
      <c r="AK209" s="17">
        <v>0.134504705970204</v>
      </c>
      <c r="AL209" s="17">
        <v>0.153823685929979</v>
      </c>
      <c r="AM209" s="17">
        <v>0.136822268801679</v>
      </c>
      <c r="AN209" s="17">
        <v>0.13578483247463</v>
      </c>
      <c r="AO209" s="17">
        <v>0.15396954295707899</v>
      </c>
      <c r="AP209" s="17"/>
      <c r="AQ209" s="17">
        <v>0.14727209674331801</v>
      </c>
      <c r="AR209" s="17">
        <v>0.12747282832902199</v>
      </c>
      <c r="AS209" s="17">
        <v>0.15056447290356401</v>
      </c>
      <c r="AT209" s="17">
        <v>0.13894132060616199</v>
      </c>
      <c r="AU209" s="17">
        <v>0.15126069569582201</v>
      </c>
      <c r="AV209" s="17"/>
      <c r="AW209" s="17">
        <v>9.9624151291555205E-2</v>
      </c>
      <c r="AX209" s="17">
        <v>0.10340167359164699</v>
      </c>
      <c r="AY209" s="17">
        <v>0.131365844863676</v>
      </c>
      <c r="AZ209" s="17">
        <v>0.14586651475970799</v>
      </c>
      <c r="BA209" s="17">
        <v>0.18555861105924301</v>
      </c>
      <c r="BB209" s="17"/>
      <c r="BC209" s="17">
        <v>0.153853569598148</v>
      </c>
      <c r="BD209" s="17">
        <v>0.154731054068035</v>
      </c>
      <c r="BE209" s="17">
        <v>0.140926731434282</v>
      </c>
      <c r="BF209" s="17">
        <v>0.139848776279237</v>
      </c>
      <c r="BG209" s="17"/>
      <c r="BH209" s="17">
        <v>0.16126724424500599</v>
      </c>
      <c r="BI209" s="17">
        <v>0.14652569825023001</v>
      </c>
      <c r="BJ209" s="17">
        <v>0.13463053378833201</v>
      </c>
      <c r="BK209" s="17">
        <v>0.13620726369698299</v>
      </c>
      <c r="BL209" s="17"/>
      <c r="BM209" s="17">
        <v>0.116249713679001</v>
      </c>
      <c r="BN209" s="17">
        <v>0.16933008315642101</v>
      </c>
      <c r="BO209" s="17">
        <v>0.123330063686964</v>
      </c>
      <c r="BP209" s="17">
        <v>0.13345806750133299</v>
      </c>
      <c r="BQ209" s="17">
        <v>0.115597777801171</v>
      </c>
      <c r="BR209" s="17"/>
      <c r="BS209" s="17">
        <v>0.121364839207264</v>
      </c>
      <c r="BT209" s="17">
        <v>0.174080687356784</v>
      </c>
      <c r="BU209" s="17">
        <v>0.15023081782321199</v>
      </c>
      <c r="BV209" s="17">
        <v>0.14118518947952199</v>
      </c>
      <c r="BW209" s="17">
        <v>0.10775881926518301</v>
      </c>
    </row>
    <row r="210" spans="2:75" x14ac:dyDescent="0.35">
      <c r="B210" t="s">
        <v>129</v>
      </c>
      <c r="C210" s="17">
        <v>7.8481926424567403E-2</v>
      </c>
      <c r="D210" s="17">
        <v>7.8562064917732405E-2</v>
      </c>
      <c r="E210" s="17">
        <v>7.7811183066277601E-2</v>
      </c>
      <c r="F210" s="17"/>
      <c r="G210" s="17">
        <v>4.7618190920102298E-2</v>
      </c>
      <c r="H210" s="17">
        <v>5.3513297786245403E-2</v>
      </c>
      <c r="I210" s="17">
        <v>7.3338416934658299E-2</v>
      </c>
      <c r="J210" s="17">
        <v>9.7594115211807705E-2</v>
      </c>
      <c r="K210" s="17">
        <v>0.107728264772482</v>
      </c>
      <c r="L210" s="17">
        <v>8.8457498489698402E-2</v>
      </c>
      <c r="M210" s="17"/>
      <c r="N210" s="17">
        <v>4.98064490387293E-2</v>
      </c>
      <c r="O210" s="17">
        <v>6.6913124324135306E-2</v>
      </c>
      <c r="P210" s="17">
        <v>7.4903676771005498E-2</v>
      </c>
      <c r="Q210" s="17">
        <v>0.124145639578363</v>
      </c>
      <c r="R210" s="17"/>
      <c r="S210" s="17">
        <v>6.4599216932486797E-2</v>
      </c>
      <c r="T210" s="17">
        <v>7.8164932491996103E-2</v>
      </c>
      <c r="U210" s="17">
        <v>9.1850624710023296E-2</v>
      </c>
      <c r="V210" s="17">
        <v>7.5862711025318205E-2</v>
      </c>
      <c r="W210" s="17">
        <v>8.9360670849800705E-2</v>
      </c>
      <c r="X210" s="17">
        <v>7.5179716530726595E-2</v>
      </c>
      <c r="Y210" s="17">
        <v>7.5076121074920704E-2</v>
      </c>
      <c r="Z210" s="17">
        <v>6.5538166800511694E-2</v>
      </c>
      <c r="AA210" s="17">
        <v>7.5876787462730202E-2</v>
      </c>
      <c r="AB210" s="17">
        <v>9.4913683373426802E-2</v>
      </c>
      <c r="AC210" s="17">
        <v>7.56334370202075E-2</v>
      </c>
      <c r="AD210" s="17">
        <v>9.2738679653185496E-2</v>
      </c>
      <c r="AE210" s="17"/>
      <c r="AF210" s="17">
        <v>0.116136090631348</v>
      </c>
      <c r="AG210" s="17">
        <v>8.4732880958285101E-2</v>
      </c>
      <c r="AH210" s="17">
        <v>4.0986898666934099E-2</v>
      </c>
      <c r="AI210" s="17">
        <v>4.1225369495902997E-2</v>
      </c>
      <c r="AJ210" s="17"/>
      <c r="AK210" s="17">
        <v>0.119652197094451</v>
      </c>
      <c r="AL210" s="17">
        <v>7.4809089046019406E-2</v>
      </c>
      <c r="AM210" s="17">
        <v>5.76075231315058E-2</v>
      </c>
      <c r="AN210" s="17">
        <v>4.7563147217005802E-2</v>
      </c>
      <c r="AO210" s="17">
        <v>4.3258286464541898E-2</v>
      </c>
      <c r="AP210" s="17"/>
      <c r="AQ210" s="17">
        <v>0.120589105323826</v>
      </c>
      <c r="AR210" s="17">
        <v>9.1642310200748894E-2</v>
      </c>
      <c r="AS210" s="17">
        <v>4.3755490916196398E-2</v>
      </c>
      <c r="AT210" s="17">
        <v>6.3167176678412595E-2</v>
      </c>
      <c r="AU210" s="17">
        <v>6.2373616629369001E-2</v>
      </c>
      <c r="AV210" s="17"/>
      <c r="AW210" s="17">
        <v>8.7073837260915499E-2</v>
      </c>
      <c r="AX210" s="17">
        <v>8.5172347879604607E-2</v>
      </c>
      <c r="AY210" s="17">
        <v>8.5129278707575404E-2</v>
      </c>
      <c r="AZ210" s="17">
        <v>7.6286648890609599E-2</v>
      </c>
      <c r="BA210" s="17">
        <v>6.7053012333096698E-2</v>
      </c>
      <c r="BB210" s="17"/>
      <c r="BC210" s="17">
        <v>8.1514608771795297E-2</v>
      </c>
      <c r="BD210" s="17">
        <v>5.9356686439642099E-2</v>
      </c>
      <c r="BE210" s="17">
        <v>5.04207407911672E-2</v>
      </c>
      <c r="BF210" s="17">
        <v>8.0199763941683599E-2</v>
      </c>
      <c r="BG210" s="17"/>
      <c r="BH210" s="17">
        <v>7.0973042208317003E-2</v>
      </c>
      <c r="BI210" s="17">
        <v>7.0676525555646103E-2</v>
      </c>
      <c r="BJ210" s="17">
        <v>5.6548613402816E-2</v>
      </c>
      <c r="BK210" s="17">
        <v>5.7479985281166497E-2</v>
      </c>
      <c r="BL210" s="17"/>
      <c r="BM210" s="17">
        <v>6.8562074750161295E-2</v>
      </c>
      <c r="BN210" s="17">
        <v>4.0807750363570802E-2</v>
      </c>
      <c r="BO210" s="17">
        <v>8.4131261903235402E-2</v>
      </c>
      <c r="BP210" s="17">
        <v>0.106243186955397</v>
      </c>
      <c r="BQ210" s="17">
        <v>0.13887726187705199</v>
      </c>
      <c r="BR210" s="17"/>
      <c r="BS210" s="17">
        <v>6.92454450864433E-2</v>
      </c>
      <c r="BT210" s="17">
        <v>3.70993425101604E-2</v>
      </c>
      <c r="BU210" s="17">
        <v>5.5072963451059997E-2</v>
      </c>
      <c r="BV210" s="17">
        <v>9.1595210108120204E-2</v>
      </c>
      <c r="BW210" s="17">
        <v>0.188861820465342</v>
      </c>
    </row>
    <row r="211" spans="2:75" x14ac:dyDescent="0.35">
      <c r="B211" t="s">
        <v>99</v>
      </c>
      <c r="C211" s="17">
        <v>1.2207946963943801E-2</v>
      </c>
      <c r="D211" s="17">
        <v>1.7241889372464101E-2</v>
      </c>
      <c r="E211" s="17">
        <v>6.8791974704391296E-3</v>
      </c>
      <c r="F211" s="17"/>
      <c r="G211" s="17">
        <v>2.3824415891448999E-3</v>
      </c>
      <c r="H211" s="17">
        <v>2.9524530383547199E-3</v>
      </c>
      <c r="I211" s="17">
        <v>1.23725344414861E-2</v>
      </c>
      <c r="J211" s="17">
        <v>8.3269864141802801E-3</v>
      </c>
      <c r="K211" s="17">
        <v>2.6561278651961499E-2</v>
      </c>
      <c r="L211" s="17">
        <v>1.9697744771046299E-2</v>
      </c>
      <c r="M211" s="17"/>
      <c r="N211" s="17">
        <v>1.0461942127505199E-2</v>
      </c>
      <c r="O211" s="17">
        <v>1.3305277565690801E-2</v>
      </c>
      <c r="P211" s="17">
        <v>1.7894800018416399E-2</v>
      </c>
      <c r="Q211" s="17">
        <v>8.1792947650682797E-3</v>
      </c>
      <c r="R211" s="17"/>
      <c r="S211" s="17">
        <v>8.4197162306245098E-3</v>
      </c>
      <c r="T211" s="17">
        <v>8.7593469881270293E-3</v>
      </c>
      <c r="U211" s="17">
        <v>7.7683569259823998E-3</v>
      </c>
      <c r="V211" s="17">
        <v>2.19582271755384E-2</v>
      </c>
      <c r="W211" s="17">
        <v>9.0393566950166E-3</v>
      </c>
      <c r="X211" s="17">
        <v>5.8190423768506496E-3</v>
      </c>
      <c r="Y211" s="17">
        <v>1.42377150608889E-2</v>
      </c>
      <c r="Z211" s="17">
        <v>1.18254513720495E-2</v>
      </c>
      <c r="AA211" s="17">
        <v>1.1627826423811801E-2</v>
      </c>
      <c r="AB211" s="17">
        <v>1.8144178062028501E-2</v>
      </c>
      <c r="AC211" s="17">
        <v>3.2211139298079103E-2</v>
      </c>
      <c r="AD211" s="17">
        <v>0</v>
      </c>
      <c r="AE211" s="17"/>
      <c r="AF211" s="17">
        <v>9.8881754461129703E-3</v>
      </c>
      <c r="AG211" s="17">
        <v>1.7528732384831699E-2</v>
      </c>
      <c r="AH211" s="17">
        <v>9.9221340264857207E-3</v>
      </c>
      <c r="AI211" s="17">
        <v>6.5787002729573397E-3</v>
      </c>
      <c r="AJ211" s="17"/>
      <c r="AK211" s="17">
        <v>1.3783411054678001E-2</v>
      </c>
      <c r="AL211" s="17">
        <v>1.18037248974687E-2</v>
      </c>
      <c r="AM211" s="17">
        <v>1.75416173668922E-2</v>
      </c>
      <c r="AN211" s="17">
        <v>4.1238795767063402E-3</v>
      </c>
      <c r="AO211" s="17">
        <v>9.1963538014732896E-3</v>
      </c>
      <c r="AP211" s="17"/>
      <c r="AQ211" s="17">
        <v>2.10986502048916E-2</v>
      </c>
      <c r="AR211" s="17">
        <v>4.4012258301253703E-3</v>
      </c>
      <c r="AS211" s="17">
        <v>5.4668656394430103E-3</v>
      </c>
      <c r="AT211" s="17">
        <v>2.02532795484167E-2</v>
      </c>
      <c r="AU211" s="17">
        <v>8.1457410513993394E-3</v>
      </c>
      <c r="AV211" s="17"/>
      <c r="AW211" s="17">
        <v>6.5875700669904003E-3</v>
      </c>
      <c r="AX211" s="17">
        <v>1.5814388013571101E-2</v>
      </c>
      <c r="AY211" s="17">
        <v>1.14927708400354E-2</v>
      </c>
      <c r="AZ211" s="17">
        <v>1.7099100719889401E-2</v>
      </c>
      <c r="BA211" s="17">
        <v>6.8333418526202901E-3</v>
      </c>
      <c r="BB211" s="17"/>
      <c r="BC211" s="17">
        <v>1.8390835664109099E-2</v>
      </c>
      <c r="BD211" s="17">
        <v>1.2279581249521001E-2</v>
      </c>
      <c r="BE211" s="17">
        <v>9.9539287473936096E-3</v>
      </c>
      <c r="BF211" s="17">
        <v>1.2785407464023801E-2</v>
      </c>
      <c r="BG211" s="17"/>
      <c r="BH211" s="17">
        <v>2.0192423637614101E-2</v>
      </c>
      <c r="BI211" s="17">
        <v>1.08481963919397E-2</v>
      </c>
      <c r="BJ211" s="17">
        <v>6.9359749671574203E-3</v>
      </c>
      <c r="BK211" s="17">
        <v>9.2999426481248093E-3</v>
      </c>
      <c r="BL211" s="17"/>
      <c r="BM211" s="17">
        <v>1.1738063463271E-2</v>
      </c>
      <c r="BN211" s="17">
        <v>4.83494159430583E-3</v>
      </c>
      <c r="BO211" s="17">
        <v>0</v>
      </c>
      <c r="BP211" s="17">
        <v>4.9983647550300901E-2</v>
      </c>
      <c r="BQ211" s="17">
        <v>7.9332361108934695E-3</v>
      </c>
      <c r="BR211" s="17"/>
      <c r="BS211" s="17">
        <v>9.2989282186449803E-3</v>
      </c>
      <c r="BT211" s="17">
        <v>4.6272853016470303E-3</v>
      </c>
      <c r="BU211" s="17">
        <v>2.5904926807308699E-3</v>
      </c>
      <c r="BV211" s="17">
        <v>3.7526181109132299E-2</v>
      </c>
      <c r="BW211" s="17">
        <v>8.4234034584892894E-3</v>
      </c>
    </row>
    <row r="212" spans="2:75" x14ac:dyDescent="0.35">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row>
    <row r="213" spans="2:75" x14ac:dyDescent="0.35">
      <c r="B213" s="6" t="s">
        <v>245</v>
      </c>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row>
    <row r="214" spans="2:75" x14ac:dyDescent="0.35">
      <c r="B214" s="23" t="s">
        <v>132</v>
      </c>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row>
    <row r="215" spans="2:75" x14ac:dyDescent="0.35">
      <c r="B215" t="s">
        <v>234</v>
      </c>
      <c r="C215" s="17">
        <v>0.29290892134083302</v>
      </c>
      <c r="D215" s="17">
        <v>0.29681797469479698</v>
      </c>
      <c r="E215" s="17">
        <v>0.288502068414274</v>
      </c>
      <c r="F215" s="17"/>
      <c r="G215" s="17">
        <v>0.282898255364324</v>
      </c>
      <c r="H215" s="17">
        <v>0.31056234031818297</v>
      </c>
      <c r="I215" s="17">
        <v>0.26284771881410901</v>
      </c>
      <c r="J215" s="17">
        <v>0.26733874227140603</v>
      </c>
      <c r="K215" s="17">
        <v>0.30095850548851499</v>
      </c>
      <c r="L215" s="17">
        <v>0.32497980331308901</v>
      </c>
      <c r="M215" s="17"/>
      <c r="N215" s="17">
        <v>0.31647110195630301</v>
      </c>
      <c r="O215" s="17">
        <v>0.29547344122174002</v>
      </c>
      <c r="P215" s="17">
        <v>0.27433641190772101</v>
      </c>
      <c r="Q215" s="17">
        <v>0.28064674387188399</v>
      </c>
      <c r="R215" s="17"/>
      <c r="S215" s="17">
        <v>0.305321679518749</v>
      </c>
      <c r="T215" s="17">
        <v>0.31201172278699602</v>
      </c>
      <c r="U215" s="17">
        <v>0.32792237343580499</v>
      </c>
      <c r="V215" s="17">
        <v>0.27706991000558201</v>
      </c>
      <c r="W215" s="17">
        <v>0.25567733018594402</v>
      </c>
      <c r="X215" s="17">
        <v>0.26752898259270003</v>
      </c>
      <c r="Y215" s="17">
        <v>0.27699458854786302</v>
      </c>
      <c r="Z215" s="17">
        <v>0.27986135838789999</v>
      </c>
      <c r="AA215" s="17">
        <v>0.276968530490941</v>
      </c>
      <c r="AB215" s="17">
        <v>0.32881816096060701</v>
      </c>
      <c r="AC215" s="17">
        <v>0.276662880525398</v>
      </c>
      <c r="AD215" s="17">
        <v>0.306912598234513</v>
      </c>
      <c r="AE215" s="17"/>
      <c r="AF215" s="17">
        <v>0.22514992807360401</v>
      </c>
      <c r="AG215" s="17">
        <v>0.30114830309517798</v>
      </c>
      <c r="AH215" s="17">
        <v>0.33619376152934299</v>
      </c>
      <c r="AI215" s="17">
        <v>0.322043440546457</v>
      </c>
      <c r="AJ215" s="17"/>
      <c r="AK215" s="17">
        <v>0.28178288536457402</v>
      </c>
      <c r="AL215" s="17">
        <v>0.28991257100199402</v>
      </c>
      <c r="AM215" s="17">
        <v>0.29858153902224999</v>
      </c>
      <c r="AN215" s="17">
        <v>0.29370885712630401</v>
      </c>
      <c r="AO215" s="17">
        <v>0.34196972885997701</v>
      </c>
      <c r="AP215" s="17"/>
      <c r="AQ215" s="17">
        <v>0.25797130133458501</v>
      </c>
      <c r="AR215" s="17">
        <v>0.30517757860262901</v>
      </c>
      <c r="AS215" s="17">
        <v>0.28591678752525401</v>
      </c>
      <c r="AT215" s="17">
        <v>0.296783135741301</v>
      </c>
      <c r="AU215" s="17">
        <v>0.345636750735555</v>
      </c>
      <c r="AV215" s="17"/>
      <c r="AW215" s="17">
        <v>0.32077418393235402</v>
      </c>
      <c r="AX215" s="17">
        <v>0.29855434273966402</v>
      </c>
      <c r="AY215" s="17">
        <v>0.27193120391097397</v>
      </c>
      <c r="AZ215" s="17">
        <v>0.28635966277299801</v>
      </c>
      <c r="BA215" s="17">
        <v>0.32234508813420898</v>
      </c>
      <c r="BB215" s="17"/>
      <c r="BC215" s="17">
        <v>0.28844901717309901</v>
      </c>
      <c r="BD215" s="17">
        <v>0.30358098359157798</v>
      </c>
      <c r="BE215" s="17">
        <v>0.29321456152451397</v>
      </c>
      <c r="BF215" s="17">
        <v>0.30496594206515099</v>
      </c>
      <c r="BG215" s="17"/>
      <c r="BH215" s="17">
        <v>0.28989853613996203</v>
      </c>
      <c r="BI215" s="17">
        <v>0.30697247945534001</v>
      </c>
      <c r="BJ215" s="17">
        <v>0.26948945631342702</v>
      </c>
      <c r="BK215" s="17">
        <v>0.30607639103500101</v>
      </c>
      <c r="BL215" s="17"/>
      <c r="BM215" s="17">
        <v>0.26704498467511301</v>
      </c>
      <c r="BN215" s="17">
        <v>0.31863351182008798</v>
      </c>
      <c r="BO215" s="17">
        <v>0.33640194792657602</v>
      </c>
      <c r="BP215" s="17">
        <v>0.230127156882276</v>
      </c>
      <c r="BQ215" s="17">
        <v>0.230550080860424</v>
      </c>
      <c r="BR215" s="17"/>
      <c r="BS215" s="17">
        <v>0.26906485357958299</v>
      </c>
      <c r="BT215" s="17">
        <v>0.32635590563495398</v>
      </c>
      <c r="BU215" s="17">
        <v>0.32831553443577399</v>
      </c>
      <c r="BV215" s="17">
        <v>0.23437394675284101</v>
      </c>
      <c r="BW215" s="17">
        <v>0.18288522754908401</v>
      </c>
    </row>
    <row r="216" spans="2:75" x14ac:dyDescent="0.35">
      <c r="B216" t="s">
        <v>235</v>
      </c>
      <c r="C216" s="17">
        <v>0.28970823690387698</v>
      </c>
      <c r="D216" s="17">
        <v>0.28898527992350898</v>
      </c>
      <c r="E216" s="17">
        <v>0.28882591555387699</v>
      </c>
      <c r="F216" s="17"/>
      <c r="G216" s="17">
        <v>0.22918725586871999</v>
      </c>
      <c r="H216" s="17">
        <v>0.28218739756539901</v>
      </c>
      <c r="I216" s="17">
        <v>0.26592535149608398</v>
      </c>
      <c r="J216" s="17">
        <v>0.26638917510167598</v>
      </c>
      <c r="K216" s="17">
        <v>0.31665406380365102</v>
      </c>
      <c r="L216" s="17">
        <v>0.356365049800074</v>
      </c>
      <c r="M216" s="17"/>
      <c r="N216" s="17">
        <v>0.30469665858142297</v>
      </c>
      <c r="O216" s="17">
        <v>0.29307539056151799</v>
      </c>
      <c r="P216" s="17">
        <v>0.29628154072659602</v>
      </c>
      <c r="Q216" s="17">
        <v>0.26313905932298398</v>
      </c>
      <c r="R216" s="17"/>
      <c r="S216" s="17">
        <v>0.25512711223545798</v>
      </c>
      <c r="T216" s="17">
        <v>0.32220273407838201</v>
      </c>
      <c r="U216" s="17">
        <v>0.26160071291918602</v>
      </c>
      <c r="V216" s="17">
        <v>0.28932723225562601</v>
      </c>
      <c r="W216" s="17">
        <v>0.30966561330844899</v>
      </c>
      <c r="X216" s="17">
        <v>0.24640833103402901</v>
      </c>
      <c r="Y216" s="17">
        <v>0.27714571963461798</v>
      </c>
      <c r="Z216" s="17">
        <v>0.218777914765347</v>
      </c>
      <c r="AA216" s="17">
        <v>0.282648270114499</v>
      </c>
      <c r="AB216" s="17">
        <v>0.38759468501945799</v>
      </c>
      <c r="AC216" s="17">
        <v>0.30002963522933501</v>
      </c>
      <c r="AD216" s="17">
        <v>0.31295424758419499</v>
      </c>
      <c r="AE216" s="17"/>
      <c r="AF216" s="17">
        <v>0.27284078769626002</v>
      </c>
      <c r="AG216" s="17">
        <v>0.28712776728276201</v>
      </c>
      <c r="AH216" s="17">
        <v>0.30658846129691703</v>
      </c>
      <c r="AI216" s="17">
        <v>0.300477826798908</v>
      </c>
      <c r="AJ216" s="17"/>
      <c r="AK216" s="17">
        <v>0.250787907836304</v>
      </c>
      <c r="AL216" s="17">
        <v>0.28839409786539599</v>
      </c>
      <c r="AM216" s="17">
        <v>0.32739055463625399</v>
      </c>
      <c r="AN216" s="17">
        <v>0.27460214723454601</v>
      </c>
      <c r="AO216" s="17">
        <v>0.30885959709717298</v>
      </c>
      <c r="AP216" s="17"/>
      <c r="AQ216" s="17">
        <v>0.273938387019936</v>
      </c>
      <c r="AR216" s="17">
        <v>0.27285081485905899</v>
      </c>
      <c r="AS216" s="17">
        <v>0.29257960744926398</v>
      </c>
      <c r="AT216" s="17">
        <v>0.30307640181002898</v>
      </c>
      <c r="AU216" s="17">
        <v>0.31943246422544302</v>
      </c>
      <c r="AV216" s="17"/>
      <c r="AW216" s="17">
        <v>0.34085658262927299</v>
      </c>
      <c r="AX216" s="17">
        <v>0.30480376764618</v>
      </c>
      <c r="AY216" s="17">
        <v>0.300329628053431</v>
      </c>
      <c r="AZ216" s="17">
        <v>0.28015403566584501</v>
      </c>
      <c r="BA216" s="17">
        <v>0.26798542395540498</v>
      </c>
      <c r="BB216" s="17"/>
      <c r="BC216" s="17">
        <v>0.26341059771581299</v>
      </c>
      <c r="BD216" s="17">
        <v>0.28266171702168902</v>
      </c>
      <c r="BE216" s="17">
        <v>0.296697991505812</v>
      </c>
      <c r="BF216" s="17">
        <v>0.31190228530729203</v>
      </c>
      <c r="BG216" s="17"/>
      <c r="BH216" s="17">
        <v>0.29062374578783701</v>
      </c>
      <c r="BI216" s="17">
        <v>0.28649409631488598</v>
      </c>
      <c r="BJ216" s="17">
        <v>0.302154989390992</v>
      </c>
      <c r="BK216" s="17">
        <v>0.33482127386736998</v>
      </c>
      <c r="BL216" s="17"/>
      <c r="BM216" s="17">
        <v>0.32952417025150998</v>
      </c>
      <c r="BN216" s="17">
        <v>0.27711708158835402</v>
      </c>
      <c r="BO216" s="17">
        <v>0.31399410558614199</v>
      </c>
      <c r="BP216" s="17">
        <v>0.28392298908505198</v>
      </c>
      <c r="BQ216" s="17">
        <v>0.25136208723602799</v>
      </c>
      <c r="BR216" s="17"/>
      <c r="BS216" s="17">
        <v>0.32884801817796</v>
      </c>
      <c r="BT216" s="17">
        <v>0.26903993306588098</v>
      </c>
      <c r="BU216" s="17">
        <v>0.27740056003427999</v>
      </c>
      <c r="BV216" s="17">
        <v>0.28966786548224799</v>
      </c>
      <c r="BW216" s="17">
        <v>0.22374473263647801</v>
      </c>
    </row>
    <row r="217" spans="2:75" x14ac:dyDescent="0.35">
      <c r="B217" t="s">
        <v>236</v>
      </c>
      <c r="C217" s="17">
        <v>0.28147031650981702</v>
      </c>
      <c r="D217" s="17">
        <v>0.27791934080530301</v>
      </c>
      <c r="E217" s="17">
        <v>0.28533843188325603</v>
      </c>
      <c r="F217" s="17"/>
      <c r="G217" s="17">
        <v>0.284451866195571</v>
      </c>
      <c r="H217" s="17">
        <v>0.27946607866588202</v>
      </c>
      <c r="I217" s="17">
        <v>0.301857870565508</v>
      </c>
      <c r="J217" s="17">
        <v>0.289888420815962</v>
      </c>
      <c r="K217" s="17">
        <v>0.26909527108683701</v>
      </c>
      <c r="L217" s="17">
        <v>0.26601633057608798</v>
      </c>
      <c r="M217" s="17"/>
      <c r="N217" s="17">
        <v>0.29466623339586301</v>
      </c>
      <c r="O217" s="17">
        <v>0.275204983481243</v>
      </c>
      <c r="P217" s="17">
        <v>0.286619370623451</v>
      </c>
      <c r="Q217" s="17">
        <v>0.267819675686507</v>
      </c>
      <c r="R217" s="17"/>
      <c r="S217" s="17">
        <v>0.30899442698768997</v>
      </c>
      <c r="T217" s="17">
        <v>0.24042300352337001</v>
      </c>
      <c r="U217" s="17">
        <v>0.28485508341312799</v>
      </c>
      <c r="V217" s="17">
        <v>0.28013181359698902</v>
      </c>
      <c r="W217" s="17">
        <v>0.30449943112942301</v>
      </c>
      <c r="X217" s="17">
        <v>0.26175200097384399</v>
      </c>
      <c r="Y217" s="17">
        <v>0.30993670687735098</v>
      </c>
      <c r="Z217" s="17">
        <v>0.255167038278796</v>
      </c>
      <c r="AA217" s="17">
        <v>0.288192857404448</v>
      </c>
      <c r="AB217" s="17">
        <v>0.29197173126916898</v>
      </c>
      <c r="AC217" s="17">
        <v>0.29074003921182401</v>
      </c>
      <c r="AD217" s="17">
        <v>0.218530817597096</v>
      </c>
      <c r="AE217" s="17"/>
      <c r="AF217" s="17">
        <v>0.25054886827540701</v>
      </c>
      <c r="AG217" s="17">
        <v>0.28792100766401402</v>
      </c>
      <c r="AH217" s="17">
        <v>0.31063543141391697</v>
      </c>
      <c r="AI217" s="17">
        <v>0.29957955039342798</v>
      </c>
      <c r="AJ217" s="17"/>
      <c r="AK217" s="17">
        <v>0.28005133502690499</v>
      </c>
      <c r="AL217" s="17">
        <v>0.279079876862529</v>
      </c>
      <c r="AM217" s="17">
        <v>0.29589059277367502</v>
      </c>
      <c r="AN217" s="17">
        <v>0.272038678357576</v>
      </c>
      <c r="AO217" s="17">
        <v>0.30933060487446401</v>
      </c>
      <c r="AP217" s="17"/>
      <c r="AQ217" s="17">
        <v>0.28190060109030801</v>
      </c>
      <c r="AR217" s="17">
        <v>0.27583480414686401</v>
      </c>
      <c r="AS217" s="17">
        <v>0.28225585130320502</v>
      </c>
      <c r="AT217" s="17">
        <v>0.27884244379459</v>
      </c>
      <c r="AU217" s="17">
        <v>0.29036143542034099</v>
      </c>
      <c r="AV217" s="17"/>
      <c r="AW217" s="17">
        <v>0.28034112776620501</v>
      </c>
      <c r="AX217" s="17">
        <v>0.309437504041571</v>
      </c>
      <c r="AY217" s="17">
        <v>0.25411116881248003</v>
      </c>
      <c r="AZ217" s="17">
        <v>0.27968139197001901</v>
      </c>
      <c r="BA217" s="17">
        <v>0.312134155866925</v>
      </c>
      <c r="BB217" s="17"/>
      <c r="BC217" s="17">
        <v>0.28485892827230302</v>
      </c>
      <c r="BD217" s="17">
        <v>0.29216735534727301</v>
      </c>
      <c r="BE217" s="17">
        <v>0.285730166214547</v>
      </c>
      <c r="BF217" s="17">
        <v>0.27675482245489602</v>
      </c>
      <c r="BG217" s="17"/>
      <c r="BH217" s="17">
        <v>0.29304928769621402</v>
      </c>
      <c r="BI217" s="17">
        <v>0.282434527001999</v>
      </c>
      <c r="BJ217" s="17">
        <v>0.29354140185871402</v>
      </c>
      <c r="BK217" s="17">
        <v>0.28497677789367798</v>
      </c>
      <c r="BL217" s="17"/>
      <c r="BM217" s="17">
        <v>0.24157908292845201</v>
      </c>
      <c r="BN217" s="17">
        <v>0.31341495597760599</v>
      </c>
      <c r="BO217" s="17">
        <v>0.31319319209806201</v>
      </c>
      <c r="BP217" s="17">
        <v>0.19583838703978601</v>
      </c>
      <c r="BQ217" s="17">
        <v>0.28930650440759598</v>
      </c>
      <c r="BR217" s="17"/>
      <c r="BS217" s="17">
        <v>0.25864262428602602</v>
      </c>
      <c r="BT217" s="17">
        <v>0.32771101985879297</v>
      </c>
      <c r="BU217" s="17">
        <v>0.33381834736431798</v>
      </c>
      <c r="BV217" s="17">
        <v>0.22562525741075501</v>
      </c>
      <c r="BW217" s="17">
        <v>0.228985540636438</v>
      </c>
    </row>
    <row r="218" spans="2:75" x14ac:dyDescent="0.35">
      <c r="B218" t="s">
        <v>237</v>
      </c>
      <c r="C218" s="17">
        <v>0.25094290341277797</v>
      </c>
      <c r="D218" s="17">
        <v>0.245154187656139</v>
      </c>
      <c r="E218" s="17">
        <v>0.25637797022347197</v>
      </c>
      <c r="F218" s="17"/>
      <c r="G218" s="17">
        <v>0.30712593317985498</v>
      </c>
      <c r="H218" s="17">
        <v>0.26381720261915598</v>
      </c>
      <c r="I218" s="17">
        <v>0.23440765910481201</v>
      </c>
      <c r="J218" s="17">
        <v>0.26772276438219</v>
      </c>
      <c r="K218" s="17">
        <v>0.23421504550337699</v>
      </c>
      <c r="L218" s="17">
        <v>0.21401862079189801</v>
      </c>
      <c r="M218" s="17"/>
      <c r="N218" s="17">
        <v>0.240108593225933</v>
      </c>
      <c r="O218" s="17">
        <v>0.25485561455762201</v>
      </c>
      <c r="P218" s="17">
        <v>0.24976075097348499</v>
      </c>
      <c r="Q218" s="17">
        <v>0.26125080658297301</v>
      </c>
      <c r="R218" s="17"/>
      <c r="S218" s="17">
        <v>0.26248610254660198</v>
      </c>
      <c r="T218" s="17">
        <v>0.227967219334239</v>
      </c>
      <c r="U218" s="17">
        <v>0.26318906985880403</v>
      </c>
      <c r="V218" s="17">
        <v>0.23458490565395301</v>
      </c>
      <c r="W218" s="17">
        <v>0.231975875502863</v>
      </c>
      <c r="X218" s="17">
        <v>0.25702365929335003</v>
      </c>
      <c r="Y218" s="17">
        <v>0.242579895082605</v>
      </c>
      <c r="Z218" s="17">
        <v>0.28172179307806</v>
      </c>
      <c r="AA218" s="17">
        <v>0.28187702976970602</v>
      </c>
      <c r="AB218" s="17">
        <v>0.226832440241235</v>
      </c>
      <c r="AC218" s="17">
        <v>0.26247147655075498</v>
      </c>
      <c r="AD218" s="17">
        <v>0.25983090334915099</v>
      </c>
      <c r="AE218" s="17"/>
      <c r="AF218" s="17">
        <v>0.25509758497979701</v>
      </c>
      <c r="AG218" s="17">
        <v>0.25291619516226499</v>
      </c>
      <c r="AH218" s="17">
        <v>0.231682509791684</v>
      </c>
      <c r="AI218" s="17">
        <v>0.27861990913383899</v>
      </c>
      <c r="AJ218" s="17"/>
      <c r="AK218" s="17">
        <v>0.284603510625631</v>
      </c>
      <c r="AL218" s="17">
        <v>0.24051315179811</v>
      </c>
      <c r="AM218" s="17">
        <v>0.24842256442417901</v>
      </c>
      <c r="AN218" s="17">
        <v>0.243321815887658</v>
      </c>
      <c r="AO218" s="17">
        <v>0.247612173014711</v>
      </c>
      <c r="AP218" s="17"/>
      <c r="AQ218" s="17">
        <v>0.25786757168039898</v>
      </c>
      <c r="AR218" s="17">
        <v>0.27221566723922602</v>
      </c>
      <c r="AS218" s="17">
        <v>0.25632630588205202</v>
      </c>
      <c r="AT218" s="17">
        <v>0.22783532782570701</v>
      </c>
      <c r="AU218" s="17">
        <v>0.229412049028098</v>
      </c>
      <c r="AV218" s="17"/>
      <c r="AW218" s="17">
        <v>0.216645847430019</v>
      </c>
      <c r="AX218" s="17">
        <v>0.25351169259474599</v>
      </c>
      <c r="AY218" s="17">
        <v>0.246472730465745</v>
      </c>
      <c r="AZ218" s="17">
        <v>0.23457311820482499</v>
      </c>
      <c r="BA218" s="17">
        <v>0.28445144797743399</v>
      </c>
      <c r="BB218" s="17"/>
      <c r="BC218" s="17">
        <v>0.282375135027501</v>
      </c>
      <c r="BD218" s="17">
        <v>0.26161662289978699</v>
      </c>
      <c r="BE218" s="17">
        <v>0.24927898752315999</v>
      </c>
      <c r="BF218" s="17">
        <v>0.235939423096102</v>
      </c>
      <c r="BG218" s="17"/>
      <c r="BH218" s="17">
        <v>0.26068207765739398</v>
      </c>
      <c r="BI218" s="17">
        <v>0.25728728499048498</v>
      </c>
      <c r="BJ218" s="17">
        <v>0.22896929495589499</v>
      </c>
      <c r="BK218" s="17">
        <v>0.25240474233876298</v>
      </c>
      <c r="BL218" s="17"/>
      <c r="BM218" s="17">
        <v>0.23097539760650901</v>
      </c>
      <c r="BN218" s="17">
        <v>0.257223671465522</v>
      </c>
      <c r="BO218" s="17">
        <v>0.259681775561038</v>
      </c>
      <c r="BP218" s="17">
        <v>0.20408914565987099</v>
      </c>
      <c r="BQ218" s="17">
        <v>0.286527111071119</v>
      </c>
      <c r="BR218" s="17"/>
      <c r="BS218" s="17">
        <v>0.23834347029983599</v>
      </c>
      <c r="BT218" s="17">
        <v>0.258118740499516</v>
      </c>
      <c r="BU218" s="17">
        <v>0.26123231281930198</v>
      </c>
      <c r="BV218" s="17">
        <v>0.21704830788322699</v>
      </c>
      <c r="BW218" s="17">
        <v>0.25656266997640498</v>
      </c>
    </row>
    <row r="219" spans="2:75" x14ac:dyDescent="0.35">
      <c r="B219" t="s">
        <v>238</v>
      </c>
      <c r="C219" s="17">
        <v>0.24702772123135899</v>
      </c>
      <c r="D219" s="17">
        <v>0.221299251640625</v>
      </c>
      <c r="E219" s="17">
        <v>0.27286718914788999</v>
      </c>
      <c r="F219" s="17"/>
      <c r="G219" s="17">
        <v>0.21861957736761001</v>
      </c>
      <c r="H219" s="17">
        <v>0.26741064176031298</v>
      </c>
      <c r="I219" s="17">
        <v>0.23220959577210501</v>
      </c>
      <c r="J219" s="17">
        <v>0.23325987939999901</v>
      </c>
      <c r="K219" s="17">
        <v>0.251196921380827</v>
      </c>
      <c r="L219" s="17">
        <v>0.26977763213913802</v>
      </c>
      <c r="M219" s="17"/>
      <c r="N219" s="17">
        <v>0.246750863498826</v>
      </c>
      <c r="O219" s="17">
        <v>0.249399336824671</v>
      </c>
      <c r="P219" s="17">
        <v>0.25631856775901801</v>
      </c>
      <c r="Q219" s="17">
        <v>0.238172480343113</v>
      </c>
      <c r="R219" s="17"/>
      <c r="S219" s="17">
        <v>0.22506401343327501</v>
      </c>
      <c r="T219" s="17">
        <v>0.25030333663863202</v>
      </c>
      <c r="U219" s="17">
        <v>0.25169936494934902</v>
      </c>
      <c r="V219" s="17">
        <v>0.289112518753045</v>
      </c>
      <c r="W219" s="17">
        <v>0.265167815305628</v>
      </c>
      <c r="X219" s="17">
        <v>0.24745188726202499</v>
      </c>
      <c r="Y219" s="17">
        <v>0.220632222884175</v>
      </c>
      <c r="Z219" s="17">
        <v>0.24418802556709299</v>
      </c>
      <c r="AA219" s="17">
        <v>0.25161131134701098</v>
      </c>
      <c r="AB219" s="17">
        <v>0.22738894089835199</v>
      </c>
      <c r="AC219" s="17">
        <v>0.28117723227666802</v>
      </c>
      <c r="AD219" s="17">
        <v>0.21245622616694901</v>
      </c>
      <c r="AE219" s="17"/>
      <c r="AF219" s="17">
        <v>0.25131505444251301</v>
      </c>
      <c r="AG219" s="17">
        <v>0.25159023340978098</v>
      </c>
      <c r="AH219" s="17">
        <v>0.23541535701036101</v>
      </c>
      <c r="AI219" s="17">
        <v>0.25193007191330002</v>
      </c>
      <c r="AJ219" s="17"/>
      <c r="AK219" s="17">
        <v>0.25224277804137202</v>
      </c>
      <c r="AL219" s="17">
        <v>0.24853810815581401</v>
      </c>
      <c r="AM219" s="17">
        <v>0.229502757120113</v>
      </c>
      <c r="AN219" s="17">
        <v>0.244212774946171</v>
      </c>
      <c r="AO219" s="17">
        <v>0.26802464856090802</v>
      </c>
      <c r="AP219" s="17"/>
      <c r="AQ219" s="17">
        <v>0.22126676340738999</v>
      </c>
      <c r="AR219" s="17">
        <v>0.29560710225001602</v>
      </c>
      <c r="AS219" s="17">
        <v>0.25383300011186499</v>
      </c>
      <c r="AT219" s="17">
        <v>0.22995500210723399</v>
      </c>
      <c r="AU219" s="17">
        <v>0.236880912799975</v>
      </c>
      <c r="AV219" s="17"/>
      <c r="AW219" s="17">
        <v>0.28227492172826102</v>
      </c>
      <c r="AX219" s="17">
        <v>0.268903424654516</v>
      </c>
      <c r="AY219" s="17">
        <v>0.25845947280524301</v>
      </c>
      <c r="AZ219" s="17">
        <v>0.23158354841590401</v>
      </c>
      <c r="BA219" s="17">
        <v>0.23072856531960201</v>
      </c>
      <c r="BB219" s="17"/>
      <c r="BC219" s="17">
        <v>0.242432368265875</v>
      </c>
      <c r="BD219" s="17">
        <v>0.23500387235770401</v>
      </c>
      <c r="BE219" s="17">
        <v>0.25485207741103599</v>
      </c>
      <c r="BF219" s="17">
        <v>0.26161699514306003</v>
      </c>
      <c r="BG219" s="17"/>
      <c r="BH219" s="17">
        <v>0.21976039638931599</v>
      </c>
      <c r="BI219" s="17">
        <v>0.25146164168991197</v>
      </c>
      <c r="BJ219" s="17">
        <v>0.28136336994627797</v>
      </c>
      <c r="BK219" s="17">
        <v>0.25868282449853403</v>
      </c>
      <c r="BL219" s="17"/>
      <c r="BM219" s="17">
        <v>0.26945237819156298</v>
      </c>
      <c r="BN219" s="17">
        <v>0.270687815915718</v>
      </c>
      <c r="BO219" s="17">
        <v>0.23229481426193699</v>
      </c>
      <c r="BP219" s="17">
        <v>0.25164500183451899</v>
      </c>
      <c r="BQ219" s="17">
        <v>0.21802176006707</v>
      </c>
      <c r="BR219" s="17"/>
      <c r="BS219" s="17">
        <v>0.26507190951910597</v>
      </c>
      <c r="BT219" s="17">
        <v>0.25904302529450302</v>
      </c>
      <c r="BU219" s="17">
        <v>0.25647647597296402</v>
      </c>
      <c r="BV219" s="17">
        <v>0.25524984359256297</v>
      </c>
      <c r="BW219" s="17">
        <v>0.19306691393188699</v>
      </c>
    </row>
    <row r="220" spans="2:75" x14ac:dyDescent="0.35">
      <c r="B220" t="s">
        <v>239</v>
      </c>
      <c r="C220" s="17">
        <v>0.23241918849107601</v>
      </c>
      <c r="D220" s="17">
        <v>0.21712276712523501</v>
      </c>
      <c r="E220" s="17">
        <v>0.24699840774804499</v>
      </c>
      <c r="F220" s="17"/>
      <c r="G220" s="17">
        <v>0.29119576690847299</v>
      </c>
      <c r="H220" s="17">
        <v>0.219264354463623</v>
      </c>
      <c r="I220" s="17">
        <v>0.24811930935752299</v>
      </c>
      <c r="J220" s="17">
        <v>0.257667243262447</v>
      </c>
      <c r="K220" s="17">
        <v>0.19556112205485601</v>
      </c>
      <c r="L220" s="17">
        <v>0.19540127936961499</v>
      </c>
      <c r="M220" s="17"/>
      <c r="N220" s="17">
        <v>0.224180191001841</v>
      </c>
      <c r="O220" s="17">
        <v>0.229742508471631</v>
      </c>
      <c r="P220" s="17">
        <v>0.22762325419585699</v>
      </c>
      <c r="Q220" s="17">
        <v>0.24976097597990299</v>
      </c>
      <c r="R220" s="17"/>
      <c r="S220" s="17">
        <v>0.234855864725663</v>
      </c>
      <c r="T220" s="17">
        <v>0.22458299899096501</v>
      </c>
      <c r="U220" s="17">
        <v>0.22538957513331501</v>
      </c>
      <c r="V220" s="17">
        <v>0.19623912771740301</v>
      </c>
      <c r="W220" s="17">
        <v>0.227183168569802</v>
      </c>
      <c r="X220" s="17">
        <v>0.24511601652889201</v>
      </c>
      <c r="Y220" s="17">
        <v>0.20978573820921201</v>
      </c>
      <c r="Z220" s="17">
        <v>0.29651808556477299</v>
      </c>
      <c r="AA220" s="17">
        <v>0.26765468774706902</v>
      </c>
      <c r="AB220" s="17">
        <v>0.20822956279212301</v>
      </c>
      <c r="AC220" s="17">
        <v>0.235636611605609</v>
      </c>
      <c r="AD220" s="17">
        <v>0.26942520911126</v>
      </c>
      <c r="AE220" s="17"/>
      <c r="AF220" s="17">
        <v>0.21049558458140999</v>
      </c>
      <c r="AG220" s="17">
        <v>0.23833753278588399</v>
      </c>
      <c r="AH220" s="17">
        <v>0.25744604412583399</v>
      </c>
      <c r="AI220" s="17">
        <v>0.200324167525916</v>
      </c>
      <c r="AJ220" s="17"/>
      <c r="AK220" s="17">
        <v>0.249125140115457</v>
      </c>
      <c r="AL220" s="17">
        <v>0.22298390223800699</v>
      </c>
      <c r="AM220" s="17">
        <v>0.246105302767922</v>
      </c>
      <c r="AN220" s="17">
        <v>0.24292200001803699</v>
      </c>
      <c r="AO220" s="17">
        <v>0.181899323733381</v>
      </c>
      <c r="AP220" s="17"/>
      <c r="AQ220" s="17">
        <v>0.26985261529105597</v>
      </c>
      <c r="AR220" s="17">
        <v>0.25342010244119001</v>
      </c>
      <c r="AS220" s="17">
        <v>0.21433443952121101</v>
      </c>
      <c r="AT220" s="17">
        <v>0.223447253092035</v>
      </c>
      <c r="AU220" s="17">
        <v>0.178189817348364</v>
      </c>
      <c r="AV220" s="17"/>
      <c r="AW220" s="17">
        <v>0.26284563030601998</v>
      </c>
      <c r="AX220" s="17">
        <v>0.21729772665769001</v>
      </c>
      <c r="AY220" s="17">
        <v>0.23662145206055299</v>
      </c>
      <c r="AZ220" s="17">
        <v>0.23121397089156201</v>
      </c>
      <c r="BA220" s="17">
        <v>0.228508352046945</v>
      </c>
      <c r="BB220" s="17"/>
      <c r="BC220" s="17">
        <v>0.24793361122375099</v>
      </c>
      <c r="BD220" s="17">
        <v>0.23230400537917401</v>
      </c>
      <c r="BE220" s="17">
        <v>0.24722529056749101</v>
      </c>
      <c r="BF220" s="17">
        <v>0.22727270903419</v>
      </c>
      <c r="BG220" s="17"/>
      <c r="BH220" s="17">
        <v>0.27321857263556099</v>
      </c>
      <c r="BI220" s="17">
        <v>0.23288821333537801</v>
      </c>
      <c r="BJ220" s="17">
        <v>0.21580351042714199</v>
      </c>
      <c r="BK220" s="17">
        <v>0.20655064491802</v>
      </c>
      <c r="BL220" s="17"/>
      <c r="BM220" s="17">
        <v>0.18251053673177101</v>
      </c>
      <c r="BN220" s="17">
        <v>0.23797936549986901</v>
      </c>
      <c r="BO220" s="17">
        <v>0.29078908351751298</v>
      </c>
      <c r="BP220" s="17">
        <v>0.21398195204311399</v>
      </c>
      <c r="BQ220" s="17">
        <v>0.242072717322218</v>
      </c>
      <c r="BR220" s="17"/>
      <c r="BS220" s="17">
        <v>0.197405434904731</v>
      </c>
      <c r="BT220" s="17">
        <v>0.22074620056984501</v>
      </c>
      <c r="BU220" s="17">
        <v>0.27739654668524399</v>
      </c>
      <c r="BV220" s="17">
        <v>0.240726226703876</v>
      </c>
      <c r="BW220" s="17">
        <v>0.263838062374815</v>
      </c>
    </row>
    <row r="221" spans="2:75" x14ac:dyDescent="0.35">
      <c r="B221" t="s">
        <v>240</v>
      </c>
      <c r="C221" s="17">
        <v>0.221413498000333</v>
      </c>
      <c r="D221" s="17">
        <v>0.249089440362186</v>
      </c>
      <c r="E221" s="17">
        <v>0.19550212793162999</v>
      </c>
      <c r="F221" s="17"/>
      <c r="G221" s="17">
        <v>0.16275998755231399</v>
      </c>
      <c r="H221" s="17">
        <v>0.168386979427217</v>
      </c>
      <c r="I221" s="17">
        <v>0.21389049949351199</v>
      </c>
      <c r="J221" s="17">
        <v>0.27335999503528602</v>
      </c>
      <c r="K221" s="17">
        <v>0.229270127127294</v>
      </c>
      <c r="L221" s="17">
        <v>0.26236528344806198</v>
      </c>
      <c r="M221" s="17"/>
      <c r="N221" s="17">
        <v>0.212024716657229</v>
      </c>
      <c r="O221" s="17">
        <v>0.220536184819866</v>
      </c>
      <c r="P221" s="17">
        <v>0.224982398283017</v>
      </c>
      <c r="Q221" s="17">
        <v>0.22764387668413799</v>
      </c>
      <c r="R221" s="17"/>
      <c r="S221" s="17">
        <v>0.20813065269516201</v>
      </c>
      <c r="T221" s="17">
        <v>0.209506005941371</v>
      </c>
      <c r="U221" s="17">
        <v>0.227667178209504</v>
      </c>
      <c r="V221" s="17">
        <v>0.23306180338439</v>
      </c>
      <c r="W221" s="17">
        <v>0.19713054180425599</v>
      </c>
      <c r="X221" s="17">
        <v>0.22319091593462601</v>
      </c>
      <c r="Y221" s="17">
        <v>0.19878715915907899</v>
      </c>
      <c r="Z221" s="17">
        <v>0.22360304633987199</v>
      </c>
      <c r="AA221" s="17">
        <v>0.247735188122225</v>
      </c>
      <c r="AB221" s="17">
        <v>0.224849121932583</v>
      </c>
      <c r="AC221" s="17">
        <v>0.225332020038747</v>
      </c>
      <c r="AD221" s="17">
        <v>0.278679738696822</v>
      </c>
      <c r="AE221" s="17"/>
      <c r="AF221" s="17">
        <v>0.27194265178265897</v>
      </c>
      <c r="AG221" s="17">
        <v>0.21842166077952899</v>
      </c>
      <c r="AH221" s="17">
        <v>0.187435775947871</v>
      </c>
      <c r="AI221" s="17">
        <v>0.19987153989645601</v>
      </c>
      <c r="AJ221" s="17"/>
      <c r="AK221" s="17">
        <v>0.25620965286687303</v>
      </c>
      <c r="AL221" s="17">
        <v>0.23784006558974599</v>
      </c>
      <c r="AM221" s="17">
        <v>0.20501568672800399</v>
      </c>
      <c r="AN221" s="17">
        <v>0.19933161713080599</v>
      </c>
      <c r="AO221" s="17">
        <v>0.20172429591399199</v>
      </c>
      <c r="AP221" s="17"/>
      <c r="AQ221" s="17">
        <v>0.23579177757880901</v>
      </c>
      <c r="AR221" s="17">
        <v>0.21552873741320899</v>
      </c>
      <c r="AS221" s="17">
        <v>0.23239765799190301</v>
      </c>
      <c r="AT221" s="17">
        <v>0.21184586105266401</v>
      </c>
      <c r="AU221" s="17">
        <v>0.19725895090679299</v>
      </c>
      <c r="AV221" s="17"/>
      <c r="AW221" s="17">
        <v>0.19115709740579001</v>
      </c>
      <c r="AX221" s="17">
        <v>0.20166658810080501</v>
      </c>
      <c r="AY221" s="17">
        <v>0.225337723758188</v>
      </c>
      <c r="AZ221" s="17">
        <v>0.22460696473585401</v>
      </c>
      <c r="BA221" s="17">
        <v>0.228260476883411</v>
      </c>
      <c r="BB221" s="17"/>
      <c r="BC221" s="17">
        <v>0.22454915108446399</v>
      </c>
      <c r="BD221" s="17">
        <v>0.22728234560310601</v>
      </c>
      <c r="BE221" s="17">
        <v>0.22818506414437401</v>
      </c>
      <c r="BF221" s="17">
        <v>0.222424411851017</v>
      </c>
      <c r="BG221" s="17"/>
      <c r="BH221" s="17">
        <v>0.24387345291902099</v>
      </c>
      <c r="BI221" s="17">
        <v>0.22915410762826</v>
      </c>
      <c r="BJ221" s="17">
        <v>0.18795443607543699</v>
      </c>
      <c r="BK221" s="17">
        <v>0.23773898017894499</v>
      </c>
      <c r="BL221" s="17"/>
      <c r="BM221" s="17">
        <v>0.20865179225390501</v>
      </c>
      <c r="BN221" s="17">
        <v>0.232372136352645</v>
      </c>
      <c r="BO221" s="17">
        <v>0.183759653310929</v>
      </c>
      <c r="BP221" s="17">
        <v>0.23907117234049699</v>
      </c>
      <c r="BQ221" s="17">
        <v>0.208357418211715</v>
      </c>
      <c r="BR221" s="17"/>
      <c r="BS221" s="17">
        <v>0.20418383659571601</v>
      </c>
      <c r="BT221" s="17">
        <v>0.22641262933439199</v>
      </c>
      <c r="BU221" s="17">
        <v>0.21912974710465799</v>
      </c>
      <c r="BV221" s="17">
        <v>0.23674567319687001</v>
      </c>
      <c r="BW221" s="17">
        <v>0.21005432739711699</v>
      </c>
    </row>
    <row r="222" spans="2:75" x14ac:dyDescent="0.35">
      <c r="B222" t="s">
        <v>241</v>
      </c>
      <c r="C222" s="17">
        <v>0.17348285867369201</v>
      </c>
      <c r="D222" s="17">
        <v>0.175854293563593</v>
      </c>
      <c r="E222" s="17">
        <v>0.17202123853149001</v>
      </c>
      <c r="F222" s="17"/>
      <c r="G222" s="17">
        <v>0.182460734821665</v>
      </c>
      <c r="H222" s="17">
        <v>0.17984756535487501</v>
      </c>
      <c r="I222" s="17">
        <v>0.18544255809267601</v>
      </c>
      <c r="J222" s="17">
        <v>0.17001390057642601</v>
      </c>
      <c r="K222" s="17">
        <v>0.15244797649625499</v>
      </c>
      <c r="L222" s="17">
        <v>0.169511014239731</v>
      </c>
      <c r="M222" s="17"/>
      <c r="N222" s="17">
        <v>0.19191122390756099</v>
      </c>
      <c r="O222" s="17">
        <v>0.17693076310880201</v>
      </c>
      <c r="P222" s="17">
        <v>0.17932626424055001</v>
      </c>
      <c r="Q222" s="17">
        <v>0.14535107843234599</v>
      </c>
      <c r="R222" s="17"/>
      <c r="S222" s="17">
        <v>0.17915629293982499</v>
      </c>
      <c r="T222" s="17">
        <v>0.16952854425625399</v>
      </c>
      <c r="U222" s="17">
        <v>0.16865686022880999</v>
      </c>
      <c r="V222" s="17">
        <v>0.145220813563745</v>
      </c>
      <c r="W222" s="17">
        <v>0.170608529565109</v>
      </c>
      <c r="X222" s="17">
        <v>0.166676731111878</v>
      </c>
      <c r="Y222" s="17">
        <v>0.15011060180428001</v>
      </c>
      <c r="Z222" s="17">
        <v>0.216326063338633</v>
      </c>
      <c r="AA222" s="17">
        <v>0.17843991763643199</v>
      </c>
      <c r="AB222" s="17">
        <v>0.205143131823914</v>
      </c>
      <c r="AC222" s="17">
        <v>0.16234345724277899</v>
      </c>
      <c r="AD222" s="17">
        <v>0.199709058796671</v>
      </c>
      <c r="AE222" s="17"/>
      <c r="AF222" s="17">
        <v>0.160590253113639</v>
      </c>
      <c r="AG222" s="17">
        <v>0.15103578312820701</v>
      </c>
      <c r="AH222" s="17">
        <v>0.206176398597226</v>
      </c>
      <c r="AI222" s="17">
        <v>0.196770760055169</v>
      </c>
      <c r="AJ222" s="17"/>
      <c r="AK222" s="17">
        <v>0.126135637145047</v>
      </c>
      <c r="AL222" s="17">
        <v>0.167968972704682</v>
      </c>
      <c r="AM222" s="17">
        <v>0.19064277224520099</v>
      </c>
      <c r="AN222" s="17">
        <v>0.200955477246234</v>
      </c>
      <c r="AO222" s="17">
        <v>0.213909216054052</v>
      </c>
      <c r="AP222" s="17"/>
      <c r="AQ222" s="17">
        <v>0.13224184947003501</v>
      </c>
      <c r="AR222" s="17">
        <v>0.14181400868599001</v>
      </c>
      <c r="AS222" s="17">
        <v>0.19906360095516501</v>
      </c>
      <c r="AT222" s="17">
        <v>0.21137062012446201</v>
      </c>
      <c r="AU222" s="17">
        <v>0.200357067756471</v>
      </c>
      <c r="AV222" s="17"/>
      <c r="AW222" s="17">
        <v>0.157440994242982</v>
      </c>
      <c r="AX222" s="17">
        <v>0.15345254027003999</v>
      </c>
      <c r="AY222" s="17">
        <v>0.16564920660104401</v>
      </c>
      <c r="AZ222" s="17">
        <v>0.18026373460651601</v>
      </c>
      <c r="BA222" s="17">
        <v>0.189442168820845</v>
      </c>
      <c r="BB222" s="17"/>
      <c r="BC222" s="17">
        <v>0.154809633664097</v>
      </c>
      <c r="BD222" s="17">
        <v>0.17642689213287999</v>
      </c>
      <c r="BE222" s="17">
        <v>0.18234155450857001</v>
      </c>
      <c r="BF222" s="17">
        <v>0.18073343106422199</v>
      </c>
      <c r="BG222" s="17"/>
      <c r="BH222" s="17">
        <v>0.17673092856638301</v>
      </c>
      <c r="BI222" s="17">
        <v>0.168751326267537</v>
      </c>
      <c r="BJ222" s="17">
        <v>0.190008916197765</v>
      </c>
      <c r="BK222" s="17">
        <v>0.189887350715437</v>
      </c>
      <c r="BL222" s="17"/>
      <c r="BM222" s="17">
        <v>0.17407228107140499</v>
      </c>
      <c r="BN222" s="17">
        <v>0.19535762455936201</v>
      </c>
      <c r="BO222" s="17">
        <v>0.182131765582494</v>
      </c>
      <c r="BP222" s="17">
        <v>0.16096170235288601</v>
      </c>
      <c r="BQ222" s="17">
        <v>0.136548574697157</v>
      </c>
      <c r="BR222" s="17"/>
      <c r="BS222" s="17">
        <v>0.17479035523101399</v>
      </c>
      <c r="BT222" s="17">
        <v>0.199019308380145</v>
      </c>
      <c r="BU222" s="17">
        <v>0.185711818596482</v>
      </c>
      <c r="BV222" s="17">
        <v>0.15946518503555099</v>
      </c>
      <c r="BW222" s="17">
        <v>0.121362896074799</v>
      </c>
    </row>
    <row r="223" spans="2:75" x14ac:dyDescent="0.35">
      <c r="B223" t="s">
        <v>242</v>
      </c>
      <c r="C223" s="17">
        <v>0.16855840682059001</v>
      </c>
      <c r="D223" s="17">
        <v>0.16610115385252899</v>
      </c>
      <c r="E223" s="17">
        <v>0.17178309522891899</v>
      </c>
      <c r="F223" s="17"/>
      <c r="G223" s="17">
        <v>0.18916887896986101</v>
      </c>
      <c r="H223" s="17">
        <v>0.20343967498638599</v>
      </c>
      <c r="I223" s="17">
        <v>0.18735333513784599</v>
      </c>
      <c r="J223" s="17">
        <v>0.15523861449210599</v>
      </c>
      <c r="K223" s="17">
        <v>0.15700251342041199</v>
      </c>
      <c r="L223" s="17">
        <v>0.12970585078829999</v>
      </c>
      <c r="M223" s="17"/>
      <c r="N223" s="17">
        <v>0.18138675165931001</v>
      </c>
      <c r="O223" s="17">
        <v>0.16737060961919301</v>
      </c>
      <c r="P223" s="17">
        <v>0.16291596956236401</v>
      </c>
      <c r="Q223" s="17">
        <v>0.16298741191090499</v>
      </c>
      <c r="R223" s="17"/>
      <c r="S223" s="17">
        <v>0.18229497750941201</v>
      </c>
      <c r="T223" s="17">
        <v>0.160665852844733</v>
      </c>
      <c r="U223" s="17">
        <v>0.14193366491218901</v>
      </c>
      <c r="V223" s="17">
        <v>0.16643380539959499</v>
      </c>
      <c r="W223" s="17">
        <v>0.19045419528705901</v>
      </c>
      <c r="X223" s="17">
        <v>0.212928607829274</v>
      </c>
      <c r="Y223" s="17">
        <v>0.14978291215258599</v>
      </c>
      <c r="Z223" s="17">
        <v>0.16737035580108001</v>
      </c>
      <c r="AA223" s="17">
        <v>0.172066389487604</v>
      </c>
      <c r="AB223" s="17">
        <v>0.11881990367173401</v>
      </c>
      <c r="AC223" s="17">
        <v>0.159926753860268</v>
      </c>
      <c r="AD223" s="17">
        <v>0.234353534731645</v>
      </c>
      <c r="AE223" s="17"/>
      <c r="AF223" s="17">
        <v>0.174564167427359</v>
      </c>
      <c r="AG223" s="17">
        <v>0.165599165382182</v>
      </c>
      <c r="AH223" s="17">
        <v>0.162164754974397</v>
      </c>
      <c r="AI223" s="17">
        <v>0.187256058417585</v>
      </c>
      <c r="AJ223" s="17"/>
      <c r="AK223" s="17">
        <v>0.17335521251811001</v>
      </c>
      <c r="AL223" s="17">
        <v>0.173904720573582</v>
      </c>
      <c r="AM223" s="17">
        <v>0.165914394584497</v>
      </c>
      <c r="AN223" s="17">
        <v>0.20829054415280099</v>
      </c>
      <c r="AO223" s="17">
        <v>0.16802187488248299</v>
      </c>
      <c r="AP223" s="17"/>
      <c r="AQ223" s="17">
        <v>0.16737356616969901</v>
      </c>
      <c r="AR223" s="17">
        <v>0.1858029029455</v>
      </c>
      <c r="AS223" s="17">
        <v>0.16040947338085501</v>
      </c>
      <c r="AT223" s="17">
        <v>0.15529973814838999</v>
      </c>
      <c r="AU223" s="17">
        <v>0.177387832766497</v>
      </c>
      <c r="AV223" s="17"/>
      <c r="AW223" s="17">
        <v>0.13877427832479899</v>
      </c>
      <c r="AX223" s="17">
        <v>0.15533526246995799</v>
      </c>
      <c r="AY223" s="17">
        <v>0.16115101614613001</v>
      </c>
      <c r="AZ223" s="17">
        <v>0.179805663544158</v>
      </c>
      <c r="BA223" s="17">
        <v>0.17841044996069699</v>
      </c>
      <c r="BB223" s="17"/>
      <c r="BC223" s="17">
        <v>0.164155184372001</v>
      </c>
      <c r="BD223" s="17">
        <v>0.18604410521689499</v>
      </c>
      <c r="BE223" s="17">
        <v>0.15550904539101901</v>
      </c>
      <c r="BF223" s="17">
        <v>0.16656385512858701</v>
      </c>
      <c r="BG223" s="17"/>
      <c r="BH223" s="17">
        <v>0.16111667784488601</v>
      </c>
      <c r="BI223" s="17">
        <v>0.16974825777352301</v>
      </c>
      <c r="BJ223" s="17">
        <v>0.196241811877784</v>
      </c>
      <c r="BK223" s="17">
        <v>0.159438987304417</v>
      </c>
      <c r="BL223" s="17"/>
      <c r="BM223" s="17">
        <v>0.187966640924358</v>
      </c>
      <c r="BN223" s="17">
        <v>0.19456951323819599</v>
      </c>
      <c r="BO223" s="17">
        <v>0.13919763906576199</v>
      </c>
      <c r="BP223" s="17">
        <v>0.130016301519357</v>
      </c>
      <c r="BQ223" s="17">
        <v>0.16028502554266</v>
      </c>
      <c r="BR223" s="17"/>
      <c r="BS223" s="17">
        <v>0.16954779691737601</v>
      </c>
      <c r="BT223" s="17">
        <v>0.21091225311582801</v>
      </c>
      <c r="BU223" s="17">
        <v>0.15242312778472999</v>
      </c>
      <c r="BV223" s="17">
        <v>0.16392223881055301</v>
      </c>
      <c r="BW223" s="17">
        <v>0.159747297242188</v>
      </c>
    </row>
    <row r="224" spans="2:75" x14ac:dyDescent="0.35">
      <c r="B224" t="s">
        <v>243</v>
      </c>
      <c r="C224" s="17">
        <v>0.124062323727254</v>
      </c>
      <c r="D224" s="17">
        <v>0.135373765923398</v>
      </c>
      <c r="E224" s="17">
        <v>0.112623046564475</v>
      </c>
      <c r="F224" s="17"/>
      <c r="G224" s="17">
        <v>0.13742703369016901</v>
      </c>
      <c r="H224" s="17">
        <v>0.15177346027555899</v>
      </c>
      <c r="I224" s="17">
        <v>0.123530112739259</v>
      </c>
      <c r="J224" s="17">
        <v>0.121687947937813</v>
      </c>
      <c r="K224" s="17">
        <v>0.12665028278454801</v>
      </c>
      <c r="L224" s="17">
        <v>9.3211081971532994E-2</v>
      </c>
      <c r="M224" s="17"/>
      <c r="N224" s="17">
        <v>0.14348707767156699</v>
      </c>
      <c r="O224" s="17">
        <v>0.112041085475338</v>
      </c>
      <c r="P224" s="17">
        <v>0.118176287993064</v>
      </c>
      <c r="Q224" s="17">
        <v>0.121184243328054</v>
      </c>
      <c r="R224" s="17"/>
      <c r="S224" s="17">
        <v>0.14152992284046301</v>
      </c>
      <c r="T224" s="17">
        <v>0.119931206397973</v>
      </c>
      <c r="U224" s="17">
        <v>0.11897630996406899</v>
      </c>
      <c r="V224" s="17">
        <v>0.14477282957071</v>
      </c>
      <c r="W224" s="17">
        <v>0.137396606437792</v>
      </c>
      <c r="X224" s="17">
        <v>0.13573431423007601</v>
      </c>
      <c r="Y224" s="17">
        <v>0.101869645680545</v>
      </c>
      <c r="Z224" s="17">
        <v>8.1692048877253107E-2</v>
      </c>
      <c r="AA224" s="17">
        <v>0.11286945489573499</v>
      </c>
      <c r="AB224" s="17">
        <v>8.6275201868282497E-2</v>
      </c>
      <c r="AC224" s="17">
        <v>0.18853956589010101</v>
      </c>
      <c r="AD224" s="17">
        <v>0.108151813441031</v>
      </c>
      <c r="AE224" s="17"/>
      <c r="AF224" s="17">
        <v>0.11430920122126099</v>
      </c>
      <c r="AG224" s="17">
        <v>0.106994327087545</v>
      </c>
      <c r="AH224" s="17">
        <v>0.13710469861969499</v>
      </c>
      <c r="AI224" s="17">
        <v>0.17421735350055501</v>
      </c>
      <c r="AJ224" s="17"/>
      <c r="AK224" s="17">
        <v>0.10558837885634</v>
      </c>
      <c r="AL224" s="17">
        <v>0.11597432765566699</v>
      </c>
      <c r="AM224" s="17">
        <v>0.119021672353399</v>
      </c>
      <c r="AN224" s="17">
        <v>0.146977492867291</v>
      </c>
      <c r="AO224" s="17">
        <v>0.17288483917721001</v>
      </c>
      <c r="AP224" s="17"/>
      <c r="AQ224" s="17">
        <v>0.103937574488099</v>
      </c>
      <c r="AR224" s="17">
        <v>0.110059252947126</v>
      </c>
      <c r="AS224" s="17">
        <v>0.12517484454226799</v>
      </c>
      <c r="AT224" s="17">
        <v>0.12997214826724501</v>
      </c>
      <c r="AU224" s="17">
        <v>0.169973774309196</v>
      </c>
      <c r="AV224" s="17"/>
      <c r="AW224" s="17">
        <v>0.14740343166206701</v>
      </c>
      <c r="AX224" s="17">
        <v>9.5568233239066894E-2</v>
      </c>
      <c r="AY224" s="17">
        <v>0.114851509155908</v>
      </c>
      <c r="AZ224" s="17">
        <v>0.13953057020626999</v>
      </c>
      <c r="BA224" s="17">
        <v>0.12562249792021499</v>
      </c>
      <c r="BB224" s="17"/>
      <c r="BC224" s="17">
        <v>0.110167058747231</v>
      </c>
      <c r="BD224" s="17">
        <v>0.13331563662746701</v>
      </c>
      <c r="BE224" s="17">
        <v>0.13175432136669199</v>
      </c>
      <c r="BF224" s="17">
        <v>0.121490015223942</v>
      </c>
      <c r="BG224" s="17"/>
      <c r="BH224" s="17">
        <v>0.118888417131211</v>
      </c>
      <c r="BI224" s="17">
        <v>0.13179506393851401</v>
      </c>
      <c r="BJ224" s="17">
        <v>0.12687316338686999</v>
      </c>
      <c r="BK224" s="17">
        <v>0.120783361699439</v>
      </c>
      <c r="BL224" s="17"/>
      <c r="BM224" s="17">
        <v>0.12675262190582001</v>
      </c>
      <c r="BN224" s="17">
        <v>0.137913684163609</v>
      </c>
      <c r="BO224" s="17">
        <v>0.124440652993155</v>
      </c>
      <c r="BP224" s="17">
        <v>0.1233958833227</v>
      </c>
      <c r="BQ224" s="17">
        <v>0.10751205501788801</v>
      </c>
      <c r="BR224" s="17"/>
      <c r="BS224" s="17">
        <v>0.134063856563057</v>
      </c>
      <c r="BT224" s="17">
        <v>0.14096818082491899</v>
      </c>
      <c r="BU224" s="17">
        <v>0.13930871601171599</v>
      </c>
      <c r="BV224" s="17">
        <v>0.12475696910084901</v>
      </c>
      <c r="BW224" s="17">
        <v>9.0827250377593094E-2</v>
      </c>
    </row>
    <row r="225" spans="2:75" x14ac:dyDescent="0.35">
      <c r="B225" t="s">
        <v>244</v>
      </c>
      <c r="C225" s="17">
        <v>0.118759265611207</v>
      </c>
      <c r="D225" s="17">
        <v>0.123955630213965</v>
      </c>
      <c r="E225" s="17">
        <v>0.11379545379961201</v>
      </c>
      <c r="F225" s="17"/>
      <c r="G225" s="17">
        <v>0.183133817029281</v>
      </c>
      <c r="H225" s="17">
        <v>0.14072199936375601</v>
      </c>
      <c r="I225" s="17">
        <v>0.12928260325237101</v>
      </c>
      <c r="J225" s="17">
        <v>9.8438757123662499E-2</v>
      </c>
      <c r="K225" s="17">
        <v>9.3341607008927699E-2</v>
      </c>
      <c r="L225" s="17">
        <v>8.2945011788139303E-2</v>
      </c>
      <c r="M225" s="17"/>
      <c r="N225" s="17">
        <v>0.12302167449915</v>
      </c>
      <c r="O225" s="17">
        <v>0.100389405533778</v>
      </c>
      <c r="P225" s="17">
        <v>0.111458042476808</v>
      </c>
      <c r="Q225" s="17">
        <v>0.13954031865955099</v>
      </c>
      <c r="R225" s="17"/>
      <c r="S225" s="17">
        <v>0.14285519165969399</v>
      </c>
      <c r="T225" s="17">
        <v>0.10602240934759199</v>
      </c>
      <c r="U225" s="17">
        <v>0.11256836004467401</v>
      </c>
      <c r="V225" s="17">
        <v>0.111133878548296</v>
      </c>
      <c r="W225" s="17">
        <v>0.16205480351843499</v>
      </c>
      <c r="X225" s="17">
        <v>0.11929905407706599</v>
      </c>
      <c r="Y225" s="17">
        <v>0.12543113382142199</v>
      </c>
      <c r="Z225" s="17">
        <v>0.116355939336517</v>
      </c>
      <c r="AA225" s="17">
        <v>0.10335830560018899</v>
      </c>
      <c r="AB225" s="17">
        <v>9.1698982960339598E-2</v>
      </c>
      <c r="AC225" s="17">
        <v>0.13212402204736401</v>
      </c>
      <c r="AD225" s="17">
        <v>9.9048650925536802E-2</v>
      </c>
      <c r="AE225" s="17"/>
      <c r="AF225" s="17">
        <v>0.12775627766977299</v>
      </c>
      <c r="AG225" s="17">
        <v>0.10863845891346</v>
      </c>
      <c r="AH225" s="17">
        <v>0.11729619538205199</v>
      </c>
      <c r="AI225" s="17">
        <v>0.12430738008983799</v>
      </c>
      <c r="AJ225" s="17"/>
      <c r="AK225" s="17">
        <v>0.122056785956632</v>
      </c>
      <c r="AL225" s="17">
        <v>0.120252635432711</v>
      </c>
      <c r="AM225" s="17">
        <v>0.113765717361418</v>
      </c>
      <c r="AN225" s="17">
        <v>0.11269132615145</v>
      </c>
      <c r="AO225" s="17">
        <v>0.13011842382420799</v>
      </c>
      <c r="AP225" s="17"/>
      <c r="AQ225" s="17">
        <v>0.118771822203601</v>
      </c>
      <c r="AR225" s="17">
        <v>0.118222238228528</v>
      </c>
      <c r="AS225" s="17">
        <v>0.13037812899031101</v>
      </c>
      <c r="AT225" s="17">
        <v>0.104090917085883</v>
      </c>
      <c r="AU225" s="17">
        <v>0.118371948077231</v>
      </c>
      <c r="AV225" s="17"/>
      <c r="AW225" s="17">
        <v>7.9832815998690798E-2</v>
      </c>
      <c r="AX225" s="17">
        <v>8.8536751619317497E-2</v>
      </c>
      <c r="AY225" s="17">
        <v>0.122547137958143</v>
      </c>
      <c r="AZ225" s="17">
        <v>0.113133496201658</v>
      </c>
      <c r="BA225" s="17">
        <v>0.141805309700755</v>
      </c>
      <c r="BB225" s="17"/>
      <c r="BC225" s="17">
        <v>0.12534077393114901</v>
      </c>
      <c r="BD225" s="17">
        <v>0.124504454009414</v>
      </c>
      <c r="BE225" s="17">
        <v>0.115918167052992</v>
      </c>
      <c r="BF225" s="17">
        <v>0.110959959624524</v>
      </c>
      <c r="BG225" s="17"/>
      <c r="BH225" s="17">
        <v>0.117964061988895</v>
      </c>
      <c r="BI225" s="17">
        <v>0.110317445921481</v>
      </c>
      <c r="BJ225" s="17">
        <v>0.13258410233343099</v>
      </c>
      <c r="BK225" s="17">
        <v>0.155214235752901</v>
      </c>
      <c r="BL225" s="17"/>
      <c r="BM225" s="17">
        <v>0.11593202164150899</v>
      </c>
      <c r="BN225" s="17">
        <v>0.134572583003745</v>
      </c>
      <c r="BO225" s="17">
        <v>7.8888867411097102E-2</v>
      </c>
      <c r="BP225" s="17">
        <v>0.103155789407574</v>
      </c>
      <c r="BQ225" s="17">
        <v>0.12167091998587801</v>
      </c>
      <c r="BR225" s="17"/>
      <c r="BS225" s="17">
        <v>0.11593229087578399</v>
      </c>
      <c r="BT225" s="17">
        <v>0.149040077328318</v>
      </c>
      <c r="BU225" s="17">
        <v>7.4912608340327494E-2</v>
      </c>
      <c r="BV225" s="17">
        <v>9.9238307130485107E-2</v>
      </c>
      <c r="BW225" s="17">
        <v>0.12904580040931701</v>
      </c>
    </row>
    <row r="226" spans="2:75" x14ac:dyDescent="0.35">
      <c r="B226" t="s">
        <v>129</v>
      </c>
      <c r="C226" s="17">
        <v>7.2219389140504894E-2</v>
      </c>
      <c r="D226" s="17">
        <v>6.60992884981461E-2</v>
      </c>
      <c r="E226" s="17">
        <v>7.80722084125548E-2</v>
      </c>
      <c r="F226" s="17"/>
      <c r="G226" s="17">
        <v>3.9848525193849203E-2</v>
      </c>
      <c r="H226" s="17">
        <v>5.6384527860103298E-2</v>
      </c>
      <c r="I226" s="17">
        <v>6.74127594499426E-2</v>
      </c>
      <c r="J226" s="17">
        <v>8.3432350048853604E-2</v>
      </c>
      <c r="K226" s="17">
        <v>9.99684498835932E-2</v>
      </c>
      <c r="L226" s="17">
        <v>8.2903047463823307E-2</v>
      </c>
      <c r="M226" s="17"/>
      <c r="N226" s="17">
        <v>5.3557821815039201E-2</v>
      </c>
      <c r="O226" s="17">
        <v>6.9976782278619407E-2</v>
      </c>
      <c r="P226" s="17">
        <v>6.7738879995015905E-2</v>
      </c>
      <c r="Q226" s="17">
        <v>9.8030506949141699E-2</v>
      </c>
      <c r="R226" s="17"/>
      <c r="S226" s="17">
        <v>6.7312787496029494E-2</v>
      </c>
      <c r="T226" s="17">
        <v>9.4145115152495101E-2</v>
      </c>
      <c r="U226" s="17">
        <v>8.3096085653255394E-2</v>
      </c>
      <c r="V226" s="17">
        <v>6.0960188608346497E-2</v>
      </c>
      <c r="W226" s="17">
        <v>7.4901363455240996E-2</v>
      </c>
      <c r="X226" s="17">
        <v>6.8362548431809403E-2</v>
      </c>
      <c r="Y226" s="17">
        <v>7.8897338305738293E-2</v>
      </c>
      <c r="Z226" s="17">
        <v>6.8073270046320494E-2</v>
      </c>
      <c r="AA226" s="17">
        <v>5.6138423222972099E-2</v>
      </c>
      <c r="AB226" s="17">
        <v>8.5864209267896494E-2</v>
      </c>
      <c r="AC226" s="17">
        <v>5.37936245940355E-2</v>
      </c>
      <c r="AD226" s="17">
        <v>4.6767463711678302E-2</v>
      </c>
      <c r="AE226" s="17"/>
      <c r="AF226" s="17">
        <v>9.8133453808830498E-2</v>
      </c>
      <c r="AG226" s="17">
        <v>7.3149034578441699E-2</v>
      </c>
      <c r="AH226" s="17">
        <v>5.3110033853647799E-2</v>
      </c>
      <c r="AI226" s="17">
        <v>3.7052649476150397E-2</v>
      </c>
      <c r="AJ226" s="17"/>
      <c r="AK226" s="17">
        <v>8.4963810584001195E-2</v>
      </c>
      <c r="AL226" s="17">
        <v>7.7657344071561496E-2</v>
      </c>
      <c r="AM226" s="17">
        <v>5.0750315578187599E-2</v>
      </c>
      <c r="AN226" s="17">
        <v>6.3812831354687904E-2</v>
      </c>
      <c r="AO226" s="17">
        <v>3.7787556584862797E-2</v>
      </c>
      <c r="AP226" s="17"/>
      <c r="AQ226" s="17">
        <v>9.0125211361498606E-2</v>
      </c>
      <c r="AR226" s="17">
        <v>7.4845410013365796E-2</v>
      </c>
      <c r="AS226" s="17">
        <v>5.5083366882364398E-2</v>
      </c>
      <c r="AT226" s="17">
        <v>6.8317106656581403E-2</v>
      </c>
      <c r="AU226" s="17">
        <v>7.0121786762995603E-2</v>
      </c>
      <c r="AV226" s="17"/>
      <c r="AW226" s="17">
        <v>6.2836618421776499E-2</v>
      </c>
      <c r="AX226" s="17">
        <v>7.7660353064399196E-2</v>
      </c>
      <c r="AY226" s="17">
        <v>7.3821292200595801E-2</v>
      </c>
      <c r="AZ226" s="17">
        <v>8.2707419087817799E-2</v>
      </c>
      <c r="BA226" s="17">
        <v>5.5323115990056897E-2</v>
      </c>
      <c r="BB226" s="17"/>
      <c r="BC226" s="17">
        <v>7.7841465842490798E-2</v>
      </c>
      <c r="BD226" s="17">
        <v>5.5874877653534903E-2</v>
      </c>
      <c r="BE226" s="17">
        <v>5.8651454248413802E-2</v>
      </c>
      <c r="BF226" s="17">
        <v>6.5679762828849894E-2</v>
      </c>
      <c r="BG226" s="17"/>
      <c r="BH226" s="17">
        <v>5.7278946001111698E-2</v>
      </c>
      <c r="BI226" s="17">
        <v>6.7936059029621701E-2</v>
      </c>
      <c r="BJ226" s="17">
        <v>5.7348551298295899E-2</v>
      </c>
      <c r="BK226" s="17">
        <v>4.1824522610892097E-2</v>
      </c>
      <c r="BL226" s="17"/>
      <c r="BM226" s="17">
        <v>7.5508418532201999E-2</v>
      </c>
      <c r="BN226" s="17">
        <v>4.3894307113668797E-2</v>
      </c>
      <c r="BO226" s="17">
        <v>6.2475187098374602E-2</v>
      </c>
      <c r="BP226" s="17">
        <v>9.0366685164107299E-2</v>
      </c>
      <c r="BQ226" s="17">
        <v>0.126000019539072</v>
      </c>
      <c r="BR226" s="17"/>
      <c r="BS226" s="17">
        <v>7.5843060327832904E-2</v>
      </c>
      <c r="BT226" s="17">
        <v>4.2313634376565802E-2</v>
      </c>
      <c r="BU226" s="17">
        <v>4.0873437524920897E-2</v>
      </c>
      <c r="BV226" s="17">
        <v>7.6462924501466994E-2</v>
      </c>
      <c r="BW226" s="17">
        <v>0.17893610226930001</v>
      </c>
    </row>
    <row r="227" spans="2:75" x14ac:dyDescent="0.35">
      <c r="B227" t="s">
        <v>99</v>
      </c>
      <c r="C227" s="17">
        <v>9.9422368644151004E-3</v>
      </c>
      <c r="D227" s="17">
        <v>1.26365140573048E-2</v>
      </c>
      <c r="E227" s="17">
        <v>6.8847558419571101E-3</v>
      </c>
      <c r="F227" s="17"/>
      <c r="G227" s="17">
        <v>2.1778979265129499E-3</v>
      </c>
      <c r="H227" s="17">
        <v>6.1038130470788404E-3</v>
      </c>
      <c r="I227" s="17">
        <v>6.1604744384980304E-3</v>
      </c>
      <c r="J227" s="17">
        <v>5.4552910907988703E-3</v>
      </c>
      <c r="K227" s="17">
        <v>1.7918867241675199E-2</v>
      </c>
      <c r="L227" s="17">
        <v>1.9613932351357902E-2</v>
      </c>
      <c r="M227" s="17"/>
      <c r="N227" s="17">
        <v>1.51378861501071E-2</v>
      </c>
      <c r="O227" s="17">
        <v>8.9442813857142905E-3</v>
      </c>
      <c r="P227" s="17">
        <v>8.9752381581860597E-3</v>
      </c>
      <c r="Q227" s="17">
        <v>6.4002113437889498E-3</v>
      </c>
      <c r="R227" s="17"/>
      <c r="S227" s="17">
        <v>2.85391601704609E-3</v>
      </c>
      <c r="T227" s="17">
        <v>1.6690449742130201E-2</v>
      </c>
      <c r="U227" s="17">
        <v>5.3133763074610998E-3</v>
      </c>
      <c r="V227" s="17">
        <v>1.4907329517798299E-2</v>
      </c>
      <c r="W227" s="17">
        <v>1.6871059909416501E-2</v>
      </c>
      <c r="X227" s="17">
        <v>8.3035325280464995E-3</v>
      </c>
      <c r="Y227" s="17">
        <v>6.6425030024354001E-3</v>
      </c>
      <c r="Z227" s="17">
        <v>1.6936031754354201E-2</v>
      </c>
      <c r="AA227" s="17">
        <v>3.5057557273193199E-3</v>
      </c>
      <c r="AB227" s="17">
        <v>1.0517004904418601E-2</v>
      </c>
      <c r="AC227" s="17">
        <v>2.2786708464060602E-2</v>
      </c>
      <c r="AD227" s="17">
        <v>0</v>
      </c>
      <c r="AE227" s="17"/>
      <c r="AF227" s="17">
        <v>5.4579705618466199E-3</v>
      </c>
      <c r="AG227" s="17">
        <v>1.5155950440322301E-2</v>
      </c>
      <c r="AH227" s="17">
        <v>7.5584950138500896E-3</v>
      </c>
      <c r="AI227" s="17">
        <v>9.4197426747452996E-3</v>
      </c>
      <c r="AJ227" s="17"/>
      <c r="AK227" s="17">
        <v>9.4264668249501998E-3</v>
      </c>
      <c r="AL227" s="17">
        <v>8.6863202666276999E-3</v>
      </c>
      <c r="AM227" s="17">
        <v>9.2112665396828098E-3</v>
      </c>
      <c r="AN227" s="17">
        <v>2.0369840125609998E-2</v>
      </c>
      <c r="AO227" s="17">
        <v>3.9384105725973001E-3</v>
      </c>
      <c r="AP227" s="17"/>
      <c r="AQ227" s="17">
        <v>1.03471271040798E-2</v>
      </c>
      <c r="AR227" s="17">
        <v>5.81955948056117E-3</v>
      </c>
      <c r="AS227" s="17">
        <v>1.09895338390516E-2</v>
      </c>
      <c r="AT227" s="17">
        <v>1.2813717810000701E-2</v>
      </c>
      <c r="AU227" s="17">
        <v>9.4949666142773396E-3</v>
      </c>
      <c r="AV227" s="17"/>
      <c r="AW227" s="17">
        <v>1.01637316376016E-2</v>
      </c>
      <c r="AX227" s="17">
        <v>9.6843873236152692E-3</v>
      </c>
      <c r="AY227" s="17">
        <v>1.21748728607056E-2</v>
      </c>
      <c r="AZ227" s="17">
        <v>1.16368532576931E-2</v>
      </c>
      <c r="BA227" s="17">
        <v>4.6994023654246698E-3</v>
      </c>
      <c r="BB227" s="17"/>
      <c r="BC227" s="17">
        <v>1.1384506305474299E-2</v>
      </c>
      <c r="BD227" s="17">
        <v>7.0304506651497302E-3</v>
      </c>
      <c r="BE227" s="17">
        <v>1.3998592457079399E-2</v>
      </c>
      <c r="BF227" s="17">
        <v>9.9229752520162903E-3</v>
      </c>
      <c r="BG227" s="17"/>
      <c r="BH227" s="17">
        <v>1.2612686125095701E-2</v>
      </c>
      <c r="BI227" s="17">
        <v>7.8828968151898205E-3</v>
      </c>
      <c r="BJ227" s="17">
        <v>1.24844423405963E-2</v>
      </c>
      <c r="BK227" s="17">
        <v>9.6430886206530907E-3</v>
      </c>
      <c r="BL227" s="17"/>
      <c r="BM227" s="17">
        <v>2.0033210703473699E-2</v>
      </c>
      <c r="BN227" s="17">
        <v>2.9093738491646698E-3</v>
      </c>
      <c r="BO227" s="17">
        <v>9.5538349796992997E-3</v>
      </c>
      <c r="BP227" s="17">
        <v>3.1590193412492903E-2</v>
      </c>
      <c r="BQ227" s="17">
        <v>3.1753840140148499E-3</v>
      </c>
      <c r="BR227" s="17"/>
      <c r="BS227" s="17">
        <v>2.0622778331837899E-2</v>
      </c>
      <c r="BT227" s="17">
        <v>1.4729613413704201E-3</v>
      </c>
      <c r="BU227" s="17">
        <v>1.18299941025596E-2</v>
      </c>
      <c r="BV227" s="17">
        <v>1.8483010078469499E-2</v>
      </c>
      <c r="BW227" s="17">
        <v>2.1473548609702801E-3</v>
      </c>
    </row>
    <row r="228" spans="2:75" x14ac:dyDescent="0.35">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row>
    <row r="229" spans="2:75" x14ac:dyDescent="0.35">
      <c r="B229" s="6" t="s">
        <v>258</v>
      </c>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row>
    <row r="230" spans="2:75" x14ac:dyDescent="0.35">
      <c r="B230" s="23" t="s">
        <v>132</v>
      </c>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row>
    <row r="231" spans="2:75" x14ac:dyDescent="0.35">
      <c r="B231" t="s">
        <v>246</v>
      </c>
      <c r="C231" s="17">
        <v>0.33393767438829403</v>
      </c>
      <c r="D231" s="17">
        <v>0.32535257032433601</v>
      </c>
      <c r="E231" s="17">
        <v>0.34245669284807401</v>
      </c>
      <c r="F231" s="17"/>
      <c r="G231" s="17">
        <v>0.27677648756317103</v>
      </c>
      <c r="H231" s="17">
        <v>0.33632027498279199</v>
      </c>
      <c r="I231" s="17">
        <v>0.33406021533888902</v>
      </c>
      <c r="J231" s="17">
        <v>0.35206089707429</v>
      </c>
      <c r="K231" s="17">
        <v>0.34268419814481199</v>
      </c>
      <c r="L231" s="17">
        <v>0.34942265702970599</v>
      </c>
      <c r="M231" s="17"/>
      <c r="N231" s="17">
        <v>0.35033540850258299</v>
      </c>
      <c r="O231" s="17">
        <v>0.360344720628619</v>
      </c>
      <c r="P231" s="17">
        <v>0.31470488108183498</v>
      </c>
      <c r="Q231" s="17">
        <v>0.30341624130587802</v>
      </c>
      <c r="R231" s="17"/>
      <c r="S231" s="17">
        <v>0.30225761991901001</v>
      </c>
      <c r="T231" s="17">
        <v>0.33503249876278601</v>
      </c>
      <c r="U231" s="17">
        <v>0.35858581602365103</v>
      </c>
      <c r="V231" s="17">
        <v>0.30243257535613</v>
      </c>
      <c r="W231" s="17">
        <v>0.30022080935314199</v>
      </c>
      <c r="X231" s="17">
        <v>0.32517360472752199</v>
      </c>
      <c r="Y231" s="17">
        <v>0.33689160427546999</v>
      </c>
      <c r="Z231" s="17">
        <v>0.353555378303473</v>
      </c>
      <c r="AA231" s="17">
        <v>0.35694001301790801</v>
      </c>
      <c r="AB231" s="17">
        <v>0.39200408430542899</v>
      </c>
      <c r="AC231" s="17">
        <v>0.29847409673413</v>
      </c>
      <c r="AD231" s="17">
        <v>0.37732999289393099</v>
      </c>
      <c r="AE231" s="17"/>
      <c r="AF231" s="17">
        <v>0.30947207441916003</v>
      </c>
      <c r="AG231" s="17">
        <v>0.31511900429522</v>
      </c>
      <c r="AH231" s="17">
        <v>0.37068737047598299</v>
      </c>
      <c r="AI231" s="17">
        <v>0.37758235399194401</v>
      </c>
      <c r="AJ231" s="17"/>
      <c r="AK231" s="17">
        <v>0.32358243271771697</v>
      </c>
      <c r="AL231" s="17">
        <v>0.332758552425575</v>
      </c>
      <c r="AM231" s="17">
        <v>0.34301131629557102</v>
      </c>
      <c r="AN231" s="17">
        <v>0.31694598896553999</v>
      </c>
      <c r="AO231" s="17">
        <v>0.38999726759273901</v>
      </c>
      <c r="AP231" s="17"/>
      <c r="AQ231" s="17">
        <v>0.30780307885167701</v>
      </c>
      <c r="AR231" s="17">
        <v>0.32415349623849099</v>
      </c>
      <c r="AS231" s="17">
        <v>0.33723452273510901</v>
      </c>
      <c r="AT231" s="17">
        <v>0.35644113485251899</v>
      </c>
      <c r="AU231" s="17">
        <v>0.360441295931754</v>
      </c>
      <c r="AV231" s="17"/>
      <c r="AW231" s="17">
        <v>0.38777493024891202</v>
      </c>
      <c r="AX231" s="17">
        <v>0.318961414499978</v>
      </c>
      <c r="AY231" s="17">
        <v>0.34567648504825199</v>
      </c>
      <c r="AZ231" s="17">
        <v>0.31879117565612197</v>
      </c>
      <c r="BA231" s="17">
        <v>0.33166639363288403</v>
      </c>
      <c r="BB231" s="17"/>
      <c r="BC231" s="17">
        <v>0.308832693822917</v>
      </c>
      <c r="BD231" s="17">
        <v>0.326540081247715</v>
      </c>
      <c r="BE231" s="17">
        <v>0.35087211969744703</v>
      </c>
      <c r="BF231" s="17">
        <v>0.346920596194429</v>
      </c>
      <c r="BG231" s="17"/>
      <c r="BH231" s="17">
        <v>0.30793242712603602</v>
      </c>
      <c r="BI231" s="17">
        <v>0.35359665214647401</v>
      </c>
      <c r="BJ231" s="17">
        <v>0.31999502443427202</v>
      </c>
      <c r="BK231" s="17">
        <v>0.36450749922861803</v>
      </c>
      <c r="BL231" s="17"/>
      <c r="BM231" s="17">
        <v>0.28512390107694002</v>
      </c>
      <c r="BN231" s="17">
        <v>0.35176752490747998</v>
      </c>
      <c r="BO231" s="17">
        <v>0.34245566960336099</v>
      </c>
      <c r="BP231" s="17">
        <v>0.26451523456901299</v>
      </c>
      <c r="BQ231" s="17">
        <v>0.34733865161988098</v>
      </c>
      <c r="BR231" s="17"/>
      <c r="BS231" s="17">
        <v>0.28377576249637199</v>
      </c>
      <c r="BT231" s="17">
        <v>0.34426866853285598</v>
      </c>
      <c r="BU231" s="17">
        <v>0.36712915882543201</v>
      </c>
      <c r="BV231" s="17">
        <v>0.27889407163948798</v>
      </c>
      <c r="BW231" s="17">
        <v>0.332907180608364</v>
      </c>
    </row>
    <row r="232" spans="2:75" x14ac:dyDescent="0.35">
      <c r="B232" t="s">
        <v>247</v>
      </c>
      <c r="C232" s="17">
        <v>0.26986333049521799</v>
      </c>
      <c r="D232" s="17">
        <v>0.27523898583518203</v>
      </c>
      <c r="E232" s="17">
        <v>0.26493039065511198</v>
      </c>
      <c r="F232" s="17"/>
      <c r="G232" s="17">
        <v>0.20961804091104</v>
      </c>
      <c r="H232" s="17">
        <v>0.243225090090053</v>
      </c>
      <c r="I232" s="17">
        <v>0.25909017595827</v>
      </c>
      <c r="J232" s="17">
        <v>0.29417958816645101</v>
      </c>
      <c r="K232" s="17">
        <v>0.29950991008013</v>
      </c>
      <c r="L232" s="17">
        <v>0.300859448550997</v>
      </c>
      <c r="M232" s="17"/>
      <c r="N232" s="17">
        <v>0.27743069003528997</v>
      </c>
      <c r="O232" s="17">
        <v>0.25999079786090301</v>
      </c>
      <c r="P232" s="17">
        <v>0.276965697648211</v>
      </c>
      <c r="Q232" s="17">
        <v>0.26667514497017197</v>
      </c>
      <c r="R232" s="17"/>
      <c r="S232" s="17">
        <v>0.25028187557175302</v>
      </c>
      <c r="T232" s="17">
        <v>0.25832643424028001</v>
      </c>
      <c r="U232" s="17">
        <v>0.28276427960931699</v>
      </c>
      <c r="V232" s="17">
        <v>0.24300755963565901</v>
      </c>
      <c r="W232" s="17">
        <v>0.25883152883594202</v>
      </c>
      <c r="X232" s="17">
        <v>0.25819601803745201</v>
      </c>
      <c r="Y232" s="17">
        <v>0.274239766828549</v>
      </c>
      <c r="Z232" s="17">
        <v>0.260479702298823</v>
      </c>
      <c r="AA232" s="17">
        <v>0.29527677297523502</v>
      </c>
      <c r="AB232" s="17">
        <v>0.271889227557298</v>
      </c>
      <c r="AC232" s="17">
        <v>0.31408270546917499</v>
      </c>
      <c r="AD232" s="17">
        <v>0.34575413687621798</v>
      </c>
      <c r="AE232" s="17"/>
      <c r="AF232" s="17">
        <v>0.25067475423378699</v>
      </c>
      <c r="AG232" s="17">
        <v>0.26620076564272699</v>
      </c>
      <c r="AH232" s="17">
        <v>0.285936384482188</v>
      </c>
      <c r="AI232" s="17">
        <v>0.269730206282215</v>
      </c>
      <c r="AJ232" s="17"/>
      <c r="AK232" s="17">
        <v>0.26238587156327198</v>
      </c>
      <c r="AL232" s="17">
        <v>0.27579523711189502</v>
      </c>
      <c r="AM232" s="17">
        <v>0.27534277137860702</v>
      </c>
      <c r="AN232" s="17">
        <v>0.279467097756393</v>
      </c>
      <c r="AO232" s="17">
        <v>0.26384197125650499</v>
      </c>
      <c r="AP232" s="17"/>
      <c r="AQ232" s="17">
        <v>0.27715603020156898</v>
      </c>
      <c r="AR232" s="17">
        <v>0.243696025435888</v>
      </c>
      <c r="AS232" s="17">
        <v>0.27745484442106499</v>
      </c>
      <c r="AT232" s="17">
        <v>0.27179571791616902</v>
      </c>
      <c r="AU232" s="17">
        <v>0.27736896928855997</v>
      </c>
      <c r="AV232" s="17"/>
      <c r="AW232" s="17">
        <v>0.31205617997940599</v>
      </c>
      <c r="AX232" s="17">
        <v>0.26723727899136701</v>
      </c>
      <c r="AY232" s="17">
        <v>0.25462044984238202</v>
      </c>
      <c r="AZ232" s="17">
        <v>0.26891134377533099</v>
      </c>
      <c r="BA232" s="17">
        <v>0.28413980692094598</v>
      </c>
      <c r="BB232" s="17"/>
      <c r="BC232" s="17">
        <v>0.262646144056009</v>
      </c>
      <c r="BD232" s="17">
        <v>0.2770770735825</v>
      </c>
      <c r="BE232" s="17">
        <v>0.261346537310437</v>
      </c>
      <c r="BF232" s="17">
        <v>0.284649577203617</v>
      </c>
      <c r="BG232" s="17"/>
      <c r="BH232" s="17">
        <v>0.26914974723700102</v>
      </c>
      <c r="BI232" s="17">
        <v>0.266103072116394</v>
      </c>
      <c r="BJ232" s="17">
        <v>0.27115325525295803</v>
      </c>
      <c r="BK232" s="17">
        <v>0.30883048327567197</v>
      </c>
      <c r="BL232" s="17"/>
      <c r="BM232" s="17">
        <v>0.26432191878951</v>
      </c>
      <c r="BN232" s="17">
        <v>0.28137050566975902</v>
      </c>
      <c r="BO232" s="17">
        <v>0.29320463203307601</v>
      </c>
      <c r="BP232" s="17">
        <v>0.23989292743277699</v>
      </c>
      <c r="BQ232" s="17">
        <v>0.24965593574555101</v>
      </c>
      <c r="BR232" s="17"/>
      <c r="BS232" s="17">
        <v>0.26154830654141797</v>
      </c>
      <c r="BT232" s="17">
        <v>0.27357935896070701</v>
      </c>
      <c r="BU232" s="17">
        <v>0.30652351047757698</v>
      </c>
      <c r="BV232" s="17">
        <v>0.233892782749969</v>
      </c>
      <c r="BW232" s="17">
        <v>0.212561519044937</v>
      </c>
    </row>
    <row r="233" spans="2:75" x14ac:dyDescent="0.35">
      <c r="B233" t="s">
        <v>248</v>
      </c>
      <c r="C233" s="17">
        <v>0.23848589662334799</v>
      </c>
      <c r="D233" s="17">
        <v>0.22023362128631499</v>
      </c>
      <c r="E233" s="17">
        <v>0.25596999112552499</v>
      </c>
      <c r="F233" s="17"/>
      <c r="G233" s="17">
        <v>0.22858226172342699</v>
      </c>
      <c r="H233" s="17">
        <v>0.22643752678193799</v>
      </c>
      <c r="I233" s="17">
        <v>0.22062817857842101</v>
      </c>
      <c r="J233" s="17">
        <v>0.230278342951625</v>
      </c>
      <c r="K233" s="17">
        <v>0.25419638093101299</v>
      </c>
      <c r="L233" s="17">
        <v>0.26553961262307402</v>
      </c>
      <c r="M233" s="17"/>
      <c r="N233" s="17">
        <v>0.23678992720497799</v>
      </c>
      <c r="O233" s="17">
        <v>0.22551690946889799</v>
      </c>
      <c r="P233" s="17">
        <v>0.25026174639391602</v>
      </c>
      <c r="Q233" s="17">
        <v>0.245485430785779</v>
      </c>
      <c r="R233" s="17"/>
      <c r="S233" s="17">
        <v>0.22952092500964799</v>
      </c>
      <c r="T233" s="17">
        <v>0.25062852197071001</v>
      </c>
      <c r="U233" s="17">
        <v>0.27291740358991801</v>
      </c>
      <c r="V233" s="17">
        <v>0.26355362779008901</v>
      </c>
      <c r="W233" s="17">
        <v>0.24044685849900399</v>
      </c>
      <c r="X233" s="17">
        <v>0.22915030156397201</v>
      </c>
      <c r="Y233" s="17">
        <v>0.25269413118110601</v>
      </c>
      <c r="Z233" s="17">
        <v>0.230366755106094</v>
      </c>
      <c r="AA233" s="17">
        <v>0.22395845736224401</v>
      </c>
      <c r="AB233" s="17">
        <v>0.19939469514988101</v>
      </c>
      <c r="AC233" s="17">
        <v>0.22677033434466601</v>
      </c>
      <c r="AD233" s="17">
        <v>0.24710168636895199</v>
      </c>
      <c r="AE233" s="17"/>
      <c r="AF233" s="17">
        <v>0.25811848390067599</v>
      </c>
      <c r="AG233" s="17">
        <v>0.247223136030536</v>
      </c>
      <c r="AH233" s="17">
        <v>0.23588798212992901</v>
      </c>
      <c r="AI233" s="17">
        <v>0.18790506474823501</v>
      </c>
      <c r="AJ233" s="17"/>
      <c r="AK233" s="17">
        <v>0.23266619116162399</v>
      </c>
      <c r="AL233" s="17">
        <v>0.239044684620635</v>
      </c>
      <c r="AM233" s="17">
        <v>0.253754265506412</v>
      </c>
      <c r="AN233" s="17">
        <v>0.23196673243869101</v>
      </c>
      <c r="AO233" s="17">
        <v>0.21639921940168599</v>
      </c>
      <c r="AP233" s="17"/>
      <c r="AQ233" s="17">
        <v>0.231653103239091</v>
      </c>
      <c r="AR233" s="17">
        <v>0.259833341635474</v>
      </c>
      <c r="AS233" s="17">
        <v>0.235151531639369</v>
      </c>
      <c r="AT233" s="17">
        <v>0.23514918386318501</v>
      </c>
      <c r="AU233" s="17">
        <v>0.23136208779320699</v>
      </c>
      <c r="AV233" s="17"/>
      <c r="AW233" s="17">
        <v>0.20489360300300699</v>
      </c>
      <c r="AX233" s="17">
        <v>0.23753786875944299</v>
      </c>
      <c r="AY233" s="17">
        <v>0.25012836307276098</v>
      </c>
      <c r="AZ233" s="17">
        <v>0.24800798274173599</v>
      </c>
      <c r="BA233" s="17">
        <v>0.21759686545409199</v>
      </c>
      <c r="BB233" s="17"/>
      <c r="BC233" s="17">
        <v>0.21254471987364601</v>
      </c>
      <c r="BD233" s="17">
        <v>0.25592270963540398</v>
      </c>
      <c r="BE233" s="17">
        <v>0.22731398227565</v>
      </c>
      <c r="BF233" s="17">
        <v>0.241893539265707</v>
      </c>
      <c r="BG233" s="17"/>
      <c r="BH233" s="17">
        <v>0.24623799482471501</v>
      </c>
      <c r="BI233" s="17">
        <v>0.24320615954997199</v>
      </c>
      <c r="BJ233" s="17">
        <v>0.241412964094256</v>
      </c>
      <c r="BK233" s="17">
        <v>0.20911658331297001</v>
      </c>
      <c r="BL233" s="17"/>
      <c r="BM233" s="17">
        <v>0.26769592449698998</v>
      </c>
      <c r="BN233" s="17">
        <v>0.23909576054056</v>
      </c>
      <c r="BO233" s="17">
        <v>0.21536095654081799</v>
      </c>
      <c r="BP233" s="17">
        <v>0.28112202532999803</v>
      </c>
      <c r="BQ233" s="17">
        <v>0.205918574523864</v>
      </c>
      <c r="BR233" s="17"/>
      <c r="BS233" s="17">
        <v>0.27665571460768801</v>
      </c>
      <c r="BT233" s="17">
        <v>0.22384120459215701</v>
      </c>
      <c r="BU233" s="17">
        <v>0.21154176610005801</v>
      </c>
      <c r="BV233" s="17">
        <v>0.282314345194698</v>
      </c>
      <c r="BW233" s="17">
        <v>0.18483143763379101</v>
      </c>
    </row>
    <row r="234" spans="2:75" x14ac:dyDescent="0.35">
      <c r="B234" t="s">
        <v>249</v>
      </c>
      <c r="C234" s="17">
        <v>0.235989759447713</v>
      </c>
      <c r="D234" s="17">
        <v>0.236155383147855</v>
      </c>
      <c r="E234" s="17">
        <v>0.236003271686031</v>
      </c>
      <c r="F234" s="17"/>
      <c r="G234" s="17">
        <v>0.18431119255641401</v>
      </c>
      <c r="H234" s="17">
        <v>0.213028529258349</v>
      </c>
      <c r="I234" s="17">
        <v>0.235420517902763</v>
      </c>
      <c r="J234" s="17">
        <v>0.245181002718042</v>
      </c>
      <c r="K234" s="17">
        <v>0.246312935141485</v>
      </c>
      <c r="L234" s="17">
        <v>0.27521985139376698</v>
      </c>
      <c r="M234" s="17"/>
      <c r="N234" s="17">
        <v>0.26566948711614302</v>
      </c>
      <c r="O234" s="17">
        <v>0.249779427496403</v>
      </c>
      <c r="P234" s="17">
        <v>0.23427641635694099</v>
      </c>
      <c r="Q234" s="17">
        <v>0.19185552467281</v>
      </c>
      <c r="R234" s="17"/>
      <c r="S234" s="17">
        <v>0.25126807326877398</v>
      </c>
      <c r="T234" s="17">
        <v>0.24444723913236199</v>
      </c>
      <c r="U234" s="17">
        <v>0.22880038676989201</v>
      </c>
      <c r="V234" s="17">
        <v>0.20709054534028101</v>
      </c>
      <c r="W234" s="17">
        <v>0.22186649408696599</v>
      </c>
      <c r="X234" s="17">
        <v>0.222577713457559</v>
      </c>
      <c r="Y234" s="17">
        <v>0.21368285752289801</v>
      </c>
      <c r="Z234" s="17">
        <v>0.32987380117306497</v>
      </c>
      <c r="AA234" s="17">
        <v>0.20525739655091499</v>
      </c>
      <c r="AB234" s="17">
        <v>0.26219133519912202</v>
      </c>
      <c r="AC234" s="17">
        <v>0.22604238621879699</v>
      </c>
      <c r="AD234" s="17">
        <v>0.29245623913146401</v>
      </c>
      <c r="AE234" s="17"/>
      <c r="AF234" s="17">
        <v>0.187417767529938</v>
      </c>
      <c r="AG234" s="17">
        <v>0.24498100212162199</v>
      </c>
      <c r="AH234" s="17">
        <v>0.25722432999707701</v>
      </c>
      <c r="AI234" s="17">
        <v>0.277762273719873</v>
      </c>
      <c r="AJ234" s="17"/>
      <c r="AK234" s="17">
        <v>0.20493366617311801</v>
      </c>
      <c r="AL234" s="17">
        <v>0.239367732739456</v>
      </c>
      <c r="AM234" s="17">
        <v>0.24546927442531899</v>
      </c>
      <c r="AN234" s="17">
        <v>0.25646245724170802</v>
      </c>
      <c r="AO234" s="17">
        <v>0.27118901335640899</v>
      </c>
      <c r="AP234" s="17"/>
      <c r="AQ234" s="17">
        <v>0.201449303235024</v>
      </c>
      <c r="AR234" s="17">
        <v>0.23015727009051501</v>
      </c>
      <c r="AS234" s="17">
        <v>0.242341030698247</v>
      </c>
      <c r="AT234" s="17">
        <v>0.26523358075723202</v>
      </c>
      <c r="AU234" s="17">
        <v>0.25861685783829302</v>
      </c>
      <c r="AV234" s="17"/>
      <c r="AW234" s="17">
        <v>0.26489622268250201</v>
      </c>
      <c r="AX234" s="17">
        <v>0.22803117010039101</v>
      </c>
      <c r="AY234" s="17">
        <v>0.23066720912111699</v>
      </c>
      <c r="AZ234" s="17">
        <v>0.219536097695744</v>
      </c>
      <c r="BA234" s="17">
        <v>0.262155852418054</v>
      </c>
      <c r="BB234" s="17"/>
      <c r="BC234" s="17">
        <v>0.221760895921953</v>
      </c>
      <c r="BD234" s="17">
        <v>0.23502177934308699</v>
      </c>
      <c r="BE234" s="17">
        <v>0.25769966114969201</v>
      </c>
      <c r="BF234" s="17">
        <v>0.23527162042191599</v>
      </c>
      <c r="BG234" s="17"/>
      <c r="BH234" s="17">
        <v>0.23669387658476601</v>
      </c>
      <c r="BI234" s="17">
        <v>0.25299420846764498</v>
      </c>
      <c r="BJ234" s="17">
        <v>0.23750499797076099</v>
      </c>
      <c r="BK234" s="17">
        <v>0.19688948530570899</v>
      </c>
      <c r="BL234" s="17"/>
      <c r="BM234" s="17">
        <v>0.22354833398106599</v>
      </c>
      <c r="BN234" s="17">
        <v>0.26016372266760202</v>
      </c>
      <c r="BO234" s="17">
        <v>0.276093900755638</v>
      </c>
      <c r="BP234" s="17">
        <v>0.192956436996882</v>
      </c>
      <c r="BQ234" s="17">
        <v>0.209315106207942</v>
      </c>
      <c r="BR234" s="17"/>
      <c r="BS234" s="17">
        <v>0.226813084617249</v>
      </c>
      <c r="BT234" s="17">
        <v>0.267987654158171</v>
      </c>
      <c r="BU234" s="17">
        <v>0.28671411288153598</v>
      </c>
      <c r="BV234" s="17">
        <v>0.19803162245841699</v>
      </c>
      <c r="BW234" s="17">
        <v>0.16621080304320399</v>
      </c>
    </row>
    <row r="235" spans="2:75" x14ac:dyDescent="0.35">
      <c r="B235" t="s">
        <v>250</v>
      </c>
      <c r="C235" s="17">
        <v>0.22137481869641801</v>
      </c>
      <c r="D235" s="17">
        <v>0.21395551685876599</v>
      </c>
      <c r="E235" s="17">
        <v>0.228248980711796</v>
      </c>
      <c r="F235" s="17"/>
      <c r="G235" s="17">
        <v>0.21065208435966701</v>
      </c>
      <c r="H235" s="17">
        <v>0.236668645414471</v>
      </c>
      <c r="I235" s="17">
        <v>0.23533069325782</v>
      </c>
      <c r="J235" s="17">
        <v>0.21965520851883399</v>
      </c>
      <c r="K235" s="17">
        <v>0.209874659432256</v>
      </c>
      <c r="L235" s="17">
        <v>0.213833018753468</v>
      </c>
      <c r="M235" s="17"/>
      <c r="N235" s="17">
        <v>0.190548897001728</v>
      </c>
      <c r="O235" s="17">
        <v>0.220882515319508</v>
      </c>
      <c r="P235" s="17">
        <v>0.23890679523873001</v>
      </c>
      <c r="Q235" s="17">
        <v>0.23801937241072499</v>
      </c>
      <c r="R235" s="17"/>
      <c r="S235" s="17">
        <v>0.22691428610237799</v>
      </c>
      <c r="T235" s="17">
        <v>0.24692394813837401</v>
      </c>
      <c r="U235" s="17">
        <v>0.22105902963789201</v>
      </c>
      <c r="V235" s="17">
        <v>0.222012415997383</v>
      </c>
      <c r="W235" s="17">
        <v>0.23783428295092901</v>
      </c>
      <c r="X235" s="17">
        <v>0.24504432856750299</v>
      </c>
      <c r="Y235" s="17">
        <v>0.20889901282138601</v>
      </c>
      <c r="Z235" s="17">
        <v>0.19048676414669999</v>
      </c>
      <c r="AA235" s="17">
        <v>0.21076626285224401</v>
      </c>
      <c r="AB235" s="17">
        <v>0.20361101978145099</v>
      </c>
      <c r="AC235" s="17">
        <v>0.188847893289493</v>
      </c>
      <c r="AD235" s="17">
        <v>0.19535047131338601</v>
      </c>
      <c r="AE235" s="17"/>
      <c r="AF235" s="17">
        <v>0.235340706045994</v>
      </c>
      <c r="AG235" s="17">
        <v>0.21306360365896901</v>
      </c>
      <c r="AH235" s="17">
        <v>0.233668027313407</v>
      </c>
      <c r="AI235" s="17">
        <v>0.18613002177545701</v>
      </c>
      <c r="AJ235" s="17"/>
      <c r="AK235" s="17">
        <v>0.25108750615919101</v>
      </c>
      <c r="AL235" s="17">
        <v>0.22020235375121999</v>
      </c>
      <c r="AM235" s="17">
        <v>0.209271313480627</v>
      </c>
      <c r="AN235" s="17">
        <v>0.21928957330180601</v>
      </c>
      <c r="AO235" s="17">
        <v>0.18896844632059701</v>
      </c>
      <c r="AP235" s="17"/>
      <c r="AQ235" s="17">
        <v>0.24222804085854199</v>
      </c>
      <c r="AR235" s="17">
        <v>0.23269575551433999</v>
      </c>
      <c r="AS235" s="17">
        <v>0.22486245184308401</v>
      </c>
      <c r="AT235" s="17">
        <v>0.20609164121750401</v>
      </c>
      <c r="AU235" s="17">
        <v>0.181844943187673</v>
      </c>
      <c r="AV235" s="17"/>
      <c r="AW235" s="17">
        <v>0.234045933950387</v>
      </c>
      <c r="AX235" s="17">
        <v>0.23746252641706</v>
      </c>
      <c r="AY235" s="17">
        <v>0.22826424342120399</v>
      </c>
      <c r="AZ235" s="17">
        <v>0.22595056816145201</v>
      </c>
      <c r="BA235" s="17">
        <v>0.196565916859891</v>
      </c>
      <c r="BB235" s="17"/>
      <c r="BC235" s="17">
        <v>0.19861070186302501</v>
      </c>
      <c r="BD235" s="17">
        <v>0.20578714770190801</v>
      </c>
      <c r="BE235" s="17">
        <v>0.232475333058481</v>
      </c>
      <c r="BF235" s="17">
        <v>0.23958082584506599</v>
      </c>
      <c r="BG235" s="17"/>
      <c r="BH235" s="17">
        <v>0.198513979851868</v>
      </c>
      <c r="BI235" s="17">
        <v>0.22644903616798701</v>
      </c>
      <c r="BJ235" s="17">
        <v>0.219253921675749</v>
      </c>
      <c r="BK235" s="17">
        <v>0.25321056153863403</v>
      </c>
      <c r="BL235" s="17"/>
      <c r="BM235" s="17">
        <v>0.24496983559529301</v>
      </c>
      <c r="BN235" s="17">
        <v>0.21757710693834001</v>
      </c>
      <c r="BO235" s="17">
        <v>0.191294210864563</v>
      </c>
      <c r="BP235" s="17">
        <v>0.23507928574946699</v>
      </c>
      <c r="BQ235" s="17">
        <v>0.204861731814272</v>
      </c>
      <c r="BR235" s="17"/>
      <c r="BS235" s="17">
        <v>0.236858931056529</v>
      </c>
      <c r="BT235" s="17">
        <v>0.19649442611262699</v>
      </c>
      <c r="BU235" s="17">
        <v>0.21206312453189699</v>
      </c>
      <c r="BV235" s="17">
        <v>0.263243738502284</v>
      </c>
      <c r="BW235" s="17">
        <v>0.17270074020828</v>
      </c>
    </row>
    <row r="236" spans="2:75" x14ac:dyDescent="0.35">
      <c r="B236" t="s">
        <v>251</v>
      </c>
      <c r="C236" s="17">
        <v>0.21992329036205099</v>
      </c>
      <c r="D236" s="17">
        <v>0.19634860086064401</v>
      </c>
      <c r="E236" s="17">
        <v>0.24298931265038001</v>
      </c>
      <c r="F236" s="17"/>
      <c r="G236" s="17">
        <v>0.19123701307192401</v>
      </c>
      <c r="H236" s="17">
        <v>0.24110818344238899</v>
      </c>
      <c r="I236" s="17">
        <v>0.20944539393277001</v>
      </c>
      <c r="J236" s="17">
        <v>0.19378974932479501</v>
      </c>
      <c r="K236" s="17">
        <v>0.24346891750531299</v>
      </c>
      <c r="L236" s="17">
        <v>0.23574166365291199</v>
      </c>
      <c r="M236" s="17"/>
      <c r="N236" s="17">
        <v>0.25296222800790402</v>
      </c>
      <c r="O236" s="17">
        <v>0.218449502432251</v>
      </c>
      <c r="P236" s="17">
        <v>0.23147634199994899</v>
      </c>
      <c r="Q236" s="17">
        <v>0.17624990271881399</v>
      </c>
      <c r="R236" s="17"/>
      <c r="S236" s="17">
        <v>0.21953167882525701</v>
      </c>
      <c r="T236" s="17">
        <v>0.21184673144754501</v>
      </c>
      <c r="U236" s="17">
        <v>0.21454305418195499</v>
      </c>
      <c r="V236" s="17">
        <v>0.232730291571282</v>
      </c>
      <c r="W236" s="17">
        <v>0.23592722355054499</v>
      </c>
      <c r="X236" s="17">
        <v>0.205250144422116</v>
      </c>
      <c r="Y236" s="17">
        <v>0.218785949791694</v>
      </c>
      <c r="Z236" s="17">
        <v>0.230749511051065</v>
      </c>
      <c r="AA236" s="17">
        <v>0.216811533728068</v>
      </c>
      <c r="AB236" s="17">
        <v>0.23524287483558901</v>
      </c>
      <c r="AC236" s="17">
        <v>0.24523308791925499</v>
      </c>
      <c r="AD236" s="17">
        <v>0.15122748167567099</v>
      </c>
      <c r="AE236" s="17"/>
      <c r="AF236" s="17">
        <v>0.18833239665205501</v>
      </c>
      <c r="AG236" s="17">
        <v>0.211348109474811</v>
      </c>
      <c r="AH236" s="17">
        <v>0.23923141037117701</v>
      </c>
      <c r="AI236" s="17">
        <v>0.28246869084616799</v>
      </c>
      <c r="AJ236" s="17"/>
      <c r="AK236" s="17">
        <v>0.18432138628266101</v>
      </c>
      <c r="AL236" s="17">
        <v>0.227108016183309</v>
      </c>
      <c r="AM236" s="17">
        <v>0.22521749889593601</v>
      </c>
      <c r="AN236" s="17">
        <v>0.257055103194961</v>
      </c>
      <c r="AO236" s="17">
        <v>0.23098034995566</v>
      </c>
      <c r="AP236" s="17"/>
      <c r="AQ236" s="17">
        <v>0.20700643010276101</v>
      </c>
      <c r="AR236" s="17">
        <v>0.21353003338072499</v>
      </c>
      <c r="AS236" s="17">
        <v>0.205943756429878</v>
      </c>
      <c r="AT236" s="17">
        <v>0.23691194952873901</v>
      </c>
      <c r="AU236" s="17">
        <v>0.25393958798959099</v>
      </c>
      <c r="AV236" s="17"/>
      <c r="AW236" s="17">
        <v>0.22197793455388601</v>
      </c>
      <c r="AX236" s="17">
        <v>0.230241827690848</v>
      </c>
      <c r="AY236" s="17">
        <v>0.21987446235673599</v>
      </c>
      <c r="AZ236" s="17">
        <v>0.231868735781636</v>
      </c>
      <c r="BA236" s="17">
        <v>0.199532275033139</v>
      </c>
      <c r="BB236" s="17"/>
      <c r="BC236" s="17">
        <v>0.17484142070126499</v>
      </c>
      <c r="BD236" s="17">
        <v>0.22836684683061401</v>
      </c>
      <c r="BE236" s="17">
        <v>0.23272415065590699</v>
      </c>
      <c r="BF236" s="17">
        <v>0.22997786976305501</v>
      </c>
      <c r="BG236" s="17"/>
      <c r="BH236" s="17">
        <v>0.23137092619299701</v>
      </c>
      <c r="BI236" s="17">
        <v>0.21425268179989401</v>
      </c>
      <c r="BJ236" s="17">
        <v>0.248694690394753</v>
      </c>
      <c r="BK236" s="17">
        <v>0.20673233894406701</v>
      </c>
      <c r="BL236" s="17"/>
      <c r="BM236" s="17">
        <v>0.24759847811702501</v>
      </c>
      <c r="BN236" s="17">
        <v>0.22585087430527001</v>
      </c>
      <c r="BO236" s="17">
        <v>0.25518045453273802</v>
      </c>
      <c r="BP236" s="17">
        <v>0.209889499731335</v>
      </c>
      <c r="BQ236" s="17">
        <v>0.18589622846343901</v>
      </c>
      <c r="BR236" s="17"/>
      <c r="BS236" s="17">
        <v>0.25754156165194803</v>
      </c>
      <c r="BT236" s="17">
        <v>0.223683222576948</v>
      </c>
      <c r="BU236" s="17">
        <v>0.23658668159856699</v>
      </c>
      <c r="BV236" s="17">
        <v>0.21405753324912699</v>
      </c>
      <c r="BW236" s="17">
        <v>0.17167799932692401</v>
      </c>
    </row>
    <row r="237" spans="2:75" x14ac:dyDescent="0.35">
      <c r="B237" t="s">
        <v>252</v>
      </c>
      <c r="C237" s="17">
        <v>0.19865699855671101</v>
      </c>
      <c r="D237" s="17">
        <v>0.194036871852729</v>
      </c>
      <c r="E237" s="17">
        <v>0.20413939356764901</v>
      </c>
      <c r="F237" s="17"/>
      <c r="G237" s="17">
        <v>0.187645391821948</v>
      </c>
      <c r="H237" s="17">
        <v>0.1656159899246</v>
      </c>
      <c r="I237" s="17">
        <v>0.17638780818428701</v>
      </c>
      <c r="J237" s="17">
        <v>0.19493617373164701</v>
      </c>
      <c r="K237" s="17">
        <v>0.19860660335976299</v>
      </c>
      <c r="L237" s="17">
        <v>0.25404373110962303</v>
      </c>
      <c r="M237" s="17"/>
      <c r="N237" s="17">
        <v>0.20545652620820501</v>
      </c>
      <c r="O237" s="17">
        <v>0.20195885432459401</v>
      </c>
      <c r="P237" s="17">
        <v>0.190819604661604</v>
      </c>
      <c r="Q237" s="17">
        <v>0.19377417049412701</v>
      </c>
      <c r="R237" s="17"/>
      <c r="S237" s="17">
        <v>0.179885045184459</v>
      </c>
      <c r="T237" s="17">
        <v>0.198034891544207</v>
      </c>
      <c r="U237" s="17">
        <v>0.21919709841764001</v>
      </c>
      <c r="V237" s="17">
        <v>0.22241114311830301</v>
      </c>
      <c r="W237" s="17">
        <v>0.164702300183524</v>
      </c>
      <c r="X237" s="17">
        <v>0.199471825760028</v>
      </c>
      <c r="Y237" s="17">
        <v>0.19741888212521999</v>
      </c>
      <c r="Z237" s="17">
        <v>0.13757085634278099</v>
      </c>
      <c r="AA237" s="17">
        <v>0.19622233790906399</v>
      </c>
      <c r="AB237" s="17">
        <v>0.23881501497655799</v>
      </c>
      <c r="AC237" s="17">
        <v>0.21241640248717</v>
      </c>
      <c r="AD237" s="17">
        <v>0.18968189051862899</v>
      </c>
      <c r="AE237" s="17"/>
      <c r="AF237" s="17">
        <v>0.205771431621494</v>
      </c>
      <c r="AG237" s="17">
        <v>0.19061140502896801</v>
      </c>
      <c r="AH237" s="17">
        <v>0.20300939621582401</v>
      </c>
      <c r="AI237" s="17">
        <v>0.21660859692144999</v>
      </c>
      <c r="AJ237" s="17"/>
      <c r="AK237" s="17">
        <v>0.19266261507056001</v>
      </c>
      <c r="AL237" s="17">
        <v>0.20458521995880899</v>
      </c>
      <c r="AM237" s="17">
        <v>0.19882260229933699</v>
      </c>
      <c r="AN237" s="17">
        <v>0.17374856182774301</v>
      </c>
      <c r="AO237" s="17">
        <v>0.20304144761981999</v>
      </c>
      <c r="AP237" s="17"/>
      <c r="AQ237" s="17">
        <v>0.19834690347647499</v>
      </c>
      <c r="AR237" s="17">
        <v>0.194019486827091</v>
      </c>
      <c r="AS237" s="17">
        <v>0.21575698586807199</v>
      </c>
      <c r="AT237" s="17">
        <v>0.19491856155863699</v>
      </c>
      <c r="AU237" s="17">
        <v>0.18158882168437901</v>
      </c>
      <c r="AV237" s="17"/>
      <c r="AW237" s="17">
        <v>0.21168219662159099</v>
      </c>
      <c r="AX237" s="17">
        <v>0.193868805902116</v>
      </c>
      <c r="AY237" s="17">
        <v>0.192850686581855</v>
      </c>
      <c r="AZ237" s="17">
        <v>0.20663235215233</v>
      </c>
      <c r="BA237" s="17">
        <v>0.19562522387872799</v>
      </c>
      <c r="BB237" s="17"/>
      <c r="BC237" s="17">
        <v>0.171847439016141</v>
      </c>
      <c r="BD237" s="17">
        <v>0.190570799345785</v>
      </c>
      <c r="BE237" s="17">
        <v>0.214978914381769</v>
      </c>
      <c r="BF237" s="17">
        <v>0.215668580369475</v>
      </c>
      <c r="BG237" s="17"/>
      <c r="BH237" s="17">
        <v>0.18481926776019</v>
      </c>
      <c r="BI237" s="17">
        <v>0.198921977178729</v>
      </c>
      <c r="BJ237" s="17">
        <v>0.229845983327469</v>
      </c>
      <c r="BK237" s="17">
        <v>0.20815876548492099</v>
      </c>
      <c r="BL237" s="17"/>
      <c r="BM237" s="17">
        <v>0.23569963352312001</v>
      </c>
      <c r="BN237" s="17">
        <v>0.19626222452132</v>
      </c>
      <c r="BO237" s="17">
        <v>0.224658502805378</v>
      </c>
      <c r="BP237" s="17">
        <v>0.183063984223891</v>
      </c>
      <c r="BQ237" s="17">
        <v>0.16096767788223301</v>
      </c>
      <c r="BR237" s="17"/>
      <c r="BS237" s="17">
        <v>0.23036464437099999</v>
      </c>
      <c r="BT237" s="17">
        <v>0.211293630869967</v>
      </c>
      <c r="BU237" s="17">
        <v>0.23204651458963299</v>
      </c>
      <c r="BV237" s="17">
        <v>0.18534172554814901</v>
      </c>
      <c r="BW237" s="17">
        <v>0.139054035858277</v>
      </c>
    </row>
    <row r="238" spans="2:75" x14ac:dyDescent="0.35">
      <c r="B238" t="s">
        <v>253</v>
      </c>
      <c r="C238" s="17">
        <v>0.16485641304670401</v>
      </c>
      <c r="D238" s="17">
        <v>0.15826541838216601</v>
      </c>
      <c r="E238" s="17">
        <v>0.17055960559616301</v>
      </c>
      <c r="F238" s="17"/>
      <c r="G238" s="17">
        <v>0.22306684820707601</v>
      </c>
      <c r="H238" s="17">
        <v>0.20568378613048099</v>
      </c>
      <c r="I238" s="17">
        <v>0.181346637670938</v>
      </c>
      <c r="J238" s="17">
        <v>0.14957534480788401</v>
      </c>
      <c r="K238" s="17">
        <v>0.15108757871189801</v>
      </c>
      <c r="L238" s="17">
        <v>0.101046454245012</v>
      </c>
      <c r="M238" s="17"/>
      <c r="N238" s="17">
        <v>0.151970176073284</v>
      </c>
      <c r="O238" s="17">
        <v>0.148732628230338</v>
      </c>
      <c r="P238" s="17">
        <v>0.16998746278128499</v>
      </c>
      <c r="Q238" s="17">
        <v>0.19013992509779401</v>
      </c>
      <c r="R238" s="17"/>
      <c r="S238" s="17">
        <v>0.189561171630477</v>
      </c>
      <c r="T238" s="17">
        <v>0.144806265798854</v>
      </c>
      <c r="U238" s="17">
        <v>0.16842417219567199</v>
      </c>
      <c r="V238" s="17">
        <v>0.132993054959473</v>
      </c>
      <c r="W238" s="17">
        <v>0.16454888243335</v>
      </c>
      <c r="X238" s="17">
        <v>0.213401327239257</v>
      </c>
      <c r="Y238" s="17">
        <v>0.16852552231467599</v>
      </c>
      <c r="Z238" s="17">
        <v>0.17495132449673201</v>
      </c>
      <c r="AA238" s="17">
        <v>0.16107701645310099</v>
      </c>
      <c r="AB238" s="17">
        <v>0.12684183298806201</v>
      </c>
      <c r="AC238" s="17">
        <v>0.204082089146992</v>
      </c>
      <c r="AD238" s="17">
        <v>0.116675399714245</v>
      </c>
      <c r="AE238" s="17"/>
      <c r="AF238" s="17">
        <v>0.200072258013442</v>
      </c>
      <c r="AG238" s="17">
        <v>0.14695394569206299</v>
      </c>
      <c r="AH238" s="17">
        <v>0.145333967501795</v>
      </c>
      <c r="AI238" s="17">
        <v>0.18629590552045899</v>
      </c>
      <c r="AJ238" s="17"/>
      <c r="AK238" s="17">
        <v>0.19282870313786199</v>
      </c>
      <c r="AL238" s="17">
        <v>0.16095225735758101</v>
      </c>
      <c r="AM238" s="17">
        <v>0.15047641044448501</v>
      </c>
      <c r="AN238" s="17">
        <v>0.16357794441992701</v>
      </c>
      <c r="AO238" s="17">
        <v>0.17560027978852599</v>
      </c>
      <c r="AP238" s="17"/>
      <c r="AQ238" s="17">
        <v>0.18761503157020001</v>
      </c>
      <c r="AR238" s="17">
        <v>0.161993677505193</v>
      </c>
      <c r="AS238" s="17">
        <v>0.155930396669272</v>
      </c>
      <c r="AT238" s="17">
        <v>0.139526712981698</v>
      </c>
      <c r="AU238" s="17">
        <v>0.17461889068615899</v>
      </c>
      <c r="AV238" s="17"/>
      <c r="AW238" s="17">
        <v>0.189411181864274</v>
      </c>
      <c r="AX238" s="17">
        <v>0.161572836786542</v>
      </c>
      <c r="AY238" s="17">
        <v>0.15459737979474</v>
      </c>
      <c r="AZ238" s="17">
        <v>0.155067693448319</v>
      </c>
      <c r="BA238" s="17">
        <v>0.18721501207714999</v>
      </c>
      <c r="BB238" s="17"/>
      <c r="BC238" s="17">
        <v>0.19865489758544799</v>
      </c>
      <c r="BD238" s="17">
        <v>0.16691410048357899</v>
      </c>
      <c r="BE238" s="17">
        <v>0.15169897979031399</v>
      </c>
      <c r="BF238" s="17">
        <v>0.169700796078531</v>
      </c>
      <c r="BG238" s="17"/>
      <c r="BH238" s="17">
        <v>0.18010186568846601</v>
      </c>
      <c r="BI238" s="17">
        <v>0.15955548816391901</v>
      </c>
      <c r="BJ238" s="17">
        <v>0.162020267096145</v>
      </c>
      <c r="BK238" s="17">
        <v>0.204503296691113</v>
      </c>
      <c r="BL238" s="17"/>
      <c r="BM238" s="17">
        <v>0.133360130596655</v>
      </c>
      <c r="BN238" s="17">
        <v>0.18159751397849899</v>
      </c>
      <c r="BO238" s="17">
        <v>0.183461733951547</v>
      </c>
      <c r="BP238" s="17">
        <v>0.119408498770033</v>
      </c>
      <c r="BQ238" s="17">
        <v>0.19427991074171799</v>
      </c>
      <c r="BR238" s="17"/>
      <c r="BS238" s="17">
        <v>0.13736705594481599</v>
      </c>
      <c r="BT238" s="17">
        <v>0.19077316442946801</v>
      </c>
      <c r="BU238" s="17">
        <v>0.177421105363644</v>
      </c>
      <c r="BV238" s="17">
        <v>0.14954959041806701</v>
      </c>
      <c r="BW238" s="17">
        <v>0.18732982516989699</v>
      </c>
    </row>
    <row r="239" spans="2:75" x14ac:dyDescent="0.35">
      <c r="B239" t="s">
        <v>254</v>
      </c>
      <c r="C239" s="17">
        <v>0.154715513202837</v>
      </c>
      <c r="D239" s="17">
        <v>0.17182965479471601</v>
      </c>
      <c r="E239" s="17">
        <v>0.13781806222979701</v>
      </c>
      <c r="F239" s="17"/>
      <c r="G239" s="17">
        <v>0.1774737668286</v>
      </c>
      <c r="H239" s="17">
        <v>0.186397032420276</v>
      </c>
      <c r="I239" s="17">
        <v>0.146398877784468</v>
      </c>
      <c r="J239" s="17">
        <v>0.14564060025022499</v>
      </c>
      <c r="K239" s="17">
        <v>0.160228327850471</v>
      </c>
      <c r="L239" s="17">
        <v>0.124171284793074</v>
      </c>
      <c r="M239" s="17"/>
      <c r="N239" s="17">
        <v>0.16308300582131999</v>
      </c>
      <c r="O239" s="17">
        <v>0.158148533295975</v>
      </c>
      <c r="P239" s="17">
        <v>0.15820354220879601</v>
      </c>
      <c r="Q239" s="17">
        <v>0.13918673038298701</v>
      </c>
      <c r="R239" s="17"/>
      <c r="S239" s="17">
        <v>0.18880508023279999</v>
      </c>
      <c r="T239" s="17">
        <v>0.139795795605138</v>
      </c>
      <c r="U239" s="17">
        <v>0.12430403683312501</v>
      </c>
      <c r="V239" s="17">
        <v>0.170204504761265</v>
      </c>
      <c r="W239" s="17">
        <v>0.18901335369032299</v>
      </c>
      <c r="X239" s="17">
        <v>0.12605807862851701</v>
      </c>
      <c r="Y239" s="17">
        <v>0.14478521611308101</v>
      </c>
      <c r="Z239" s="17">
        <v>0.117162399844529</v>
      </c>
      <c r="AA239" s="17">
        <v>0.14172767653347901</v>
      </c>
      <c r="AB239" s="17">
        <v>0.17444223255382801</v>
      </c>
      <c r="AC239" s="17">
        <v>0.19093847564333299</v>
      </c>
      <c r="AD239" s="17">
        <v>0.105376432963574</v>
      </c>
      <c r="AE239" s="17"/>
      <c r="AF239" s="17">
        <v>0.141149693309471</v>
      </c>
      <c r="AG239" s="17">
        <v>0.14231533204845101</v>
      </c>
      <c r="AH239" s="17">
        <v>0.17411604137801001</v>
      </c>
      <c r="AI239" s="17">
        <v>0.175994667602098</v>
      </c>
      <c r="AJ239" s="17"/>
      <c r="AK239" s="17">
        <v>0.13222515764543699</v>
      </c>
      <c r="AL239" s="17">
        <v>0.15402962852192301</v>
      </c>
      <c r="AM239" s="17">
        <v>0.16098928371729701</v>
      </c>
      <c r="AN239" s="17">
        <v>0.18455927586140899</v>
      </c>
      <c r="AO239" s="17">
        <v>0.172546606129864</v>
      </c>
      <c r="AP239" s="17"/>
      <c r="AQ239" s="17">
        <v>0.13413802601435301</v>
      </c>
      <c r="AR239" s="17">
        <v>0.137759418514277</v>
      </c>
      <c r="AS239" s="17">
        <v>0.17614463996157401</v>
      </c>
      <c r="AT239" s="17">
        <v>0.17618498055892201</v>
      </c>
      <c r="AU239" s="17">
        <v>0.15198230878355201</v>
      </c>
      <c r="AV239" s="17"/>
      <c r="AW239" s="17">
        <v>0.154629082662984</v>
      </c>
      <c r="AX239" s="17">
        <v>0.16378515477651001</v>
      </c>
      <c r="AY239" s="17">
        <v>0.1381601765478</v>
      </c>
      <c r="AZ239" s="17">
        <v>0.155754438406282</v>
      </c>
      <c r="BA239" s="17">
        <v>0.173875691409866</v>
      </c>
      <c r="BB239" s="17"/>
      <c r="BC239" s="17">
        <v>0.19236141308326399</v>
      </c>
      <c r="BD239" s="17">
        <v>0.165511388642095</v>
      </c>
      <c r="BE239" s="17">
        <v>0.16104924614887001</v>
      </c>
      <c r="BF239" s="17">
        <v>0.13707334474014801</v>
      </c>
      <c r="BG239" s="17"/>
      <c r="BH239" s="17">
        <v>0.140129147471102</v>
      </c>
      <c r="BI239" s="17">
        <v>0.16259219307094899</v>
      </c>
      <c r="BJ239" s="17">
        <v>0.16268579133569799</v>
      </c>
      <c r="BK239" s="17">
        <v>0.15647933203310399</v>
      </c>
      <c r="BL239" s="17"/>
      <c r="BM239" s="17">
        <v>0.15804006827129899</v>
      </c>
      <c r="BN239" s="17">
        <v>0.159946012274823</v>
      </c>
      <c r="BO239" s="17">
        <v>0.15907415150815801</v>
      </c>
      <c r="BP239" s="17">
        <v>0.12562873533821101</v>
      </c>
      <c r="BQ239" s="17">
        <v>0.14426908572363001</v>
      </c>
      <c r="BR239" s="17"/>
      <c r="BS239" s="17">
        <v>0.155370523481033</v>
      </c>
      <c r="BT239" s="17">
        <v>0.17610612514635399</v>
      </c>
      <c r="BU239" s="17">
        <v>0.16398737052519199</v>
      </c>
      <c r="BV239" s="17">
        <v>0.142485300047452</v>
      </c>
      <c r="BW239" s="17">
        <v>0.13822062457574399</v>
      </c>
    </row>
    <row r="240" spans="2:75" x14ac:dyDescent="0.35">
      <c r="B240" t="s">
        <v>255</v>
      </c>
      <c r="C240" s="17">
        <v>0.141408022184766</v>
      </c>
      <c r="D240" s="17">
        <v>0.13103801991505401</v>
      </c>
      <c r="E240" s="17">
        <v>0.15174641157820801</v>
      </c>
      <c r="F240" s="17"/>
      <c r="G240" s="17">
        <v>0.195139908950417</v>
      </c>
      <c r="H240" s="17">
        <v>0.168789678303673</v>
      </c>
      <c r="I240" s="17">
        <v>0.15960436619035601</v>
      </c>
      <c r="J240" s="17">
        <v>0.14207171279043701</v>
      </c>
      <c r="K240" s="17">
        <v>0.10785075329613</v>
      </c>
      <c r="L240" s="17">
        <v>9.0458664113195697E-2</v>
      </c>
      <c r="M240" s="17"/>
      <c r="N240" s="17">
        <v>0.13151602290145301</v>
      </c>
      <c r="O240" s="17">
        <v>0.12626018217763901</v>
      </c>
      <c r="P240" s="17">
        <v>0.14397588067672701</v>
      </c>
      <c r="Q240" s="17">
        <v>0.167355375511888</v>
      </c>
      <c r="R240" s="17"/>
      <c r="S240" s="17">
        <v>0.16778599956111401</v>
      </c>
      <c r="T240" s="17">
        <v>0.118548527637251</v>
      </c>
      <c r="U240" s="17">
        <v>8.5603444778176094E-2</v>
      </c>
      <c r="V240" s="17">
        <v>0.14806672007135499</v>
      </c>
      <c r="W240" s="17">
        <v>0.16339061088849099</v>
      </c>
      <c r="X240" s="17">
        <v>0.142233149250727</v>
      </c>
      <c r="Y240" s="17">
        <v>0.126207625784994</v>
      </c>
      <c r="Z240" s="17">
        <v>0.15609168285300101</v>
      </c>
      <c r="AA240" s="17">
        <v>0.161372841386486</v>
      </c>
      <c r="AB240" s="17">
        <v>0.12980294000213</v>
      </c>
      <c r="AC240" s="17">
        <v>0.15651096326820599</v>
      </c>
      <c r="AD240" s="17">
        <v>0.149890228649808</v>
      </c>
      <c r="AE240" s="17"/>
      <c r="AF240" s="17">
        <v>0.16114629594058899</v>
      </c>
      <c r="AG240" s="17">
        <v>0.142537133580554</v>
      </c>
      <c r="AH240" s="17">
        <v>0.127831273009505</v>
      </c>
      <c r="AI240" s="17">
        <v>0.124508613429125</v>
      </c>
      <c r="AJ240" s="17"/>
      <c r="AK240" s="17">
        <v>0.14753965005137901</v>
      </c>
      <c r="AL240" s="17">
        <v>0.14996912905591001</v>
      </c>
      <c r="AM240" s="17">
        <v>0.14265212775894801</v>
      </c>
      <c r="AN240" s="17">
        <v>0.112833331420976</v>
      </c>
      <c r="AO240" s="17">
        <v>0.13749136508065801</v>
      </c>
      <c r="AP240" s="17"/>
      <c r="AQ240" s="17">
        <v>0.16895022694541201</v>
      </c>
      <c r="AR240" s="17">
        <v>0.146073598417016</v>
      </c>
      <c r="AS240" s="17">
        <v>0.12907585847007899</v>
      </c>
      <c r="AT240" s="17">
        <v>0.119902145829024</v>
      </c>
      <c r="AU240" s="17">
        <v>0.13324453810654299</v>
      </c>
      <c r="AV240" s="17"/>
      <c r="AW240" s="17">
        <v>0.122290837048098</v>
      </c>
      <c r="AX240" s="17">
        <v>0.13213833175935699</v>
      </c>
      <c r="AY240" s="17">
        <v>0.130638750607036</v>
      </c>
      <c r="AZ240" s="17">
        <v>0.14150364029301299</v>
      </c>
      <c r="BA240" s="17">
        <v>0.165821279965357</v>
      </c>
      <c r="BB240" s="17"/>
      <c r="BC240" s="17">
        <v>0.208489016692401</v>
      </c>
      <c r="BD240" s="17">
        <v>0.14716222608412899</v>
      </c>
      <c r="BE240" s="17">
        <v>0.12850388020995501</v>
      </c>
      <c r="BF240" s="17">
        <v>0.128926330062971</v>
      </c>
      <c r="BG240" s="17"/>
      <c r="BH240" s="17">
        <v>0.15908934175615799</v>
      </c>
      <c r="BI240" s="17">
        <v>0.13376298087072799</v>
      </c>
      <c r="BJ240" s="17">
        <v>0.13954199120633601</v>
      </c>
      <c r="BK240" s="17">
        <v>0.16990089520277199</v>
      </c>
      <c r="BL240" s="17"/>
      <c r="BM240" s="17">
        <v>0.10409119188912599</v>
      </c>
      <c r="BN240" s="17">
        <v>0.154664169160804</v>
      </c>
      <c r="BO240" s="17">
        <v>0.102480355629535</v>
      </c>
      <c r="BP240" s="17">
        <v>0.12919688891296699</v>
      </c>
      <c r="BQ240" s="17">
        <v>0.19478165777425899</v>
      </c>
      <c r="BR240" s="17"/>
      <c r="BS240" s="17">
        <v>0.11762150442809099</v>
      </c>
      <c r="BT240" s="17">
        <v>0.164373935106852</v>
      </c>
      <c r="BU240" s="17">
        <v>0.10356385801349199</v>
      </c>
      <c r="BV240" s="17">
        <v>0.13440718192611201</v>
      </c>
      <c r="BW240" s="17">
        <v>0.186736423524128</v>
      </c>
    </row>
    <row r="241" spans="2:75" x14ac:dyDescent="0.35">
      <c r="B241" t="s">
        <v>256</v>
      </c>
      <c r="C241" s="17">
        <v>0.13593301001097399</v>
      </c>
      <c r="D241" s="17">
        <v>0.15065270206131101</v>
      </c>
      <c r="E241" s="17">
        <v>0.121756908718462</v>
      </c>
      <c r="F241" s="17"/>
      <c r="G241" s="17">
        <v>0.18439145269727</v>
      </c>
      <c r="H241" s="17">
        <v>0.14253781653533301</v>
      </c>
      <c r="I241" s="17">
        <v>0.14581289517711801</v>
      </c>
      <c r="J241" s="17">
        <v>0.123924081193899</v>
      </c>
      <c r="K241" s="17">
        <v>0.122280610486849</v>
      </c>
      <c r="L241" s="17">
        <v>0.109128848353565</v>
      </c>
      <c r="M241" s="17"/>
      <c r="N241" s="17">
        <v>0.15041628735232801</v>
      </c>
      <c r="O241" s="17">
        <v>0.13292002439178799</v>
      </c>
      <c r="P241" s="17">
        <v>0.122074673273168</v>
      </c>
      <c r="Q241" s="17">
        <v>0.136496529018551</v>
      </c>
      <c r="R241" s="17"/>
      <c r="S241" s="17">
        <v>0.12709338864352901</v>
      </c>
      <c r="T241" s="17">
        <v>0.115355097593377</v>
      </c>
      <c r="U241" s="17">
        <v>0.128152456361044</v>
      </c>
      <c r="V241" s="17">
        <v>0.12742577612827399</v>
      </c>
      <c r="W241" s="17">
        <v>0.122677065902791</v>
      </c>
      <c r="X241" s="17">
        <v>0.16611034787878401</v>
      </c>
      <c r="Y241" s="17">
        <v>0.135969208552984</v>
      </c>
      <c r="Z241" s="17">
        <v>0.13805187404899399</v>
      </c>
      <c r="AA241" s="17">
        <v>0.15047289199532199</v>
      </c>
      <c r="AB241" s="17">
        <v>0.12882265089313</v>
      </c>
      <c r="AC241" s="17">
        <v>0.15968960496581799</v>
      </c>
      <c r="AD241" s="17">
        <v>0.178380129880748</v>
      </c>
      <c r="AE241" s="17"/>
      <c r="AF241" s="17">
        <v>0.12778869298627499</v>
      </c>
      <c r="AG241" s="17">
        <v>0.139117124337822</v>
      </c>
      <c r="AH241" s="17">
        <v>0.128055347787073</v>
      </c>
      <c r="AI241" s="17">
        <v>0.17462629074813199</v>
      </c>
      <c r="AJ241" s="17"/>
      <c r="AK241" s="17">
        <v>0.13535921233371301</v>
      </c>
      <c r="AL241" s="17">
        <v>0.140481911987695</v>
      </c>
      <c r="AM241" s="17">
        <v>0.12455201556468</v>
      </c>
      <c r="AN241" s="17">
        <v>0.155404243931865</v>
      </c>
      <c r="AO241" s="17">
        <v>0.154594954307578</v>
      </c>
      <c r="AP241" s="17"/>
      <c r="AQ241" s="17">
        <v>0.11468593737548401</v>
      </c>
      <c r="AR241" s="17">
        <v>0.153660323392286</v>
      </c>
      <c r="AS241" s="17">
        <v>0.12597664358340099</v>
      </c>
      <c r="AT241" s="17">
        <v>0.13661167728901899</v>
      </c>
      <c r="AU241" s="17">
        <v>0.16564108422690599</v>
      </c>
      <c r="AV241" s="17"/>
      <c r="AW241" s="17">
        <v>0.113495247954224</v>
      </c>
      <c r="AX241" s="17">
        <v>0.118314088574732</v>
      </c>
      <c r="AY241" s="17">
        <v>0.13992966107413601</v>
      </c>
      <c r="AZ241" s="17">
        <v>0.12837346140775399</v>
      </c>
      <c r="BA241" s="17">
        <v>0.153123126926795</v>
      </c>
      <c r="BB241" s="17"/>
      <c r="BC241" s="17">
        <v>0.15116102784766899</v>
      </c>
      <c r="BD241" s="17">
        <v>0.14766091420702299</v>
      </c>
      <c r="BE241" s="17">
        <v>0.132644813272219</v>
      </c>
      <c r="BF241" s="17">
        <v>0.13622933652427899</v>
      </c>
      <c r="BG241" s="17"/>
      <c r="BH241" s="17">
        <v>0.137591702739918</v>
      </c>
      <c r="BI241" s="17">
        <v>0.131366460034326</v>
      </c>
      <c r="BJ241" s="17">
        <v>0.16219423387699899</v>
      </c>
      <c r="BK241" s="17">
        <v>0.148728293087981</v>
      </c>
      <c r="BL241" s="17"/>
      <c r="BM241" s="17">
        <v>0.115909811163198</v>
      </c>
      <c r="BN241" s="17">
        <v>0.15973099646937899</v>
      </c>
      <c r="BO241" s="17">
        <v>0.14723310489298</v>
      </c>
      <c r="BP241" s="17">
        <v>0.116853176049112</v>
      </c>
      <c r="BQ241" s="17">
        <v>0.13189263798204501</v>
      </c>
      <c r="BR241" s="17"/>
      <c r="BS241" s="17">
        <v>0.124194606355205</v>
      </c>
      <c r="BT241" s="17">
        <v>0.165294268113758</v>
      </c>
      <c r="BU241" s="17">
        <v>0.148740358802883</v>
      </c>
      <c r="BV241" s="17">
        <v>0.12842783679736799</v>
      </c>
      <c r="BW241" s="17">
        <v>9.2296740099290606E-2</v>
      </c>
    </row>
    <row r="242" spans="2:75" x14ac:dyDescent="0.35">
      <c r="B242" t="s">
        <v>257</v>
      </c>
      <c r="C242" s="17">
        <v>0.125041795852353</v>
      </c>
      <c r="D242" s="17">
        <v>0.14059242547864501</v>
      </c>
      <c r="E242" s="17">
        <v>0.110485758554315</v>
      </c>
      <c r="F242" s="17"/>
      <c r="G242" s="17">
        <v>0.19862275843440699</v>
      </c>
      <c r="H242" s="17">
        <v>0.14077249572695499</v>
      </c>
      <c r="I242" s="17">
        <v>0.133608067036284</v>
      </c>
      <c r="J242" s="17">
        <v>0.114586161350993</v>
      </c>
      <c r="K242" s="17">
        <v>9.6439099963461297E-2</v>
      </c>
      <c r="L242" s="17">
        <v>8.3880556218206601E-2</v>
      </c>
      <c r="M242" s="17"/>
      <c r="N242" s="17">
        <v>0.13317778444654299</v>
      </c>
      <c r="O242" s="17">
        <v>0.131292013308384</v>
      </c>
      <c r="P242" s="17">
        <v>0.11185312221020501</v>
      </c>
      <c r="Q242" s="17">
        <v>0.12179512000612901</v>
      </c>
      <c r="R242" s="17"/>
      <c r="S242" s="17">
        <v>0.128384417866478</v>
      </c>
      <c r="T242" s="17">
        <v>0.11197535223048399</v>
      </c>
      <c r="U242" s="17">
        <v>0.140154683286876</v>
      </c>
      <c r="V242" s="17">
        <v>0.13722916505427701</v>
      </c>
      <c r="W242" s="17">
        <v>0.14034730022710001</v>
      </c>
      <c r="X242" s="17">
        <v>0.12233107899984599</v>
      </c>
      <c r="Y242" s="17">
        <v>0.10850125614421301</v>
      </c>
      <c r="Z242" s="17">
        <v>0.12852497417742001</v>
      </c>
      <c r="AA242" s="17">
        <v>0.14725377464714801</v>
      </c>
      <c r="AB242" s="17">
        <v>0.100814833527324</v>
      </c>
      <c r="AC242" s="17">
        <v>0.107460730270469</v>
      </c>
      <c r="AD242" s="17">
        <v>0.121621520338123</v>
      </c>
      <c r="AE242" s="17"/>
      <c r="AF242" s="17">
        <v>0.114043233289472</v>
      </c>
      <c r="AG242" s="17">
        <v>0.13491920676472999</v>
      </c>
      <c r="AH242" s="17">
        <v>0.11397436793336101</v>
      </c>
      <c r="AI242" s="17">
        <v>0.13122253146920099</v>
      </c>
      <c r="AJ242" s="17"/>
      <c r="AK242" s="17">
        <v>0.13269131836193501</v>
      </c>
      <c r="AL242" s="17">
        <v>0.11535503243859301</v>
      </c>
      <c r="AM242" s="17">
        <v>0.141772568450135</v>
      </c>
      <c r="AN242" s="17">
        <v>0.122724571325665</v>
      </c>
      <c r="AO242" s="17">
        <v>0.140748195657974</v>
      </c>
      <c r="AP242" s="17"/>
      <c r="AQ242" s="17">
        <v>0.104742115268647</v>
      </c>
      <c r="AR242" s="17">
        <v>0.11926291177547101</v>
      </c>
      <c r="AS242" s="17">
        <v>0.14884155858727099</v>
      </c>
      <c r="AT242" s="17">
        <v>0.12086743294747</v>
      </c>
      <c r="AU242" s="17">
        <v>0.13468093701542999</v>
      </c>
      <c r="AV242" s="17"/>
      <c r="AW242" s="17">
        <v>9.0615794166650401E-2</v>
      </c>
      <c r="AX242" s="17">
        <v>8.5396353609014902E-2</v>
      </c>
      <c r="AY242" s="17">
        <v>0.106159553936722</v>
      </c>
      <c r="AZ242" s="17">
        <v>0.13994420471194499</v>
      </c>
      <c r="BA242" s="17">
        <v>0.15810249628094</v>
      </c>
      <c r="BB242" s="17"/>
      <c r="BC242" s="17">
        <v>0.143809088703341</v>
      </c>
      <c r="BD242" s="17">
        <v>0.15331012235479999</v>
      </c>
      <c r="BE242" s="17">
        <v>0.119619390734594</v>
      </c>
      <c r="BF242" s="17">
        <v>9.7364674841988505E-2</v>
      </c>
      <c r="BG242" s="17"/>
      <c r="BH242" s="17">
        <v>0.15318767784373</v>
      </c>
      <c r="BI242" s="17">
        <v>0.121743535654856</v>
      </c>
      <c r="BJ242" s="17">
        <v>0.12920141827018999</v>
      </c>
      <c r="BK242" s="17">
        <v>0.10346853459524299</v>
      </c>
      <c r="BL242" s="17"/>
      <c r="BM242" s="17">
        <v>0.106632421665208</v>
      </c>
      <c r="BN242" s="17">
        <v>0.162991435475</v>
      </c>
      <c r="BO242" s="17">
        <v>0.104123129289031</v>
      </c>
      <c r="BP242" s="17">
        <v>9.8098293400501094E-2</v>
      </c>
      <c r="BQ242" s="17">
        <v>9.8540041388758798E-2</v>
      </c>
      <c r="BR242" s="17"/>
      <c r="BS242" s="17">
        <v>0.10611768616829299</v>
      </c>
      <c r="BT242" s="17">
        <v>0.173767153271322</v>
      </c>
      <c r="BU242" s="17">
        <v>0.106487858928017</v>
      </c>
      <c r="BV242" s="17">
        <v>0.113318005770206</v>
      </c>
      <c r="BW242" s="17">
        <v>0.102035440789624</v>
      </c>
    </row>
    <row r="243" spans="2:75" x14ac:dyDescent="0.35">
      <c r="B243" t="s">
        <v>129</v>
      </c>
      <c r="C243" s="17">
        <v>7.3055122142646603E-2</v>
      </c>
      <c r="D243" s="17">
        <v>7.1436401149915105E-2</v>
      </c>
      <c r="E243" s="17">
        <v>7.4520854153722602E-2</v>
      </c>
      <c r="F243" s="17"/>
      <c r="G243" s="17">
        <v>4.3683543373941099E-2</v>
      </c>
      <c r="H243" s="17">
        <v>5.6018611157811302E-2</v>
      </c>
      <c r="I243" s="17">
        <v>6.7169105007919797E-2</v>
      </c>
      <c r="J243" s="17">
        <v>7.6829816311501098E-2</v>
      </c>
      <c r="K243" s="17">
        <v>8.6203573066593195E-2</v>
      </c>
      <c r="L243" s="17">
        <v>9.9414217377782693E-2</v>
      </c>
      <c r="M243" s="17"/>
      <c r="N243" s="17">
        <v>5.4617119026432397E-2</v>
      </c>
      <c r="O243" s="17">
        <v>6.5642142757967301E-2</v>
      </c>
      <c r="P243" s="17">
        <v>6.6703791420908695E-2</v>
      </c>
      <c r="Q243" s="17">
        <v>0.106595689713088</v>
      </c>
      <c r="R243" s="17"/>
      <c r="S243" s="17">
        <v>5.7268128949260998E-2</v>
      </c>
      <c r="T243" s="17">
        <v>9.5981765107739397E-2</v>
      </c>
      <c r="U243" s="17">
        <v>8.4154407823949201E-2</v>
      </c>
      <c r="V243" s="17">
        <v>6.5053058417455803E-2</v>
      </c>
      <c r="W243" s="17">
        <v>8.4124897434408694E-2</v>
      </c>
      <c r="X243" s="17">
        <v>5.21683434270468E-2</v>
      </c>
      <c r="Y243" s="17">
        <v>9.1235494322161603E-2</v>
      </c>
      <c r="Z243" s="17">
        <v>4.4848747638228097E-2</v>
      </c>
      <c r="AA243" s="17">
        <v>6.9207080352368597E-2</v>
      </c>
      <c r="AB243" s="17">
        <v>7.5041777762361095E-2</v>
      </c>
      <c r="AC243" s="17">
        <v>6.2233859400378899E-2</v>
      </c>
      <c r="AD243" s="17">
        <v>9.3951506277537206E-2</v>
      </c>
      <c r="AE243" s="17"/>
      <c r="AF243" s="17">
        <v>9.2566023215174306E-2</v>
      </c>
      <c r="AG243" s="17">
        <v>7.4973615288432494E-2</v>
      </c>
      <c r="AH243" s="17">
        <v>5.7440430119305101E-2</v>
      </c>
      <c r="AI243" s="17">
        <v>3.2601258418122898E-2</v>
      </c>
      <c r="AJ243" s="17"/>
      <c r="AK243" s="17">
        <v>9.7893707763886006E-2</v>
      </c>
      <c r="AL243" s="17">
        <v>6.4535581581026805E-2</v>
      </c>
      <c r="AM243" s="17">
        <v>5.6285910732765301E-2</v>
      </c>
      <c r="AN243" s="17">
        <v>5.8218552528304102E-2</v>
      </c>
      <c r="AO243" s="17">
        <v>5.5324567378823603E-2</v>
      </c>
      <c r="AP243" s="17"/>
      <c r="AQ243" s="17">
        <v>8.9542314004743204E-2</v>
      </c>
      <c r="AR243" s="17">
        <v>8.3570894325861803E-2</v>
      </c>
      <c r="AS243" s="17">
        <v>5.8463291405647898E-2</v>
      </c>
      <c r="AT243" s="17">
        <v>6.1455057445185202E-2</v>
      </c>
      <c r="AU243" s="17">
        <v>6.8108067177909903E-2</v>
      </c>
      <c r="AV243" s="17"/>
      <c r="AW243" s="17">
        <v>6.8930074561839999E-2</v>
      </c>
      <c r="AX243" s="17">
        <v>9.8458714358219193E-2</v>
      </c>
      <c r="AY243" s="17">
        <v>7.8255989300514597E-2</v>
      </c>
      <c r="AZ243" s="17">
        <v>7.7611554793580798E-2</v>
      </c>
      <c r="BA243" s="17">
        <v>4.9850047405545703E-2</v>
      </c>
      <c r="BB243" s="17"/>
      <c r="BC243" s="17">
        <v>6.2470768935128901E-2</v>
      </c>
      <c r="BD243" s="17">
        <v>5.3548927219137003E-2</v>
      </c>
      <c r="BE243" s="17">
        <v>5.6893376378542901E-2</v>
      </c>
      <c r="BF243" s="17">
        <v>7.3696534865956606E-2</v>
      </c>
      <c r="BG243" s="17"/>
      <c r="BH243" s="17">
        <v>6.1036932740261403E-2</v>
      </c>
      <c r="BI243" s="17">
        <v>6.6840894822389793E-2</v>
      </c>
      <c r="BJ243" s="17">
        <v>5.3445540381749299E-2</v>
      </c>
      <c r="BK243" s="17">
        <v>5.4106391973872799E-2</v>
      </c>
      <c r="BL243" s="17"/>
      <c r="BM243" s="17">
        <v>7.55265465914981E-2</v>
      </c>
      <c r="BN243" s="17">
        <v>3.7148743033386201E-2</v>
      </c>
      <c r="BO243" s="17">
        <v>5.7425770808980002E-2</v>
      </c>
      <c r="BP243" s="17">
        <v>9.7704055520705796E-2</v>
      </c>
      <c r="BQ243" s="17">
        <v>0.126161947901655</v>
      </c>
      <c r="BR243" s="17"/>
      <c r="BS243" s="17">
        <v>7.55120216522496E-2</v>
      </c>
      <c r="BT243" s="17">
        <v>3.2433458888672398E-2</v>
      </c>
      <c r="BU243" s="17">
        <v>3.0595034703663201E-2</v>
      </c>
      <c r="BV243" s="17">
        <v>7.65826705691693E-2</v>
      </c>
      <c r="BW243" s="17">
        <v>0.18744433267723101</v>
      </c>
    </row>
    <row r="244" spans="2:75" x14ac:dyDescent="0.35">
      <c r="B244" t="s">
        <v>99</v>
      </c>
      <c r="C244" s="17">
        <v>1.1188121817606599E-2</v>
      </c>
      <c r="D244" s="17">
        <v>1.6817837660758301E-2</v>
      </c>
      <c r="E244" s="17">
        <v>5.2731756787836696E-3</v>
      </c>
      <c r="F244" s="17"/>
      <c r="G244" s="17">
        <v>4.3557958530259103E-3</v>
      </c>
      <c r="H244" s="17">
        <v>3.1223886727994301E-3</v>
      </c>
      <c r="I244" s="17">
        <v>1.03596530965064E-2</v>
      </c>
      <c r="J244" s="17">
        <v>9.0560902256774708E-3</v>
      </c>
      <c r="K244" s="17">
        <v>1.7889826071254399E-2</v>
      </c>
      <c r="L244" s="17">
        <v>2.0225747461089599E-2</v>
      </c>
      <c r="M244" s="17"/>
      <c r="N244" s="17">
        <v>1.39787602507493E-2</v>
      </c>
      <c r="O244" s="17">
        <v>1.1712378629639799E-2</v>
      </c>
      <c r="P244" s="17">
        <v>1.2722646259435699E-2</v>
      </c>
      <c r="Q244" s="17">
        <v>6.4846546398170399E-3</v>
      </c>
      <c r="R244" s="17"/>
      <c r="S244" s="17">
        <v>7.0388066025851397E-3</v>
      </c>
      <c r="T244" s="17">
        <v>9.7630904653062608E-3</v>
      </c>
      <c r="U244" s="17">
        <v>5.0845355111273699E-3</v>
      </c>
      <c r="V244" s="17">
        <v>1.45232073767508E-2</v>
      </c>
      <c r="W244" s="17">
        <v>1.4996610153806499E-2</v>
      </c>
      <c r="X244" s="17">
        <v>1.71581692654681E-2</v>
      </c>
      <c r="Y244" s="17">
        <v>7.3191932656125596E-3</v>
      </c>
      <c r="Z244" s="17">
        <v>1.05764666107853E-2</v>
      </c>
      <c r="AA244" s="17">
        <v>6.0177806971172896E-3</v>
      </c>
      <c r="AB244" s="17">
        <v>1.6245855688144299E-2</v>
      </c>
      <c r="AC244" s="17">
        <v>1.8377314595814799E-2</v>
      </c>
      <c r="AD244" s="17">
        <v>1.9175052766220099E-2</v>
      </c>
      <c r="AE244" s="17"/>
      <c r="AF244" s="17">
        <v>8.1414271871010305E-3</v>
      </c>
      <c r="AG244" s="17">
        <v>1.5017977420418299E-2</v>
      </c>
      <c r="AH244" s="17">
        <v>7.0516641975154996E-3</v>
      </c>
      <c r="AI244" s="17">
        <v>1.5650646551235801E-2</v>
      </c>
      <c r="AJ244" s="17"/>
      <c r="AK244" s="17">
        <v>4.9903443543997898E-3</v>
      </c>
      <c r="AL244" s="17">
        <v>1.0741545923081399E-2</v>
      </c>
      <c r="AM244" s="17">
        <v>1.20720938588061E-2</v>
      </c>
      <c r="AN244" s="17">
        <v>2.00247325972846E-2</v>
      </c>
      <c r="AO244" s="17">
        <v>1.1566632039438699E-2</v>
      </c>
      <c r="AP244" s="17"/>
      <c r="AQ244" s="17">
        <v>1.11224955751926E-2</v>
      </c>
      <c r="AR244" s="17">
        <v>1.02904621111623E-2</v>
      </c>
      <c r="AS244" s="17">
        <v>9.0712460015864096E-3</v>
      </c>
      <c r="AT244" s="17">
        <v>1.4414905707337999E-2</v>
      </c>
      <c r="AU244" s="17">
        <v>1.2036803201562399E-2</v>
      </c>
      <c r="AV244" s="17"/>
      <c r="AW244" s="17">
        <v>1.1536036629359699E-2</v>
      </c>
      <c r="AX244" s="17">
        <v>1.0593338825034101E-2</v>
      </c>
      <c r="AY244" s="17">
        <v>1.0500318040192899E-2</v>
      </c>
      <c r="AZ244" s="17">
        <v>1.63212173527723E-2</v>
      </c>
      <c r="BA244" s="17">
        <v>5.9559183810351298E-3</v>
      </c>
      <c r="BB244" s="17"/>
      <c r="BC244" s="17">
        <v>1.43741747236303E-2</v>
      </c>
      <c r="BD244" s="17">
        <v>9.6038177469023496E-3</v>
      </c>
      <c r="BE244" s="17">
        <v>1.6384459996389801E-2</v>
      </c>
      <c r="BF244" s="17">
        <v>7.7279248544444498E-3</v>
      </c>
      <c r="BG244" s="17"/>
      <c r="BH244" s="17">
        <v>1.6038756479827099E-2</v>
      </c>
      <c r="BI244" s="17">
        <v>9.0005390579280305E-3</v>
      </c>
      <c r="BJ244" s="17">
        <v>1.15877692107898E-2</v>
      </c>
      <c r="BK244" s="17">
        <v>9.3037266087117702E-3</v>
      </c>
      <c r="BL244" s="17"/>
      <c r="BM244" s="17">
        <v>1.0635893029053999E-2</v>
      </c>
      <c r="BN244" s="17">
        <v>3.9121990933729299E-3</v>
      </c>
      <c r="BO244" s="17">
        <v>1.55839463664963E-2</v>
      </c>
      <c r="BP244" s="17">
        <v>3.7371832217137198E-2</v>
      </c>
      <c r="BQ244" s="17">
        <v>7.9795552478821204E-3</v>
      </c>
      <c r="BR244" s="17"/>
      <c r="BS244" s="17">
        <v>9.4852137944103805E-3</v>
      </c>
      <c r="BT244" s="17">
        <v>3.787072112843E-3</v>
      </c>
      <c r="BU244" s="17">
        <v>1.4692932357721599E-2</v>
      </c>
      <c r="BV244" s="17">
        <v>2.7271325317595001E-2</v>
      </c>
      <c r="BW244" s="17">
        <v>1.12719531909814E-2</v>
      </c>
    </row>
    <row r="245" spans="2:75" x14ac:dyDescent="0.35">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row>
    <row r="246" spans="2:75" x14ac:dyDescent="0.35">
      <c r="B246" s="6" t="s">
        <v>408</v>
      </c>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row>
    <row r="247" spans="2:75" x14ac:dyDescent="0.35">
      <c r="B247" s="23" t="s">
        <v>132</v>
      </c>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row>
    <row r="248" spans="2:75" x14ac:dyDescent="0.35">
      <c r="B248" t="s">
        <v>259</v>
      </c>
      <c r="C248" s="17">
        <v>9.9262931192884096E-2</v>
      </c>
      <c r="D248" s="17">
        <v>0.10568227104081</v>
      </c>
      <c r="E248" s="17">
        <v>9.3488090328044199E-2</v>
      </c>
      <c r="F248" s="17"/>
      <c r="G248" s="17">
        <v>0.132629301152491</v>
      </c>
      <c r="H248" s="17">
        <v>0.106752822200452</v>
      </c>
      <c r="I248" s="17">
        <v>0.10274068646163401</v>
      </c>
      <c r="J248" s="17">
        <v>8.7217246144080801E-2</v>
      </c>
      <c r="K248" s="17">
        <v>8.2489124670835995E-2</v>
      </c>
      <c r="L248" s="17">
        <v>8.9115822497897595E-2</v>
      </c>
      <c r="M248" s="17"/>
      <c r="N248" s="17">
        <v>9.1129832806415706E-2</v>
      </c>
      <c r="O248" s="17">
        <v>0.10574339028544601</v>
      </c>
      <c r="P248" s="17">
        <v>0.111439936073588</v>
      </c>
      <c r="Q248" s="17">
        <v>8.9311127327713E-2</v>
      </c>
      <c r="R248" s="17"/>
      <c r="S248" s="17">
        <v>9.7603762694166596E-2</v>
      </c>
      <c r="T248" s="17">
        <v>0.102553763312018</v>
      </c>
      <c r="U248" s="17">
        <v>0.101943756411692</v>
      </c>
      <c r="V248" s="17">
        <v>0.12668959355791101</v>
      </c>
      <c r="W248" s="17">
        <v>8.1911583756285294E-2</v>
      </c>
      <c r="X248" s="17">
        <v>7.6717493561888297E-2</v>
      </c>
      <c r="Y248" s="17">
        <v>8.8547038026997996E-2</v>
      </c>
      <c r="Z248" s="17">
        <v>9.2581043486622605E-2</v>
      </c>
      <c r="AA248" s="17">
        <v>0.118255060558596</v>
      </c>
      <c r="AB248" s="17">
        <v>9.3296135940471106E-2</v>
      </c>
      <c r="AC248" s="17">
        <v>8.4693833748245004E-2</v>
      </c>
      <c r="AD248" s="17">
        <v>0.121426750065541</v>
      </c>
      <c r="AE248" s="17"/>
      <c r="AF248" s="17">
        <v>0.100368395597695</v>
      </c>
      <c r="AG248" s="17">
        <v>0.11200123162980501</v>
      </c>
      <c r="AH248" s="17">
        <v>9.3819733297681299E-2</v>
      </c>
      <c r="AI248" s="17">
        <v>7.4055811624069406E-2</v>
      </c>
      <c r="AJ248" s="17"/>
      <c r="AK248" s="17">
        <v>8.2029468649586004E-2</v>
      </c>
      <c r="AL248" s="17">
        <v>0.11249659508699</v>
      </c>
      <c r="AM248" s="17">
        <v>9.3670685820059593E-2</v>
      </c>
      <c r="AN248" s="17">
        <v>8.0442839867704702E-2</v>
      </c>
      <c r="AO248" s="17">
        <v>0.113512024296409</v>
      </c>
      <c r="AP248" s="17"/>
      <c r="AQ248" s="17">
        <v>9.1576678052665603E-2</v>
      </c>
      <c r="AR248" s="17">
        <v>9.1450839437244594E-2</v>
      </c>
      <c r="AS248" s="17">
        <v>9.7076340234112796E-2</v>
      </c>
      <c r="AT248" s="17">
        <v>0.105447466708989</v>
      </c>
      <c r="AU248" s="17">
        <v>0.119617335542124</v>
      </c>
      <c r="AV248" s="17"/>
      <c r="AW248" s="17">
        <v>0.118315275404119</v>
      </c>
      <c r="AX248" s="17">
        <v>9.3760431054741494E-2</v>
      </c>
      <c r="AY248" s="17">
        <v>9.0416463319673401E-2</v>
      </c>
      <c r="AZ248" s="17">
        <v>0.104865186214429</v>
      </c>
      <c r="BA248" s="17">
        <v>0.103425196163679</v>
      </c>
      <c r="BB248" s="17"/>
      <c r="BC248" s="17">
        <v>0.10134819878003901</v>
      </c>
      <c r="BD248" s="17">
        <v>9.6045797331782604E-2</v>
      </c>
      <c r="BE248" s="17">
        <v>0.100451243608393</v>
      </c>
      <c r="BF248" s="17">
        <v>0.10329259166551299</v>
      </c>
      <c r="BG248" s="17"/>
      <c r="BH248" s="17">
        <v>9.3877425388171107E-2</v>
      </c>
      <c r="BI248" s="17">
        <v>9.1793680388265506E-2</v>
      </c>
      <c r="BJ248" s="17">
        <v>0.118714017114464</v>
      </c>
      <c r="BK248" s="17">
        <v>0.117338123995232</v>
      </c>
      <c r="BL248" s="17"/>
      <c r="BM248" s="17">
        <v>0.117501050221095</v>
      </c>
      <c r="BN248" s="17">
        <v>9.0959938696389395E-2</v>
      </c>
      <c r="BO248" s="17">
        <v>7.3706919106569596E-2</v>
      </c>
      <c r="BP248" s="17">
        <v>0.12971686214131001</v>
      </c>
      <c r="BQ248" s="17">
        <v>0.10741306091434</v>
      </c>
      <c r="BR248" s="17"/>
      <c r="BS248" s="17">
        <v>0.11832306853339999</v>
      </c>
      <c r="BT248" s="17">
        <v>8.41152375660284E-2</v>
      </c>
      <c r="BU248" s="17">
        <v>9.0350978982722097E-2</v>
      </c>
      <c r="BV248" s="17">
        <v>0.128306162837313</v>
      </c>
      <c r="BW248" s="17">
        <v>0.12594584892910901</v>
      </c>
    </row>
    <row r="249" spans="2:75" x14ac:dyDescent="0.35">
      <c r="B249" t="s">
        <v>260</v>
      </c>
      <c r="C249" s="17">
        <v>0.16891012512009501</v>
      </c>
      <c r="D249" s="17">
        <v>0.18456648700464001</v>
      </c>
      <c r="E249" s="17">
        <v>0.153988596142942</v>
      </c>
      <c r="F249" s="17"/>
      <c r="G249" s="17">
        <v>0.16529154988887401</v>
      </c>
      <c r="H249" s="17">
        <v>0.19292387811643699</v>
      </c>
      <c r="I249" s="17">
        <v>0.158146611091562</v>
      </c>
      <c r="J249" s="17">
        <v>0.15659388686397699</v>
      </c>
      <c r="K249" s="17">
        <v>0.169338617685452</v>
      </c>
      <c r="L249" s="17">
        <v>0.17021545882337499</v>
      </c>
      <c r="M249" s="17"/>
      <c r="N249" s="17">
        <v>0.171296412198221</v>
      </c>
      <c r="O249" s="17">
        <v>0.17666810424288801</v>
      </c>
      <c r="P249" s="17">
        <v>0.161402206264771</v>
      </c>
      <c r="Q249" s="17">
        <v>0.165232786800246</v>
      </c>
      <c r="R249" s="17"/>
      <c r="S249" s="17">
        <v>0.191790446421813</v>
      </c>
      <c r="T249" s="17">
        <v>0.16481755178315399</v>
      </c>
      <c r="U249" s="17">
        <v>0.18846032425255599</v>
      </c>
      <c r="V249" s="17">
        <v>0.162189591095564</v>
      </c>
      <c r="W249" s="17">
        <v>0.127114328776471</v>
      </c>
      <c r="X249" s="17">
        <v>0.17993792169018499</v>
      </c>
      <c r="Y249" s="17">
        <v>0.214022652828079</v>
      </c>
      <c r="Z249" s="17">
        <v>0.10588329188401301</v>
      </c>
      <c r="AA249" s="17">
        <v>0.128436674398655</v>
      </c>
      <c r="AB249" s="17">
        <v>0.20049102509001299</v>
      </c>
      <c r="AC249" s="17">
        <v>0.154837843330702</v>
      </c>
      <c r="AD249" s="17">
        <v>0.15279591071467799</v>
      </c>
      <c r="AE249" s="17"/>
      <c r="AF249" s="17">
        <v>0.17038508554321799</v>
      </c>
      <c r="AG249" s="17">
        <v>0.16127352671022199</v>
      </c>
      <c r="AH249" s="17">
        <v>0.154973113198034</v>
      </c>
      <c r="AI249" s="17">
        <v>0.210251265940058</v>
      </c>
      <c r="AJ249" s="17"/>
      <c r="AK249" s="17">
        <v>0.15230405992288301</v>
      </c>
      <c r="AL249" s="17">
        <v>0.17430780620750799</v>
      </c>
      <c r="AM249" s="17">
        <v>0.156616079841988</v>
      </c>
      <c r="AN249" s="17">
        <v>0.17719109666525701</v>
      </c>
      <c r="AO249" s="17">
        <v>0.20735801465869</v>
      </c>
      <c r="AP249" s="17"/>
      <c r="AQ249" s="17">
        <v>0.14452169685941099</v>
      </c>
      <c r="AR249" s="17">
        <v>0.17359884090908301</v>
      </c>
      <c r="AS249" s="17">
        <v>0.16845967457000199</v>
      </c>
      <c r="AT249" s="17">
        <v>0.16379060091066899</v>
      </c>
      <c r="AU249" s="17">
        <v>0.213377613683359</v>
      </c>
      <c r="AV249" s="17"/>
      <c r="AW249" s="17">
        <v>0.117483600429756</v>
      </c>
      <c r="AX249" s="17">
        <v>0.12832611859141899</v>
      </c>
      <c r="AY249" s="17">
        <v>0.18290130424475301</v>
      </c>
      <c r="AZ249" s="17">
        <v>0.17238584595714601</v>
      </c>
      <c r="BA249" s="17">
        <v>0.17474340744273201</v>
      </c>
      <c r="BB249" s="17"/>
      <c r="BC249" s="17">
        <v>0.14527905055404799</v>
      </c>
      <c r="BD249" s="17">
        <v>0.18081321961274999</v>
      </c>
      <c r="BE249" s="17">
        <v>0.171194461894665</v>
      </c>
      <c r="BF249" s="17">
        <v>0.17082865959391599</v>
      </c>
      <c r="BG249" s="17"/>
      <c r="BH249" s="17">
        <v>0.16644659224071601</v>
      </c>
      <c r="BI249" s="17">
        <v>0.17495128047271799</v>
      </c>
      <c r="BJ249" s="17">
        <v>0.15661487292333001</v>
      </c>
      <c r="BK249" s="17">
        <v>0.18671616874097899</v>
      </c>
      <c r="BL249" s="17"/>
      <c r="BM249" s="17">
        <v>0.22827649944503201</v>
      </c>
      <c r="BN249" s="17">
        <v>0.14953967285630301</v>
      </c>
      <c r="BO249" s="17">
        <v>0.13464748059383899</v>
      </c>
      <c r="BP249" s="17">
        <v>0.19594710211478</v>
      </c>
      <c r="BQ249" s="17">
        <v>0.149475303645798</v>
      </c>
      <c r="BR249" s="17"/>
      <c r="BS249" s="17">
        <v>0.22278003287480599</v>
      </c>
      <c r="BT249" s="17">
        <v>0.156793642597605</v>
      </c>
      <c r="BU249" s="17">
        <v>0.15469655783912001</v>
      </c>
      <c r="BV249" s="17">
        <v>0.18970176116878901</v>
      </c>
      <c r="BW249" s="17">
        <v>0.11081757983421001</v>
      </c>
    </row>
    <row r="250" spans="2:75" x14ac:dyDescent="0.35">
      <c r="B250" t="s">
        <v>261</v>
      </c>
      <c r="C250" s="17">
        <v>0.16083138555113899</v>
      </c>
      <c r="D250" s="17">
        <v>0.15857154457546499</v>
      </c>
      <c r="E250" s="17">
        <v>0.16280530626402701</v>
      </c>
      <c r="F250" s="17"/>
      <c r="G250" s="17">
        <v>0.13985047521819799</v>
      </c>
      <c r="H250" s="17">
        <v>0.148724249909332</v>
      </c>
      <c r="I250" s="17">
        <v>0.13466052948337701</v>
      </c>
      <c r="J250" s="17">
        <v>0.15552985941241401</v>
      </c>
      <c r="K250" s="17">
        <v>0.17039102284711899</v>
      </c>
      <c r="L250" s="17">
        <v>0.20382672065063101</v>
      </c>
      <c r="M250" s="17"/>
      <c r="N250" s="17">
        <v>0.14492678829552999</v>
      </c>
      <c r="O250" s="17">
        <v>0.15012693255410101</v>
      </c>
      <c r="P250" s="17">
        <v>0.174305347637048</v>
      </c>
      <c r="Q250" s="17">
        <v>0.17744019331577299</v>
      </c>
      <c r="R250" s="17"/>
      <c r="S250" s="17">
        <v>0.12512734108454701</v>
      </c>
      <c r="T250" s="17">
        <v>0.13141129848366501</v>
      </c>
      <c r="U250" s="17">
        <v>0.16741180716182999</v>
      </c>
      <c r="V250" s="17">
        <v>0.221517290262498</v>
      </c>
      <c r="W250" s="17">
        <v>0.15047021984120801</v>
      </c>
      <c r="X250" s="17">
        <v>0.18190270012241599</v>
      </c>
      <c r="Y250" s="17">
        <v>0.19177818936350399</v>
      </c>
      <c r="Z250" s="17">
        <v>0.13706611672575</v>
      </c>
      <c r="AA250" s="17">
        <v>0.177838330431139</v>
      </c>
      <c r="AB250" s="17">
        <v>0.125698477406855</v>
      </c>
      <c r="AC250" s="17">
        <v>0.21168270242446299</v>
      </c>
      <c r="AD250" s="17">
        <v>0.123384553879905</v>
      </c>
      <c r="AE250" s="17"/>
      <c r="AF250" s="17">
        <v>0.177396794424413</v>
      </c>
      <c r="AG250" s="17">
        <v>0.15661980473152401</v>
      </c>
      <c r="AH250" s="17">
        <v>0.15786293804037899</v>
      </c>
      <c r="AI250" s="17">
        <v>0.13875437880226699</v>
      </c>
      <c r="AJ250" s="17"/>
      <c r="AK250" s="17">
        <v>0.18186603231001899</v>
      </c>
      <c r="AL250" s="17">
        <v>0.156980732210969</v>
      </c>
      <c r="AM250" s="17">
        <v>0.18264712748926201</v>
      </c>
      <c r="AN250" s="17">
        <v>0.151205301118958</v>
      </c>
      <c r="AO250" s="17">
        <v>0.12733555033122601</v>
      </c>
      <c r="AP250" s="17"/>
      <c r="AQ250" s="17">
        <v>0.17280395761558101</v>
      </c>
      <c r="AR250" s="17">
        <v>0.14717920311285801</v>
      </c>
      <c r="AS250" s="17">
        <v>0.15909432630050499</v>
      </c>
      <c r="AT250" s="17">
        <v>0.171784798267548</v>
      </c>
      <c r="AU250" s="17">
        <v>0.14720502232664801</v>
      </c>
      <c r="AV250" s="17"/>
      <c r="AW250" s="17">
        <v>0.24022127125998299</v>
      </c>
      <c r="AX250" s="17">
        <v>0.17564691557830001</v>
      </c>
      <c r="AY250" s="17">
        <v>0.15986496898730501</v>
      </c>
      <c r="AZ250" s="17">
        <v>0.16467603045034701</v>
      </c>
      <c r="BA250" s="17">
        <v>0.13211951924738499</v>
      </c>
      <c r="BB250" s="17"/>
      <c r="BC250" s="17">
        <v>0.14033752498366101</v>
      </c>
      <c r="BD250" s="17">
        <v>0.165636606180984</v>
      </c>
      <c r="BE250" s="17">
        <v>0.146353011003797</v>
      </c>
      <c r="BF250" s="17">
        <v>0.17313001551156501</v>
      </c>
      <c r="BG250" s="17"/>
      <c r="BH250" s="17">
        <v>0.166044858341892</v>
      </c>
      <c r="BI250" s="17">
        <v>0.155102914625627</v>
      </c>
      <c r="BJ250" s="17">
        <v>0.15428735897193099</v>
      </c>
      <c r="BK250" s="17">
        <v>0.18819947738634801</v>
      </c>
      <c r="BL250" s="17"/>
      <c r="BM250" s="17">
        <v>0.16821841051391501</v>
      </c>
      <c r="BN250" s="17">
        <v>0.17199097311057701</v>
      </c>
      <c r="BO250" s="17">
        <v>0.140292873099362</v>
      </c>
      <c r="BP250" s="17">
        <v>0.17203507693196199</v>
      </c>
      <c r="BQ250" s="17">
        <v>0.144173896387739</v>
      </c>
      <c r="BR250" s="17"/>
      <c r="BS250" s="17">
        <v>0.159968407486622</v>
      </c>
      <c r="BT250" s="17">
        <v>0.159951702939687</v>
      </c>
      <c r="BU250" s="17">
        <v>0.149821979933806</v>
      </c>
      <c r="BV250" s="17">
        <v>0.17627770554474401</v>
      </c>
      <c r="BW250" s="17">
        <v>0.15445474505189399</v>
      </c>
    </row>
    <row r="251" spans="2:75" x14ac:dyDescent="0.35">
      <c r="B251" t="s">
        <v>262</v>
      </c>
      <c r="C251" s="17">
        <v>0.18344713186025399</v>
      </c>
      <c r="D251" s="17">
        <v>0.19533907897304401</v>
      </c>
      <c r="E251" s="17">
        <v>0.17079103351878</v>
      </c>
      <c r="F251" s="17"/>
      <c r="G251" s="17">
        <v>0.24621878820154</v>
      </c>
      <c r="H251" s="17">
        <v>0.179586704495308</v>
      </c>
      <c r="I251" s="17">
        <v>0.21318773951105699</v>
      </c>
      <c r="J251" s="17">
        <v>0.16810733646572501</v>
      </c>
      <c r="K251" s="17">
        <v>0.158607816017482</v>
      </c>
      <c r="L251" s="17">
        <v>0.14969850791563999</v>
      </c>
      <c r="M251" s="17"/>
      <c r="N251" s="17">
        <v>0.184540628440895</v>
      </c>
      <c r="O251" s="17">
        <v>0.184010158012402</v>
      </c>
      <c r="P251" s="17">
        <v>0.18754697903714401</v>
      </c>
      <c r="Q251" s="17">
        <v>0.179112665798114</v>
      </c>
      <c r="R251" s="17"/>
      <c r="S251" s="17">
        <v>0.213389333071304</v>
      </c>
      <c r="T251" s="17">
        <v>0.17823618351413201</v>
      </c>
      <c r="U251" s="17">
        <v>0.16812184826745599</v>
      </c>
      <c r="V251" s="17">
        <v>0.154420389831635</v>
      </c>
      <c r="W251" s="17">
        <v>0.239250420869692</v>
      </c>
      <c r="X251" s="17">
        <v>0.15483988399461501</v>
      </c>
      <c r="Y251" s="17">
        <v>0.14969918026883799</v>
      </c>
      <c r="Z251" s="17">
        <v>0.230971119038405</v>
      </c>
      <c r="AA251" s="17">
        <v>0.19098600836436899</v>
      </c>
      <c r="AB251" s="17">
        <v>0.18565783034762401</v>
      </c>
      <c r="AC251" s="17">
        <v>0.16581072451208501</v>
      </c>
      <c r="AD251" s="17">
        <v>0.171951619841723</v>
      </c>
      <c r="AE251" s="17"/>
      <c r="AF251" s="17">
        <v>0.156429140079649</v>
      </c>
      <c r="AG251" s="17">
        <v>0.17367783167047901</v>
      </c>
      <c r="AH251" s="17">
        <v>0.22138442012005999</v>
      </c>
      <c r="AI251" s="17">
        <v>0.18848808337012801</v>
      </c>
      <c r="AJ251" s="17"/>
      <c r="AK251" s="17">
        <v>0.17898691321804999</v>
      </c>
      <c r="AL251" s="17">
        <v>0.18771514562889899</v>
      </c>
      <c r="AM251" s="17">
        <v>0.182299429986468</v>
      </c>
      <c r="AN251" s="17">
        <v>0.189342322375297</v>
      </c>
      <c r="AO251" s="17">
        <v>0.16208935281726</v>
      </c>
      <c r="AP251" s="17"/>
      <c r="AQ251" s="17">
        <v>0.19267090026952699</v>
      </c>
      <c r="AR251" s="17">
        <v>0.18244026864307</v>
      </c>
      <c r="AS251" s="17">
        <v>0.18988399875600201</v>
      </c>
      <c r="AT251" s="17">
        <v>0.18239844655691001</v>
      </c>
      <c r="AU251" s="17">
        <v>0.15882729175649599</v>
      </c>
      <c r="AV251" s="17"/>
      <c r="AW251" s="17">
        <v>0.20769160412063301</v>
      </c>
      <c r="AX251" s="17">
        <v>0.14821748050317199</v>
      </c>
      <c r="AY251" s="17">
        <v>0.194993893251492</v>
      </c>
      <c r="AZ251" s="17">
        <v>0.17239250051465799</v>
      </c>
      <c r="BA251" s="17">
        <v>0.19143684948693401</v>
      </c>
      <c r="BB251" s="17"/>
      <c r="BC251" s="17">
        <v>0.21279235510920599</v>
      </c>
      <c r="BD251" s="17">
        <v>0.197659757391315</v>
      </c>
      <c r="BE251" s="17">
        <v>0.20997038428861101</v>
      </c>
      <c r="BF251" s="17">
        <v>0.15531153072819601</v>
      </c>
      <c r="BG251" s="17"/>
      <c r="BH251" s="17">
        <v>0.202493596109659</v>
      </c>
      <c r="BI251" s="17">
        <v>0.19376710808143899</v>
      </c>
      <c r="BJ251" s="17">
        <v>0.17430272729968899</v>
      </c>
      <c r="BK251" s="17">
        <v>0.15502226105897601</v>
      </c>
      <c r="BL251" s="17"/>
      <c r="BM251" s="17">
        <v>0.11905979906529</v>
      </c>
      <c r="BN251" s="17">
        <v>0.20925792710619001</v>
      </c>
      <c r="BO251" s="17">
        <v>0.22675663799890899</v>
      </c>
      <c r="BP251" s="17">
        <v>0.13462606863316201</v>
      </c>
      <c r="BQ251" s="17">
        <v>0.175570907587979</v>
      </c>
      <c r="BR251" s="17"/>
      <c r="BS251" s="17">
        <v>0.13926512675271799</v>
      </c>
      <c r="BT251" s="17">
        <v>0.20889309149598301</v>
      </c>
      <c r="BU251" s="17">
        <v>0.229785008511914</v>
      </c>
      <c r="BV251" s="17">
        <v>0.15235961538003301</v>
      </c>
      <c r="BW251" s="17">
        <v>0.162981332911561</v>
      </c>
    </row>
    <row r="252" spans="2:75" x14ac:dyDescent="0.35">
      <c r="B252" t="s">
        <v>263</v>
      </c>
      <c r="C252" s="17">
        <v>0.29455209274094502</v>
      </c>
      <c r="D252" s="17">
        <v>0.28486836662942999</v>
      </c>
      <c r="E252" s="17">
        <v>0.30446706391849299</v>
      </c>
      <c r="F252" s="17"/>
      <c r="G252" s="17">
        <v>0.25046012825055702</v>
      </c>
      <c r="H252" s="17">
        <v>0.27456527968944899</v>
      </c>
      <c r="I252" s="17">
        <v>0.29559128542341001</v>
      </c>
      <c r="J252" s="17">
        <v>0.33535636499551202</v>
      </c>
      <c r="K252" s="17">
        <v>0.31219850294323698</v>
      </c>
      <c r="L252" s="17">
        <v>0.29442509714049298</v>
      </c>
      <c r="M252" s="17"/>
      <c r="N252" s="17">
        <v>0.344617403235497</v>
      </c>
      <c r="O252" s="17">
        <v>0.30067460595409501</v>
      </c>
      <c r="P252" s="17">
        <v>0.27211148618283398</v>
      </c>
      <c r="Q252" s="17">
        <v>0.25285844317137901</v>
      </c>
      <c r="R252" s="17"/>
      <c r="S252" s="17">
        <v>0.29312006743258301</v>
      </c>
      <c r="T252" s="17">
        <v>0.31213468771861502</v>
      </c>
      <c r="U252" s="17">
        <v>0.28860906684774501</v>
      </c>
      <c r="V252" s="17">
        <v>0.24538062452502901</v>
      </c>
      <c r="W252" s="17">
        <v>0.32542588789739502</v>
      </c>
      <c r="X252" s="17">
        <v>0.31185738660676499</v>
      </c>
      <c r="Y252" s="17">
        <v>0.27353354841397198</v>
      </c>
      <c r="Z252" s="17">
        <v>0.31953870544585999</v>
      </c>
      <c r="AA252" s="17">
        <v>0.30047197401241899</v>
      </c>
      <c r="AB252" s="17">
        <v>0.29321642747290899</v>
      </c>
      <c r="AC252" s="17">
        <v>0.27275310524356</v>
      </c>
      <c r="AD252" s="17">
        <v>0.30614048929784998</v>
      </c>
      <c r="AE252" s="17"/>
      <c r="AF252" s="17">
        <v>0.27626629134658798</v>
      </c>
      <c r="AG252" s="17">
        <v>0.29719503962085803</v>
      </c>
      <c r="AH252" s="17">
        <v>0.30467472098986098</v>
      </c>
      <c r="AI252" s="17">
        <v>0.33449334182323698</v>
      </c>
      <c r="AJ252" s="17"/>
      <c r="AK252" s="17">
        <v>0.29189819527893401</v>
      </c>
      <c r="AL252" s="17">
        <v>0.27350998251637099</v>
      </c>
      <c r="AM252" s="17">
        <v>0.29784146541901502</v>
      </c>
      <c r="AN252" s="17">
        <v>0.33404775061712899</v>
      </c>
      <c r="AO252" s="17">
        <v>0.34134499542526298</v>
      </c>
      <c r="AP252" s="17"/>
      <c r="AQ252" s="17">
        <v>0.26651850681770001</v>
      </c>
      <c r="AR252" s="17">
        <v>0.30526301497972302</v>
      </c>
      <c r="AS252" s="17">
        <v>0.30768115718927602</v>
      </c>
      <c r="AT252" s="17">
        <v>0.29480683598952301</v>
      </c>
      <c r="AU252" s="17">
        <v>0.30787491159612801</v>
      </c>
      <c r="AV252" s="17"/>
      <c r="AW252" s="17">
        <v>0.23088612805728601</v>
      </c>
      <c r="AX252" s="17">
        <v>0.335262375806269</v>
      </c>
      <c r="AY252" s="17">
        <v>0.28370939102260401</v>
      </c>
      <c r="AZ252" s="17">
        <v>0.28725243691897701</v>
      </c>
      <c r="BA252" s="17">
        <v>0.31579707402794099</v>
      </c>
      <c r="BB252" s="17"/>
      <c r="BC252" s="17">
        <v>0.29633203869032998</v>
      </c>
      <c r="BD252" s="17">
        <v>0.28818122749460801</v>
      </c>
      <c r="BE252" s="17">
        <v>0.29962592454279702</v>
      </c>
      <c r="BF252" s="17">
        <v>0.30828842994597599</v>
      </c>
      <c r="BG252" s="17"/>
      <c r="BH252" s="17">
        <v>0.28430134067322299</v>
      </c>
      <c r="BI252" s="17">
        <v>0.30370080796524701</v>
      </c>
      <c r="BJ252" s="17">
        <v>0.31598016687097602</v>
      </c>
      <c r="BK252" s="17">
        <v>0.27164747788718402</v>
      </c>
      <c r="BL252" s="17"/>
      <c r="BM252" s="17">
        <v>0.31171884965089502</v>
      </c>
      <c r="BN252" s="17">
        <v>0.307624107306739</v>
      </c>
      <c r="BO252" s="17">
        <v>0.32600515795921098</v>
      </c>
      <c r="BP252" s="17">
        <v>0.26378680168241703</v>
      </c>
      <c r="BQ252" s="17">
        <v>0.26684018840429202</v>
      </c>
      <c r="BR252" s="17"/>
      <c r="BS252" s="17">
        <v>0.309591882655326</v>
      </c>
      <c r="BT252" s="17">
        <v>0.32614024054219198</v>
      </c>
      <c r="BU252" s="17">
        <v>0.30714729426406201</v>
      </c>
      <c r="BV252" s="17">
        <v>0.26373671422418898</v>
      </c>
      <c r="BW252" s="17">
        <v>0.22580809765461601</v>
      </c>
    </row>
    <row r="253" spans="2:75" x14ac:dyDescent="0.35">
      <c r="B253" t="s">
        <v>129</v>
      </c>
      <c r="C253" s="17">
        <v>9.2996333534682105E-2</v>
      </c>
      <c r="D253" s="17">
        <v>7.09722517766119E-2</v>
      </c>
      <c r="E253" s="17">
        <v>0.11445990982771299</v>
      </c>
      <c r="F253" s="17"/>
      <c r="G253" s="17">
        <v>6.5549757288340005E-2</v>
      </c>
      <c r="H253" s="17">
        <v>9.74470655890224E-2</v>
      </c>
      <c r="I253" s="17">
        <v>9.5673148028960694E-2</v>
      </c>
      <c r="J253" s="17">
        <v>9.71953061182909E-2</v>
      </c>
      <c r="K253" s="17">
        <v>0.106974915835874</v>
      </c>
      <c r="L253" s="17">
        <v>9.2718392971963701E-2</v>
      </c>
      <c r="M253" s="17"/>
      <c r="N253" s="17">
        <v>6.3488935023441107E-2</v>
      </c>
      <c r="O253" s="17">
        <v>8.2776808951067496E-2</v>
      </c>
      <c r="P253" s="17">
        <v>9.3194044804614698E-2</v>
      </c>
      <c r="Q253" s="17">
        <v>0.13604478358677499</v>
      </c>
      <c r="R253" s="17"/>
      <c r="S253" s="17">
        <v>7.8969049295587193E-2</v>
      </c>
      <c r="T253" s="17">
        <v>0.110846515188416</v>
      </c>
      <c r="U253" s="17">
        <v>8.5453197058721495E-2</v>
      </c>
      <c r="V253" s="17">
        <v>8.9802510727362297E-2</v>
      </c>
      <c r="W253" s="17">
        <v>7.5827558858949207E-2</v>
      </c>
      <c r="X253" s="17">
        <v>9.4744614024131202E-2</v>
      </c>
      <c r="Y253" s="17">
        <v>8.2419391098608505E-2</v>
      </c>
      <c r="Z253" s="17">
        <v>0.11395972341935</v>
      </c>
      <c r="AA253" s="17">
        <v>8.4011952234821899E-2</v>
      </c>
      <c r="AB253" s="17">
        <v>0.10164010374212799</v>
      </c>
      <c r="AC253" s="17">
        <v>0.110221790740945</v>
      </c>
      <c r="AD253" s="17">
        <v>0.124300676200303</v>
      </c>
      <c r="AE253" s="17"/>
      <c r="AF253" s="17">
        <v>0.119154293008437</v>
      </c>
      <c r="AG253" s="17">
        <v>9.9232565637112302E-2</v>
      </c>
      <c r="AH253" s="17">
        <v>6.72850743539848E-2</v>
      </c>
      <c r="AI253" s="17">
        <v>5.3957118440240502E-2</v>
      </c>
      <c r="AJ253" s="17"/>
      <c r="AK253" s="17">
        <v>0.112915330620528</v>
      </c>
      <c r="AL253" s="17">
        <v>9.4989738349262096E-2</v>
      </c>
      <c r="AM253" s="17">
        <v>8.6925211443206904E-2</v>
      </c>
      <c r="AN253" s="17">
        <v>6.7770689355653294E-2</v>
      </c>
      <c r="AO253" s="17">
        <v>4.8360062471152099E-2</v>
      </c>
      <c r="AP253" s="17"/>
      <c r="AQ253" s="17">
        <v>0.13190826038511499</v>
      </c>
      <c r="AR253" s="17">
        <v>0.100067832918022</v>
      </c>
      <c r="AS253" s="17">
        <v>7.78045029501018E-2</v>
      </c>
      <c r="AT253" s="17">
        <v>8.17718515663617E-2</v>
      </c>
      <c r="AU253" s="17">
        <v>5.3097825095245403E-2</v>
      </c>
      <c r="AV253" s="17"/>
      <c r="AW253" s="17">
        <v>8.5402120728223799E-2</v>
      </c>
      <c r="AX253" s="17">
        <v>0.1187866784661</v>
      </c>
      <c r="AY253" s="17">
        <v>8.8113979174172699E-2</v>
      </c>
      <c r="AZ253" s="17">
        <v>9.8427999944443206E-2</v>
      </c>
      <c r="BA253" s="17">
        <v>8.2477953631328399E-2</v>
      </c>
      <c r="BB253" s="17"/>
      <c r="BC253" s="17">
        <v>0.10391083188271601</v>
      </c>
      <c r="BD253" s="17">
        <v>7.1663391988560102E-2</v>
      </c>
      <c r="BE253" s="17">
        <v>7.2404974661737898E-2</v>
      </c>
      <c r="BF253" s="17">
        <v>8.9148772554834096E-2</v>
      </c>
      <c r="BG253" s="17"/>
      <c r="BH253" s="17">
        <v>8.6836187246339402E-2</v>
      </c>
      <c r="BI253" s="17">
        <v>8.06842084667031E-2</v>
      </c>
      <c r="BJ253" s="17">
        <v>8.0100856819608907E-2</v>
      </c>
      <c r="BK253" s="17">
        <v>8.1076490931281997E-2</v>
      </c>
      <c r="BL253" s="17"/>
      <c r="BM253" s="17">
        <v>5.5225391103774002E-2</v>
      </c>
      <c r="BN253" s="17">
        <v>7.0627380923801997E-2</v>
      </c>
      <c r="BO253" s="17">
        <v>9.8590931242109006E-2</v>
      </c>
      <c r="BP253" s="17">
        <v>0.103888088496369</v>
      </c>
      <c r="BQ253" s="17">
        <v>0.15652664305985201</v>
      </c>
      <c r="BR253" s="17"/>
      <c r="BS253" s="17">
        <v>5.0071481697127197E-2</v>
      </c>
      <c r="BT253" s="17">
        <v>6.4106084858504206E-2</v>
      </c>
      <c r="BU253" s="17">
        <v>6.8198180468375405E-2</v>
      </c>
      <c r="BV253" s="17">
        <v>8.9618040844930594E-2</v>
      </c>
      <c r="BW253" s="17">
        <v>0.219992395618609</v>
      </c>
    </row>
    <row r="254" spans="2:75" x14ac:dyDescent="0.35">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row>
    <row r="255" spans="2:75" x14ac:dyDescent="0.35">
      <c r="B255" s="6" t="s">
        <v>266</v>
      </c>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row>
    <row r="256" spans="2:75" x14ac:dyDescent="0.35">
      <c r="B256" s="23" t="s">
        <v>132</v>
      </c>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row>
    <row r="257" spans="2:75" x14ac:dyDescent="0.35">
      <c r="B257" t="s">
        <v>265</v>
      </c>
      <c r="C257" s="17">
        <v>0.192285622373668</v>
      </c>
      <c r="D257" s="17">
        <v>0.201144236952464</v>
      </c>
      <c r="E257" s="17">
        <v>0.184109968370048</v>
      </c>
      <c r="F257" s="17"/>
      <c r="G257" s="17">
        <v>0.13716949473048501</v>
      </c>
      <c r="H257" s="17">
        <v>0.20932381889863499</v>
      </c>
      <c r="I257" s="17">
        <v>0.171360425855974</v>
      </c>
      <c r="J257" s="17">
        <v>0.19231226555432701</v>
      </c>
      <c r="K257" s="17">
        <v>0.228357267057827</v>
      </c>
      <c r="L257" s="17">
        <v>0.20794982146053301</v>
      </c>
      <c r="M257" s="17"/>
      <c r="N257" s="17">
        <v>0.24609081709052799</v>
      </c>
      <c r="O257" s="17">
        <v>0.17728583234376399</v>
      </c>
      <c r="P257" s="17">
        <v>0.18795236733295001</v>
      </c>
      <c r="Q257" s="17">
        <v>0.155346951457978</v>
      </c>
      <c r="R257" s="17"/>
      <c r="S257" s="17">
        <v>0.16688768677655799</v>
      </c>
      <c r="T257" s="17">
        <v>0.17481223583682101</v>
      </c>
      <c r="U257" s="17">
        <v>0.19183339463225199</v>
      </c>
      <c r="V257" s="17">
        <v>0.20842910416527899</v>
      </c>
      <c r="W257" s="17">
        <v>0.213862821378972</v>
      </c>
      <c r="X257" s="17">
        <v>0.209786065079931</v>
      </c>
      <c r="Y257" s="17">
        <v>0.24484869215197499</v>
      </c>
      <c r="Z257" s="17">
        <v>0.19753036752625</v>
      </c>
      <c r="AA257" s="17">
        <v>0.185983822841332</v>
      </c>
      <c r="AB257" s="17">
        <v>0.18229646336962799</v>
      </c>
      <c r="AC257" s="17">
        <v>0.16347685902574399</v>
      </c>
      <c r="AD257" s="17">
        <v>0.19043544796522499</v>
      </c>
      <c r="AE257" s="17"/>
      <c r="AF257" s="17">
        <v>0.17686950468269999</v>
      </c>
      <c r="AG257" s="17">
        <v>0.18236072001885401</v>
      </c>
      <c r="AH257" s="17">
        <v>0.193671576169959</v>
      </c>
      <c r="AI257" s="17">
        <v>0.24868361172742501</v>
      </c>
      <c r="AJ257" s="17"/>
      <c r="AK257" s="17">
        <v>0.14912038687002699</v>
      </c>
      <c r="AL257" s="17">
        <v>0.18556757031031099</v>
      </c>
      <c r="AM257" s="17">
        <v>0.19871977785091599</v>
      </c>
      <c r="AN257" s="17">
        <v>0.22458891270380099</v>
      </c>
      <c r="AO257" s="17">
        <v>0.27662878415502401</v>
      </c>
      <c r="AP257" s="17"/>
      <c r="AQ257" s="17">
        <v>0.157414849901308</v>
      </c>
      <c r="AR257" s="17">
        <v>0.17382421686947899</v>
      </c>
      <c r="AS257" s="17">
        <v>0.18216581744626001</v>
      </c>
      <c r="AT257" s="17">
        <v>0.22026946201512401</v>
      </c>
      <c r="AU257" s="17">
        <v>0.26188831190006101</v>
      </c>
      <c r="AV257" s="17"/>
      <c r="AW257" s="17">
        <v>0.19842133478091301</v>
      </c>
      <c r="AX257" s="17">
        <v>0.225959851653494</v>
      </c>
      <c r="AY257" s="17">
        <v>0.164721861837683</v>
      </c>
      <c r="AZ257" s="17">
        <v>0.17745359648363601</v>
      </c>
      <c r="BA257" s="17">
        <v>0.23510067328653</v>
      </c>
      <c r="BB257" s="17"/>
      <c r="BC257" s="17">
        <v>0.22515645667883799</v>
      </c>
      <c r="BD257" s="17">
        <v>0.19079040654686599</v>
      </c>
      <c r="BE257" s="17">
        <v>0.193026902510365</v>
      </c>
      <c r="BF257" s="17">
        <v>0.20056273086332599</v>
      </c>
      <c r="BG257" s="17"/>
      <c r="BH257" s="17">
        <v>0.19515422133007901</v>
      </c>
      <c r="BI257" s="17">
        <v>0.19508582007988101</v>
      </c>
      <c r="BJ257" s="17">
        <v>0.20839274356756801</v>
      </c>
      <c r="BK257" s="17">
        <v>0.20580531196239299</v>
      </c>
      <c r="BL257" s="17"/>
      <c r="BM257" s="17">
        <v>0.216673069300443</v>
      </c>
      <c r="BN257" s="17">
        <v>0.187041562215569</v>
      </c>
      <c r="BO257" s="17">
        <v>0.18070899074141999</v>
      </c>
      <c r="BP257" s="17">
        <v>0.28413701329900498</v>
      </c>
      <c r="BQ257" s="17">
        <v>0.153305896431045</v>
      </c>
      <c r="BR257" s="17"/>
      <c r="BS257" s="17">
        <v>0.219961440966467</v>
      </c>
      <c r="BT257" s="17">
        <v>0.19127977285101</v>
      </c>
      <c r="BU257" s="17">
        <v>0.169322961021243</v>
      </c>
      <c r="BV257" s="17">
        <v>0.27921701935203602</v>
      </c>
      <c r="BW257" s="17">
        <v>0.137488474543175</v>
      </c>
    </row>
    <row r="258" spans="2:75" x14ac:dyDescent="0.35">
      <c r="B258" t="s">
        <v>85</v>
      </c>
      <c r="C258" s="17">
        <v>0.402876776343711</v>
      </c>
      <c r="D258" s="17">
        <v>0.42971993472696401</v>
      </c>
      <c r="E258" s="17">
        <v>0.377706884630856</v>
      </c>
      <c r="F258" s="17"/>
      <c r="G258" s="17">
        <v>0.35136935946543102</v>
      </c>
      <c r="H258" s="17">
        <v>0.35958920668807598</v>
      </c>
      <c r="I258" s="17">
        <v>0.40257867400376501</v>
      </c>
      <c r="J258" s="17">
        <v>0.40447670014248099</v>
      </c>
      <c r="K258" s="17">
        <v>0.41989274431226498</v>
      </c>
      <c r="L258" s="17">
        <v>0.46000809511819701</v>
      </c>
      <c r="M258" s="17"/>
      <c r="N258" s="17">
        <v>0.41187393400240702</v>
      </c>
      <c r="O258" s="17">
        <v>0.41064909605747002</v>
      </c>
      <c r="P258" s="17">
        <v>0.40784599210992001</v>
      </c>
      <c r="Q258" s="17">
        <v>0.38106395161461398</v>
      </c>
      <c r="R258" s="17"/>
      <c r="S258" s="17">
        <v>0.39722784101186598</v>
      </c>
      <c r="T258" s="17">
        <v>0.39284545978097801</v>
      </c>
      <c r="U258" s="17">
        <v>0.43503967566413798</v>
      </c>
      <c r="V258" s="17">
        <v>0.440068305496851</v>
      </c>
      <c r="W258" s="17">
        <v>0.372685578716069</v>
      </c>
      <c r="X258" s="17">
        <v>0.36055382615527598</v>
      </c>
      <c r="Y258" s="17">
        <v>0.390643921621386</v>
      </c>
      <c r="Z258" s="17">
        <v>0.33453229852536298</v>
      </c>
      <c r="AA258" s="17">
        <v>0.39777035763136998</v>
      </c>
      <c r="AB258" s="17">
        <v>0.43567908533504601</v>
      </c>
      <c r="AC258" s="17">
        <v>0.46529626935193302</v>
      </c>
      <c r="AD258" s="17">
        <v>0.41231770372495802</v>
      </c>
      <c r="AE258" s="17"/>
      <c r="AF258" s="17">
        <v>0.414188808941794</v>
      </c>
      <c r="AG258" s="17">
        <v>0.40802725762425601</v>
      </c>
      <c r="AH258" s="17">
        <v>0.37995673820660902</v>
      </c>
      <c r="AI258" s="17">
        <v>0.43037500132349399</v>
      </c>
      <c r="AJ258" s="17"/>
      <c r="AK258" s="17">
        <v>0.35706866457814301</v>
      </c>
      <c r="AL258" s="17">
        <v>0.40271718220158897</v>
      </c>
      <c r="AM258" s="17">
        <v>0.42241520792209603</v>
      </c>
      <c r="AN258" s="17">
        <v>0.41901180749463302</v>
      </c>
      <c r="AO258" s="17">
        <v>0.42611313053933803</v>
      </c>
      <c r="AP258" s="17"/>
      <c r="AQ258" s="17">
        <v>0.34084490030541897</v>
      </c>
      <c r="AR258" s="17">
        <v>0.411632982499398</v>
      </c>
      <c r="AS258" s="17">
        <v>0.42319191137657203</v>
      </c>
      <c r="AT258" s="17">
        <v>0.44314497263880698</v>
      </c>
      <c r="AU258" s="17">
        <v>0.41769024693691997</v>
      </c>
      <c r="AV258" s="17"/>
      <c r="AW258" s="17">
        <v>0.36236584142995298</v>
      </c>
      <c r="AX258" s="17">
        <v>0.41791666147996998</v>
      </c>
      <c r="AY258" s="17">
        <v>0.40439974222922498</v>
      </c>
      <c r="AZ258" s="17">
        <v>0.43375928482349102</v>
      </c>
      <c r="BA258" s="17">
        <v>0.36216564039913701</v>
      </c>
      <c r="BB258" s="17"/>
      <c r="BC258" s="17">
        <v>0.35981349720755201</v>
      </c>
      <c r="BD258" s="17">
        <v>0.40564884389656503</v>
      </c>
      <c r="BE258" s="17">
        <v>0.41339163787433097</v>
      </c>
      <c r="BF258" s="17">
        <v>0.42750585187898898</v>
      </c>
      <c r="BG258" s="17"/>
      <c r="BH258" s="17">
        <v>0.40109548378517101</v>
      </c>
      <c r="BI258" s="17">
        <v>0.40660945462111597</v>
      </c>
      <c r="BJ258" s="17">
        <v>0.429173858330337</v>
      </c>
      <c r="BK258" s="17">
        <v>0.43664732957812702</v>
      </c>
      <c r="BL258" s="17"/>
      <c r="BM258" s="17">
        <v>0.46430763055566598</v>
      </c>
      <c r="BN258" s="17">
        <v>0.41002867510191798</v>
      </c>
      <c r="BO258" s="17">
        <v>0.39500894674634601</v>
      </c>
      <c r="BP258" s="17">
        <v>0.39804340657938903</v>
      </c>
      <c r="BQ258" s="17">
        <v>0.32848316342797002</v>
      </c>
      <c r="BR258" s="17"/>
      <c r="BS258" s="17">
        <v>0.46870880446602098</v>
      </c>
      <c r="BT258" s="17">
        <v>0.42051484210609402</v>
      </c>
      <c r="BU258" s="17">
        <v>0.38818800235624501</v>
      </c>
      <c r="BV258" s="17">
        <v>0.39064548007845901</v>
      </c>
      <c r="BW258" s="17">
        <v>0.32455022101424502</v>
      </c>
    </row>
    <row r="259" spans="2:75" x14ac:dyDescent="0.35">
      <c r="B259" t="s">
        <v>86</v>
      </c>
      <c r="C259" s="17">
        <v>0.18086378071228701</v>
      </c>
      <c r="D259" s="17">
        <v>0.175998626470592</v>
      </c>
      <c r="E259" s="17">
        <v>0.18649784427006</v>
      </c>
      <c r="F259" s="17"/>
      <c r="G259" s="17">
        <v>0.17587035108117899</v>
      </c>
      <c r="H259" s="17">
        <v>0.20129812249788601</v>
      </c>
      <c r="I259" s="17">
        <v>0.23203026855510001</v>
      </c>
      <c r="J259" s="17">
        <v>0.173125119379194</v>
      </c>
      <c r="K259" s="17">
        <v>0.16126022357119499</v>
      </c>
      <c r="L259" s="17">
        <v>0.14541781669470399</v>
      </c>
      <c r="M259" s="17"/>
      <c r="N259" s="17">
        <v>0.141569585112164</v>
      </c>
      <c r="O259" s="17">
        <v>0.18772868634242801</v>
      </c>
      <c r="P259" s="17">
        <v>0.18505615660106101</v>
      </c>
      <c r="Q259" s="17">
        <v>0.212273727682773</v>
      </c>
      <c r="R259" s="17"/>
      <c r="S259" s="17">
        <v>0.19714936982535999</v>
      </c>
      <c r="T259" s="17">
        <v>0.17813451712101699</v>
      </c>
      <c r="U259" s="17">
        <v>0.14794921703303801</v>
      </c>
      <c r="V259" s="17">
        <v>0.160356349478226</v>
      </c>
      <c r="W259" s="17">
        <v>0.16574102492275999</v>
      </c>
      <c r="X259" s="17">
        <v>0.21755850313081401</v>
      </c>
      <c r="Y259" s="17">
        <v>0.187066617671105</v>
      </c>
      <c r="Z259" s="17">
        <v>0.21113249829299699</v>
      </c>
      <c r="AA259" s="17">
        <v>0.17592688023398501</v>
      </c>
      <c r="AB259" s="17">
        <v>0.196680124001192</v>
      </c>
      <c r="AC259" s="17">
        <v>0.14902998493473801</v>
      </c>
      <c r="AD259" s="17">
        <v>0.15815898608211101</v>
      </c>
      <c r="AE259" s="17"/>
      <c r="AF259" s="17">
        <v>0.215506154566074</v>
      </c>
      <c r="AG259" s="17">
        <v>0.176069915122227</v>
      </c>
      <c r="AH259" s="17">
        <v>0.17790259529770999</v>
      </c>
      <c r="AI259" s="17">
        <v>0.121255026900131</v>
      </c>
      <c r="AJ259" s="17"/>
      <c r="AK259" s="17">
        <v>0.207459396546542</v>
      </c>
      <c r="AL259" s="17">
        <v>0.198882588762856</v>
      </c>
      <c r="AM259" s="17">
        <v>0.17388465093663</v>
      </c>
      <c r="AN259" s="17">
        <v>0.16418258299409699</v>
      </c>
      <c r="AO259" s="17">
        <v>0.104711743971988</v>
      </c>
      <c r="AP259" s="17"/>
      <c r="AQ259" s="17">
        <v>0.219254543936755</v>
      </c>
      <c r="AR259" s="17">
        <v>0.18480080374490801</v>
      </c>
      <c r="AS259" s="17">
        <v>0.177615537394442</v>
      </c>
      <c r="AT259" s="17">
        <v>0.15641576496923701</v>
      </c>
      <c r="AU259" s="17">
        <v>0.142726683495671</v>
      </c>
      <c r="AV259" s="17"/>
      <c r="AW259" s="17">
        <v>0.200750442012194</v>
      </c>
      <c r="AX259" s="17">
        <v>0.137630054776019</v>
      </c>
      <c r="AY259" s="17">
        <v>0.195521954945334</v>
      </c>
      <c r="AZ259" s="17">
        <v>0.17424669697843201</v>
      </c>
      <c r="BA259" s="17">
        <v>0.183318138321377</v>
      </c>
      <c r="BB259" s="17"/>
      <c r="BC259" s="17">
        <v>0.14060485862839001</v>
      </c>
      <c r="BD259" s="17">
        <v>0.17585477719974699</v>
      </c>
      <c r="BE259" s="17">
        <v>0.18614319330895199</v>
      </c>
      <c r="BF259" s="17">
        <v>0.17580387742435299</v>
      </c>
      <c r="BG259" s="17"/>
      <c r="BH259" s="17">
        <v>0.17315118484966999</v>
      </c>
      <c r="BI259" s="17">
        <v>0.17355814565439501</v>
      </c>
      <c r="BJ259" s="17">
        <v>0.19135337804941099</v>
      </c>
      <c r="BK259" s="17">
        <v>0.15684226903849499</v>
      </c>
      <c r="BL259" s="17"/>
      <c r="BM259" s="17">
        <v>0.15874642307401099</v>
      </c>
      <c r="BN259" s="17">
        <v>0.17741312659154301</v>
      </c>
      <c r="BO259" s="17">
        <v>0.20256214064698699</v>
      </c>
      <c r="BP259" s="17">
        <v>0.14717828679898601</v>
      </c>
      <c r="BQ259" s="17">
        <v>0.21385183053378801</v>
      </c>
      <c r="BR259" s="17"/>
      <c r="BS259" s="17">
        <v>0.15919093221713199</v>
      </c>
      <c r="BT259" s="17">
        <v>0.17235853585350999</v>
      </c>
      <c r="BU259" s="17">
        <v>0.19296341112323201</v>
      </c>
      <c r="BV259" s="17">
        <v>0.15152514774008399</v>
      </c>
      <c r="BW259" s="17">
        <v>0.23070447795604301</v>
      </c>
    </row>
    <row r="260" spans="2:75" x14ac:dyDescent="0.35">
      <c r="B260" t="s">
        <v>87</v>
      </c>
      <c r="C260" s="17">
        <v>0.150746418370725</v>
      </c>
      <c r="D260" s="17">
        <v>0.131722093725572</v>
      </c>
      <c r="E260" s="17">
        <v>0.167605586013686</v>
      </c>
      <c r="F260" s="17"/>
      <c r="G260" s="17">
        <v>0.21987737493647999</v>
      </c>
      <c r="H260" s="17">
        <v>0.154004189329768</v>
      </c>
      <c r="I260" s="17">
        <v>0.132103645582028</v>
      </c>
      <c r="J260" s="17">
        <v>0.15977987801349899</v>
      </c>
      <c r="K260" s="17">
        <v>0.12084941276882299</v>
      </c>
      <c r="L260" s="17">
        <v>0.12984658162750501</v>
      </c>
      <c r="M260" s="17"/>
      <c r="N260" s="17">
        <v>0.146000976725501</v>
      </c>
      <c r="O260" s="17">
        <v>0.16745714455701</v>
      </c>
      <c r="P260" s="17">
        <v>0.150084272941928</v>
      </c>
      <c r="Q260" s="17">
        <v>0.139058484722825</v>
      </c>
      <c r="R260" s="17"/>
      <c r="S260" s="17">
        <v>0.16234776091744299</v>
      </c>
      <c r="T260" s="17">
        <v>0.16418082173098</v>
      </c>
      <c r="U260" s="17">
        <v>0.13949560036811501</v>
      </c>
      <c r="V260" s="17">
        <v>0.136823557154581</v>
      </c>
      <c r="W260" s="17">
        <v>0.16636947429848201</v>
      </c>
      <c r="X260" s="17">
        <v>0.13438715199065701</v>
      </c>
      <c r="Y260" s="17">
        <v>0.11028869331963501</v>
      </c>
      <c r="Z260" s="17">
        <v>0.16405983600448301</v>
      </c>
      <c r="AA260" s="17">
        <v>0.17688776197091699</v>
      </c>
      <c r="AB260" s="17">
        <v>0.12668270011914901</v>
      </c>
      <c r="AC260" s="17">
        <v>0.14801061763184201</v>
      </c>
      <c r="AD260" s="17">
        <v>0.19398041422967699</v>
      </c>
      <c r="AE260" s="17"/>
      <c r="AF260" s="17">
        <v>0.11519764501926499</v>
      </c>
      <c r="AG260" s="17">
        <v>0.16416382792749301</v>
      </c>
      <c r="AH260" s="17">
        <v>0.18020800382430399</v>
      </c>
      <c r="AI260" s="17">
        <v>0.14302609387113999</v>
      </c>
      <c r="AJ260" s="17"/>
      <c r="AK260" s="17">
        <v>0.16404814369405299</v>
      </c>
      <c r="AL260" s="17">
        <v>0.14909220767313899</v>
      </c>
      <c r="AM260" s="17">
        <v>0.15212506491053199</v>
      </c>
      <c r="AN260" s="17">
        <v>0.15416688450795499</v>
      </c>
      <c r="AO260" s="17">
        <v>0.13919451871004099</v>
      </c>
      <c r="AP260" s="17"/>
      <c r="AQ260" s="17">
        <v>0.173812072741233</v>
      </c>
      <c r="AR260" s="17">
        <v>0.14908398955080601</v>
      </c>
      <c r="AS260" s="17">
        <v>0.156781560305888</v>
      </c>
      <c r="AT260" s="17">
        <v>0.13334395917384501</v>
      </c>
      <c r="AU260" s="17">
        <v>0.12335295497892</v>
      </c>
      <c r="AV260" s="17"/>
      <c r="AW260" s="17">
        <v>0.17658849305428101</v>
      </c>
      <c r="AX260" s="17">
        <v>0.155089302634734</v>
      </c>
      <c r="AY260" s="17">
        <v>0.15785658342582801</v>
      </c>
      <c r="AZ260" s="17">
        <v>0.142099415236879</v>
      </c>
      <c r="BA260" s="17">
        <v>0.14413059576097401</v>
      </c>
      <c r="BB260" s="17"/>
      <c r="BC260" s="17">
        <v>0.16883320205184499</v>
      </c>
      <c r="BD260" s="17">
        <v>0.16454816389011601</v>
      </c>
      <c r="BE260" s="17">
        <v>0.14945366441178601</v>
      </c>
      <c r="BF260" s="17">
        <v>0.13843468219722899</v>
      </c>
      <c r="BG260" s="17"/>
      <c r="BH260" s="17">
        <v>0.16266639166785199</v>
      </c>
      <c r="BI260" s="17">
        <v>0.16278456647876599</v>
      </c>
      <c r="BJ260" s="17">
        <v>0.11459672194095499</v>
      </c>
      <c r="BK260" s="17">
        <v>0.13918907599750899</v>
      </c>
      <c r="BL260" s="17"/>
      <c r="BM260" s="17">
        <v>0.11899317245843399</v>
      </c>
      <c r="BN260" s="17">
        <v>0.15211120503203501</v>
      </c>
      <c r="BO260" s="17">
        <v>0.17429371212133099</v>
      </c>
      <c r="BP260" s="17">
        <v>9.7308415507978502E-2</v>
      </c>
      <c r="BQ260" s="17">
        <v>0.18994618251349099</v>
      </c>
      <c r="BR260" s="17"/>
      <c r="BS260" s="17">
        <v>0.11333197167065</v>
      </c>
      <c r="BT260" s="17">
        <v>0.15130184572220501</v>
      </c>
      <c r="BU260" s="17">
        <v>0.20060484357271899</v>
      </c>
      <c r="BV260" s="17">
        <v>0.113426868613455</v>
      </c>
      <c r="BW260" s="17">
        <v>0.1602502053689</v>
      </c>
    </row>
    <row r="261" spans="2:75" x14ac:dyDescent="0.35">
      <c r="B261" t="s">
        <v>88</v>
      </c>
      <c r="C261" s="17">
        <v>3.7617321780822902E-2</v>
      </c>
      <c r="D261" s="17">
        <v>2.80938980434336E-2</v>
      </c>
      <c r="E261" s="17">
        <v>4.6556199696008799E-2</v>
      </c>
      <c r="F261" s="17"/>
      <c r="G261" s="17">
        <v>7.3690533632075603E-2</v>
      </c>
      <c r="H261" s="17">
        <v>4.7299464874257097E-2</v>
      </c>
      <c r="I261" s="17">
        <v>3.6877906266839899E-2</v>
      </c>
      <c r="J261" s="17">
        <v>3.26076013056876E-2</v>
      </c>
      <c r="K261" s="17">
        <v>2.74389460904318E-2</v>
      </c>
      <c r="L261" s="17">
        <v>1.71743196283171E-2</v>
      </c>
      <c r="M261" s="17"/>
      <c r="N261" s="17">
        <v>3.7343903417048199E-2</v>
      </c>
      <c r="O261" s="17">
        <v>2.8495546534199102E-2</v>
      </c>
      <c r="P261" s="17">
        <v>3.6694182852755698E-2</v>
      </c>
      <c r="Q261" s="17">
        <v>4.8933027732457703E-2</v>
      </c>
      <c r="R261" s="17"/>
      <c r="S261" s="17">
        <v>4.5092017314868803E-2</v>
      </c>
      <c r="T261" s="17">
        <v>2.9959035930269402E-2</v>
      </c>
      <c r="U261" s="17">
        <v>4.5083170525596003E-2</v>
      </c>
      <c r="V261" s="17">
        <v>2.71939993423275E-2</v>
      </c>
      <c r="W261" s="17">
        <v>4.8746462389227002E-2</v>
      </c>
      <c r="X261" s="17">
        <v>4.3836679002681199E-2</v>
      </c>
      <c r="Y261" s="17">
        <v>3.57040523843936E-2</v>
      </c>
      <c r="Z261" s="17">
        <v>7.0954587329796204E-2</v>
      </c>
      <c r="AA261" s="17">
        <v>3.3364786537798397E-2</v>
      </c>
      <c r="AB261" s="17">
        <v>2.19978672126474E-2</v>
      </c>
      <c r="AC261" s="17">
        <v>4.4381390172347601E-2</v>
      </c>
      <c r="AD261" s="17">
        <v>1.4543628771210401E-2</v>
      </c>
      <c r="AE261" s="17"/>
      <c r="AF261" s="17">
        <v>3.1089366967989099E-2</v>
      </c>
      <c r="AG261" s="17">
        <v>3.3360273070974999E-2</v>
      </c>
      <c r="AH261" s="17">
        <v>4.8014859804125898E-2</v>
      </c>
      <c r="AI261" s="17">
        <v>4.1685411614236098E-2</v>
      </c>
      <c r="AJ261" s="17"/>
      <c r="AK261" s="17">
        <v>5.3772857091455399E-2</v>
      </c>
      <c r="AL261" s="17">
        <v>3.5648008563756099E-2</v>
      </c>
      <c r="AM261" s="17">
        <v>2.3503072595520001E-2</v>
      </c>
      <c r="AN261" s="17">
        <v>2.7986278062573901E-2</v>
      </c>
      <c r="AO261" s="17">
        <v>4.1332644491569502E-2</v>
      </c>
      <c r="AP261" s="17"/>
      <c r="AQ261" s="17">
        <v>5.6218845227118702E-2</v>
      </c>
      <c r="AR261" s="17">
        <v>3.7058158794580298E-2</v>
      </c>
      <c r="AS261" s="17">
        <v>2.89705596516594E-2</v>
      </c>
      <c r="AT261" s="17">
        <v>3.01622762469675E-2</v>
      </c>
      <c r="AU261" s="17">
        <v>2.88515895323707E-2</v>
      </c>
      <c r="AV261" s="17"/>
      <c r="AW261" s="17">
        <v>3.5306780177825903E-2</v>
      </c>
      <c r="AX261" s="17">
        <v>2.8919853827495699E-2</v>
      </c>
      <c r="AY261" s="17">
        <v>4.24868641649815E-2</v>
      </c>
      <c r="AZ261" s="17">
        <v>3.0952004421891902E-2</v>
      </c>
      <c r="BA261" s="17">
        <v>4.3495922563739797E-2</v>
      </c>
      <c r="BB261" s="17"/>
      <c r="BC261" s="17">
        <v>6.2599804013407104E-2</v>
      </c>
      <c r="BD261" s="17">
        <v>3.0315326701230799E-2</v>
      </c>
      <c r="BE261" s="17">
        <v>3.9434083932176102E-2</v>
      </c>
      <c r="BF261" s="17">
        <v>3.2549096475009302E-2</v>
      </c>
      <c r="BG261" s="17"/>
      <c r="BH261" s="17">
        <v>3.8092264599286801E-2</v>
      </c>
      <c r="BI261" s="17">
        <v>3.7206305813527497E-2</v>
      </c>
      <c r="BJ261" s="17">
        <v>3.3355327483887302E-2</v>
      </c>
      <c r="BK261" s="17">
        <v>3.7353982031542901E-2</v>
      </c>
      <c r="BL261" s="17"/>
      <c r="BM261" s="17">
        <v>1.6147632586747802E-2</v>
      </c>
      <c r="BN261" s="17">
        <v>4.8442504344817901E-2</v>
      </c>
      <c r="BO261" s="17">
        <v>3.2786800549925603E-2</v>
      </c>
      <c r="BP261" s="17">
        <v>3.4109990491554901E-2</v>
      </c>
      <c r="BQ261" s="17">
        <v>4.5229914887896197E-2</v>
      </c>
      <c r="BR261" s="17"/>
      <c r="BS261" s="17">
        <v>1.58840218734724E-2</v>
      </c>
      <c r="BT261" s="17">
        <v>4.0377394137792302E-2</v>
      </c>
      <c r="BU261" s="17">
        <v>4.4012902267855099E-2</v>
      </c>
      <c r="BV261" s="17">
        <v>3.4548300676154498E-2</v>
      </c>
      <c r="BW261" s="17">
        <v>4.8366495544455303E-2</v>
      </c>
    </row>
    <row r="262" spans="2:75" x14ac:dyDescent="0.35">
      <c r="B262" t="s">
        <v>109</v>
      </c>
      <c r="C262" s="17">
        <v>3.5610080418786598E-2</v>
      </c>
      <c r="D262" s="17">
        <v>3.3321210080974703E-2</v>
      </c>
      <c r="E262" s="17">
        <v>3.75235170193415E-2</v>
      </c>
      <c r="F262" s="17"/>
      <c r="G262" s="17">
        <v>4.2022886154349702E-2</v>
      </c>
      <c r="H262" s="17">
        <v>2.8485197711377499E-2</v>
      </c>
      <c r="I262" s="17">
        <v>2.5049079736293899E-2</v>
      </c>
      <c r="J262" s="17">
        <v>3.7698435604812001E-2</v>
      </c>
      <c r="K262" s="17">
        <v>4.2201406199458599E-2</v>
      </c>
      <c r="L262" s="17">
        <v>3.9603365470744001E-2</v>
      </c>
      <c r="M262" s="17"/>
      <c r="N262" s="17">
        <v>1.7120783652352801E-2</v>
      </c>
      <c r="O262" s="17">
        <v>2.8383694165128901E-2</v>
      </c>
      <c r="P262" s="17">
        <v>3.23670281613858E-2</v>
      </c>
      <c r="Q262" s="17">
        <v>6.3323856789352706E-2</v>
      </c>
      <c r="R262" s="17"/>
      <c r="S262" s="17">
        <v>3.1295324153904201E-2</v>
      </c>
      <c r="T262" s="17">
        <v>6.0067929599934497E-2</v>
      </c>
      <c r="U262" s="17">
        <v>4.0598941776861699E-2</v>
      </c>
      <c r="V262" s="17">
        <v>2.7128684362735699E-2</v>
      </c>
      <c r="W262" s="17">
        <v>3.2594638294489997E-2</v>
      </c>
      <c r="X262" s="17">
        <v>3.3877774640640797E-2</v>
      </c>
      <c r="Y262" s="17">
        <v>3.1448022851505601E-2</v>
      </c>
      <c r="Z262" s="17">
        <v>2.1790412321110699E-2</v>
      </c>
      <c r="AA262" s="17">
        <v>3.00663907845969E-2</v>
      </c>
      <c r="AB262" s="17">
        <v>3.6663759962336201E-2</v>
      </c>
      <c r="AC262" s="17">
        <v>2.9804878883395801E-2</v>
      </c>
      <c r="AD262" s="17">
        <v>3.05638192268185E-2</v>
      </c>
      <c r="AE262" s="17"/>
      <c r="AF262" s="17">
        <v>4.7148519822178103E-2</v>
      </c>
      <c r="AG262" s="17">
        <v>3.6018006236195298E-2</v>
      </c>
      <c r="AH262" s="17">
        <v>2.0246226697292501E-2</v>
      </c>
      <c r="AI262" s="17">
        <v>1.49748545635736E-2</v>
      </c>
      <c r="AJ262" s="17"/>
      <c r="AK262" s="17">
        <v>6.8530551219778801E-2</v>
      </c>
      <c r="AL262" s="17">
        <v>2.80924424883497E-2</v>
      </c>
      <c r="AM262" s="17">
        <v>2.9352225784306799E-2</v>
      </c>
      <c r="AN262" s="17">
        <v>1.0063534236939901E-2</v>
      </c>
      <c r="AO262" s="17">
        <v>1.2019178132039499E-2</v>
      </c>
      <c r="AP262" s="17"/>
      <c r="AQ262" s="17">
        <v>5.2454787888167299E-2</v>
      </c>
      <c r="AR262" s="17">
        <v>4.3599848540828101E-2</v>
      </c>
      <c r="AS262" s="17">
        <v>3.1274613825178002E-2</v>
      </c>
      <c r="AT262" s="17">
        <v>1.66635649560187E-2</v>
      </c>
      <c r="AU262" s="17">
        <v>2.5490213156057501E-2</v>
      </c>
      <c r="AV262" s="17"/>
      <c r="AW262" s="17">
        <v>2.6567108544833101E-2</v>
      </c>
      <c r="AX262" s="17">
        <v>3.4484275628287098E-2</v>
      </c>
      <c r="AY262" s="17">
        <v>3.5012993396948099E-2</v>
      </c>
      <c r="AZ262" s="17">
        <v>4.1489002055670798E-2</v>
      </c>
      <c r="BA262" s="17">
        <v>3.1789029668242701E-2</v>
      </c>
      <c r="BB262" s="17"/>
      <c r="BC262" s="17">
        <v>4.2992181419968099E-2</v>
      </c>
      <c r="BD262" s="17">
        <v>3.2842481765475197E-2</v>
      </c>
      <c r="BE262" s="17">
        <v>1.8550517962389899E-2</v>
      </c>
      <c r="BF262" s="17">
        <v>2.51437611610929E-2</v>
      </c>
      <c r="BG262" s="17"/>
      <c r="BH262" s="17">
        <v>2.9840453767940801E-2</v>
      </c>
      <c r="BI262" s="17">
        <v>2.4755707352314499E-2</v>
      </c>
      <c r="BJ262" s="17">
        <v>2.3127970627841599E-2</v>
      </c>
      <c r="BK262" s="17">
        <v>2.4162031391933601E-2</v>
      </c>
      <c r="BL262" s="17"/>
      <c r="BM262" s="17">
        <v>2.5132072024699199E-2</v>
      </c>
      <c r="BN262" s="17">
        <v>2.4962926714117602E-2</v>
      </c>
      <c r="BO262" s="17">
        <v>1.46394091939891E-2</v>
      </c>
      <c r="BP262" s="17">
        <v>3.9222887323086097E-2</v>
      </c>
      <c r="BQ262" s="17">
        <v>6.9183012205810093E-2</v>
      </c>
      <c r="BR262" s="17"/>
      <c r="BS262" s="17">
        <v>2.2922828806257799E-2</v>
      </c>
      <c r="BT262" s="17">
        <v>2.41676093293882E-2</v>
      </c>
      <c r="BU262" s="17">
        <v>4.9078796587051603E-3</v>
      </c>
      <c r="BV262" s="17">
        <v>3.0637183539812499E-2</v>
      </c>
      <c r="BW262" s="17">
        <v>9.8640125573182802E-2</v>
      </c>
    </row>
    <row r="263" spans="2:75" x14ac:dyDescent="0.35">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row>
    <row r="264" spans="2:75" x14ac:dyDescent="0.35">
      <c r="B264" s="6" t="s">
        <v>272</v>
      </c>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row>
    <row r="265" spans="2:75" x14ac:dyDescent="0.35">
      <c r="B265" s="23" t="s">
        <v>273</v>
      </c>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row>
    <row r="266" spans="2:75" x14ac:dyDescent="0.35">
      <c r="B266" t="s">
        <v>267</v>
      </c>
      <c r="C266" s="17">
        <v>4.1698488526895602E-2</v>
      </c>
      <c r="D266" s="17">
        <v>4.2036947561500997E-2</v>
      </c>
      <c r="E266" s="17">
        <v>4.1434602126436702E-2</v>
      </c>
      <c r="F266" s="17"/>
      <c r="G266" s="17">
        <v>6.3567725853485302E-2</v>
      </c>
      <c r="H266" s="17">
        <v>6.8067277946572996E-2</v>
      </c>
      <c r="I266" s="17">
        <v>4.5743991849283301E-2</v>
      </c>
      <c r="J266" s="17">
        <v>5.4250082895539398E-2</v>
      </c>
      <c r="K266" s="17">
        <v>2.6998186471680299E-2</v>
      </c>
      <c r="L266" s="17">
        <v>1.03748775375519E-2</v>
      </c>
      <c r="M266" s="17"/>
      <c r="N266" s="17">
        <v>4.6846524946482303E-2</v>
      </c>
      <c r="O266" s="17">
        <v>2.3059285513174401E-2</v>
      </c>
      <c r="P266" s="17">
        <v>4.8722316791284297E-2</v>
      </c>
      <c r="Q266" s="17">
        <v>4.9967884703641399E-2</v>
      </c>
      <c r="R266" s="17"/>
      <c r="S266" s="17">
        <v>7.2156435759098497E-2</v>
      </c>
      <c r="T266" s="17">
        <v>3.1546933776631002E-2</v>
      </c>
      <c r="U266" s="17">
        <v>4.6538957455269397E-2</v>
      </c>
      <c r="V266" s="17">
        <v>4.6348282763708303E-2</v>
      </c>
      <c r="W266" s="17">
        <v>7.5042900020741807E-2</v>
      </c>
      <c r="X266" s="17">
        <v>2.59692562780721E-2</v>
      </c>
      <c r="Y266" s="17">
        <v>4.0408469936642197E-2</v>
      </c>
      <c r="Z266" s="17">
        <v>2.3222193035197899E-2</v>
      </c>
      <c r="AA266" s="17">
        <v>4.9935511409043599E-2</v>
      </c>
      <c r="AB266" s="17">
        <v>1.17216730856253E-2</v>
      </c>
      <c r="AC266" s="17">
        <v>5.8020756592356499E-3</v>
      </c>
      <c r="AD266" s="17">
        <v>4.1348798386836701E-2</v>
      </c>
      <c r="AE266" s="17"/>
      <c r="AF266" s="17">
        <v>3.9325524750229997E-2</v>
      </c>
      <c r="AG266" s="17">
        <v>3.7699044290608399E-2</v>
      </c>
      <c r="AH266" s="17">
        <v>3.8383123880026099E-2</v>
      </c>
      <c r="AI266" s="17">
        <v>6.6471309046772897E-2</v>
      </c>
      <c r="AJ266" s="17"/>
      <c r="AK266" s="17">
        <v>3.8109783535270302E-2</v>
      </c>
      <c r="AL266" s="17">
        <v>3.7767448741894603E-2</v>
      </c>
      <c r="AM266" s="17">
        <v>3.6547716358912602E-2</v>
      </c>
      <c r="AN266" s="17">
        <v>4.7447476683217103E-2</v>
      </c>
      <c r="AO266" s="17">
        <v>5.4112789957779198E-2</v>
      </c>
      <c r="AP266" s="17"/>
      <c r="AQ266" s="17">
        <v>2.31754664949235E-2</v>
      </c>
      <c r="AR266" s="17">
        <v>4.2834030027848802E-2</v>
      </c>
      <c r="AS266" s="17">
        <v>2.94303518684015E-2</v>
      </c>
      <c r="AT266" s="17">
        <v>4.2752182774019799E-2</v>
      </c>
      <c r="AU266" s="17">
        <v>8.1710033089641199E-2</v>
      </c>
      <c r="AV266" s="17"/>
      <c r="AW266" s="17">
        <v>7.0897171933582998E-2</v>
      </c>
      <c r="AX266" s="17">
        <v>2.1023674005773801E-2</v>
      </c>
      <c r="AY266" s="17">
        <v>4.0622822858366402E-2</v>
      </c>
      <c r="AZ266" s="17">
        <v>2.9458042250550799E-2</v>
      </c>
      <c r="BA266" s="17">
        <v>6.2758290507910999E-2</v>
      </c>
      <c r="BB266" s="17"/>
      <c r="BC266" s="17">
        <v>8.6756313862386095E-2</v>
      </c>
      <c r="BD266" s="17">
        <v>4.1124731182012403E-2</v>
      </c>
      <c r="BE266" s="17">
        <v>4.10570933511199E-2</v>
      </c>
      <c r="BF266" s="17">
        <v>3.3975551994115998E-2</v>
      </c>
      <c r="BG266" s="17"/>
      <c r="BH266" s="17">
        <v>5.6472050602907699E-2</v>
      </c>
      <c r="BI266" s="17">
        <v>3.1317939340012299E-2</v>
      </c>
      <c r="BJ266" s="17">
        <v>4.0867922463733997E-2</v>
      </c>
      <c r="BK266" s="17">
        <v>6.8667849680324494E-2</v>
      </c>
      <c r="BL266" s="17"/>
      <c r="BM266" s="17">
        <v>4.1517724805970602E-2</v>
      </c>
      <c r="BN266" s="17">
        <v>4.8442304584924198E-2</v>
      </c>
      <c r="BO266" s="17">
        <v>3.9917068334520897E-2</v>
      </c>
      <c r="BP266" s="17">
        <v>3.3578967277517399E-2</v>
      </c>
      <c r="BQ266" s="17">
        <v>4.2735053418790803E-2</v>
      </c>
      <c r="BR266" s="17"/>
      <c r="BS266" s="17">
        <v>3.8577466420394703E-2</v>
      </c>
      <c r="BT266" s="17">
        <v>5.9294472915552801E-2</v>
      </c>
      <c r="BU266" s="17">
        <v>6.2222202610739803E-2</v>
      </c>
      <c r="BV266" s="17">
        <v>2.8330203641362801E-2</v>
      </c>
      <c r="BW266" s="17">
        <v>2.9765381231322399E-2</v>
      </c>
    </row>
    <row r="267" spans="2:75" x14ac:dyDescent="0.35">
      <c r="B267" t="s">
        <v>268</v>
      </c>
      <c r="C267" s="17">
        <v>0.23339306884821501</v>
      </c>
      <c r="D267" s="17">
        <v>0.241876197052561</v>
      </c>
      <c r="E267" s="17">
        <v>0.22469868858562</v>
      </c>
      <c r="F267" s="17"/>
      <c r="G267" s="17">
        <v>0.219574942261548</v>
      </c>
      <c r="H267" s="17">
        <v>0.19584556395069999</v>
      </c>
      <c r="I267" s="17">
        <v>0.22346281313908301</v>
      </c>
      <c r="J267" s="17">
        <v>0.22416445026567799</v>
      </c>
      <c r="K267" s="17">
        <v>0.26095508759767899</v>
      </c>
      <c r="L267" s="17">
        <v>0.26188062493741499</v>
      </c>
      <c r="M267" s="17"/>
      <c r="N267" s="17">
        <v>0.26039869851984099</v>
      </c>
      <c r="O267" s="17">
        <v>0.23219647760729401</v>
      </c>
      <c r="P267" s="17">
        <v>0.21952329475312801</v>
      </c>
      <c r="Q267" s="17">
        <v>0.20942790935146899</v>
      </c>
      <c r="R267" s="17"/>
      <c r="S267" s="17">
        <v>0.228485823723933</v>
      </c>
      <c r="T267" s="17">
        <v>0.26847981620574002</v>
      </c>
      <c r="U267" s="17">
        <v>0.249626366662341</v>
      </c>
      <c r="V267" s="17">
        <v>0.25662119237801601</v>
      </c>
      <c r="W267" s="17">
        <v>0.20576143489842499</v>
      </c>
      <c r="X267" s="17">
        <v>0.26185872914087099</v>
      </c>
      <c r="Y267" s="17">
        <v>0.224097419598005</v>
      </c>
      <c r="Z267" s="17">
        <v>0.16936326199768301</v>
      </c>
      <c r="AA267" s="17">
        <v>0.20414129165512401</v>
      </c>
      <c r="AB267" s="17">
        <v>0.181157303224174</v>
      </c>
      <c r="AC267" s="17">
        <v>0.268621347082384</v>
      </c>
      <c r="AD267" s="17">
        <v>0.27819971989814901</v>
      </c>
      <c r="AE267" s="17"/>
      <c r="AF267" s="17">
        <v>0.209042568940772</v>
      </c>
      <c r="AG267" s="17">
        <v>0.20361624992629501</v>
      </c>
      <c r="AH267" s="17">
        <v>0.28895280053043498</v>
      </c>
      <c r="AI267" s="17">
        <v>0.255049534779829</v>
      </c>
      <c r="AJ267" s="17"/>
      <c r="AK267" s="17">
        <v>0.22463242679748399</v>
      </c>
      <c r="AL267" s="17">
        <v>0.22803940553264501</v>
      </c>
      <c r="AM267" s="17">
        <v>0.23366850449179899</v>
      </c>
      <c r="AN267" s="17">
        <v>0.238470246710278</v>
      </c>
      <c r="AO267" s="17">
        <v>0.26232314692376202</v>
      </c>
      <c r="AP267" s="17"/>
      <c r="AQ267" s="17">
        <v>0.23595755607645399</v>
      </c>
      <c r="AR267" s="17">
        <v>0.22897544337928899</v>
      </c>
      <c r="AS267" s="17">
        <v>0.21974955815462099</v>
      </c>
      <c r="AT267" s="17">
        <v>0.26621531368423801</v>
      </c>
      <c r="AU267" s="17">
        <v>0.215468899799483</v>
      </c>
      <c r="AV267" s="17"/>
      <c r="AW267" s="17">
        <v>0.26886538695685502</v>
      </c>
      <c r="AX267" s="17">
        <v>0.23570623341362401</v>
      </c>
      <c r="AY267" s="17">
        <v>0.22962463054124799</v>
      </c>
      <c r="AZ267" s="17">
        <v>0.25221097454734798</v>
      </c>
      <c r="BA267" s="17">
        <v>0.20717775803569899</v>
      </c>
      <c r="BB267" s="17"/>
      <c r="BC267" s="17">
        <v>0.16933456458725599</v>
      </c>
      <c r="BD267" s="17">
        <v>0.26504344273983899</v>
      </c>
      <c r="BE267" s="17">
        <v>0.24580115227100599</v>
      </c>
      <c r="BF267" s="17">
        <v>0.22630931731669099</v>
      </c>
      <c r="BG267" s="17"/>
      <c r="BH267" s="17">
        <v>0.22614337885425301</v>
      </c>
      <c r="BI267" s="17">
        <v>0.24348327459882499</v>
      </c>
      <c r="BJ267" s="17">
        <v>0.23920231794513799</v>
      </c>
      <c r="BK267" s="17">
        <v>0.21701709091005</v>
      </c>
      <c r="BL267" s="17"/>
      <c r="BM267" s="17">
        <v>0.24187456563551599</v>
      </c>
      <c r="BN267" s="17">
        <v>0.24221435711863401</v>
      </c>
      <c r="BO267" s="17">
        <v>0.28266824823794501</v>
      </c>
      <c r="BP267" s="17">
        <v>0.23246008369045301</v>
      </c>
      <c r="BQ267" s="17">
        <v>0.164645504324339</v>
      </c>
      <c r="BR267" s="17"/>
      <c r="BS267" s="17">
        <v>0.24885768382535001</v>
      </c>
      <c r="BT267" s="17">
        <v>0.25186910130950901</v>
      </c>
      <c r="BU267" s="17">
        <v>0.22432835571135801</v>
      </c>
      <c r="BV267" s="17">
        <v>0.208388579234072</v>
      </c>
      <c r="BW267" s="17">
        <v>0.18091658774328401</v>
      </c>
    </row>
    <row r="268" spans="2:75" x14ac:dyDescent="0.35">
      <c r="B268" t="s">
        <v>269</v>
      </c>
      <c r="C268" s="17">
        <v>0.55043064683898402</v>
      </c>
      <c r="D268" s="17">
        <v>0.52724894687208101</v>
      </c>
      <c r="E268" s="17">
        <v>0.57552276614928699</v>
      </c>
      <c r="F268" s="17"/>
      <c r="G268" s="17">
        <v>0.54442598663031005</v>
      </c>
      <c r="H268" s="17">
        <v>0.56748514086902002</v>
      </c>
      <c r="I268" s="17">
        <v>0.52503508985063496</v>
      </c>
      <c r="J268" s="17">
        <v>0.56328855229785801</v>
      </c>
      <c r="K268" s="17">
        <v>0.53190733005181501</v>
      </c>
      <c r="L268" s="17">
        <v>0.56195960874468298</v>
      </c>
      <c r="M268" s="17"/>
      <c r="N268" s="17">
        <v>0.54009341165921898</v>
      </c>
      <c r="O268" s="17">
        <v>0.56883371635423097</v>
      </c>
      <c r="P268" s="17">
        <v>0.581703602424399</v>
      </c>
      <c r="Q268" s="17">
        <v>0.51599725840598598</v>
      </c>
      <c r="R268" s="17"/>
      <c r="S268" s="17">
        <v>0.53679257398356295</v>
      </c>
      <c r="T268" s="17">
        <v>0.52816766507768298</v>
      </c>
      <c r="U268" s="17">
        <v>0.52514720804953796</v>
      </c>
      <c r="V268" s="17">
        <v>0.52029001931427099</v>
      </c>
      <c r="W268" s="17">
        <v>0.55371813100950995</v>
      </c>
      <c r="X268" s="17">
        <v>0.56934581315869004</v>
      </c>
      <c r="Y268" s="17">
        <v>0.55630523748580096</v>
      </c>
      <c r="Z268" s="17">
        <v>0.56733348621062196</v>
      </c>
      <c r="AA268" s="17">
        <v>0.58067682427804701</v>
      </c>
      <c r="AB268" s="17">
        <v>0.59416993629733394</v>
      </c>
      <c r="AC268" s="17">
        <v>0.53593343354103895</v>
      </c>
      <c r="AD268" s="17">
        <v>0.55399664173422802</v>
      </c>
      <c r="AE268" s="17"/>
      <c r="AF268" s="17">
        <v>0.54255362843519805</v>
      </c>
      <c r="AG268" s="17">
        <v>0.57830283098780899</v>
      </c>
      <c r="AH268" s="17">
        <v>0.54628410458988697</v>
      </c>
      <c r="AI268" s="17">
        <v>0.51042200196583298</v>
      </c>
      <c r="AJ268" s="17"/>
      <c r="AK268" s="17">
        <v>0.54146976525409696</v>
      </c>
      <c r="AL268" s="17">
        <v>0.55713846764890396</v>
      </c>
      <c r="AM268" s="17">
        <v>0.57084963449840997</v>
      </c>
      <c r="AN268" s="17">
        <v>0.53873716916048098</v>
      </c>
      <c r="AO268" s="17">
        <v>0.54565424950546104</v>
      </c>
      <c r="AP268" s="17"/>
      <c r="AQ268" s="17">
        <v>0.53484454595571695</v>
      </c>
      <c r="AR268" s="17">
        <v>0.53690575985792299</v>
      </c>
      <c r="AS268" s="17">
        <v>0.60074739785736597</v>
      </c>
      <c r="AT268" s="17">
        <v>0.53970740868012601</v>
      </c>
      <c r="AU268" s="17">
        <v>0.52486441638816805</v>
      </c>
      <c r="AV268" s="17"/>
      <c r="AW268" s="17">
        <v>0.45045479086033602</v>
      </c>
      <c r="AX268" s="17">
        <v>0.58505021436641003</v>
      </c>
      <c r="AY268" s="17">
        <v>0.57848077193157799</v>
      </c>
      <c r="AZ268" s="17">
        <v>0.54254533683435402</v>
      </c>
      <c r="BA268" s="17">
        <v>0.52652524750821394</v>
      </c>
      <c r="BB268" s="17"/>
      <c r="BC268" s="17">
        <v>0.59133922627203805</v>
      </c>
      <c r="BD268" s="17">
        <v>0.51457426035223297</v>
      </c>
      <c r="BE268" s="17">
        <v>0.55740295181933097</v>
      </c>
      <c r="BF268" s="17">
        <v>0.56266456672914</v>
      </c>
      <c r="BG268" s="17"/>
      <c r="BH268" s="17">
        <v>0.55567976167240796</v>
      </c>
      <c r="BI268" s="17">
        <v>0.56329881314095098</v>
      </c>
      <c r="BJ268" s="17">
        <v>0.54702024457616905</v>
      </c>
      <c r="BK268" s="17">
        <v>0.53312649386781696</v>
      </c>
      <c r="BL268" s="17"/>
      <c r="BM268" s="17">
        <v>0.55552209961039301</v>
      </c>
      <c r="BN268" s="17">
        <v>0.54572090114621497</v>
      </c>
      <c r="BO268" s="17">
        <v>0.55884656050054604</v>
      </c>
      <c r="BP268" s="17">
        <v>0.52559235510318203</v>
      </c>
      <c r="BQ268" s="17">
        <v>0.55121567903199198</v>
      </c>
      <c r="BR268" s="17"/>
      <c r="BS268" s="17">
        <v>0.55698283623058797</v>
      </c>
      <c r="BT268" s="17">
        <v>0.53681496232634596</v>
      </c>
      <c r="BU268" s="17">
        <v>0.60364949711264804</v>
      </c>
      <c r="BV268" s="17">
        <v>0.52516818228529305</v>
      </c>
      <c r="BW268" s="17">
        <v>0.51797681761624204</v>
      </c>
    </row>
    <row r="269" spans="2:75" x14ac:dyDescent="0.35">
      <c r="B269" t="s">
        <v>270</v>
      </c>
      <c r="C269" s="17">
        <v>0.13620923616115599</v>
      </c>
      <c r="D269" s="17">
        <v>0.144891674868174</v>
      </c>
      <c r="E269" s="17">
        <v>0.126196703684888</v>
      </c>
      <c r="F269" s="17"/>
      <c r="G269" s="17">
        <v>0.15519310227908101</v>
      </c>
      <c r="H269" s="17">
        <v>0.137547191425546</v>
      </c>
      <c r="I269" s="17">
        <v>0.171852555151738</v>
      </c>
      <c r="J269" s="17">
        <v>0.13155447326755401</v>
      </c>
      <c r="K269" s="17">
        <v>0.13676150581547999</v>
      </c>
      <c r="L269" s="17">
        <v>0.10417697564724999</v>
      </c>
      <c r="M269" s="17"/>
      <c r="N269" s="17">
        <v>0.13035731207434001</v>
      </c>
      <c r="O269" s="17">
        <v>0.14402997579545199</v>
      </c>
      <c r="P269" s="17">
        <v>0.11481130571803</v>
      </c>
      <c r="Q269" s="17">
        <v>0.15827373915033699</v>
      </c>
      <c r="R269" s="17"/>
      <c r="S269" s="17">
        <v>0.12941874781091001</v>
      </c>
      <c r="T269" s="17">
        <v>0.13701095761717</v>
      </c>
      <c r="U269" s="17">
        <v>0.12025268074539699</v>
      </c>
      <c r="V269" s="17">
        <v>0.123798067585975</v>
      </c>
      <c r="W269" s="17">
        <v>0.14244197146158499</v>
      </c>
      <c r="X269" s="17">
        <v>0.113123464718676</v>
      </c>
      <c r="Y269" s="17">
        <v>0.13973421367022101</v>
      </c>
      <c r="Z269" s="17">
        <v>0.18350443740425701</v>
      </c>
      <c r="AA269" s="17">
        <v>0.13215803700540399</v>
      </c>
      <c r="AB269" s="17">
        <v>0.164644232284991</v>
      </c>
      <c r="AC269" s="17">
        <v>0.15537736884127001</v>
      </c>
      <c r="AD269" s="17">
        <v>0.12645483998078699</v>
      </c>
      <c r="AE269" s="17"/>
      <c r="AF269" s="17">
        <v>0.159243093037649</v>
      </c>
      <c r="AG269" s="17">
        <v>0.13256708794515101</v>
      </c>
      <c r="AH269" s="17">
        <v>0.113214818997391</v>
      </c>
      <c r="AI269" s="17">
        <v>0.143964609468446</v>
      </c>
      <c r="AJ269" s="17"/>
      <c r="AK269" s="17">
        <v>0.13380525715047101</v>
      </c>
      <c r="AL269" s="17">
        <v>0.141815399379767</v>
      </c>
      <c r="AM269" s="17">
        <v>0.12713700933622801</v>
      </c>
      <c r="AN269" s="17">
        <v>0.13711443669669601</v>
      </c>
      <c r="AO269" s="17">
        <v>0.13073911642251801</v>
      </c>
      <c r="AP269" s="17"/>
      <c r="AQ269" s="17">
        <v>0.14739682094119799</v>
      </c>
      <c r="AR269" s="17">
        <v>0.14445925970193499</v>
      </c>
      <c r="AS269" s="17">
        <v>0.127659109897199</v>
      </c>
      <c r="AT269" s="17">
        <v>0.12635914567541301</v>
      </c>
      <c r="AU269" s="17">
        <v>0.13659694684184401</v>
      </c>
      <c r="AV269" s="17"/>
      <c r="AW269" s="17">
        <v>0.14536956716560201</v>
      </c>
      <c r="AX269" s="17">
        <v>0.112732127106924</v>
      </c>
      <c r="AY269" s="17">
        <v>0.12038605049453301</v>
      </c>
      <c r="AZ269" s="17">
        <v>0.132503567069919</v>
      </c>
      <c r="BA269" s="17">
        <v>0.172794040823668</v>
      </c>
      <c r="BB269" s="17"/>
      <c r="BC269" s="17">
        <v>0.106187011985146</v>
      </c>
      <c r="BD269" s="17">
        <v>0.15465363822824499</v>
      </c>
      <c r="BE269" s="17">
        <v>0.129141353752419</v>
      </c>
      <c r="BF269" s="17">
        <v>0.12528157830536801</v>
      </c>
      <c r="BG269" s="17"/>
      <c r="BH269" s="17">
        <v>0.127407361510365</v>
      </c>
      <c r="BI269" s="17">
        <v>0.126127055033386</v>
      </c>
      <c r="BJ269" s="17">
        <v>0.13897403464299701</v>
      </c>
      <c r="BK269" s="17">
        <v>0.15649891641538599</v>
      </c>
      <c r="BL269" s="17"/>
      <c r="BM269" s="17">
        <v>0.13037851217706201</v>
      </c>
      <c r="BN269" s="17">
        <v>0.12886743666375899</v>
      </c>
      <c r="BO269" s="17">
        <v>9.5940861154825099E-2</v>
      </c>
      <c r="BP269" s="17">
        <v>0.152982760257145</v>
      </c>
      <c r="BQ269" s="17">
        <v>0.187583791102817</v>
      </c>
      <c r="BR269" s="17"/>
      <c r="BS269" s="17">
        <v>0.12555450681668101</v>
      </c>
      <c r="BT269" s="17">
        <v>0.12658056648225599</v>
      </c>
      <c r="BU269" s="17">
        <v>0.100046587827651</v>
      </c>
      <c r="BV269" s="17">
        <v>0.18717382225200599</v>
      </c>
      <c r="BW269" s="17">
        <v>0.19037538839280799</v>
      </c>
    </row>
    <row r="270" spans="2:75" x14ac:dyDescent="0.35">
      <c r="B270" t="s">
        <v>271</v>
      </c>
      <c r="C270" s="17">
        <v>4.6853955513431701E-3</v>
      </c>
      <c r="D270" s="17">
        <v>6.0528436628024202E-3</v>
      </c>
      <c r="E270" s="17">
        <v>3.1994834809849701E-3</v>
      </c>
      <c r="F270" s="17"/>
      <c r="G270" s="17">
        <v>1.2629585686117099E-2</v>
      </c>
      <c r="H270" s="17">
        <v>5.4328404506877497E-3</v>
      </c>
      <c r="I270" s="17">
        <v>3.3945360832502401E-3</v>
      </c>
      <c r="J270" s="17">
        <v>2.7887489435398901E-3</v>
      </c>
      <c r="K270" s="17">
        <v>6.5440311873704998E-3</v>
      </c>
      <c r="L270" s="17">
        <v>1.3624383699494E-3</v>
      </c>
      <c r="M270" s="17"/>
      <c r="N270" s="17">
        <v>1.5031318073831399E-3</v>
      </c>
      <c r="O270" s="17">
        <v>2.1774295038197401E-3</v>
      </c>
      <c r="P270" s="17">
        <v>1.4547388539207101E-3</v>
      </c>
      <c r="Q270" s="17">
        <v>1.50072161407107E-2</v>
      </c>
      <c r="R270" s="17"/>
      <c r="S270" s="17">
        <v>0</v>
      </c>
      <c r="T270" s="17">
        <v>3.60754369501173E-3</v>
      </c>
      <c r="U270" s="17">
        <v>4.12040706410393E-3</v>
      </c>
      <c r="V270" s="17">
        <v>4.8496714697617797E-3</v>
      </c>
      <c r="W270" s="17">
        <v>7.1064184936022899E-3</v>
      </c>
      <c r="X270" s="17">
        <v>5.0900287768315096E-3</v>
      </c>
      <c r="Y270" s="17">
        <v>3.9032589177494599E-3</v>
      </c>
      <c r="Z270" s="17">
        <v>0</v>
      </c>
      <c r="AA270" s="17">
        <v>3.7508111817358999E-3</v>
      </c>
      <c r="AB270" s="17">
        <v>1.18725968081773E-2</v>
      </c>
      <c r="AC270" s="17">
        <v>1.2079116055289701E-2</v>
      </c>
      <c r="AD270" s="17">
        <v>0</v>
      </c>
      <c r="AE270" s="17"/>
      <c r="AF270" s="17">
        <v>7.2490287019064204E-3</v>
      </c>
      <c r="AG270" s="17">
        <v>2.1187111744403299E-3</v>
      </c>
      <c r="AH270" s="17">
        <v>3.1644122884894798E-3</v>
      </c>
      <c r="AI270" s="17">
        <v>3.6446682344406702E-3</v>
      </c>
      <c r="AJ270" s="17"/>
      <c r="AK270" s="17">
        <v>1.1635433724678E-2</v>
      </c>
      <c r="AL270" s="17">
        <v>4.7255575526217999E-3</v>
      </c>
      <c r="AM270" s="17">
        <v>2.51089484714467E-3</v>
      </c>
      <c r="AN270" s="17">
        <v>7.1347782864551196E-3</v>
      </c>
      <c r="AO270" s="17">
        <v>0</v>
      </c>
      <c r="AP270" s="17"/>
      <c r="AQ270" s="17">
        <v>1.3642719259064301E-2</v>
      </c>
      <c r="AR270" s="17">
        <v>0</v>
      </c>
      <c r="AS270" s="17">
        <v>1.9774862268980998E-3</v>
      </c>
      <c r="AT270" s="17">
        <v>3.8952483482495698E-3</v>
      </c>
      <c r="AU270" s="17">
        <v>3.4275562467147502E-3</v>
      </c>
      <c r="AV270" s="17"/>
      <c r="AW270" s="17">
        <v>8.2097835619671308E-3</v>
      </c>
      <c r="AX270" s="17">
        <v>2.9298956184993399E-3</v>
      </c>
      <c r="AY270" s="17">
        <v>2.0707962057340198E-3</v>
      </c>
      <c r="AZ270" s="17">
        <v>3.2692267722049498E-3</v>
      </c>
      <c r="BA270" s="17">
        <v>7.7970105237939701E-3</v>
      </c>
      <c r="BB270" s="17"/>
      <c r="BC270" s="17">
        <v>1.19465535765905E-2</v>
      </c>
      <c r="BD270" s="17">
        <v>2.6632592041999298E-3</v>
      </c>
      <c r="BE270" s="17">
        <v>0</v>
      </c>
      <c r="BF270" s="17">
        <v>6.1665165399504996E-3</v>
      </c>
      <c r="BG270" s="17"/>
      <c r="BH270" s="17">
        <v>2.8230778506404702E-3</v>
      </c>
      <c r="BI270" s="17">
        <v>3.3476466722668998E-3</v>
      </c>
      <c r="BJ270" s="17">
        <v>3.5003268667740399E-3</v>
      </c>
      <c r="BK270" s="17">
        <v>5.4099870940194101E-3</v>
      </c>
      <c r="BL270" s="17"/>
      <c r="BM270" s="17">
        <v>2.08892908169585E-3</v>
      </c>
      <c r="BN270" s="17">
        <v>5.7199496085949099E-3</v>
      </c>
      <c r="BO270" s="17">
        <v>0</v>
      </c>
      <c r="BP270" s="17">
        <v>6.0063420491767404E-3</v>
      </c>
      <c r="BQ270" s="17">
        <v>1.18970058981399E-2</v>
      </c>
      <c r="BR270" s="17"/>
      <c r="BS270" s="17">
        <v>1.94961145925281E-3</v>
      </c>
      <c r="BT270" s="17">
        <v>3.96576159734492E-3</v>
      </c>
      <c r="BU270" s="17">
        <v>0</v>
      </c>
      <c r="BV270" s="17">
        <v>4.6000329984666102E-3</v>
      </c>
      <c r="BW270" s="17">
        <v>2.6938738580640501E-2</v>
      </c>
    </row>
    <row r="271" spans="2:75" x14ac:dyDescent="0.35">
      <c r="B271" t="s">
        <v>109</v>
      </c>
      <c r="C271" s="17">
        <v>3.3583164073406599E-2</v>
      </c>
      <c r="D271" s="17">
        <v>3.7893389982880797E-2</v>
      </c>
      <c r="E271" s="17">
        <v>2.8947755972783599E-2</v>
      </c>
      <c r="F271" s="17"/>
      <c r="G271" s="17">
        <v>4.6086572894582798E-3</v>
      </c>
      <c r="H271" s="17">
        <v>2.5621985357474002E-2</v>
      </c>
      <c r="I271" s="17">
        <v>3.0511013926010001E-2</v>
      </c>
      <c r="J271" s="17">
        <v>2.3953692329830301E-2</v>
      </c>
      <c r="K271" s="17">
        <v>3.6833858875975602E-2</v>
      </c>
      <c r="L271" s="17">
        <v>6.0245474763151598E-2</v>
      </c>
      <c r="M271" s="17"/>
      <c r="N271" s="17">
        <v>2.08009209927352E-2</v>
      </c>
      <c r="O271" s="17">
        <v>2.9703115226028701E-2</v>
      </c>
      <c r="P271" s="17">
        <v>3.3784741459239202E-2</v>
      </c>
      <c r="Q271" s="17">
        <v>5.1325992247856E-2</v>
      </c>
      <c r="R271" s="17"/>
      <c r="S271" s="17">
        <v>3.31464187224947E-2</v>
      </c>
      <c r="T271" s="17">
        <v>3.1187083627765101E-2</v>
      </c>
      <c r="U271" s="17">
        <v>5.43143800233504E-2</v>
      </c>
      <c r="V271" s="17">
        <v>4.80927664882684E-2</v>
      </c>
      <c r="W271" s="17">
        <v>1.5929144116136201E-2</v>
      </c>
      <c r="X271" s="17">
        <v>2.4612707926858601E-2</v>
      </c>
      <c r="Y271" s="17">
        <v>3.5551400391581597E-2</v>
      </c>
      <c r="Z271" s="17">
        <v>5.6576621352240702E-2</v>
      </c>
      <c r="AA271" s="17">
        <v>2.93375244706458E-2</v>
      </c>
      <c r="AB271" s="17">
        <v>3.6434258299697798E-2</v>
      </c>
      <c r="AC271" s="17">
        <v>2.21866588207827E-2</v>
      </c>
      <c r="AD271" s="17">
        <v>0</v>
      </c>
      <c r="AE271" s="17"/>
      <c r="AF271" s="17">
        <v>4.2586156134244303E-2</v>
      </c>
      <c r="AG271" s="17">
        <v>4.5696075675696599E-2</v>
      </c>
      <c r="AH271" s="17">
        <v>1.00007397137717E-2</v>
      </c>
      <c r="AI271" s="17">
        <v>2.04478765046789E-2</v>
      </c>
      <c r="AJ271" s="17"/>
      <c r="AK271" s="17">
        <v>5.03473335379995E-2</v>
      </c>
      <c r="AL271" s="17">
        <v>3.0513721144167501E-2</v>
      </c>
      <c r="AM271" s="17">
        <v>2.9286240467505199E-2</v>
      </c>
      <c r="AN271" s="17">
        <v>3.10958924628729E-2</v>
      </c>
      <c r="AO271" s="17">
        <v>7.1706971904791899E-3</v>
      </c>
      <c r="AP271" s="17"/>
      <c r="AQ271" s="17">
        <v>4.4982891272644203E-2</v>
      </c>
      <c r="AR271" s="17">
        <v>4.6825507033004102E-2</v>
      </c>
      <c r="AS271" s="17">
        <v>2.04360959955153E-2</v>
      </c>
      <c r="AT271" s="17">
        <v>2.1070700837953499E-2</v>
      </c>
      <c r="AU271" s="17">
        <v>3.7932147634149399E-2</v>
      </c>
      <c r="AV271" s="17"/>
      <c r="AW271" s="17">
        <v>5.6203299521656397E-2</v>
      </c>
      <c r="AX271" s="17">
        <v>4.2557855488768503E-2</v>
      </c>
      <c r="AY271" s="17">
        <v>2.8814927968541501E-2</v>
      </c>
      <c r="AZ271" s="17">
        <v>4.0012852525623498E-2</v>
      </c>
      <c r="BA271" s="17">
        <v>2.2947652600713402E-2</v>
      </c>
      <c r="BB271" s="17"/>
      <c r="BC271" s="17">
        <v>3.4436329716583898E-2</v>
      </c>
      <c r="BD271" s="17">
        <v>2.1940668293471001E-2</v>
      </c>
      <c r="BE271" s="17">
        <v>2.65974488061246E-2</v>
      </c>
      <c r="BF271" s="17">
        <v>4.5602469114734499E-2</v>
      </c>
      <c r="BG271" s="17"/>
      <c r="BH271" s="17">
        <v>3.1474369509425101E-2</v>
      </c>
      <c r="BI271" s="17">
        <v>3.2425271214558599E-2</v>
      </c>
      <c r="BJ271" s="17">
        <v>3.0435153505187499E-2</v>
      </c>
      <c r="BK271" s="17">
        <v>1.9279662032402198E-2</v>
      </c>
      <c r="BL271" s="17"/>
      <c r="BM271" s="17">
        <v>2.8618168689363201E-2</v>
      </c>
      <c r="BN271" s="17">
        <v>2.9035050877872899E-2</v>
      </c>
      <c r="BO271" s="17">
        <v>2.2627261772163301E-2</v>
      </c>
      <c r="BP271" s="17">
        <v>4.9379491622526202E-2</v>
      </c>
      <c r="BQ271" s="17">
        <v>4.1922966223920201E-2</v>
      </c>
      <c r="BR271" s="17"/>
      <c r="BS271" s="17">
        <v>2.8077895247732999E-2</v>
      </c>
      <c r="BT271" s="17">
        <v>2.14751353689927E-2</v>
      </c>
      <c r="BU271" s="17">
        <v>9.7533567376033407E-3</v>
      </c>
      <c r="BV271" s="17">
        <v>4.6339179588798601E-2</v>
      </c>
      <c r="BW271" s="17">
        <v>5.4027086435703503E-2</v>
      </c>
    </row>
    <row r="272" spans="2:75" x14ac:dyDescent="0.35">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row>
    <row r="273" spans="2:75" x14ac:dyDescent="0.35">
      <c r="B273" s="6" t="s">
        <v>278</v>
      </c>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row>
    <row r="274" spans="2:75" x14ac:dyDescent="0.35">
      <c r="B274" s="23" t="s">
        <v>132</v>
      </c>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row>
    <row r="275" spans="2:75" x14ac:dyDescent="0.35">
      <c r="B275" t="s">
        <v>274</v>
      </c>
      <c r="C275" s="17">
        <v>0.25002794137210699</v>
      </c>
      <c r="D275" s="17">
        <v>0.26300891556906603</v>
      </c>
      <c r="E275" s="17">
        <v>0.23760233144260601</v>
      </c>
      <c r="F275" s="17"/>
      <c r="G275" s="17">
        <v>0.26654926448843802</v>
      </c>
      <c r="H275" s="17">
        <v>0.17482447178315699</v>
      </c>
      <c r="I275" s="17">
        <v>0.241876006880932</v>
      </c>
      <c r="J275" s="17">
        <v>0.25218015183023601</v>
      </c>
      <c r="K275" s="17">
        <v>0.26080272064244497</v>
      </c>
      <c r="L275" s="17">
        <v>0.29792180634826898</v>
      </c>
      <c r="M275" s="17"/>
      <c r="N275" s="17">
        <v>0.248317763863795</v>
      </c>
      <c r="O275" s="17">
        <v>0.247785783737864</v>
      </c>
      <c r="P275" s="17">
        <v>0.26347602873572701</v>
      </c>
      <c r="Q275" s="17">
        <v>0.240428023262997</v>
      </c>
      <c r="R275" s="17"/>
      <c r="S275" s="17">
        <v>0.236469122259378</v>
      </c>
      <c r="T275" s="17">
        <v>0.242073193785632</v>
      </c>
      <c r="U275" s="17">
        <v>0.22525246429867499</v>
      </c>
      <c r="V275" s="17">
        <v>0.27303129730604803</v>
      </c>
      <c r="W275" s="17">
        <v>0.206521908170473</v>
      </c>
      <c r="X275" s="17">
        <v>0.268306307834423</v>
      </c>
      <c r="Y275" s="17">
        <v>0.27379798575209802</v>
      </c>
      <c r="Z275" s="17">
        <v>0.29501981713523201</v>
      </c>
      <c r="AA275" s="17">
        <v>0.23116104569200899</v>
      </c>
      <c r="AB275" s="17">
        <v>0.26839781494522602</v>
      </c>
      <c r="AC275" s="17">
        <v>0.24257341076460201</v>
      </c>
      <c r="AD275" s="17">
        <v>0.29472279224112702</v>
      </c>
      <c r="AE275" s="17"/>
      <c r="AF275" s="17">
        <v>0.223661719078835</v>
      </c>
      <c r="AG275" s="17">
        <v>0.29986366144133902</v>
      </c>
      <c r="AH275" s="17">
        <v>0.23747294482421399</v>
      </c>
      <c r="AI275" s="17">
        <v>0.213681454784166</v>
      </c>
      <c r="AJ275" s="17"/>
      <c r="AK275" s="17">
        <v>0.23008062293006301</v>
      </c>
      <c r="AL275" s="17">
        <v>0.26840716431122003</v>
      </c>
      <c r="AM275" s="17">
        <v>0.250965115856573</v>
      </c>
      <c r="AN275" s="17">
        <v>0.243613414380006</v>
      </c>
      <c r="AO275" s="17">
        <v>0.24337072729388301</v>
      </c>
      <c r="AP275" s="17"/>
      <c r="AQ275" s="17">
        <v>0.23111201480586099</v>
      </c>
      <c r="AR275" s="17">
        <v>0.24195166901946699</v>
      </c>
      <c r="AS275" s="17">
        <v>0.27631558883810597</v>
      </c>
      <c r="AT275" s="17">
        <v>0.27347916200935202</v>
      </c>
      <c r="AU275" s="17">
        <v>0.22158761783488101</v>
      </c>
      <c r="AV275" s="17"/>
      <c r="AW275" s="17">
        <v>0.29711502824918701</v>
      </c>
      <c r="AX275" s="17">
        <v>0.235898265899353</v>
      </c>
      <c r="AY275" s="17">
        <v>0.28437818849567598</v>
      </c>
      <c r="AZ275" s="17">
        <v>0.238522639173148</v>
      </c>
      <c r="BA275" s="17">
        <v>0.21016898206127499</v>
      </c>
      <c r="BB275" s="17"/>
      <c r="BC275" s="17">
        <v>0.24615668154700901</v>
      </c>
      <c r="BD275" s="17">
        <v>0.244449781900834</v>
      </c>
      <c r="BE275" s="17">
        <v>0.25734201794460498</v>
      </c>
      <c r="BF275" s="17">
        <v>0.271658044751594</v>
      </c>
      <c r="BG275" s="17"/>
      <c r="BH275" s="17">
        <v>0.26372544048420599</v>
      </c>
      <c r="BI275" s="17">
        <v>0.25165509130871899</v>
      </c>
      <c r="BJ275" s="17">
        <v>0.25768553150189799</v>
      </c>
      <c r="BK275" s="17">
        <v>0.252253952678057</v>
      </c>
      <c r="BL275" s="17"/>
      <c r="BM275" s="17">
        <v>0.24874095602160401</v>
      </c>
      <c r="BN275" s="17">
        <v>0.25526673069413602</v>
      </c>
      <c r="BO275" s="17">
        <v>0.27487521460268699</v>
      </c>
      <c r="BP275" s="17">
        <v>0.26447704926971799</v>
      </c>
      <c r="BQ275" s="17">
        <v>0.20414803568603801</v>
      </c>
      <c r="BR275" s="17"/>
      <c r="BS275" s="17">
        <v>0.24297247091765101</v>
      </c>
      <c r="BT275" s="17">
        <v>0.24784663227347101</v>
      </c>
      <c r="BU275" s="17">
        <v>0.265427772763079</v>
      </c>
      <c r="BV275" s="17">
        <v>0.28665591170840399</v>
      </c>
      <c r="BW275" s="17">
        <v>0.19174180783421799</v>
      </c>
    </row>
    <row r="276" spans="2:75" x14ac:dyDescent="0.35">
      <c r="B276" t="s">
        <v>275</v>
      </c>
      <c r="C276" s="17">
        <v>0.19841545446504</v>
      </c>
      <c r="D276" s="17">
        <v>0.189275491403326</v>
      </c>
      <c r="E276" s="17">
        <v>0.208305858986961</v>
      </c>
      <c r="F276" s="17"/>
      <c r="G276" s="17">
        <v>0.22360055659059899</v>
      </c>
      <c r="H276" s="17">
        <v>0.24350765427229701</v>
      </c>
      <c r="I276" s="17">
        <v>0.1907475223068</v>
      </c>
      <c r="J276" s="17">
        <v>0.188712682010967</v>
      </c>
      <c r="K276" s="17">
        <v>0.175018463087729</v>
      </c>
      <c r="L276" s="17">
        <v>0.17467936786932101</v>
      </c>
      <c r="M276" s="17"/>
      <c r="N276" s="17">
        <v>0.225395688630916</v>
      </c>
      <c r="O276" s="17">
        <v>0.210604363590603</v>
      </c>
      <c r="P276" s="17">
        <v>0.18814534933782701</v>
      </c>
      <c r="Q276" s="17">
        <v>0.16459961782801499</v>
      </c>
      <c r="R276" s="17"/>
      <c r="S276" s="17">
        <v>0.22798521206582101</v>
      </c>
      <c r="T276" s="17">
        <v>0.192854708943522</v>
      </c>
      <c r="U276" s="17">
        <v>0.22515011422643599</v>
      </c>
      <c r="V276" s="17">
        <v>0.180457402218308</v>
      </c>
      <c r="W276" s="17">
        <v>0.20219193297632199</v>
      </c>
      <c r="X276" s="17">
        <v>0.182558600205628</v>
      </c>
      <c r="Y276" s="17">
        <v>0.19209856515531401</v>
      </c>
      <c r="Z276" s="17">
        <v>0.24263365695844499</v>
      </c>
      <c r="AA276" s="17">
        <v>0.18257084980414001</v>
      </c>
      <c r="AB276" s="17">
        <v>0.17731559275831199</v>
      </c>
      <c r="AC276" s="17">
        <v>0.192247820602723</v>
      </c>
      <c r="AD276" s="17">
        <v>0.19545945055462699</v>
      </c>
      <c r="AE276" s="17"/>
      <c r="AF276" s="17">
        <v>0.14822267145910001</v>
      </c>
      <c r="AG276" s="17">
        <v>0.18081101168418801</v>
      </c>
      <c r="AH276" s="17">
        <v>0.26713243488669602</v>
      </c>
      <c r="AI276" s="17">
        <v>0.21559774511954699</v>
      </c>
      <c r="AJ276" s="17"/>
      <c r="AK276" s="17">
        <v>0.17525036543525299</v>
      </c>
      <c r="AL276" s="17">
        <v>0.19810967935332199</v>
      </c>
      <c r="AM276" s="17">
        <v>0.20474963175157301</v>
      </c>
      <c r="AN276" s="17">
        <v>0.23695918936546201</v>
      </c>
      <c r="AO276" s="17">
        <v>0.21402361009054999</v>
      </c>
      <c r="AP276" s="17"/>
      <c r="AQ276" s="17">
        <v>0.18915051864146101</v>
      </c>
      <c r="AR276" s="17">
        <v>0.19834874158004501</v>
      </c>
      <c r="AS276" s="17">
        <v>0.204613226836064</v>
      </c>
      <c r="AT276" s="17">
        <v>0.203822093569685</v>
      </c>
      <c r="AU276" s="17">
        <v>0.19796729576505701</v>
      </c>
      <c r="AV276" s="17"/>
      <c r="AW276" s="17">
        <v>0.19260940738687601</v>
      </c>
      <c r="AX276" s="17">
        <v>0.19452995749021801</v>
      </c>
      <c r="AY276" s="17">
        <v>0.17385936120874201</v>
      </c>
      <c r="AZ276" s="17">
        <v>0.202543552902753</v>
      </c>
      <c r="BA276" s="17">
        <v>0.232419116962371</v>
      </c>
      <c r="BB276" s="17"/>
      <c r="BC276" s="17">
        <v>0.22396995975846101</v>
      </c>
      <c r="BD276" s="17">
        <v>0.215707565098301</v>
      </c>
      <c r="BE276" s="17">
        <v>0.207940098594281</v>
      </c>
      <c r="BF276" s="17">
        <v>0.187907344986083</v>
      </c>
      <c r="BG276" s="17"/>
      <c r="BH276" s="17">
        <v>0.197519071595809</v>
      </c>
      <c r="BI276" s="17">
        <v>0.21274163181237599</v>
      </c>
      <c r="BJ276" s="17">
        <v>0.16803850140416501</v>
      </c>
      <c r="BK276" s="17">
        <v>0.23355117018515201</v>
      </c>
      <c r="BL276" s="17"/>
      <c r="BM276" s="17">
        <v>0.22487825609957199</v>
      </c>
      <c r="BN276" s="17">
        <v>0.225585424417174</v>
      </c>
      <c r="BO276" s="17">
        <v>0.17630166831382599</v>
      </c>
      <c r="BP276" s="17">
        <v>0.16357181731732701</v>
      </c>
      <c r="BQ276" s="17">
        <v>0.171337998085028</v>
      </c>
      <c r="BR276" s="17"/>
      <c r="BS276" s="17">
        <v>0.205031489788043</v>
      </c>
      <c r="BT276" s="17">
        <v>0.24541717792853299</v>
      </c>
      <c r="BU276" s="17">
        <v>0.196329106787929</v>
      </c>
      <c r="BV276" s="17">
        <v>0.17027317998239</v>
      </c>
      <c r="BW276" s="17">
        <v>0.14474786576620299</v>
      </c>
    </row>
    <row r="277" spans="2:75" x14ac:dyDescent="0.35">
      <c r="B277" t="s">
        <v>276</v>
      </c>
      <c r="C277" s="17">
        <v>0.17896256464226901</v>
      </c>
      <c r="D277" s="17">
        <v>0.19877766273016501</v>
      </c>
      <c r="E277" s="17">
        <v>0.15850326680131299</v>
      </c>
      <c r="F277" s="17"/>
      <c r="G277" s="17">
        <v>0.21642249373931799</v>
      </c>
      <c r="H277" s="17">
        <v>0.247358536004049</v>
      </c>
      <c r="I277" s="17">
        <v>0.16746182454460401</v>
      </c>
      <c r="J277" s="17">
        <v>0.15437633080840801</v>
      </c>
      <c r="K277" s="17">
        <v>0.165763361820571</v>
      </c>
      <c r="L277" s="17">
        <v>0.13642994364220301</v>
      </c>
      <c r="M277" s="17"/>
      <c r="N277" s="17">
        <v>0.21751912725071301</v>
      </c>
      <c r="O277" s="17">
        <v>0.18542598318940601</v>
      </c>
      <c r="P277" s="17">
        <v>0.17153498006602799</v>
      </c>
      <c r="Q277" s="17">
        <v>0.13681941572370701</v>
      </c>
      <c r="R277" s="17"/>
      <c r="S277" s="17">
        <v>0.17931284255246399</v>
      </c>
      <c r="T277" s="17">
        <v>0.199128071119754</v>
      </c>
      <c r="U277" s="17">
        <v>0.168889965760712</v>
      </c>
      <c r="V277" s="17">
        <v>0.186133975868808</v>
      </c>
      <c r="W277" s="17">
        <v>0.16520793903733899</v>
      </c>
      <c r="X277" s="17">
        <v>0.19801935946747401</v>
      </c>
      <c r="Y277" s="17">
        <v>0.16975409063347</v>
      </c>
      <c r="Z277" s="17">
        <v>0.12167866357384199</v>
      </c>
      <c r="AA277" s="17">
        <v>0.198306015958675</v>
      </c>
      <c r="AB277" s="17">
        <v>0.180581827505822</v>
      </c>
      <c r="AC277" s="17">
        <v>0.15806565593142599</v>
      </c>
      <c r="AD277" s="17">
        <v>0.130110681308065</v>
      </c>
      <c r="AE277" s="17"/>
      <c r="AF277" s="17">
        <v>0.15234204251635899</v>
      </c>
      <c r="AG277" s="17">
        <v>0.13820021601402299</v>
      </c>
      <c r="AH277" s="17">
        <v>0.208151003781295</v>
      </c>
      <c r="AI277" s="17">
        <v>0.28225712853323598</v>
      </c>
      <c r="AJ277" s="17"/>
      <c r="AK277" s="17">
        <v>0.16272990955383199</v>
      </c>
      <c r="AL277" s="17">
        <v>0.159231642589963</v>
      </c>
      <c r="AM277" s="17">
        <v>0.19565149989629199</v>
      </c>
      <c r="AN277" s="17">
        <v>0.19756429535122</v>
      </c>
      <c r="AO277" s="17">
        <v>0.25294839659144303</v>
      </c>
      <c r="AP277" s="17"/>
      <c r="AQ277" s="17">
        <v>0.14825356989647001</v>
      </c>
      <c r="AR277" s="17">
        <v>0.145132409887054</v>
      </c>
      <c r="AS277" s="17">
        <v>0.17614080612046301</v>
      </c>
      <c r="AT277" s="17">
        <v>0.19348418096464001</v>
      </c>
      <c r="AU277" s="17">
        <v>0.26670339512114499</v>
      </c>
      <c r="AV277" s="17"/>
      <c r="AW277" s="17">
        <v>0.13520573877943201</v>
      </c>
      <c r="AX277" s="17">
        <v>0.157373685698247</v>
      </c>
      <c r="AY277" s="17">
        <v>0.169550884245254</v>
      </c>
      <c r="AZ277" s="17">
        <v>0.16875536198145299</v>
      </c>
      <c r="BA277" s="17">
        <v>0.22415390177648201</v>
      </c>
      <c r="BB277" s="17"/>
      <c r="BC277" s="17">
        <v>0.15812580817034899</v>
      </c>
      <c r="BD277" s="17">
        <v>0.190803153861448</v>
      </c>
      <c r="BE277" s="17">
        <v>0.18093982866966099</v>
      </c>
      <c r="BF277" s="17">
        <v>0.180812779706992</v>
      </c>
      <c r="BG277" s="17"/>
      <c r="BH277" s="17">
        <v>0.179848326019656</v>
      </c>
      <c r="BI277" s="17">
        <v>0.172748416302726</v>
      </c>
      <c r="BJ277" s="17">
        <v>0.22358795530970901</v>
      </c>
      <c r="BK277" s="17">
        <v>0.18664681482217799</v>
      </c>
      <c r="BL277" s="17"/>
      <c r="BM277" s="17">
        <v>0.174777423647591</v>
      </c>
      <c r="BN277" s="17">
        <v>0.194545664628998</v>
      </c>
      <c r="BO277" s="17">
        <v>0.20616441691885701</v>
      </c>
      <c r="BP277" s="17">
        <v>0.16472522063832701</v>
      </c>
      <c r="BQ277" s="17">
        <v>0.15336783069603099</v>
      </c>
      <c r="BR277" s="17"/>
      <c r="BS277" s="17">
        <v>0.200331033627801</v>
      </c>
      <c r="BT277" s="17">
        <v>0.20698900710564599</v>
      </c>
      <c r="BU277" s="17">
        <v>0.19603044913654699</v>
      </c>
      <c r="BV277" s="17">
        <v>0.14743292593743201</v>
      </c>
      <c r="BW277" s="17">
        <v>0.137972676861086</v>
      </c>
    </row>
    <row r="278" spans="2:75" x14ac:dyDescent="0.35">
      <c r="B278" t="s">
        <v>277</v>
      </c>
      <c r="C278" s="17">
        <v>0.12813815310021501</v>
      </c>
      <c r="D278" s="17">
        <v>0.144742801688168</v>
      </c>
      <c r="E278" s="17">
        <v>0.112084965941427</v>
      </c>
      <c r="F278" s="17"/>
      <c r="G278" s="17">
        <v>0.175569449153435</v>
      </c>
      <c r="H278" s="17">
        <v>0.152167118589284</v>
      </c>
      <c r="I278" s="17">
        <v>0.14421995561576001</v>
      </c>
      <c r="J278" s="17">
        <v>0.126554220578486</v>
      </c>
      <c r="K278" s="17">
        <v>9.0955468167340903E-2</v>
      </c>
      <c r="L278" s="17">
        <v>9.0089091052599601E-2</v>
      </c>
      <c r="M278" s="17"/>
      <c r="N278" s="17">
        <v>0.13408749791046501</v>
      </c>
      <c r="O278" s="17">
        <v>0.12106477820664099</v>
      </c>
      <c r="P278" s="17">
        <v>0.13213043962783999</v>
      </c>
      <c r="Q278" s="17">
        <v>0.12797763482980701</v>
      </c>
      <c r="R278" s="17"/>
      <c r="S278" s="17">
        <v>0.15691917101081701</v>
      </c>
      <c r="T278" s="17">
        <v>0.103629481449641</v>
      </c>
      <c r="U278" s="17">
        <v>0.112034971241274</v>
      </c>
      <c r="V278" s="17">
        <v>0.106611408585703</v>
      </c>
      <c r="W278" s="17">
        <v>0.175305135963922</v>
      </c>
      <c r="X278" s="17">
        <v>0.133253987831041</v>
      </c>
      <c r="Y278" s="17">
        <v>0.12778338754961999</v>
      </c>
      <c r="Z278" s="17">
        <v>0.120700482924051</v>
      </c>
      <c r="AA278" s="17">
        <v>0.13522894716957301</v>
      </c>
      <c r="AB278" s="17">
        <v>0.109987118960644</v>
      </c>
      <c r="AC278" s="17">
        <v>0.12604970425139</v>
      </c>
      <c r="AD278" s="17">
        <v>0.124935932116961</v>
      </c>
      <c r="AE278" s="17"/>
      <c r="AF278" s="17">
        <v>0.12918477097736</v>
      </c>
      <c r="AG278" s="17">
        <v>0.12507656563153799</v>
      </c>
      <c r="AH278" s="17">
        <v>0.11542734304804</v>
      </c>
      <c r="AI278" s="17">
        <v>0.167119603152317</v>
      </c>
      <c r="AJ278" s="17"/>
      <c r="AK278" s="17">
        <v>0.12796597791081801</v>
      </c>
      <c r="AL278" s="17">
        <v>0.12676890301048699</v>
      </c>
      <c r="AM278" s="17">
        <v>0.12694822734177899</v>
      </c>
      <c r="AN278" s="17">
        <v>0.111167392019811</v>
      </c>
      <c r="AO278" s="17">
        <v>0.16852766805410499</v>
      </c>
      <c r="AP278" s="17"/>
      <c r="AQ278" s="17">
        <v>0.116435930815288</v>
      </c>
      <c r="AR278" s="17">
        <v>0.14076143443921901</v>
      </c>
      <c r="AS278" s="17">
        <v>0.12594687805966501</v>
      </c>
      <c r="AT278" s="17">
        <v>0.11515011816663701</v>
      </c>
      <c r="AU278" s="17">
        <v>0.151806790390348</v>
      </c>
      <c r="AV278" s="17"/>
      <c r="AW278" s="17">
        <v>0.121895776682739</v>
      </c>
      <c r="AX278" s="17">
        <v>0.117656454829453</v>
      </c>
      <c r="AY278" s="17">
        <v>0.115557786180551</v>
      </c>
      <c r="AZ278" s="17">
        <v>0.13106461361271901</v>
      </c>
      <c r="BA278" s="17">
        <v>0.14914037718825701</v>
      </c>
      <c r="BB278" s="17"/>
      <c r="BC278" s="17">
        <v>0.16527162225821301</v>
      </c>
      <c r="BD278" s="17">
        <v>0.12557088954412901</v>
      </c>
      <c r="BE278" s="17">
        <v>0.14824236008948899</v>
      </c>
      <c r="BF278" s="17">
        <v>0.11627341364395501</v>
      </c>
      <c r="BG278" s="17"/>
      <c r="BH278" s="17">
        <v>0.13237051754707399</v>
      </c>
      <c r="BI278" s="17">
        <v>0.12422319304632599</v>
      </c>
      <c r="BJ278" s="17">
        <v>0.149020522070823</v>
      </c>
      <c r="BK278" s="17">
        <v>0.114480109913544</v>
      </c>
      <c r="BL278" s="17"/>
      <c r="BM278" s="17">
        <v>0.11689543703642299</v>
      </c>
      <c r="BN278" s="17">
        <v>0.137904040144532</v>
      </c>
      <c r="BO278" s="17">
        <v>9.1231160790196594E-2</v>
      </c>
      <c r="BP278" s="17">
        <v>0.127450073157507</v>
      </c>
      <c r="BQ278" s="17">
        <v>0.13568831348510699</v>
      </c>
      <c r="BR278" s="17"/>
      <c r="BS278" s="17">
        <v>0.121922701395481</v>
      </c>
      <c r="BT278" s="17">
        <v>0.14910832153293599</v>
      </c>
      <c r="BU278" s="17">
        <v>0.114035030393953</v>
      </c>
      <c r="BV278" s="17">
        <v>0.13926592592377501</v>
      </c>
      <c r="BW278" s="17">
        <v>0.111879404028188</v>
      </c>
    </row>
    <row r="279" spans="2:75" x14ac:dyDescent="0.35">
      <c r="B279" t="s">
        <v>129</v>
      </c>
      <c r="C279" s="17">
        <v>0.244455886420368</v>
      </c>
      <c r="D279" s="17">
        <v>0.204195128609274</v>
      </c>
      <c r="E279" s="17">
        <v>0.283503576827693</v>
      </c>
      <c r="F279" s="17"/>
      <c r="G279" s="17">
        <v>0.11785823602821</v>
      </c>
      <c r="H279" s="17">
        <v>0.182142219351213</v>
      </c>
      <c r="I279" s="17">
        <v>0.25569469065190398</v>
      </c>
      <c r="J279" s="17">
        <v>0.27817661477190297</v>
      </c>
      <c r="K279" s="17">
        <v>0.30745998628191501</v>
      </c>
      <c r="L279" s="17">
        <v>0.30087979108760798</v>
      </c>
      <c r="M279" s="17"/>
      <c r="N279" s="17">
        <v>0.174679922344112</v>
      </c>
      <c r="O279" s="17">
        <v>0.235119091275486</v>
      </c>
      <c r="P279" s="17">
        <v>0.244713202232577</v>
      </c>
      <c r="Q279" s="17">
        <v>0.33017530835547299</v>
      </c>
      <c r="R279" s="17"/>
      <c r="S279" s="17">
        <v>0.19931365211152</v>
      </c>
      <c r="T279" s="17">
        <v>0.26231454470145099</v>
      </c>
      <c r="U279" s="17">
        <v>0.26867248447290298</v>
      </c>
      <c r="V279" s="17">
        <v>0.25376591602113402</v>
      </c>
      <c r="W279" s="17">
        <v>0.25077308385194402</v>
      </c>
      <c r="X279" s="17">
        <v>0.21786174466143399</v>
      </c>
      <c r="Y279" s="17">
        <v>0.23656597090949799</v>
      </c>
      <c r="Z279" s="17">
        <v>0.21996737940843</v>
      </c>
      <c r="AA279" s="17">
        <v>0.25273314137560299</v>
      </c>
      <c r="AB279" s="17">
        <v>0.26371764582999602</v>
      </c>
      <c r="AC279" s="17">
        <v>0.281063408449859</v>
      </c>
      <c r="AD279" s="17">
        <v>0.254771143779221</v>
      </c>
      <c r="AE279" s="17"/>
      <c r="AF279" s="17">
        <v>0.34658879596834702</v>
      </c>
      <c r="AG279" s="17">
        <v>0.25604854522891302</v>
      </c>
      <c r="AH279" s="17">
        <v>0.171816273459756</v>
      </c>
      <c r="AI279" s="17">
        <v>0.121344068410735</v>
      </c>
      <c r="AJ279" s="17"/>
      <c r="AK279" s="17">
        <v>0.30397312417003503</v>
      </c>
      <c r="AL279" s="17">
        <v>0.24748261073500799</v>
      </c>
      <c r="AM279" s="17">
        <v>0.22168552515378401</v>
      </c>
      <c r="AN279" s="17">
        <v>0.210695708883501</v>
      </c>
      <c r="AO279" s="17">
        <v>0.121129597970019</v>
      </c>
      <c r="AP279" s="17"/>
      <c r="AQ279" s="17">
        <v>0.31504796584091899</v>
      </c>
      <c r="AR279" s="17">
        <v>0.27380574507421601</v>
      </c>
      <c r="AS279" s="17">
        <v>0.216983500145701</v>
      </c>
      <c r="AT279" s="17">
        <v>0.21406444528968599</v>
      </c>
      <c r="AU279" s="17">
        <v>0.16193490088856999</v>
      </c>
      <c r="AV279" s="17"/>
      <c r="AW279" s="17">
        <v>0.25317404890176598</v>
      </c>
      <c r="AX279" s="17">
        <v>0.29454163608272899</v>
      </c>
      <c r="AY279" s="17">
        <v>0.256653779869776</v>
      </c>
      <c r="AZ279" s="17">
        <v>0.25911383232992702</v>
      </c>
      <c r="BA279" s="17">
        <v>0.184117622011615</v>
      </c>
      <c r="BB279" s="17"/>
      <c r="BC279" s="17">
        <v>0.206475928265968</v>
      </c>
      <c r="BD279" s="17">
        <v>0.223468609595288</v>
      </c>
      <c r="BE279" s="17">
        <v>0.20553569470196401</v>
      </c>
      <c r="BF279" s="17">
        <v>0.24334841691137499</v>
      </c>
      <c r="BG279" s="17"/>
      <c r="BH279" s="17">
        <v>0.22653664435325499</v>
      </c>
      <c r="BI279" s="17">
        <v>0.23863166752985299</v>
      </c>
      <c r="BJ279" s="17">
        <v>0.20166748971340501</v>
      </c>
      <c r="BK279" s="17">
        <v>0.21306795240106899</v>
      </c>
      <c r="BL279" s="17"/>
      <c r="BM279" s="17">
        <v>0.23470792719480901</v>
      </c>
      <c r="BN279" s="17">
        <v>0.18669814011516001</v>
      </c>
      <c r="BO279" s="17">
        <v>0.25142753937443402</v>
      </c>
      <c r="BP279" s="17">
        <v>0.27977583961712199</v>
      </c>
      <c r="BQ279" s="17">
        <v>0.33545782204779701</v>
      </c>
      <c r="BR279" s="17"/>
      <c r="BS279" s="17">
        <v>0.22974230427102399</v>
      </c>
      <c r="BT279" s="17">
        <v>0.150638861159413</v>
      </c>
      <c r="BU279" s="17">
        <v>0.22817764091849199</v>
      </c>
      <c r="BV279" s="17">
        <v>0.25637205644799899</v>
      </c>
      <c r="BW279" s="17">
        <v>0.413658245510305</v>
      </c>
    </row>
    <row r="280" spans="2:75" x14ac:dyDescent="0.35">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row>
    <row r="281" spans="2:75" x14ac:dyDescent="0.35">
      <c r="B281" s="6" t="s">
        <v>284</v>
      </c>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row>
    <row r="282" spans="2:75" x14ac:dyDescent="0.35">
      <c r="B282" s="23" t="s">
        <v>132</v>
      </c>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row>
    <row r="283" spans="2:75" x14ac:dyDescent="0.35">
      <c r="B283" t="s">
        <v>279</v>
      </c>
      <c r="C283" s="17">
        <v>0.35163648875071501</v>
      </c>
      <c r="D283" s="17">
        <v>0.380673200087703</v>
      </c>
      <c r="E283" s="17">
        <v>0.32303921391967499</v>
      </c>
      <c r="F283" s="17"/>
      <c r="G283" s="17">
        <v>0.37117198820638397</v>
      </c>
      <c r="H283" s="17">
        <v>0.35379475607166</v>
      </c>
      <c r="I283" s="17">
        <v>0.325161814969124</v>
      </c>
      <c r="J283" s="17">
        <v>0.35721075086081899</v>
      </c>
      <c r="K283" s="17">
        <v>0.37599169991818698</v>
      </c>
      <c r="L283" s="17">
        <v>0.33751456901761001</v>
      </c>
      <c r="M283" s="17"/>
      <c r="N283" s="17">
        <v>0.38932172518908598</v>
      </c>
      <c r="O283" s="17">
        <v>0.34918077827991401</v>
      </c>
      <c r="P283" s="17">
        <v>0.35670104087714299</v>
      </c>
      <c r="Q283" s="17">
        <v>0.306770576624941</v>
      </c>
      <c r="R283" s="17"/>
      <c r="S283" s="17">
        <v>0.37082633434588902</v>
      </c>
      <c r="T283" s="17">
        <v>0.347557748870927</v>
      </c>
      <c r="U283" s="17">
        <v>0.38452861481278</v>
      </c>
      <c r="V283" s="17">
        <v>0.28369407236058197</v>
      </c>
      <c r="W283" s="17">
        <v>0.31780768112058899</v>
      </c>
      <c r="X283" s="17">
        <v>0.36552110847578501</v>
      </c>
      <c r="Y283" s="17">
        <v>0.362644920726719</v>
      </c>
      <c r="Z283" s="17">
        <v>0.37701295939496599</v>
      </c>
      <c r="AA283" s="17">
        <v>0.36579443878016998</v>
      </c>
      <c r="AB283" s="17">
        <v>0.31124656983166399</v>
      </c>
      <c r="AC283" s="17">
        <v>0.393746314879519</v>
      </c>
      <c r="AD283" s="17">
        <v>0.36867051356703401</v>
      </c>
      <c r="AE283" s="17"/>
      <c r="AF283" s="17">
        <v>0.30611898085170802</v>
      </c>
      <c r="AG283" s="17">
        <v>0.36565206436998798</v>
      </c>
      <c r="AH283" s="17">
        <v>0.37183739636521401</v>
      </c>
      <c r="AI283" s="17">
        <v>0.36504291323000998</v>
      </c>
      <c r="AJ283" s="17"/>
      <c r="AK283" s="17">
        <v>0.330063013246433</v>
      </c>
      <c r="AL283" s="17">
        <v>0.33991029137275403</v>
      </c>
      <c r="AM283" s="17">
        <v>0.35347991659439398</v>
      </c>
      <c r="AN283" s="17">
        <v>0.42635964294280698</v>
      </c>
      <c r="AO283" s="17">
        <v>0.381375176225978</v>
      </c>
      <c r="AP283" s="17"/>
      <c r="AQ283" s="17">
        <v>0.30866334835425202</v>
      </c>
      <c r="AR283" s="17">
        <v>0.36262207624034598</v>
      </c>
      <c r="AS283" s="17">
        <v>0.37059948856652603</v>
      </c>
      <c r="AT283" s="17">
        <v>0.34730122774091499</v>
      </c>
      <c r="AU283" s="17">
        <v>0.38733268829492801</v>
      </c>
      <c r="AV283" s="17"/>
      <c r="AW283" s="17">
        <v>0.38686268912170202</v>
      </c>
      <c r="AX283" s="17">
        <v>0.30743193678756803</v>
      </c>
      <c r="AY283" s="17">
        <v>0.33086178809823402</v>
      </c>
      <c r="AZ283" s="17">
        <v>0.35896297881545303</v>
      </c>
      <c r="BA283" s="17">
        <v>0.38390679781982801</v>
      </c>
      <c r="BB283" s="17"/>
      <c r="BC283" s="17">
        <v>0.35414744004855397</v>
      </c>
      <c r="BD283" s="17">
        <v>0.35727558783445801</v>
      </c>
      <c r="BE283" s="17">
        <v>0.37943664659728399</v>
      </c>
      <c r="BF283" s="17">
        <v>0.35481946837788803</v>
      </c>
      <c r="BG283" s="17"/>
      <c r="BH283" s="17">
        <v>0.35183444365454303</v>
      </c>
      <c r="BI283" s="17">
        <v>0.36193557187288999</v>
      </c>
      <c r="BJ283" s="17">
        <v>0.38223935973031697</v>
      </c>
      <c r="BK283" s="17">
        <v>0.34863044420456601</v>
      </c>
      <c r="BL283" s="17"/>
      <c r="BM283" s="17">
        <v>0.389921965633032</v>
      </c>
      <c r="BN283" s="17">
        <v>0.36532595268456303</v>
      </c>
      <c r="BO283" s="17">
        <v>0.30107721515130997</v>
      </c>
      <c r="BP283" s="17">
        <v>0.39396958096003798</v>
      </c>
      <c r="BQ283" s="17">
        <v>0.29643665285717202</v>
      </c>
      <c r="BR283" s="17"/>
      <c r="BS283" s="17">
        <v>0.38743071724442602</v>
      </c>
      <c r="BT283" s="17">
        <v>0.36885166427108101</v>
      </c>
      <c r="BU283" s="17">
        <v>0.33588617995071202</v>
      </c>
      <c r="BV283" s="17">
        <v>0.395296762466882</v>
      </c>
      <c r="BW283" s="17">
        <v>0.26601049077432798</v>
      </c>
    </row>
    <row r="284" spans="2:75" x14ac:dyDescent="0.35">
      <c r="B284" t="s">
        <v>280</v>
      </c>
      <c r="C284" s="17">
        <v>0.34083714648702201</v>
      </c>
      <c r="D284" s="17">
        <v>0.357364985733233</v>
      </c>
      <c r="E284" s="17">
        <v>0.32540976708726199</v>
      </c>
      <c r="F284" s="17"/>
      <c r="G284" s="17">
        <v>0.39647962023762501</v>
      </c>
      <c r="H284" s="17">
        <v>0.37741789987702101</v>
      </c>
      <c r="I284" s="17">
        <v>0.35874397814624898</v>
      </c>
      <c r="J284" s="17">
        <v>0.31946392710716698</v>
      </c>
      <c r="K284" s="17">
        <v>0.31339447617913002</v>
      </c>
      <c r="L284" s="17">
        <v>0.29515289125955002</v>
      </c>
      <c r="M284" s="17"/>
      <c r="N284" s="17">
        <v>0.36579953083386901</v>
      </c>
      <c r="O284" s="17">
        <v>0.33031352212492598</v>
      </c>
      <c r="P284" s="17">
        <v>0.33444758880903802</v>
      </c>
      <c r="Q284" s="17">
        <v>0.33072391927776601</v>
      </c>
      <c r="R284" s="17"/>
      <c r="S284" s="17">
        <v>0.35636225704719598</v>
      </c>
      <c r="T284" s="17">
        <v>0.33059727259782801</v>
      </c>
      <c r="U284" s="17">
        <v>0.33605816504984798</v>
      </c>
      <c r="V284" s="17">
        <v>0.34094919819080999</v>
      </c>
      <c r="W284" s="17">
        <v>0.37569759958514598</v>
      </c>
      <c r="X284" s="17">
        <v>0.33898404116873299</v>
      </c>
      <c r="Y284" s="17">
        <v>0.33327046151444201</v>
      </c>
      <c r="Z284" s="17">
        <v>0.38988258135075099</v>
      </c>
      <c r="AA284" s="17">
        <v>0.32291000551889598</v>
      </c>
      <c r="AB284" s="17">
        <v>0.31970015909782701</v>
      </c>
      <c r="AC284" s="17">
        <v>0.341409740223513</v>
      </c>
      <c r="AD284" s="17">
        <v>0.332597622953206</v>
      </c>
      <c r="AE284" s="17"/>
      <c r="AF284" s="17">
        <v>0.32195889511438802</v>
      </c>
      <c r="AG284" s="17">
        <v>0.32807708507690397</v>
      </c>
      <c r="AH284" s="17">
        <v>0.34810861012591598</v>
      </c>
      <c r="AI284" s="17">
        <v>0.405065987125098</v>
      </c>
      <c r="AJ284" s="17"/>
      <c r="AK284" s="17">
        <v>0.30943134922333099</v>
      </c>
      <c r="AL284" s="17">
        <v>0.33957795743855801</v>
      </c>
      <c r="AM284" s="17">
        <v>0.35718331565770001</v>
      </c>
      <c r="AN284" s="17">
        <v>0.36306380005037903</v>
      </c>
      <c r="AO284" s="17">
        <v>0.396532885650622</v>
      </c>
      <c r="AP284" s="17"/>
      <c r="AQ284" s="17">
        <v>0.315681810248856</v>
      </c>
      <c r="AR284" s="17">
        <v>0.349498560599941</v>
      </c>
      <c r="AS284" s="17">
        <v>0.31796039438596302</v>
      </c>
      <c r="AT284" s="17">
        <v>0.36558729806243201</v>
      </c>
      <c r="AU284" s="17">
        <v>0.38142826646071198</v>
      </c>
      <c r="AV284" s="17"/>
      <c r="AW284" s="17">
        <v>0.26498440028957099</v>
      </c>
      <c r="AX284" s="17">
        <v>0.32566994607884397</v>
      </c>
      <c r="AY284" s="17">
        <v>0.34961369810446102</v>
      </c>
      <c r="AZ284" s="17">
        <v>0.33058075357088401</v>
      </c>
      <c r="BA284" s="17">
        <v>0.36384048508515798</v>
      </c>
      <c r="BB284" s="17"/>
      <c r="BC284" s="17">
        <v>0.37369948037842798</v>
      </c>
      <c r="BD284" s="17">
        <v>0.352399892130486</v>
      </c>
      <c r="BE284" s="17">
        <v>0.34502126509396702</v>
      </c>
      <c r="BF284" s="17">
        <v>0.33699518192040701</v>
      </c>
      <c r="BG284" s="17"/>
      <c r="BH284" s="17">
        <v>0.35382271528188802</v>
      </c>
      <c r="BI284" s="17">
        <v>0.349808194322279</v>
      </c>
      <c r="BJ284" s="17">
        <v>0.341344173978468</v>
      </c>
      <c r="BK284" s="17">
        <v>0.35619347857443101</v>
      </c>
      <c r="BL284" s="17"/>
      <c r="BM284" s="17">
        <v>0.33202768322019599</v>
      </c>
      <c r="BN284" s="17">
        <v>0.36203962734145101</v>
      </c>
      <c r="BO284" s="17">
        <v>0.35782030379923901</v>
      </c>
      <c r="BP284" s="17">
        <v>0.31033816968674999</v>
      </c>
      <c r="BQ284" s="17">
        <v>0.332011445511876</v>
      </c>
      <c r="BR284" s="17"/>
      <c r="BS284" s="17">
        <v>0.33152944501310999</v>
      </c>
      <c r="BT284" s="17">
        <v>0.378570102550492</v>
      </c>
      <c r="BU284" s="17">
        <v>0.35701125379768001</v>
      </c>
      <c r="BV284" s="17">
        <v>0.31962911149376799</v>
      </c>
      <c r="BW284" s="17">
        <v>0.31933135007965402</v>
      </c>
    </row>
    <row r="285" spans="2:75" x14ac:dyDescent="0.35">
      <c r="B285" t="s">
        <v>281</v>
      </c>
      <c r="C285" s="17">
        <v>0.307781406860968</v>
      </c>
      <c r="D285" s="17">
        <v>0.31744190419747398</v>
      </c>
      <c r="E285" s="17">
        <v>0.29784819134252299</v>
      </c>
      <c r="F285" s="17"/>
      <c r="G285" s="17">
        <v>0.384085349204138</v>
      </c>
      <c r="H285" s="17">
        <v>0.36762110106513501</v>
      </c>
      <c r="I285" s="17">
        <v>0.33308610006216099</v>
      </c>
      <c r="J285" s="17">
        <v>0.26687329575197299</v>
      </c>
      <c r="K285" s="17">
        <v>0.24263647551086201</v>
      </c>
      <c r="L285" s="17">
        <v>0.26449085806556699</v>
      </c>
      <c r="M285" s="17"/>
      <c r="N285" s="17">
        <v>0.33529748882468202</v>
      </c>
      <c r="O285" s="17">
        <v>0.30894952098046902</v>
      </c>
      <c r="P285" s="17">
        <v>0.275443322099164</v>
      </c>
      <c r="Q285" s="17">
        <v>0.303255041562696</v>
      </c>
      <c r="R285" s="17"/>
      <c r="S285" s="17">
        <v>0.34558668098704298</v>
      </c>
      <c r="T285" s="17">
        <v>0.29447606425205902</v>
      </c>
      <c r="U285" s="17">
        <v>0.291127322089622</v>
      </c>
      <c r="V285" s="17">
        <v>0.293745603133166</v>
      </c>
      <c r="W285" s="17">
        <v>0.294906820383811</v>
      </c>
      <c r="X285" s="17">
        <v>0.30547088265201799</v>
      </c>
      <c r="Y285" s="17">
        <v>0.26857324278964101</v>
      </c>
      <c r="Z285" s="17">
        <v>0.34285728575291002</v>
      </c>
      <c r="AA285" s="17">
        <v>0.34631936968194199</v>
      </c>
      <c r="AB285" s="17">
        <v>0.27221067730611198</v>
      </c>
      <c r="AC285" s="17">
        <v>0.32464813119097002</v>
      </c>
      <c r="AD285" s="17">
        <v>0.30750143310278699</v>
      </c>
      <c r="AE285" s="17"/>
      <c r="AF285" s="17">
        <v>0.27112253249360302</v>
      </c>
      <c r="AG285" s="17">
        <v>0.294000405433608</v>
      </c>
      <c r="AH285" s="17">
        <v>0.31996346554709898</v>
      </c>
      <c r="AI285" s="17">
        <v>0.40119290328650598</v>
      </c>
      <c r="AJ285" s="17"/>
      <c r="AK285" s="17">
        <v>0.29701235743288701</v>
      </c>
      <c r="AL285" s="17">
        <v>0.320693883648485</v>
      </c>
      <c r="AM285" s="17">
        <v>0.31825381852142698</v>
      </c>
      <c r="AN285" s="17">
        <v>0.280982490448557</v>
      </c>
      <c r="AO285" s="17">
        <v>0.32371778186376798</v>
      </c>
      <c r="AP285" s="17"/>
      <c r="AQ285" s="17">
        <v>0.306648117010418</v>
      </c>
      <c r="AR285" s="17">
        <v>0.30500587571475402</v>
      </c>
      <c r="AS285" s="17">
        <v>0.31340284274937902</v>
      </c>
      <c r="AT285" s="17">
        <v>0.30800095549135398</v>
      </c>
      <c r="AU285" s="17">
        <v>0.30391286644295801</v>
      </c>
      <c r="AV285" s="17"/>
      <c r="AW285" s="17">
        <v>0.31587965747281199</v>
      </c>
      <c r="AX285" s="17">
        <v>0.268866761102658</v>
      </c>
      <c r="AY285" s="17">
        <v>0.29735101220150401</v>
      </c>
      <c r="AZ285" s="17">
        <v>0.30355457834284799</v>
      </c>
      <c r="BA285" s="17">
        <v>0.34336848587032698</v>
      </c>
      <c r="BB285" s="17"/>
      <c r="BC285" s="17">
        <v>0.34944646132589702</v>
      </c>
      <c r="BD285" s="17">
        <v>0.34091155151306102</v>
      </c>
      <c r="BE285" s="17">
        <v>0.312218362055174</v>
      </c>
      <c r="BF285" s="17">
        <v>0.28284094091359002</v>
      </c>
      <c r="BG285" s="17"/>
      <c r="BH285" s="17">
        <v>0.34943512313481501</v>
      </c>
      <c r="BI285" s="17">
        <v>0.30885945351219601</v>
      </c>
      <c r="BJ285" s="17">
        <v>0.29048884359476501</v>
      </c>
      <c r="BK285" s="17">
        <v>0.32142311563970499</v>
      </c>
      <c r="BL285" s="17"/>
      <c r="BM285" s="17">
        <v>0.27198228313289402</v>
      </c>
      <c r="BN285" s="17">
        <v>0.355030732531255</v>
      </c>
      <c r="BO285" s="17">
        <v>0.34754903104623902</v>
      </c>
      <c r="BP285" s="17">
        <v>0.23980072118381299</v>
      </c>
      <c r="BQ285" s="17">
        <v>0.28811707269284997</v>
      </c>
      <c r="BR285" s="17"/>
      <c r="BS285" s="17">
        <v>0.28664113150880599</v>
      </c>
      <c r="BT285" s="17">
        <v>0.36135319804247601</v>
      </c>
      <c r="BU285" s="17">
        <v>0.36944020206518202</v>
      </c>
      <c r="BV285" s="17">
        <v>0.268089958427848</v>
      </c>
      <c r="BW285" s="17">
        <v>0.248217425073881</v>
      </c>
    </row>
    <row r="286" spans="2:75" x14ac:dyDescent="0.35">
      <c r="B286" t="s">
        <v>282</v>
      </c>
      <c r="C286" s="17">
        <v>0.30519628361870699</v>
      </c>
      <c r="D286" s="17">
        <v>0.31845895835696603</v>
      </c>
      <c r="E286" s="17">
        <v>0.29276706676043701</v>
      </c>
      <c r="F286" s="17"/>
      <c r="G286" s="17">
        <v>0.393740085757118</v>
      </c>
      <c r="H286" s="17">
        <v>0.38177042825559898</v>
      </c>
      <c r="I286" s="17">
        <v>0.281996340188368</v>
      </c>
      <c r="J286" s="17">
        <v>0.273291891211348</v>
      </c>
      <c r="K286" s="17">
        <v>0.26562477664508999</v>
      </c>
      <c r="L286" s="17">
        <v>0.255061625035849</v>
      </c>
      <c r="M286" s="17"/>
      <c r="N286" s="17">
        <v>0.36619198047536999</v>
      </c>
      <c r="O286" s="17">
        <v>0.29687948767915601</v>
      </c>
      <c r="P286" s="17">
        <v>0.29379775650970302</v>
      </c>
      <c r="Q286" s="17">
        <v>0.259819758893794</v>
      </c>
      <c r="R286" s="17"/>
      <c r="S286" s="17">
        <v>0.36341555604284398</v>
      </c>
      <c r="T286" s="17">
        <v>0.28578680531527501</v>
      </c>
      <c r="U286" s="17">
        <v>0.21693094294109699</v>
      </c>
      <c r="V286" s="17">
        <v>0.28268377144908802</v>
      </c>
      <c r="W286" s="17">
        <v>0.319487123634975</v>
      </c>
      <c r="X286" s="17">
        <v>0.30791382571598502</v>
      </c>
      <c r="Y286" s="17">
        <v>0.286465950459451</v>
      </c>
      <c r="Z286" s="17">
        <v>0.254518765045191</v>
      </c>
      <c r="AA286" s="17">
        <v>0.38708259537188799</v>
      </c>
      <c r="AB286" s="17">
        <v>0.276029445914658</v>
      </c>
      <c r="AC286" s="17">
        <v>0.295297310489331</v>
      </c>
      <c r="AD286" s="17">
        <v>0.30006596156659798</v>
      </c>
      <c r="AE286" s="17"/>
      <c r="AF286" s="17">
        <v>0.25220852134494298</v>
      </c>
      <c r="AG286" s="17">
        <v>0.27082553870041298</v>
      </c>
      <c r="AH286" s="17">
        <v>0.3482328546531</v>
      </c>
      <c r="AI286" s="17">
        <v>0.421996117826757</v>
      </c>
      <c r="AJ286" s="17"/>
      <c r="AK286" s="17">
        <v>0.27849423426430697</v>
      </c>
      <c r="AL286" s="17">
        <v>0.28694777232751001</v>
      </c>
      <c r="AM286" s="17">
        <v>0.31467973757946499</v>
      </c>
      <c r="AN286" s="17">
        <v>0.319303895776271</v>
      </c>
      <c r="AO286" s="17">
        <v>0.45014116722652697</v>
      </c>
      <c r="AP286" s="17"/>
      <c r="AQ286" s="17">
        <v>0.27130429788177501</v>
      </c>
      <c r="AR286" s="17">
        <v>0.271722531261055</v>
      </c>
      <c r="AS286" s="17">
        <v>0.30251023168853702</v>
      </c>
      <c r="AT286" s="17">
        <v>0.31710671364452298</v>
      </c>
      <c r="AU286" s="17">
        <v>0.40119506965586099</v>
      </c>
      <c r="AV286" s="17"/>
      <c r="AW286" s="17">
        <v>0.36902750448113297</v>
      </c>
      <c r="AX286" s="17">
        <v>0.23953692138274299</v>
      </c>
      <c r="AY286" s="17">
        <v>0.26554519089443301</v>
      </c>
      <c r="AZ286" s="17">
        <v>0.30459351531025602</v>
      </c>
      <c r="BA286" s="17">
        <v>0.37736589558678402</v>
      </c>
      <c r="BB286" s="17"/>
      <c r="BC286" s="17">
        <v>0.29630650813880699</v>
      </c>
      <c r="BD286" s="17">
        <v>0.33127187748680298</v>
      </c>
      <c r="BE286" s="17">
        <v>0.33047644516406099</v>
      </c>
      <c r="BF286" s="17">
        <v>0.288172440917151</v>
      </c>
      <c r="BG286" s="17"/>
      <c r="BH286" s="17">
        <v>0.29760174013362001</v>
      </c>
      <c r="BI286" s="17">
        <v>0.31319324195306403</v>
      </c>
      <c r="BJ286" s="17">
        <v>0.32535893741153799</v>
      </c>
      <c r="BK286" s="17">
        <v>0.34496503542027501</v>
      </c>
      <c r="BL286" s="17"/>
      <c r="BM286" s="17">
        <v>0.27832804598878202</v>
      </c>
      <c r="BN286" s="17">
        <v>0.38199960584985598</v>
      </c>
      <c r="BO286" s="17">
        <v>0.257481791289349</v>
      </c>
      <c r="BP286" s="17">
        <v>0.22456325114074199</v>
      </c>
      <c r="BQ286" s="17">
        <v>0.246977772839759</v>
      </c>
      <c r="BR286" s="17"/>
      <c r="BS286" s="17">
        <v>0.28610686876521602</v>
      </c>
      <c r="BT286" s="17">
        <v>0.40796124827189201</v>
      </c>
      <c r="BU286" s="17">
        <v>0.32745258663966897</v>
      </c>
      <c r="BV286" s="17">
        <v>0.237414425037792</v>
      </c>
      <c r="BW286" s="17">
        <v>0.202524491762826</v>
      </c>
    </row>
    <row r="287" spans="2:75" x14ac:dyDescent="0.35">
      <c r="B287" t="s">
        <v>283</v>
      </c>
      <c r="C287" s="17">
        <v>0.20250231598594701</v>
      </c>
      <c r="D287" s="17">
        <v>0.21462195803714401</v>
      </c>
      <c r="E287" s="17">
        <v>0.19167359415736099</v>
      </c>
      <c r="F287" s="17"/>
      <c r="G287" s="17">
        <v>0.29244597043941101</v>
      </c>
      <c r="H287" s="17">
        <v>0.26871599263335</v>
      </c>
      <c r="I287" s="17">
        <v>0.20975384549029499</v>
      </c>
      <c r="J287" s="17">
        <v>0.18974146017912599</v>
      </c>
      <c r="K287" s="17">
        <v>0.141640370438783</v>
      </c>
      <c r="L287" s="17">
        <v>0.13386628301445699</v>
      </c>
      <c r="M287" s="17"/>
      <c r="N287" s="17">
        <v>0.22000310868499001</v>
      </c>
      <c r="O287" s="17">
        <v>0.199614011689842</v>
      </c>
      <c r="P287" s="17">
        <v>0.19034854688428199</v>
      </c>
      <c r="Q287" s="17">
        <v>0.198003684983277</v>
      </c>
      <c r="R287" s="17"/>
      <c r="S287" s="17">
        <v>0.24769490912068701</v>
      </c>
      <c r="T287" s="17">
        <v>0.16754989309357199</v>
      </c>
      <c r="U287" s="17">
        <v>0.17524529264557501</v>
      </c>
      <c r="V287" s="17">
        <v>0.190866860603009</v>
      </c>
      <c r="W287" s="17">
        <v>0.22690307166389101</v>
      </c>
      <c r="X287" s="17">
        <v>0.23935520611942099</v>
      </c>
      <c r="Y287" s="17">
        <v>0.21279776029304301</v>
      </c>
      <c r="Z287" s="17">
        <v>0.158049130588232</v>
      </c>
      <c r="AA287" s="17">
        <v>0.19322369416280399</v>
      </c>
      <c r="AB287" s="17">
        <v>0.16278564599675099</v>
      </c>
      <c r="AC287" s="17">
        <v>0.222952312970952</v>
      </c>
      <c r="AD287" s="17">
        <v>0.23380105937874701</v>
      </c>
      <c r="AE287" s="17"/>
      <c r="AF287" s="17">
        <v>0.203931422437548</v>
      </c>
      <c r="AG287" s="17">
        <v>0.18853058084499399</v>
      </c>
      <c r="AH287" s="17">
        <v>0.20298611519870799</v>
      </c>
      <c r="AI287" s="17">
        <v>0.250307556569905</v>
      </c>
      <c r="AJ287" s="17"/>
      <c r="AK287" s="17">
        <v>0.19145317234603901</v>
      </c>
      <c r="AL287" s="17">
        <v>0.19352376805215701</v>
      </c>
      <c r="AM287" s="17">
        <v>0.21366885656982901</v>
      </c>
      <c r="AN287" s="17">
        <v>0.228566289101332</v>
      </c>
      <c r="AO287" s="17">
        <v>0.25758904471699201</v>
      </c>
      <c r="AP287" s="17"/>
      <c r="AQ287" s="17">
        <v>0.187123187619361</v>
      </c>
      <c r="AR287" s="17">
        <v>0.20237341702476599</v>
      </c>
      <c r="AS287" s="17">
        <v>0.19562914664221301</v>
      </c>
      <c r="AT287" s="17">
        <v>0.20683887430884301</v>
      </c>
      <c r="AU287" s="17">
        <v>0.23631844915543901</v>
      </c>
      <c r="AV287" s="17"/>
      <c r="AW287" s="17">
        <v>0.209016802983442</v>
      </c>
      <c r="AX287" s="17">
        <v>0.157687555357517</v>
      </c>
      <c r="AY287" s="17">
        <v>0.182010375702505</v>
      </c>
      <c r="AZ287" s="17">
        <v>0.206510549322722</v>
      </c>
      <c r="BA287" s="17">
        <v>0.24607580804255699</v>
      </c>
      <c r="BB287" s="17"/>
      <c r="BC287" s="17">
        <v>0.234818065154104</v>
      </c>
      <c r="BD287" s="17">
        <v>0.22613520571708301</v>
      </c>
      <c r="BE287" s="17">
        <v>0.19035032975820099</v>
      </c>
      <c r="BF287" s="17">
        <v>0.19305276203371</v>
      </c>
      <c r="BG287" s="17"/>
      <c r="BH287" s="17">
        <v>0.210821994032657</v>
      </c>
      <c r="BI287" s="17">
        <v>0.20828084653940401</v>
      </c>
      <c r="BJ287" s="17">
        <v>0.20611618542357299</v>
      </c>
      <c r="BK287" s="17">
        <v>0.21992772307744801</v>
      </c>
      <c r="BL287" s="17"/>
      <c r="BM287" s="17">
        <v>0.18237324326971299</v>
      </c>
      <c r="BN287" s="17">
        <v>0.23974430533176599</v>
      </c>
      <c r="BO287" s="17">
        <v>0.15115982678454901</v>
      </c>
      <c r="BP287" s="17">
        <v>0.183101914993098</v>
      </c>
      <c r="BQ287" s="17">
        <v>0.18649229223790201</v>
      </c>
      <c r="BR287" s="17"/>
      <c r="BS287" s="17">
        <v>0.18466843136828001</v>
      </c>
      <c r="BT287" s="17">
        <v>0.25932342684418602</v>
      </c>
      <c r="BU287" s="17">
        <v>0.17532997067818201</v>
      </c>
      <c r="BV287" s="17">
        <v>0.196582177766495</v>
      </c>
      <c r="BW287" s="17">
        <v>0.17697910292920299</v>
      </c>
    </row>
    <row r="288" spans="2:75" x14ac:dyDescent="0.35">
      <c r="B288" t="s">
        <v>129</v>
      </c>
      <c r="C288" s="17">
        <v>0.20130924228901501</v>
      </c>
      <c r="D288" s="17">
        <v>0.17980806961055601</v>
      </c>
      <c r="E288" s="17">
        <v>0.22184472181142301</v>
      </c>
      <c r="F288" s="17"/>
      <c r="G288" s="17">
        <v>8.1100370345658299E-2</v>
      </c>
      <c r="H288" s="17">
        <v>0.147284443245532</v>
      </c>
      <c r="I288" s="17">
        <v>0.19023057777089</v>
      </c>
      <c r="J288" s="17">
        <v>0.22797561239782901</v>
      </c>
      <c r="K288" s="17">
        <v>0.24928281554339499</v>
      </c>
      <c r="L288" s="17">
        <v>0.280640549287482</v>
      </c>
      <c r="M288" s="17"/>
      <c r="N288" s="17">
        <v>0.14583691400223101</v>
      </c>
      <c r="O288" s="17">
        <v>0.19016733099392799</v>
      </c>
      <c r="P288" s="17">
        <v>0.212550311194765</v>
      </c>
      <c r="Q288" s="17">
        <v>0.262053755464775</v>
      </c>
      <c r="R288" s="17"/>
      <c r="S288" s="17">
        <v>0.16070901080377301</v>
      </c>
      <c r="T288" s="17">
        <v>0.22048664184184799</v>
      </c>
      <c r="U288" s="17">
        <v>0.25941385713264398</v>
      </c>
      <c r="V288" s="17">
        <v>0.24762857971824001</v>
      </c>
      <c r="W288" s="17">
        <v>0.18100758721719501</v>
      </c>
      <c r="X288" s="17">
        <v>0.208057555748176</v>
      </c>
      <c r="Y288" s="17">
        <v>0.155372972079414</v>
      </c>
      <c r="Z288" s="17">
        <v>0.184007777268478</v>
      </c>
      <c r="AA288" s="17">
        <v>0.164291808817385</v>
      </c>
      <c r="AB288" s="17">
        <v>0.25677222107759901</v>
      </c>
      <c r="AC288" s="17">
        <v>0.165197369224723</v>
      </c>
      <c r="AD288" s="17">
        <v>0.21622908889474299</v>
      </c>
      <c r="AE288" s="17"/>
      <c r="AF288" s="17">
        <v>0.27567562377590499</v>
      </c>
      <c r="AG288" s="17">
        <v>0.207902646886545</v>
      </c>
      <c r="AH288" s="17">
        <v>0.15160543107743599</v>
      </c>
      <c r="AI288" s="17">
        <v>9.5759291965809401E-2</v>
      </c>
      <c r="AJ288" s="17"/>
      <c r="AK288" s="17">
        <v>0.25391377593322501</v>
      </c>
      <c r="AL288" s="17">
        <v>0.20049224886973599</v>
      </c>
      <c r="AM288" s="17">
        <v>0.18846149643238899</v>
      </c>
      <c r="AN288" s="17">
        <v>0.141647554860791</v>
      </c>
      <c r="AO288" s="17">
        <v>0.115897893824934</v>
      </c>
      <c r="AP288" s="17"/>
      <c r="AQ288" s="17">
        <v>0.25366271182801903</v>
      </c>
      <c r="AR288" s="17">
        <v>0.214241861409666</v>
      </c>
      <c r="AS288" s="17">
        <v>0.18078884693234601</v>
      </c>
      <c r="AT288" s="17">
        <v>0.17736560249230501</v>
      </c>
      <c r="AU288" s="17">
        <v>0.154163787233393</v>
      </c>
      <c r="AV288" s="17"/>
      <c r="AW288" s="17">
        <v>0.19641220803625101</v>
      </c>
      <c r="AX288" s="17">
        <v>0.25124466464227002</v>
      </c>
      <c r="AY288" s="17">
        <v>0.21243905407154301</v>
      </c>
      <c r="AZ288" s="17">
        <v>0.20747446915009199</v>
      </c>
      <c r="BA288" s="17">
        <v>0.157388320016115</v>
      </c>
      <c r="BB288" s="17"/>
      <c r="BC288" s="17">
        <v>0.17577777824976701</v>
      </c>
      <c r="BD288" s="17">
        <v>0.172715305930222</v>
      </c>
      <c r="BE288" s="17">
        <v>0.18859134474308301</v>
      </c>
      <c r="BF288" s="17">
        <v>0.199961238523792</v>
      </c>
      <c r="BG288" s="17"/>
      <c r="BH288" s="17">
        <v>0.18791465288442</v>
      </c>
      <c r="BI288" s="17">
        <v>0.189104099813974</v>
      </c>
      <c r="BJ288" s="17">
        <v>0.17679297572584299</v>
      </c>
      <c r="BK288" s="17">
        <v>0.15105041220177201</v>
      </c>
      <c r="BL288" s="17"/>
      <c r="BM288" s="17">
        <v>0.20904316277444501</v>
      </c>
      <c r="BN288" s="17">
        <v>0.144926693109522</v>
      </c>
      <c r="BO288" s="17">
        <v>0.195838472649316</v>
      </c>
      <c r="BP288" s="17">
        <v>0.244597113999793</v>
      </c>
      <c r="BQ288" s="17">
        <v>0.27221054614287199</v>
      </c>
      <c r="BR288" s="17"/>
      <c r="BS288" s="17">
        <v>0.204744011926734</v>
      </c>
      <c r="BT288" s="17">
        <v>0.12627222773622401</v>
      </c>
      <c r="BU288" s="17">
        <v>0.13867871482556501</v>
      </c>
      <c r="BV288" s="17">
        <v>0.21499584163991201</v>
      </c>
      <c r="BW288" s="17">
        <v>0.34310372161506703</v>
      </c>
    </row>
    <row r="289" spans="2:75" x14ac:dyDescent="0.35">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row>
    <row r="290" spans="2:75" x14ac:dyDescent="0.35">
      <c r="B290" s="6" t="s">
        <v>289</v>
      </c>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row>
    <row r="291" spans="2:75" x14ac:dyDescent="0.35">
      <c r="B291" s="23" t="s">
        <v>132</v>
      </c>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row>
    <row r="292" spans="2:75" x14ac:dyDescent="0.35">
      <c r="B292" t="s">
        <v>285</v>
      </c>
      <c r="C292" s="17">
        <v>9.17138808007045E-2</v>
      </c>
      <c r="D292" s="17">
        <v>9.7981442042445299E-2</v>
      </c>
      <c r="E292" s="17">
        <v>8.5577989198243998E-2</v>
      </c>
      <c r="F292" s="17"/>
      <c r="G292" s="17">
        <v>0.12424271927800799</v>
      </c>
      <c r="H292" s="17">
        <v>0.14292664739810301</v>
      </c>
      <c r="I292" s="17">
        <v>9.9897219729913694E-2</v>
      </c>
      <c r="J292" s="17">
        <v>6.18867903014476E-2</v>
      </c>
      <c r="K292" s="17">
        <v>7.3160956087091999E-2</v>
      </c>
      <c r="L292" s="17">
        <v>5.8321568411861098E-2</v>
      </c>
      <c r="M292" s="17"/>
      <c r="N292" s="17">
        <v>0.122920069220185</v>
      </c>
      <c r="O292" s="17">
        <v>9.6257225667674001E-2</v>
      </c>
      <c r="P292" s="17">
        <v>7.9551748496084596E-2</v>
      </c>
      <c r="Q292" s="17">
        <v>6.4726690660649594E-2</v>
      </c>
      <c r="R292" s="17"/>
      <c r="S292" s="17">
        <v>0.11617875336871999</v>
      </c>
      <c r="T292" s="17">
        <v>8.6136406058868603E-2</v>
      </c>
      <c r="U292" s="17">
        <v>9.1866163255083705E-2</v>
      </c>
      <c r="V292" s="17">
        <v>7.7980016588223705E-2</v>
      </c>
      <c r="W292" s="17">
        <v>9.9630668073777601E-2</v>
      </c>
      <c r="X292" s="17">
        <v>7.1236650659468104E-2</v>
      </c>
      <c r="Y292" s="17">
        <v>9.1699880370255601E-2</v>
      </c>
      <c r="Z292" s="17">
        <v>9.1387343402349802E-2</v>
      </c>
      <c r="AA292" s="17">
        <v>9.3854438761412404E-2</v>
      </c>
      <c r="AB292" s="17">
        <v>0.101894198110325</v>
      </c>
      <c r="AC292" s="17">
        <v>7.8494288842862803E-2</v>
      </c>
      <c r="AD292" s="17">
        <v>6.9548388549350401E-2</v>
      </c>
      <c r="AE292" s="17"/>
      <c r="AF292" s="17">
        <v>4.7580142627754798E-2</v>
      </c>
      <c r="AG292" s="17">
        <v>6.68330194415995E-2</v>
      </c>
      <c r="AH292" s="17">
        <v>0.11192689492959799</v>
      </c>
      <c r="AI292" s="17">
        <v>0.21176790810620399</v>
      </c>
      <c r="AJ292" s="17"/>
      <c r="AK292" s="17">
        <v>7.3943863757948605E-2</v>
      </c>
      <c r="AL292" s="17">
        <v>7.2699531762144304E-2</v>
      </c>
      <c r="AM292" s="17">
        <v>9.5425472024791E-2</v>
      </c>
      <c r="AN292" s="17">
        <v>0.114474310937295</v>
      </c>
      <c r="AO292" s="17">
        <v>0.18191548423187101</v>
      </c>
      <c r="AP292" s="17"/>
      <c r="AQ292" s="17">
        <v>6.2405440900526597E-2</v>
      </c>
      <c r="AR292" s="17">
        <v>7.9762263402373093E-2</v>
      </c>
      <c r="AS292" s="17">
        <v>7.6406461102692794E-2</v>
      </c>
      <c r="AT292" s="17">
        <v>9.8016235890622097E-2</v>
      </c>
      <c r="AU292" s="17">
        <v>0.17828313815366301</v>
      </c>
      <c r="AV292" s="17"/>
      <c r="AW292" s="17">
        <v>7.3845700356575394E-2</v>
      </c>
      <c r="AX292" s="17">
        <v>5.0932044458225599E-2</v>
      </c>
      <c r="AY292" s="17">
        <v>7.8072064968749494E-2</v>
      </c>
      <c r="AZ292" s="17">
        <v>6.5632606524083606E-2</v>
      </c>
      <c r="BA292" s="17">
        <v>0.16659239810629001</v>
      </c>
      <c r="BB292" s="17"/>
      <c r="BC292" s="17">
        <v>0.18096049251360199</v>
      </c>
      <c r="BD292" s="17">
        <v>0.102685078975119</v>
      </c>
      <c r="BE292" s="17">
        <v>8.8748971550755396E-2</v>
      </c>
      <c r="BF292" s="17">
        <v>7.4414640896033696E-2</v>
      </c>
      <c r="BG292" s="17"/>
      <c r="BH292" s="17">
        <v>9.9702157500999603E-2</v>
      </c>
      <c r="BI292" s="17">
        <v>8.8549398488819306E-2</v>
      </c>
      <c r="BJ292" s="17">
        <v>0.113421517658849</v>
      </c>
      <c r="BK292" s="17">
        <v>8.6977821038228501E-2</v>
      </c>
      <c r="BL292" s="17"/>
      <c r="BM292" s="17">
        <v>7.8742108843620998E-2</v>
      </c>
      <c r="BN292" s="17">
        <v>0.12547251304755</v>
      </c>
      <c r="BO292" s="17">
        <v>9.4786385194689501E-2</v>
      </c>
      <c r="BP292" s="17">
        <v>7.3939481367821205E-2</v>
      </c>
      <c r="BQ292" s="17">
        <v>5.5140766384266897E-2</v>
      </c>
      <c r="BR292" s="17"/>
      <c r="BS292" s="17">
        <v>8.4047865755748005E-2</v>
      </c>
      <c r="BT292" s="17">
        <v>0.14438681256202099</v>
      </c>
      <c r="BU292" s="17">
        <v>8.53529212946956E-2</v>
      </c>
      <c r="BV292" s="17">
        <v>7.7414296950635203E-2</v>
      </c>
      <c r="BW292" s="17">
        <v>3.4165175118171798E-2</v>
      </c>
    </row>
    <row r="293" spans="2:75" x14ac:dyDescent="0.35">
      <c r="B293" t="s">
        <v>286</v>
      </c>
      <c r="C293" s="17">
        <v>0.324770418546591</v>
      </c>
      <c r="D293" s="17">
        <v>0.33691762916406498</v>
      </c>
      <c r="E293" s="17">
        <v>0.31451511375929497</v>
      </c>
      <c r="F293" s="17"/>
      <c r="G293" s="17">
        <v>0.42061750118125601</v>
      </c>
      <c r="H293" s="17">
        <v>0.413529285908458</v>
      </c>
      <c r="I293" s="17">
        <v>0.31677908812671501</v>
      </c>
      <c r="J293" s="17">
        <v>0.34130308061300202</v>
      </c>
      <c r="K293" s="17">
        <v>0.239509411299685</v>
      </c>
      <c r="L293" s="17">
        <v>0.23877431731666399</v>
      </c>
      <c r="M293" s="17"/>
      <c r="N293" s="17">
        <v>0.40794713012804201</v>
      </c>
      <c r="O293" s="17">
        <v>0.30628528917169501</v>
      </c>
      <c r="P293" s="17">
        <v>0.31916034201376597</v>
      </c>
      <c r="Q293" s="17">
        <v>0.25848216987789102</v>
      </c>
      <c r="R293" s="17"/>
      <c r="S293" s="17">
        <v>0.31855505608915702</v>
      </c>
      <c r="T293" s="17">
        <v>0.30491090364429402</v>
      </c>
      <c r="U293" s="17">
        <v>0.32794626950796502</v>
      </c>
      <c r="V293" s="17">
        <v>0.29883824349973298</v>
      </c>
      <c r="W293" s="17">
        <v>0.35599109911294302</v>
      </c>
      <c r="X293" s="17">
        <v>0.354527984088777</v>
      </c>
      <c r="Y293" s="17">
        <v>0.28316868778611198</v>
      </c>
      <c r="Z293" s="17">
        <v>0.36291894750717002</v>
      </c>
      <c r="AA293" s="17">
        <v>0.33787251665511098</v>
      </c>
      <c r="AB293" s="17">
        <v>0.31878201813040102</v>
      </c>
      <c r="AC293" s="17">
        <v>0.32783657864169202</v>
      </c>
      <c r="AD293" s="17">
        <v>0.37214215740310203</v>
      </c>
      <c r="AE293" s="17"/>
      <c r="AF293" s="17">
        <v>0.23281051086083401</v>
      </c>
      <c r="AG293" s="17">
        <v>0.32244366939359798</v>
      </c>
      <c r="AH293" s="17">
        <v>0.38329229789663</v>
      </c>
      <c r="AI293" s="17">
        <v>0.43102571121699901</v>
      </c>
      <c r="AJ293" s="17"/>
      <c r="AK293" s="17">
        <v>0.26629563687799102</v>
      </c>
      <c r="AL293" s="17">
        <v>0.33166150019187501</v>
      </c>
      <c r="AM293" s="17">
        <v>0.35523670998262402</v>
      </c>
      <c r="AN293" s="17">
        <v>0.30758546604152898</v>
      </c>
      <c r="AO293" s="17">
        <v>0.40490955092269598</v>
      </c>
      <c r="AP293" s="17"/>
      <c r="AQ293" s="17">
        <v>0.286160784319337</v>
      </c>
      <c r="AR293" s="17">
        <v>0.30759480528251698</v>
      </c>
      <c r="AS293" s="17">
        <v>0.33506135865939801</v>
      </c>
      <c r="AT293" s="17">
        <v>0.36559905721994201</v>
      </c>
      <c r="AU293" s="17">
        <v>0.34907343060249402</v>
      </c>
      <c r="AV293" s="17"/>
      <c r="AW293" s="17">
        <v>0.30493705417651201</v>
      </c>
      <c r="AX293" s="17">
        <v>0.29226316463426</v>
      </c>
      <c r="AY293" s="17">
        <v>0.298395930608996</v>
      </c>
      <c r="AZ293" s="17">
        <v>0.32569905247507802</v>
      </c>
      <c r="BA293" s="17">
        <v>0.381758553944199</v>
      </c>
      <c r="BB293" s="17"/>
      <c r="BC293" s="17">
        <v>0.37796256800683697</v>
      </c>
      <c r="BD293" s="17">
        <v>0.36149714505879299</v>
      </c>
      <c r="BE293" s="17">
        <v>0.32961394174456699</v>
      </c>
      <c r="BF293" s="17">
        <v>0.30705197915216897</v>
      </c>
      <c r="BG293" s="17"/>
      <c r="BH293" s="17">
        <v>0.34369252896714703</v>
      </c>
      <c r="BI293" s="17">
        <v>0.32237020708431102</v>
      </c>
      <c r="BJ293" s="17">
        <v>0.34701023076202903</v>
      </c>
      <c r="BK293" s="17">
        <v>0.34846598557513198</v>
      </c>
      <c r="BL293" s="17"/>
      <c r="BM293" s="17">
        <v>0.29512384201008601</v>
      </c>
      <c r="BN293" s="17">
        <v>0.37265097317278101</v>
      </c>
      <c r="BO293" s="17">
        <v>0.31213548816306902</v>
      </c>
      <c r="BP293" s="17">
        <v>0.28872382249008499</v>
      </c>
      <c r="BQ293" s="17">
        <v>0.24738390956931</v>
      </c>
      <c r="BR293" s="17"/>
      <c r="BS293" s="17">
        <v>0.31043565225199099</v>
      </c>
      <c r="BT293" s="17">
        <v>0.40025306833984597</v>
      </c>
      <c r="BU293" s="17">
        <v>0.33890094286871603</v>
      </c>
      <c r="BV293" s="17">
        <v>0.28647062454935501</v>
      </c>
      <c r="BW293" s="17">
        <v>0.20884776497159299</v>
      </c>
    </row>
    <row r="294" spans="2:75" x14ac:dyDescent="0.35">
      <c r="B294" t="s">
        <v>287</v>
      </c>
      <c r="C294" s="17">
        <v>0.298480432412421</v>
      </c>
      <c r="D294" s="17">
        <v>0.30235766952961002</v>
      </c>
      <c r="E294" s="17">
        <v>0.29319798067987002</v>
      </c>
      <c r="F294" s="17"/>
      <c r="G294" s="17">
        <v>0.27865949073252699</v>
      </c>
      <c r="H294" s="17">
        <v>0.247861775359701</v>
      </c>
      <c r="I294" s="17">
        <v>0.31130814562783699</v>
      </c>
      <c r="J294" s="17">
        <v>0.30552739362951797</v>
      </c>
      <c r="K294" s="17">
        <v>0.33895170317446999</v>
      </c>
      <c r="L294" s="17">
        <v>0.309671917850945</v>
      </c>
      <c r="M294" s="17"/>
      <c r="N294" s="17">
        <v>0.258012244930024</v>
      </c>
      <c r="O294" s="17">
        <v>0.325893196822099</v>
      </c>
      <c r="P294" s="17">
        <v>0.31480754754566997</v>
      </c>
      <c r="Q294" s="17">
        <v>0.30013317570327702</v>
      </c>
      <c r="R294" s="17"/>
      <c r="S294" s="17">
        <v>0.29918938559849101</v>
      </c>
      <c r="T294" s="17">
        <v>0.30838698527851899</v>
      </c>
      <c r="U294" s="17">
        <v>0.267123196498672</v>
      </c>
      <c r="V294" s="17">
        <v>0.30273837250922903</v>
      </c>
      <c r="W294" s="17">
        <v>0.28218150866525699</v>
      </c>
      <c r="X294" s="17">
        <v>0.29511722683559899</v>
      </c>
      <c r="Y294" s="17">
        <v>0.315290559317009</v>
      </c>
      <c r="Z294" s="17">
        <v>0.32158029629400597</v>
      </c>
      <c r="AA294" s="17">
        <v>0.29077292380212999</v>
      </c>
      <c r="AB294" s="17">
        <v>0.32720521105317502</v>
      </c>
      <c r="AC294" s="17">
        <v>0.26434967804068799</v>
      </c>
      <c r="AD294" s="17">
        <v>0.29475136507826799</v>
      </c>
      <c r="AE294" s="17"/>
      <c r="AF294" s="17">
        <v>0.33026843257648397</v>
      </c>
      <c r="AG294" s="17">
        <v>0.31963721097058501</v>
      </c>
      <c r="AH294" s="17">
        <v>0.28763880645194001</v>
      </c>
      <c r="AI294" s="17">
        <v>0.21633265203826299</v>
      </c>
      <c r="AJ294" s="17"/>
      <c r="AK294" s="17">
        <v>0.30096003869870902</v>
      </c>
      <c r="AL294" s="17">
        <v>0.324560517130148</v>
      </c>
      <c r="AM294" s="17">
        <v>0.28895197780208398</v>
      </c>
      <c r="AN294" s="17">
        <v>0.32634276778006999</v>
      </c>
      <c r="AO294" s="17">
        <v>0.21389049423123699</v>
      </c>
      <c r="AP294" s="17"/>
      <c r="AQ294" s="17">
        <v>0.31624571676681201</v>
      </c>
      <c r="AR294" s="17">
        <v>0.32412967651612001</v>
      </c>
      <c r="AS294" s="17">
        <v>0.30451218961627102</v>
      </c>
      <c r="AT294" s="17">
        <v>0.28174789656318999</v>
      </c>
      <c r="AU294" s="17">
        <v>0.24248907492514701</v>
      </c>
      <c r="AV294" s="17"/>
      <c r="AW294" s="17">
        <v>0.28135169011916999</v>
      </c>
      <c r="AX294" s="17">
        <v>0.31669235273271901</v>
      </c>
      <c r="AY294" s="17">
        <v>0.31462932360152801</v>
      </c>
      <c r="AZ294" s="17">
        <v>0.30107603005642902</v>
      </c>
      <c r="BA294" s="17">
        <v>0.26771898011606099</v>
      </c>
      <c r="BB294" s="17"/>
      <c r="BC294" s="17">
        <v>0.24769426971174099</v>
      </c>
      <c r="BD294" s="17">
        <v>0.31974890825702801</v>
      </c>
      <c r="BE294" s="17">
        <v>0.32639836775957898</v>
      </c>
      <c r="BF294" s="17">
        <v>0.281280738875679</v>
      </c>
      <c r="BG294" s="17"/>
      <c r="BH294" s="17">
        <v>0.32213890546296697</v>
      </c>
      <c r="BI294" s="17">
        <v>0.31422289679291099</v>
      </c>
      <c r="BJ294" s="17">
        <v>0.27580510923058699</v>
      </c>
      <c r="BK294" s="17">
        <v>0.24603034663046999</v>
      </c>
      <c r="BL294" s="17"/>
      <c r="BM294" s="17">
        <v>0.33481232959592899</v>
      </c>
      <c r="BN294" s="17">
        <v>0.26908578916773501</v>
      </c>
      <c r="BO294" s="17">
        <v>0.314168020418432</v>
      </c>
      <c r="BP294" s="17">
        <v>0.28414302194037999</v>
      </c>
      <c r="BQ294" s="17">
        <v>0.32195017072187199</v>
      </c>
      <c r="BR294" s="17"/>
      <c r="BS294" s="17">
        <v>0.31952587478229399</v>
      </c>
      <c r="BT294" s="17">
        <v>0.26314087027738597</v>
      </c>
      <c r="BU294" s="17">
        <v>0.31522349439161801</v>
      </c>
      <c r="BV294" s="17">
        <v>0.30572710493724298</v>
      </c>
      <c r="BW294" s="17">
        <v>0.297803086251333</v>
      </c>
    </row>
    <row r="295" spans="2:75" x14ac:dyDescent="0.35">
      <c r="B295" t="s">
        <v>288</v>
      </c>
      <c r="C295" s="17">
        <v>0.21086846117104799</v>
      </c>
      <c r="D295" s="17">
        <v>0.20207594583122299</v>
      </c>
      <c r="E295" s="17">
        <v>0.21997521810766699</v>
      </c>
      <c r="F295" s="17"/>
      <c r="G295" s="17">
        <v>0.11443794100247801</v>
      </c>
      <c r="H295" s="17">
        <v>0.12768906578719699</v>
      </c>
      <c r="I295" s="17">
        <v>0.17898084622572499</v>
      </c>
      <c r="J295" s="17">
        <v>0.223161657049466</v>
      </c>
      <c r="K295" s="17">
        <v>0.27013134084617701</v>
      </c>
      <c r="L295" s="17">
        <v>0.319100562247985</v>
      </c>
      <c r="M295" s="17"/>
      <c r="N295" s="17">
        <v>0.15596154374561499</v>
      </c>
      <c r="O295" s="17">
        <v>0.21345879472505599</v>
      </c>
      <c r="P295" s="17">
        <v>0.209905952581592</v>
      </c>
      <c r="Q295" s="17">
        <v>0.26794465353714098</v>
      </c>
      <c r="R295" s="17"/>
      <c r="S295" s="17">
        <v>0.173609962882977</v>
      </c>
      <c r="T295" s="17">
        <v>0.21257171130046201</v>
      </c>
      <c r="U295" s="17">
        <v>0.24380817047481701</v>
      </c>
      <c r="V295" s="17">
        <v>0.267155599213314</v>
      </c>
      <c r="W295" s="17">
        <v>0.20639821502011699</v>
      </c>
      <c r="X295" s="17">
        <v>0.21762958119855499</v>
      </c>
      <c r="Y295" s="17">
        <v>0.22471872268774001</v>
      </c>
      <c r="Z295" s="17">
        <v>0.18557958044221101</v>
      </c>
      <c r="AA295" s="17">
        <v>0.19402151890776301</v>
      </c>
      <c r="AB295" s="17">
        <v>0.18362728510948201</v>
      </c>
      <c r="AC295" s="17">
        <v>0.25302392236570098</v>
      </c>
      <c r="AD295" s="17">
        <v>0.180663371143512</v>
      </c>
      <c r="AE295" s="17"/>
      <c r="AF295" s="17">
        <v>0.28922907427956501</v>
      </c>
      <c r="AG295" s="17">
        <v>0.222641624526</v>
      </c>
      <c r="AH295" s="17">
        <v>0.157786918035622</v>
      </c>
      <c r="AI295" s="17">
        <v>0.113883401911118</v>
      </c>
      <c r="AJ295" s="17"/>
      <c r="AK295" s="17">
        <v>0.264784977625246</v>
      </c>
      <c r="AL295" s="17">
        <v>0.20070760816357899</v>
      </c>
      <c r="AM295" s="17">
        <v>0.20325573174429601</v>
      </c>
      <c r="AN295" s="17">
        <v>0.185439143254579</v>
      </c>
      <c r="AO295" s="17">
        <v>0.14764288964805999</v>
      </c>
      <c r="AP295" s="17"/>
      <c r="AQ295" s="17">
        <v>0.23259139650683999</v>
      </c>
      <c r="AR295" s="17">
        <v>0.21930768016308999</v>
      </c>
      <c r="AS295" s="17">
        <v>0.221835138034428</v>
      </c>
      <c r="AT295" s="17">
        <v>0.18818971463231299</v>
      </c>
      <c r="AU295" s="17">
        <v>0.170444569925363</v>
      </c>
      <c r="AV295" s="17"/>
      <c r="AW295" s="17">
        <v>0.24699461495160899</v>
      </c>
      <c r="AX295" s="17">
        <v>0.27067652512472301</v>
      </c>
      <c r="AY295" s="17">
        <v>0.22804428515581299</v>
      </c>
      <c r="AZ295" s="17">
        <v>0.23110853904685</v>
      </c>
      <c r="BA295" s="17">
        <v>0.124212152945919</v>
      </c>
      <c r="BB295" s="17"/>
      <c r="BC295" s="17">
        <v>0.135323440876707</v>
      </c>
      <c r="BD295" s="17">
        <v>0.162592325909105</v>
      </c>
      <c r="BE295" s="17">
        <v>0.200287754919382</v>
      </c>
      <c r="BF295" s="17">
        <v>0.26410350190694298</v>
      </c>
      <c r="BG295" s="17"/>
      <c r="BH295" s="17">
        <v>0.18027289227475701</v>
      </c>
      <c r="BI295" s="17">
        <v>0.20723689797112599</v>
      </c>
      <c r="BJ295" s="17">
        <v>0.19329902080662301</v>
      </c>
      <c r="BK295" s="17">
        <v>0.25594936339002999</v>
      </c>
      <c r="BL295" s="17"/>
      <c r="BM295" s="17">
        <v>0.22677035211184501</v>
      </c>
      <c r="BN295" s="17">
        <v>0.17243670630213301</v>
      </c>
      <c r="BO295" s="17">
        <v>0.22390289244019601</v>
      </c>
      <c r="BP295" s="17">
        <v>0.29527918184330998</v>
      </c>
      <c r="BQ295" s="17">
        <v>0.246278208028818</v>
      </c>
      <c r="BR295" s="17"/>
      <c r="BS295" s="17">
        <v>0.223598756176552</v>
      </c>
      <c r="BT295" s="17">
        <v>0.14842475140537401</v>
      </c>
      <c r="BU295" s="17">
        <v>0.205003500882429</v>
      </c>
      <c r="BV295" s="17">
        <v>0.26194042591175598</v>
      </c>
      <c r="BW295" s="17">
        <v>0.30538251921085202</v>
      </c>
    </row>
    <row r="296" spans="2:75" x14ac:dyDescent="0.35">
      <c r="B296" t="s">
        <v>129</v>
      </c>
      <c r="C296" s="17">
        <v>7.4166807069235202E-2</v>
      </c>
      <c r="D296" s="17">
        <v>6.0667313432656897E-2</v>
      </c>
      <c r="E296" s="17">
        <v>8.6733698254924496E-2</v>
      </c>
      <c r="F296" s="17"/>
      <c r="G296" s="17">
        <v>6.2042347805731299E-2</v>
      </c>
      <c r="H296" s="17">
        <v>6.7993225546540401E-2</v>
      </c>
      <c r="I296" s="17">
        <v>9.3034700289808994E-2</v>
      </c>
      <c r="J296" s="17">
        <v>6.8121078406566005E-2</v>
      </c>
      <c r="K296" s="17">
        <v>7.8246588592576397E-2</v>
      </c>
      <c r="L296" s="17">
        <v>7.4131634172544605E-2</v>
      </c>
      <c r="M296" s="17"/>
      <c r="N296" s="17">
        <v>5.51590119761328E-2</v>
      </c>
      <c r="O296" s="17">
        <v>5.8105493613475001E-2</v>
      </c>
      <c r="P296" s="17">
        <v>7.6574409362886897E-2</v>
      </c>
      <c r="Q296" s="17">
        <v>0.108713310221043</v>
      </c>
      <c r="R296" s="17"/>
      <c r="S296" s="17">
        <v>9.2466842060656196E-2</v>
      </c>
      <c r="T296" s="17">
        <v>8.7993993717857003E-2</v>
      </c>
      <c r="U296" s="17">
        <v>6.9256200263462103E-2</v>
      </c>
      <c r="V296" s="17">
        <v>5.3287768189500297E-2</v>
      </c>
      <c r="W296" s="17">
        <v>5.5798509127905398E-2</v>
      </c>
      <c r="X296" s="17">
        <v>6.1488557217601103E-2</v>
      </c>
      <c r="Y296" s="17">
        <v>8.5122149838882805E-2</v>
      </c>
      <c r="Z296" s="17">
        <v>3.8533832354262901E-2</v>
      </c>
      <c r="AA296" s="17">
        <v>8.3478601873583497E-2</v>
      </c>
      <c r="AB296" s="17">
        <v>6.8491287596617406E-2</v>
      </c>
      <c r="AC296" s="17">
        <v>7.6295532109056402E-2</v>
      </c>
      <c r="AD296" s="17">
        <v>8.2894717825767503E-2</v>
      </c>
      <c r="AE296" s="17"/>
      <c r="AF296" s="17">
        <v>0.10011183965536199</v>
      </c>
      <c r="AG296" s="17">
        <v>6.8444475668217E-2</v>
      </c>
      <c r="AH296" s="17">
        <v>5.9355082686209801E-2</v>
      </c>
      <c r="AI296" s="17">
        <v>2.6990326727416501E-2</v>
      </c>
      <c r="AJ296" s="17"/>
      <c r="AK296" s="17">
        <v>9.4015483040105402E-2</v>
      </c>
      <c r="AL296" s="17">
        <v>7.0370842752253193E-2</v>
      </c>
      <c r="AM296" s="17">
        <v>5.7130108446204003E-2</v>
      </c>
      <c r="AN296" s="17">
        <v>6.6158311986527094E-2</v>
      </c>
      <c r="AO296" s="17">
        <v>5.1641580966135102E-2</v>
      </c>
      <c r="AP296" s="17"/>
      <c r="AQ296" s="17">
        <v>0.102596661506484</v>
      </c>
      <c r="AR296" s="17">
        <v>6.9205574635900199E-2</v>
      </c>
      <c r="AS296" s="17">
        <v>6.2184852587209398E-2</v>
      </c>
      <c r="AT296" s="17">
        <v>6.6447095693933297E-2</v>
      </c>
      <c r="AU296" s="17">
        <v>5.9709786393332798E-2</v>
      </c>
      <c r="AV296" s="17"/>
      <c r="AW296" s="17">
        <v>9.2870940396133306E-2</v>
      </c>
      <c r="AX296" s="17">
        <v>6.9435913050072406E-2</v>
      </c>
      <c r="AY296" s="17">
        <v>8.08583956649125E-2</v>
      </c>
      <c r="AZ296" s="17">
        <v>7.6483771897558506E-2</v>
      </c>
      <c r="BA296" s="17">
        <v>5.97179148875309E-2</v>
      </c>
      <c r="BB296" s="17"/>
      <c r="BC296" s="17">
        <v>5.8059228891112501E-2</v>
      </c>
      <c r="BD296" s="17">
        <v>5.34765417999543E-2</v>
      </c>
      <c r="BE296" s="17">
        <v>5.4950964025715997E-2</v>
      </c>
      <c r="BF296" s="17">
        <v>7.3149139169175204E-2</v>
      </c>
      <c r="BG296" s="17"/>
      <c r="BH296" s="17">
        <v>5.4193515794129003E-2</v>
      </c>
      <c r="BI296" s="17">
        <v>6.7620599662833805E-2</v>
      </c>
      <c r="BJ296" s="17">
        <v>7.0464121541911603E-2</v>
      </c>
      <c r="BK296" s="17">
        <v>6.2576483366139302E-2</v>
      </c>
      <c r="BL296" s="17"/>
      <c r="BM296" s="17">
        <v>6.4551367438518706E-2</v>
      </c>
      <c r="BN296" s="17">
        <v>6.0354018309800098E-2</v>
      </c>
      <c r="BO296" s="17">
        <v>5.5007213783613902E-2</v>
      </c>
      <c r="BP296" s="17">
        <v>5.7914492358403701E-2</v>
      </c>
      <c r="BQ296" s="17">
        <v>0.129246945295733</v>
      </c>
      <c r="BR296" s="17"/>
      <c r="BS296" s="17">
        <v>6.2391851033415303E-2</v>
      </c>
      <c r="BT296" s="17">
        <v>4.3794497415372301E-2</v>
      </c>
      <c r="BU296" s="17">
        <v>5.5519140562541099E-2</v>
      </c>
      <c r="BV296" s="17">
        <v>6.8447547651011506E-2</v>
      </c>
      <c r="BW296" s="17">
        <v>0.15380145444804999</v>
      </c>
    </row>
    <row r="297" spans="2:75" x14ac:dyDescent="0.35">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row>
    <row r="298" spans="2:75" x14ac:dyDescent="0.35">
      <c r="B298" s="6" t="s">
        <v>302</v>
      </c>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row>
    <row r="299" spans="2:75" x14ac:dyDescent="0.35">
      <c r="B299" s="23" t="s">
        <v>132</v>
      </c>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row>
    <row r="300" spans="2:75" x14ac:dyDescent="0.35">
      <c r="B300" t="s">
        <v>129</v>
      </c>
      <c r="C300" s="17">
        <v>0.27285720959686399</v>
      </c>
      <c r="D300" s="17">
        <v>0.24046674034368801</v>
      </c>
      <c r="E300" s="17">
        <v>0.30283050780773801</v>
      </c>
      <c r="F300" s="17"/>
      <c r="G300" s="17">
        <v>0.13335349969982899</v>
      </c>
      <c r="H300" s="17">
        <v>0.18311671371177399</v>
      </c>
      <c r="I300" s="17">
        <v>0.26803275913557001</v>
      </c>
      <c r="J300" s="17">
        <v>0.31171225294858701</v>
      </c>
      <c r="K300" s="17">
        <v>0.33196943930679901</v>
      </c>
      <c r="L300" s="17">
        <v>0.37170265830788801</v>
      </c>
      <c r="M300" s="17"/>
      <c r="N300" s="17">
        <v>0.197593543956461</v>
      </c>
      <c r="O300" s="17">
        <v>0.248074414345235</v>
      </c>
      <c r="P300" s="17">
        <v>0.266227794637594</v>
      </c>
      <c r="Q300" s="17">
        <v>0.38387237521520101</v>
      </c>
      <c r="R300" s="17"/>
      <c r="S300" s="17">
        <v>0.213530318338506</v>
      </c>
      <c r="T300" s="17">
        <v>0.33366791143604901</v>
      </c>
      <c r="U300" s="17">
        <v>0.31652195734284699</v>
      </c>
      <c r="V300" s="17">
        <v>0.344989476708286</v>
      </c>
      <c r="W300" s="17">
        <v>0.25299626837283801</v>
      </c>
      <c r="X300" s="17">
        <v>0.25007807306493302</v>
      </c>
      <c r="Y300" s="17">
        <v>0.261939942000324</v>
      </c>
      <c r="Z300" s="17">
        <v>0.239496266318317</v>
      </c>
      <c r="AA300" s="17">
        <v>0.283661915803465</v>
      </c>
      <c r="AB300" s="17">
        <v>0.23951779793285599</v>
      </c>
      <c r="AC300" s="17">
        <v>0.25348657395989799</v>
      </c>
      <c r="AD300" s="17">
        <v>0.23445518587856701</v>
      </c>
      <c r="AE300" s="17"/>
      <c r="AF300" s="17">
        <v>0.39883932869181099</v>
      </c>
      <c r="AG300" s="17">
        <v>0.266619616638329</v>
      </c>
      <c r="AH300" s="17">
        <v>0.20942658825893201</v>
      </c>
      <c r="AI300" s="17">
        <v>0.129871004580456</v>
      </c>
      <c r="AJ300" s="17"/>
      <c r="AK300" s="17">
        <v>0.348280857932112</v>
      </c>
      <c r="AL300" s="17">
        <v>0.27660334485726701</v>
      </c>
      <c r="AM300" s="17">
        <v>0.26107542085905799</v>
      </c>
      <c r="AN300" s="17">
        <v>0.226937742329401</v>
      </c>
      <c r="AO300" s="17">
        <v>0.14947780733945801</v>
      </c>
      <c r="AP300" s="17"/>
      <c r="AQ300" s="17">
        <v>0.34602952477206</v>
      </c>
      <c r="AR300" s="17">
        <v>0.29097204650429198</v>
      </c>
      <c r="AS300" s="17">
        <v>0.26075820068611799</v>
      </c>
      <c r="AT300" s="17">
        <v>0.24106284586016399</v>
      </c>
      <c r="AU300" s="17">
        <v>0.17705829170464599</v>
      </c>
      <c r="AV300" s="17"/>
      <c r="AW300" s="17">
        <v>0.335558692636093</v>
      </c>
      <c r="AX300" s="17">
        <v>0.31823548253596501</v>
      </c>
      <c r="AY300" s="17">
        <v>0.332821094202639</v>
      </c>
      <c r="AZ300" s="17">
        <v>0.25768460322908598</v>
      </c>
      <c r="BA300" s="17">
        <v>0.17095040178499701</v>
      </c>
      <c r="BB300" s="17"/>
      <c r="BC300" s="17">
        <v>0.13089867268026101</v>
      </c>
      <c r="BD300" s="17">
        <v>0.203141483158265</v>
      </c>
      <c r="BE300" s="17">
        <v>0.25180122138081501</v>
      </c>
      <c r="BF300" s="17">
        <v>0.330742539557073</v>
      </c>
      <c r="BG300" s="17"/>
      <c r="BH300" s="17">
        <v>0.224461602652297</v>
      </c>
      <c r="BI300" s="17">
        <v>0.26628273445366002</v>
      </c>
      <c r="BJ300" s="17">
        <v>0.26884526221465699</v>
      </c>
      <c r="BK300" s="17">
        <v>0.28488240188132902</v>
      </c>
      <c r="BL300" s="17"/>
      <c r="BM300" s="17">
        <v>0.26381817448782102</v>
      </c>
      <c r="BN300" s="17">
        <v>0.22169269595947999</v>
      </c>
      <c r="BO300" s="17">
        <v>0.28572116152433802</v>
      </c>
      <c r="BP300" s="17">
        <v>0.30259777482675798</v>
      </c>
      <c r="BQ300" s="17">
        <v>0.38245154193883901</v>
      </c>
      <c r="BR300" s="17"/>
      <c r="BS300" s="17">
        <v>0.277710111598093</v>
      </c>
      <c r="BT300" s="17">
        <v>0.187809823132638</v>
      </c>
      <c r="BU300" s="17">
        <v>0.27354790285816499</v>
      </c>
      <c r="BV300" s="17">
        <v>0.293538786889742</v>
      </c>
      <c r="BW300" s="17">
        <v>0.44725396054580302</v>
      </c>
    </row>
    <row r="301" spans="2:75" x14ac:dyDescent="0.35">
      <c r="B301" t="s">
        <v>290</v>
      </c>
      <c r="C301" s="17">
        <v>0.20934297263971699</v>
      </c>
      <c r="D301" s="17">
        <v>0.208703896736363</v>
      </c>
      <c r="E301" s="17">
        <v>0.210510100088762</v>
      </c>
      <c r="F301" s="17"/>
      <c r="G301" s="17">
        <v>0.26017457216322298</v>
      </c>
      <c r="H301" s="17">
        <v>0.254645094331441</v>
      </c>
      <c r="I301" s="17">
        <v>0.22453251886261699</v>
      </c>
      <c r="J301" s="17">
        <v>0.187542756262565</v>
      </c>
      <c r="K301" s="17">
        <v>0.20204061151152999</v>
      </c>
      <c r="L301" s="17">
        <v>0.14882388821118001</v>
      </c>
      <c r="M301" s="17"/>
      <c r="N301" s="17">
        <v>0.24815727906732199</v>
      </c>
      <c r="O301" s="17">
        <v>0.214337575400874</v>
      </c>
      <c r="P301" s="17">
        <v>0.19935718968232299</v>
      </c>
      <c r="Q301" s="17">
        <v>0.17127606579458099</v>
      </c>
      <c r="R301" s="17"/>
      <c r="S301" s="17">
        <v>0.22347212296382299</v>
      </c>
      <c r="T301" s="17">
        <v>0.18351524960198601</v>
      </c>
      <c r="U301" s="17">
        <v>0.16523991244112199</v>
      </c>
      <c r="V301" s="17">
        <v>0.15671109193986399</v>
      </c>
      <c r="W301" s="17">
        <v>0.22742976654119601</v>
      </c>
      <c r="X301" s="17">
        <v>0.22881067348564499</v>
      </c>
      <c r="Y301" s="17">
        <v>0.20543466738815</v>
      </c>
      <c r="Z301" s="17">
        <v>0.29120295389937101</v>
      </c>
      <c r="AA301" s="17">
        <v>0.23134342549336401</v>
      </c>
      <c r="AB301" s="17">
        <v>0.216489994193966</v>
      </c>
      <c r="AC301" s="17">
        <v>0.17674275680502999</v>
      </c>
      <c r="AD301" s="17">
        <v>0.284045524796531</v>
      </c>
      <c r="AE301" s="17"/>
      <c r="AF301" s="17">
        <v>0.16049693160609901</v>
      </c>
      <c r="AG301" s="17">
        <v>0.22338938376517301</v>
      </c>
      <c r="AH301" s="17">
        <v>0.215537616717937</v>
      </c>
      <c r="AI301" s="17">
        <v>0.27596857241156603</v>
      </c>
      <c r="AJ301" s="17"/>
      <c r="AK301" s="17">
        <v>0.187170883776867</v>
      </c>
      <c r="AL301" s="17">
        <v>0.19965911978727199</v>
      </c>
      <c r="AM301" s="17">
        <v>0.21143867844568501</v>
      </c>
      <c r="AN301" s="17">
        <v>0.22731370992261299</v>
      </c>
      <c r="AO301" s="17">
        <v>0.32164390381300401</v>
      </c>
      <c r="AP301" s="17"/>
      <c r="AQ301" s="17">
        <v>0.16811382199820399</v>
      </c>
      <c r="AR301" s="17">
        <v>0.201461362797277</v>
      </c>
      <c r="AS301" s="17">
        <v>0.22438908020270401</v>
      </c>
      <c r="AT301" s="17">
        <v>0.23226432330753299</v>
      </c>
      <c r="AU301" s="17">
        <v>0.24010647983656599</v>
      </c>
      <c r="AV301" s="17"/>
      <c r="AW301" s="17">
        <v>0.20431763506762099</v>
      </c>
      <c r="AX301" s="17">
        <v>0.16008073906287701</v>
      </c>
      <c r="AY301" s="17">
        <v>0.19087338274549301</v>
      </c>
      <c r="AZ301" s="17">
        <v>0.21640595692887701</v>
      </c>
      <c r="BA301" s="17">
        <v>0.250796705029939</v>
      </c>
      <c r="BB301" s="17"/>
      <c r="BC301" s="17">
        <v>0.22579570671992599</v>
      </c>
      <c r="BD301" s="17">
        <v>0.22505162559169001</v>
      </c>
      <c r="BE301" s="17">
        <v>0.24119663186843401</v>
      </c>
      <c r="BF301" s="17">
        <v>0.19404194331538399</v>
      </c>
      <c r="BG301" s="17"/>
      <c r="BH301" s="17">
        <v>0.192039903011549</v>
      </c>
      <c r="BI301" s="17">
        <v>0.23537148066258401</v>
      </c>
      <c r="BJ301" s="17">
        <v>0.21693185941371301</v>
      </c>
      <c r="BK301" s="17">
        <v>0.183159492444536</v>
      </c>
      <c r="BL301" s="17"/>
      <c r="BM301" s="17">
        <v>0.19368202566764101</v>
      </c>
      <c r="BN301" s="17">
        <v>0.236699590751283</v>
      </c>
      <c r="BO301" s="17">
        <v>0.18330881951245401</v>
      </c>
      <c r="BP301" s="17">
        <v>0.199371810061438</v>
      </c>
      <c r="BQ301" s="17">
        <v>0.16524355461194701</v>
      </c>
      <c r="BR301" s="17"/>
      <c r="BS301" s="17">
        <v>0.198429185066369</v>
      </c>
      <c r="BT301" s="17">
        <v>0.24070771014517101</v>
      </c>
      <c r="BU301" s="17">
        <v>0.19129907080702399</v>
      </c>
      <c r="BV301" s="17">
        <v>0.21638176810372101</v>
      </c>
      <c r="BW301" s="17">
        <v>0.119444417459002</v>
      </c>
    </row>
    <row r="302" spans="2:75" x14ac:dyDescent="0.35">
      <c r="B302" t="s">
        <v>291</v>
      </c>
      <c r="C302" s="17">
        <v>0.203574195927992</v>
      </c>
      <c r="D302" s="17">
        <v>0.21315376881763801</v>
      </c>
      <c r="E302" s="17">
        <v>0.19427244333993901</v>
      </c>
      <c r="F302" s="17"/>
      <c r="G302" s="17">
        <v>0.28778926829651003</v>
      </c>
      <c r="H302" s="17">
        <v>0.26791184161069098</v>
      </c>
      <c r="I302" s="17">
        <v>0.21599918537180099</v>
      </c>
      <c r="J302" s="17">
        <v>0.17821308838359701</v>
      </c>
      <c r="K302" s="17">
        <v>0.16639895524753401</v>
      </c>
      <c r="L302" s="17">
        <v>0.130447165535368</v>
      </c>
      <c r="M302" s="17"/>
      <c r="N302" s="17">
        <v>0.224299558834468</v>
      </c>
      <c r="O302" s="17">
        <v>0.220132130395116</v>
      </c>
      <c r="P302" s="17">
        <v>0.21244672766653699</v>
      </c>
      <c r="Q302" s="17">
        <v>0.157902507474106</v>
      </c>
      <c r="R302" s="17"/>
      <c r="S302" s="17">
        <v>0.23487273142154699</v>
      </c>
      <c r="T302" s="17">
        <v>0.19521057410937601</v>
      </c>
      <c r="U302" s="17">
        <v>0.13729260499095999</v>
      </c>
      <c r="V302" s="17">
        <v>0.20129280475188999</v>
      </c>
      <c r="W302" s="17">
        <v>0.215433899987478</v>
      </c>
      <c r="X302" s="17">
        <v>0.189984375135198</v>
      </c>
      <c r="Y302" s="17">
        <v>0.20477483979500899</v>
      </c>
      <c r="Z302" s="17">
        <v>0.24817819945116901</v>
      </c>
      <c r="AA302" s="17">
        <v>0.188638988380013</v>
      </c>
      <c r="AB302" s="17">
        <v>0.26874313927112398</v>
      </c>
      <c r="AC302" s="17">
        <v>0.13839895994432899</v>
      </c>
      <c r="AD302" s="17">
        <v>0.196093959302125</v>
      </c>
      <c r="AE302" s="17"/>
      <c r="AF302" s="17">
        <v>0.132009817153561</v>
      </c>
      <c r="AG302" s="17">
        <v>0.20932055296104299</v>
      </c>
      <c r="AH302" s="17">
        <v>0.24853452365970999</v>
      </c>
      <c r="AI302" s="17">
        <v>0.25844086522864101</v>
      </c>
      <c r="AJ302" s="17"/>
      <c r="AK302" s="17">
        <v>0.16894831340127101</v>
      </c>
      <c r="AL302" s="17">
        <v>0.201129713975091</v>
      </c>
      <c r="AM302" s="17">
        <v>0.218567604637982</v>
      </c>
      <c r="AN302" s="17">
        <v>0.22223222093438399</v>
      </c>
      <c r="AO302" s="17">
        <v>0.248705263579174</v>
      </c>
      <c r="AP302" s="17"/>
      <c r="AQ302" s="17">
        <v>0.17049935813994299</v>
      </c>
      <c r="AR302" s="17">
        <v>0.216527287591679</v>
      </c>
      <c r="AS302" s="17">
        <v>0.195878368707429</v>
      </c>
      <c r="AT302" s="17">
        <v>0.21759405648319499</v>
      </c>
      <c r="AU302" s="17">
        <v>0.24051256355941</v>
      </c>
      <c r="AV302" s="17"/>
      <c r="AW302" s="17">
        <v>0.16092216828035799</v>
      </c>
      <c r="AX302" s="17">
        <v>0.172986936360672</v>
      </c>
      <c r="AY302" s="17">
        <v>0.16574252370817</v>
      </c>
      <c r="AZ302" s="17">
        <v>0.20507922423050801</v>
      </c>
      <c r="BA302" s="17">
        <v>0.28023814829418903</v>
      </c>
      <c r="BB302" s="17"/>
      <c r="BC302" s="17">
        <v>0.30917592988123799</v>
      </c>
      <c r="BD302" s="17">
        <v>0.265251631581498</v>
      </c>
      <c r="BE302" s="17">
        <v>0.192683240545451</v>
      </c>
      <c r="BF302" s="17">
        <v>0.14662710419671601</v>
      </c>
      <c r="BG302" s="17"/>
      <c r="BH302" s="17">
        <v>0.231958566717019</v>
      </c>
      <c r="BI302" s="17">
        <v>0.21964183947364099</v>
      </c>
      <c r="BJ302" s="17">
        <v>0.17364549541044599</v>
      </c>
      <c r="BK302" s="17">
        <v>0.145086599696091</v>
      </c>
      <c r="BL302" s="17"/>
      <c r="BM302" s="17">
        <v>0.17039835860779801</v>
      </c>
      <c r="BN302" s="17">
        <v>0.24716503666533901</v>
      </c>
      <c r="BO302" s="17">
        <v>0.21704728238243901</v>
      </c>
      <c r="BP302" s="17">
        <v>0.165510711112937</v>
      </c>
      <c r="BQ302" s="17">
        <v>0.16797729999952499</v>
      </c>
      <c r="BR302" s="17"/>
      <c r="BS302" s="17">
        <v>0.18595476601432101</v>
      </c>
      <c r="BT302" s="17">
        <v>0.26712927009549697</v>
      </c>
      <c r="BU302" s="17">
        <v>0.224926487828884</v>
      </c>
      <c r="BV302" s="17">
        <v>0.16951742332782299</v>
      </c>
      <c r="BW302" s="17">
        <v>0.12031476400329599</v>
      </c>
    </row>
    <row r="303" spans="2:75" x14ac:dyDescent="0.35">
      <c r="B303" t="s">
        <v>292</v>
      </c>
      <c r="C303" s="17">
        <v>0.171295259787767</v>
      </c>
      <c r="D303" s="17">
        <v>0.20831262829081501</v>
      </c>
      <c r="E303" s="17">
        <v>0.13506887761290701</v>
      </c>
      <c r="F303" s="17"/>
      <c r="G303" s="17">
        <v>0.27398313029722698</v>
      </c>
      <c r="H303" s="17">
        <v>0.25067349646958498</v>
      </c>
      <c r="I303" s="17">
        <v>0.17164158458794801</v>
      </c>
      <c r="J303" s="17">
        <v>0.126852991951034</v>
      </c>
      <c r="K303" s="17">
        <v>0.13135864868830399</v>
      </c>
      <c r="L303" s="17">
        <v>0.10075499886200499</v>
      </c>
      <c r="M303" s="17"/>
      <c r="N303" s="17">
        <v>0.21615815703248201</v>
      </c>
      <c r="O303" s="17">
        <v>0.16060231476603401</v>
      </c>
      <c r="P303" s="17">
        <v>0.17013984908177501</v>
      </c>
      <c r="Q303" s="17">
        <v>0.13517569447319</v>
      </c>
      <c r="R303" s="17"/>
      <c r="S303" s="17">
        <v>0.201440427762031</v>
      </c>
      <c r="T303" s="17">
        <v>0.12900660075357101</v>
      </c>
      <c r="U303" s="17">
        <v>0.19375585774815701</v>
      </c>
      <c r="V303" s="17">
        <v>0.13988548687159899</v>
      </c>
      <c r="W303" s="17">
        <v>0.19373383747065701</v>
      </c>
      <c r="X303" s="17">
        <v>0.19133612068775899</v>
      </c>
      <c r="Y303" s="17">
        <v>0.15572714882125799</v>
      </c>
      <c r="Z303" s="17">
        <v>0.19625389579121499</v>
      </c>
      <c r="AA303" s="17">
        <v>0.19105923273495101</v>
      </c>
      <c r="AB303" s="17">
        <v>0.174994733629181</v>
      </c>
      <c r="AC303" s="17">
        <v>0.117442117406219</v>
      </c>
      <c r="AD303" s="17">
        <v>0.150153018607009</v>
      </c>
      <c r="AE303" s="17"/>
      <c r="AF303" s="17">
        <v>0.105456410654893</v>
      </c>
      <c r="AG303" s="17">
        <v>0.17532336468123699</v>
      </c>
      <c r="AH303" s="17">
        <v>0.19185241209454801</v>
      </c>
      <c r="AI303" s="17">
        <v>0.26656909446115801</v>
      </c>
      <c r="AJ303" s="17"/>
      <c r="AK303" s="17">
        <v>0.14226718865232801</v>
      </c>
      <c r="AL303" s="17">
        <v>0.15694836397159501</v>
      </c>
      <c r="AM303" s="17">
        <v>0.15726281365865499</v>
      </c>
      <c r="AN303" s="17">
        <v>0.19242761481568399</v>
      </c>
      <c r="AO303" s="17">
        <v>0.28914070151057197</v>
      </c>
      <c r="AP303" s="17"/>
      <c r="AQ303" s="17">
        <v>0.12029729423166199</v>
      </c>
      <c r="AR303" s="17">
        <v>0.15503906806859599</v>
      </c>
      <c r="AS303" s="17">
        <v>0.16639449039829199</v>
      </c>
      <c r="AT303" s="17">
        <v>0.20632414601475399</v>
      </c>
      <c r="AU303" s="17">
        <v>0.24923565944128501</v>
      </c>
      <c r="AV303" s="17"/>
      <c r="AW303" s="17">
        <v>0.10368314553302301</v>
      </c>
      <c r="AX303" s="17">
        <v>0.122840438542479</v>
      </c>
      <c r="AY303" s="17">
        <v>0.13618743883987999</v>
      </c>
      <c r="AZ303" s="17">
        <v>0.177608045344127</v>
      </c>
      <c r="BA303" s="17">
        <v>0.25147054328024199</v>
      </c>
      <c r="BB303" s="17"/>
      <c r="BC303" s="17">
        <v>0.33840060004949701</v>
      </c>
      <c r="BD303" s="17">
        <v>0.198809806582605</v>
      </c>
      <c r="BE303" s="17">
        <v>0.159670392154204</v>
      </c>
      <c r="BF303" s="17">
        <v>0.13290723738680699</v>
      </c>
      <c r="BG303" s="17"/>
      <c r="BH303" s="17">
        <v>0.187738369461949</v>
      </c>
      <c r="BI303" s="17">
        <v>0.17645433274518901</v>
      </c>
      <c r="BJ303" s="17">
        <v>0.17661440603061401</v>
      </c>
      <c r="BK303" s="17">
        <v>0.143449656800272</v>
      </c>
      <c r="BL303" s="17"/>
      <c r="BM303" s="17">
        <v>0.14181480112999301</v>
      </c>
      <c r="BN303" s="17">
        <v>0.20313854123292399</v>
      </c>
      <c r="BO303" s="17">
        <v>0.20782878343355801</v>
      </c>
      <c r="BP303" s="17">
        <v>0.13217469085659</v>
      </c>
      <c r="BQ303" s="17">
        <v>0.143392915462942</v>
      </c>
      <c r="BR303" s="17"/>
      <c r="BS303" s="17">
        <v>0.154837408737445</v>
      </c>
      <c r="BT303" s="17">
        <v>0.21894280356575399</v>
      </c>
      <c r="BU303" s="17">
        <v>0.19835497465159699</v>
      </c>
      <c r="BV303" s="17">
        <v>0.135069065557199</v>
      </c>
      <c r="BW303" s="17">
        <v>0.113442074473093</v>
      </c>
    </row>
    <row r="304" spans="2:75" x14ac:dyDescent="0.35">
      <c r="B304" t="s">
        <v>293</v>
      </c>
      <c r="C304" s="17">
        <v>0.113975864813258</v>
      </c>
      <c r="D304" s="17">
        <v>0.12099045289784099</v>
      </c>
      <c r="E304" s="17">
        <v>0.107692584192913</v>
      </c>
      <c r="F304" s="17"/>
      <c r="G304" s="17">
        <v>0.116587100172461</v>
      </c>
      <c r="H304" s="17">
        <v>0.14298986146742901</v>
      </c>
      <c r="I304" s="17">
        <v>0.140987376462619</v>
      </c>
      <c r="J304" s="17">
        <v>0.11203118592038901</v>
      </c>
      <c r="K304" s="17">
        <v>8.9576539493152793E-2</v>
      </c>
      <c r="L304" s="17">
        <v>8.4594766465488497E-2</v>
      </c>
      <c r="M304" s="17"/>
      <c r="N304" s="17">
        <v>0.14489537900247901</v>
      </c>
      <c r="O304" s="17">
        <v>0.111011278480407</v>
      </c>
      <c r="P304" s="17">
        <v>0.124265098383778</v>
      </c>
      <c r="Q304" s="17">
        <v>7.6715150381427802E-2</v>
      </c>
      <c r="R304" s="17"/>
      <c r="S304" s="17">
        <v>0.108409106265568</v>
      </c>
      <c r="T304" s="17">
        <v>0.103103074673057</v>
      </c>
      <c r="U304" s="17">
        <v>0.12825743897904399</v>
      </c>
      <c r="V304" s="17">
        <v>8.2563312305124398E-2</v>
      </c>
      <c r="W304" s="17">
        <v>0.13291457312716901</v>
      </c>
      <c r="X304" s="17">
        <v>9.9887539172623094E-2</v>
      </c>
      <c r="Y304" s="17">
        <v>0.107673490848378</v>
      </c>
      <c r="Z304" s="17">
        <v>0.144441049474032</v>
      </c>
      <c r="AA304" s="17">
        <v>0.127012666743022</v>
      </c>
      <c r="AB304" s="17">
        <v>0.116136271904934</v>
      </c>
      <c r="AC304" s="17">
        <v>0.114240722248698</v>
      </c>
      <c r="AD304" s="17">
        <v>0.16282165102254301</v>
      </c>
      <c r="AE304" s="17"/>
      <c r="AF304" s="17">
        <v>6.9418975722532195E-2</v>
      </c>
      <c r="AG304" s="17">
        <v>0.101996773311538</v>
      </c>
      <c r="AH304" s="17">
        <v>0.14777921673041799</v>
      </c>
      <c r="AI304" s="17">
        <v>0.17888358737344001</v>
      </c>
      <c r="AJ304" s="17"/>
      <c r="AK304" s="17">
        <v>7.3512563668339997E-2</v>
      </c>
      <c r="AL304" s="17">
        <v>0.120528772001676</v>
      </c>
      <c r="AM304" s="17">
        <v>0.11407490878891099</v>
      </c>
      <c r="AN304" s="17">
        <v>0.11734583436828699</v>
      </c>
      <c r="AO304" s="17">
        <v>0.17962052558734501</v>
      </c>
      <c r="AP304" s="17"/>
      <c r="AQ304" s="17">
        <v>7.3446841774637506E-2</v>
      </c>
      <c r="AR304" s="17">
        <v>9.7691383196707698E-2</v>
      </c>
      <c r="AS304" s="17">
        <v>0.112047899507997</v>
      </c>
      <c r="AT304" s="17">
        <v>0.14868509044716899</v>
      </c>
      <c r="AU304" s="17">
        <v>0.16861728432946399</v>
      </c>
      <c r="AV304" s="17"/>
      <c r="AW304" s="17">
        <v>9.1494113725161405E-2</v>
      </c>
      <c r="AX304" s="17">
        <v>0.12743539372093099</v>
      </c>
      <c r="AY304" s="17">
        <v>9.8808393505432801E-2</v>
      </c>
      <c r="AZ304" s="17">
        <v>0.11472882768393</v>
      </c>
      <c r="BA304" s="17">
        <v>0.13452219838666701</v>
      </c>
      <c r="BB304" s="17"/>
      <c r="BC304" s="17">
        <v>0.14614265787885899</v>
      </c>
      <c r="BD304" s="17">
        <v>0.140651071842779</v>
      </c>
      <c r="BE304" s="17">
        <v>0.104630803635912</v>
      </c>
      <c r="BF304" s="17">
        <v>9.9620022218913598E-2</v>
      </c>
      <c r="BG304" s="17"/>
      <c r="BH304" s="17">
        <v>0.104848255490006</v>
      </c>
      <c r="BI304" s="17">
        <v>0.107474933360184</v>
      </c>
      <c r="BJ304" s="17">
        <v>0.159015238052932</v>
      </c>
      <c r="BK304" s="17">
        <v>0.12162510588976801</v>
      </c>
      <c r="BL304" s="17"/>
      <c r="BM304" s="17">
        <v>0.125537913479595</v>
      </c>
      <c r="BN304" s="17">
        <v>0.13088983386019001</v>
      </c>
      <c r="BO304" s="17">
        <v>0.10721486949632</v>
      </c>
      <c r="BP304" s="17">
        <v>9.9625802486091403E-2</v>
      </c>
      <c r="BQ304" s="17">
        <v>8.0602587289233904E-2</v>
      </c>
      <c r="BR304" s="17"/>
      <c r="BS304" s="17">
        <v>0.13181730598283101</v>
      </c>
      <c r="BT304" s="17">
        <v>0.131334448459381</v>
      </c>
      <c r="BU304" s="17">
        <v>0.107643950617605</v>
      </c>
      <c r="BV304" s="17">
        <v>9.0934110986262404E-2</v>
      </c>
      <c r="BW304" s="17">
        <v>6.5245184418962807E-2</v>
      </c>
    </row>
    <row r="305" spans="2:75" x14ac:dyDescent="0.35">
      <c r="B305" t="s">
        <v>294</v>
      </c>
      <c r="C305" s="17">
        <v>0.11154819952263501</v>
      </c>
      <c r="D305" s="17">
        <v>0.112802355203691</v>
      </c>
      <c r="E305" s="17">
        <v>0.109916238192166</v>
      </c>
      <c r="F305" s="17"/>
      <c r="G305" s="17">
        <v>0.20811091358081499</v>
      </c>
      <c r="H305" s="17">
        <v>0.200027927270195</v>
      </c>
      <c r="I305" s="17">
        <v>0.134446768526674</v>
      </c>
      <c r="J305" s="17">
        <v>7.4383279430558599E-2</v>
      </c>
      <c r="K305" s="17">
        <v>5.0441539760178303E-2</v>
      </c>
      <c r="L305" s="17">
        <v>2.7638152047057499E-2</v>
      </c>
      <c r="M305" s="17"/>
      <c r="N305" s="17">
        <v>0.16912986040693101</v>
      </c>
      <c r="O305" s="17">
        <v>0.110312217171586</v>
      </c>
      <c r="P305" s="17">
        <v>0.101887632091249</v>
      </c>
      <c r="Q305" s="17">
        <v>5.9269111767460601E-2</v>
      </c>
      <c r="R305" s="17"/>
      <c r="S305" s="17">
        <v>0.15487502874989001</v>
      </c>
      <c r="T305" s="17">
        <v>9.0352073446130193E-2</v>
      </c>
      <c r="U305" s="17">
        <v>8.1710791913079506E-2</v>
      </c>
      <c r="V305" s="17">
        <v>9.0372272151017799E-2</v>
      </c>
      <c r="W305" s="17">
        <v>0.15322422904663299</v>
      </c>
      <c r="X305" s="17">
        <v>0.10249998448825499</v>
      </c>
      <c r="Y305" s="17">
        <v>0.100779071860766</v>
      </c>
      <c r="Z305" s="17">
        <v>0.139676338275843</v>
      </c>
      <c r="AA305" s="17">
        <v>0.124501662864087</v>
      </c>
      <c r="AB305" s="17">
        <v>9.2996695159673806E-2</v>
      </c>
      <c r="AC305" s="17">
        <v>9.3107369248949898E-2</v>
      </c>
      <c r="AD305" s="17">
        <v>0.104441095804922</v>
      </c>
      <c r="AE305" s="17"/>
      <c r="AF305" s="17">
        <v>3.54121827672415E-2</v>
      </c>
      <c r="AG305" s="17">
        <v>7.7751729297769703E-2</v>
      </c>
      <c r="AH305" s="17">
        <v>0.15858409587877201</v>
      </c>
      <c r="AI305" s="17">
        <v>0.26207681454340198</v>
      </c>
      <c r="AJ305" s="17"/>
      <c r="AK305" s="17">
        <v>7.4929866628470898E-2</v>
      </c>
      <c r="AL305" s="17">
        <v>0.104650534917183</v>
      </c>
      <c r="AM305" s="17">
        <v>0.118144054203721</v>
      </c>
      <c r="AN305" s="17">
        <v>0.13285059413504299</v>
      </c>
      <c r="AO305" s="17">
        <v>0.18870594737610499</v>
      </c>
      <c r="AP305" s="17"/>
      <c r="AQ305" s="17">
        <v>7.5243601309602504E-2</v>
      </c>
      <c r="AR305" s="17">
        <v>9.97378218978444E-2</v>
      </c>
      <c r="AS305" s="17">
        <v>0.120456371948668</v>
      </c>
      <c r="AT305" s="17">
        <v>0.113020926463282</v>
      </c>
      <c r="AU305" s="17">
        <v>0.175963028324196</v>
      </c>
      <c r="AV305" s="17"/>
      <c r="AW305" s="17">
        <v>6.0557414068847598E-2</v>
      </c>
      <c r="AX305" s="17">
        <v>6.7217661108148002E-2</v>
      </c>
      <c r="AY305" s="17">
        <v>8.48449632261771E-2</v>
      </c>
      <c r="AZ305" s="17">
        <v>0.10237057837409801</v>
      </c>
      <c r="BA305" s="17">
        <v>0.193223367004176</v>
      </c>
      <c r="BB305" s="17"/>
      <c r="BC305" s="17">
        <v>0.214003597642273</v>
      </c>
      <c r="BD305" s="17">
        <v>0.13214305244267499</v>
      </c>
      <c r="BE305" s="17">
        <v>0.105279479428719</v>
      </c>
      <c r="BF305" s="17">
        <v>8.7779428719736499E-2</v>
      </c>
      <c r="BG305" s="17"/>
      <c r="BH305" s="17">
        <v>0.136553820715861</v>
      </c>
      <c r="BI305" s="17">
        <v>0.104290651833992</v>
      </c>
      <c r="BJ305" s="17">
        <v>0.112425962796202</v>
      </c>
      <c r="BK305" s="17">
        <v>0.12794360356437601</v>
      </c>
      <c r="BL305" s="17"/>
      <c r="BM305" s="17">
        <v>7.8155093114730304E-2</v>
      </c>
      <c r="BN305" s="17">
        <v>0.16502574341656401</v>
      </c>
      <c r="BO305" s="17">
        <v>6.9442858376401906E-2</v>
      </c>
      <c r="BP305" s="17">
        <v>6.8467791531443306E-2</v>
      </c>
      <c r="BQ305" s="17">
        <v>8.0761309596787803E-2</v>
      </c>
      <c r="BR305" s="17"/>
      <c r="BS305" s="17">
        <v>0.10203860906432501</v>
      </c>
      <c r="BT305" s="17">
        <v>0.171892965232043</v>
      </c>
      <c r="BU305" s="17">
        <v>8.5911270577121196E-2</v>
      </c>
      <c r="BV305" s="17">
        <v>7.8861368702959803E-2</v>
      </c>
      <c r="BW305" s="17">
        <v>3.5532456695750898E-2</v>
      </c>
    </row>
    <row r="306" spans="2:75" x14ac:dyDescent="0.35">
      <c r="B306" t="s">
        <v>295</v>
      </c>
      <c r="C306" s="17">
        <v>0.102758087027764</v>
      </c>
      <c r="D306" s="17">
        <v>0.117008466488327</v>
      </c>
      <c r="E306" s="17">
        <v>8.7899364614536096E-2</v>
      </c>
      <c r="F306" s="17"/>
      <c r="G306" s="17">
        <v>0.18334105050423299</v>
      </c>
      <c r="H306" s="17">
        <v>0.16493318560631701</v>
      </c>
      <c r="I306" s="17">
        <v>0.10185850501544599</v>
      </c>
      <c r="J306" s="17">
        <v>7.8016859325805599E-2</v>
      </c>
      <c r="K306" s="17">
        <v>5.7762339640268001E-2</v>
      </c>
      <c r="L306" s="17">
        <v>4.9367564345455202E-2</v>
      </c>
      <c r="M306" s="17"/>
      <c r="N306" s="17">
        <v>0.13746350299697899</v>
      </c>
      <c r="O306" s="17">
        <v>0.10864108715727901</v>
      </c>
      <c r="P306" s="17">
        <v>9.0215992170312703E-2</v>
      </c>
      <c r="Q306" s="17">
        <v>6.7907388669492502E-2</v>
      </c>
      <c r="R306" s="17"/>
      <c r="S306" s="17">
        <v>0.12066669915686901</v>
      </c>
      <c r="T306" s="17">
        <v>9.2875511920190196E-2</v>
      </c>
      <c r="U306" s="17">
        <v>0.10167940887844699</v>
      </c>
      <c r="V306" s="17">
        <v>6.9094434997714907E-2</v>
      </c>
      <c r="W306" s="17">
        <v>0.11381141452470001</v>
      </c>
      <c r="X306" s="17">
        <v>9.9446889731662894E-2</v>
      </c>
      <c r="Y306" s="17">
        <v>8.7931659616772295E-2</v>
      </c>
      <c r="Z306" s="17">
        <v>0.101078486915367</v>
      </c>
      <c r="AA306" s="17">
        <v>0.115771403936049</v>
      </c>
      <c r="AB306" s="17">
        <v>0.10195592307943201</v>
      </c>
      <c r="AC306" s="17">
        <v>0.114322151688573</v>
      </c>
      <c r="AD306" s="17">
        <v>0.127135054898115</v>
      </c>
      <c r="AE306" s="17"/>
      <c r="AF306" s="17">
        <v>4.13297330731126E-2</v>
      </c>
      <c r="AG306" s="17">
        <v>9.8844274846192196E-2</v>
      </c>
      <c r="AH306" s="17">
        <v>0.12744459710612999</v>
      </c>
      <c r="AI306" s="17">
        <v>0.18456009059781101</v>
      </c>
      <c r="AJ306" s="17"/>
      <c r="AK306" s="17">
        <v>6.5463374422059198E-2</v>
      </c>
      <c r="AL306" s="17">
        <v>8.7858226184731894E-2</v>
      </c>
      <c r="AM306" s="17">
        <v>0.11831521197834501</v>
      </c>
      <c r="AN306" s="17">
        <v>0.10778324221702699</v>
      </c>
      <c r="AO306" s="17">
        <v>0.17244604381908599</v>
      </c>
      <c r="AP306" s="17"/>
      <c r="AQ306" s="17">
        <v>7.0623935845589306E-2</v>
      </c>
      <c r="AR306" s="17">
        <v>9.3654303298347799E-2</v>
      </c>
      <c r="AS306" s="17">
        <v>9.4470249403648301E-2</v>
      </c>
      <c r="AT306" s="17">
        <v>0.117022105241467</v>
      </c>
      <c r="AU306" s="17">
        <v>0.16879038523800299</v>
      </c>
      <c r="AV306" s="17"/>
      <c r="AW306" s="17">
        <v>6.9234425150345197E-2</v>
      </c>
      <c r="AX306" s="17">
        <v>6.5684875498195502E-2</v>
      </c>
      <c r="AY306" s="17">
        <v>7.9371504925662403E-2</v>
      </c>
      <c r="AZ306" s="17">
        <v>0.108746966289557</v>
      </c>
      <c r="BA306" s="17">
        <v>0.15336320343698201</v>
      </c>
      <c r="BB306" s="17"/>
      <c r="BC306" s="17">
        <v>0.20895298095099901</v>
      </c>
      <c r="BD306" s="17">
        <v>0.122790272797348</v>
      </c>
      <c r="BE306" s="17">
        <v>0.104684585676924</v>
      </c>
      <c r="BF306" s="17">
        <v>6.5774886160758494E-2</v>
      </c>
      <c r="BG306" s="17"/>
      <c r="BH306" s="17">
        <v>0.10047130708109001</v>
      </c>
      <c r="BI306" s="17">
        <v>0.105549090119473</v>
      </c>
      <c r="BJ306" s="17">
        <v>0.115681588546852</v>
      </c>
      <c r="BK306" s="17">
        <v>8.5761191610708706E-2</v>
      </c>
      <c r="BL306" s="17"/>
      <c r="BM306" s="17">
        <v>9.8606707781288105E-2</v>
      </c>
      <c r="BN306" s="17">
        <v>0.124979081838066</v>
      </c>
      <c r="BO306" s="17">
        <v>9.3427486424021697E-2</v>
      </c>
      <c r="BP306" s="17">
        <v>6.5730095834558994E-2</v>
      </c>
      <c r="BQ306" s="17">
        <v>8.0754718386482599E-2</v>
      </c>
      <c r="BR306" s="17"/>
      <c r="BS306" s="17">
        <v>9.5004689112915694E-2</v>
      </c>
      <c r="BT306" s="17">
        <v>0.13547073549955799</v>
      </c>
      <c r="BU306" s="17">
        <v>0.114865155378485</v>
      </c>
      <c r="BV306" s="17">
        <v>6.8444108715086993E-2</v>
      </c>
      <c r="BW306" s="17">
        <v>5.6694311523465997E-2</v>
      </c>
    </row>
    <row r="307" spans="2:75" x14ac:dyDescent="0.35">
      <c r="B307" t="s">
        <v>296</v>
      </c>
      <c r="C307" s="17">
        <v>0.10013987866405701</v>
      </c>
      <c r="D307" s="17">
        <v>0.101895718121885</v>
      </c>
      <c r="E307" s="17">
        <v>9.8446636449511696E-2</v>
      </c>
      <c r="F307" s="17"/>
      <c r="G307" s="17">
        <v>0.21061650147736699</v>
      </c>
      <c r="H307" s="17">
        <v>0.189510205740063</v>
      </c>
      <c r="I307" s="17">
        <v>0.10318361017586</v>
      </c>
      <c r="J307" s="17">
        <v>6.1269186653302603E-2</v>
      </c>
      <c r="K307" s="17">
        <v>3.5057744757274099E-2</v>
      </c>
      <c r="L307" s="17">
        <v>2.64000941727973E-2</v>
      </c>
      <c r="M307" s="17"/>
      <c r="N307" s="17">
        <v>0.13902197921246001</v>
      </c>
      <c r="O307" s="17">
        <v>0.112817987661627</v>
      </c>
      <c r="P307" s="17">
        <v>7.48815329432823E-2</v>
      </c>
      <c r="Q307" s="17">
        <v>6.8070925805797697E-2</v>
      </c>
      <c r="R307" s="17"/>
      <c r="S307" s="17">
        <v>0.12865709121466801</v>
      </c>
      <c r="T307" s="17">
        <v>6.8370363409318305E-2</v>
      </c>
      <c r="U307" s="17">
        <v>7.9236173132288701E-2</v>
      </c>
      <c r="V307" s="17">
        <v>5.04548544432264E-2</v>
      </c>
      <c r="W307" s="17">
        <v>0.16010794702155901</v>
      </c>
      <c r="X307" s="17">
        <v>9.6768354600646103E-2</v>
      </c>
      <c r="Y307" s="17">
        <v>6.6190699810932799E-2</v>
      </c>
      <c r="Z307" s="17">
        <v>0.12684573691690099</v>
      </c>
      <c r="AA307" s="17">
        <v>0.113899369800112</v>
      </c>
      <c r="AB307" s="17">
        <v>9.2730012080034396E-2</v>
      </c>
      <c r="AC307" s="17">
        <v>0.12426850129585899</v>
      </c>
      <c r="AD307" s="17">
        <v>0.16631412301222201</v>
      </c>
      <c r="AE307" s="17"/>
      <c r="AF307" s="17">
        <v>2.05527056002409E-2</v>
      </c>
      <c r="AG307" s="17">
        <v>7.0887320361288697E-2</v>
      </c>
      <c r="AH307" s="17">
        <v>0.150584224397805</v>
      </c>
      <c r="AI307" s="17">
        <v>0.23230892814224999</v>
      </c>
      <c r="AJ307" s="17"/>
      <c r="AK307" s="17">
        <v>8.4522044855494499E-2</v>
      </c>
      <c r="AL307" s="17">
        <v>8.9407775396170799E-2</v>
      </c>
      <c r="AM307" s="17">
        <v>9.2768556912160197E-2</v>
      </c>
      <c r="AN307" s="17">
        <v>0.14351895514666199</v>
      </c>
      <c r="AO307" s="17">
        <v>0.13811646932878299</v>
      </c>
      <c r="AP307" s="17"/>
      <c r="AQ307" s="17">
        <v>8.6292034275686394E-2</v>
      </c>
      <c r="AR307" s="17">
        <v>9.0514025060422595E-2</v>
      </c>
      <c r="AS307" s="17">
        <v>9.7623574992099699E-2</v>
      </c>
      <c r="AT307" s="17">
        <v>0.104260236681421</v>
      </c>
      <c r="AU307" s="17">
        <v>0.13714557287524801</v>
      </c>
      <c r="AV307" s="17"/>
      <c r="AW307" s="17">
        <v>7.1319703989622604E-2</v>
      </c>
      <c r="AX307" s="17">
        <v>8.1483983347297395E-2</v>
      </c>
      <c r="AY307" s="17">
        <v>7.4641446264908901E-2</v>
      </c>
      <c r="AZ307" s="17">
        <v>8.4977158759605098E-2</v>
      </c>
      <c r="BA307" s="17">
        <v>0.17114367510426701</v>
      </c>
      <c r="BB307" s="17"/>
      <c r="BC307" s="17">
        <v>0.24244702593229001</v>
      </c>
      <c r="BD307" s="17">
        <v>0.11202473568393401</v>
      </c>
      <c r="BE307" s="17">
        <v>0.104412876894141</v>
      </c>
      <c r="BF307" s="17">
        <v>6.3909922661585794E-2</v>
      </c>
      <c r="BG307" s="17"/>
      <c r="BH307" s="17">
        <v>0.117063035289698</v>
      </c>
      <c r="BI307" s="17">
        <v>9.5631427866820204E-2</v>
      </c>
      <c r="BJ307" s="17">
        <v>0.10636524246994</v>
      </c>
      <c r="BK307" s="17">
        <v>9.6516832049514806E-2</v>
      </c>
      <c r="BL307" s="17"/>
      <c r="BM307" s="17">
        <v>8.1803376508294695E-2</v>
      </c>
      <c r="BN307" s="17">
        <v>0.13159141501523999</v>
      </c>
      <c r="BO307" s="17">
        <v>8.3247992276675106E-2</v>
      </c>
      <c r="BP307" s="17">
        <v>5.0380402046755798E-2</v>
      </c>
      <c r="BQ307" s="17">
        <v>8.2012009062173E-2</v>
      </c>
      <c r="BR307" s="17"/>
      <c r="BS307" s="17">
        <v>8.0683456204583601E-2</v>
      </c>
      <c r="BT307" s="17">
        <v>0.14573968641438101</v>
      </c>
      <c r="BU307" s="17">
        <v>8.9153182840834899E-2</v>
      </c>
      <c r="BV307" s="17">
        <v>5.92616484479144E-2</v>
      </c>
      <c r="BW307" s="17">
        <v>5.9931237916319102E-2</v>
      </c>
    </row>
    <row r="308" spans="2:75" x14ac:dyDescent="0.35">
      <c r="B308" t="s">
        <v>297</v>
      </c>
      <c r="C308" s="17">
        <v>9.3622126993029894E-2</v>
      </c>
      <c r="D308" s="17">
        <v>0.12585157263651001</v>
      </c>
      <c r="E308" s="17">
        <v>6.2169240136588602E-2</v>
      </c>
      <c r="F308" s="17"/>
      <c r="G308" s="17">
        <v>0.174447506746821</v>
      </c>
      <c r="H308" s="17">
        <v>0.15088320602411101</v>
      </c>
      <c r="I308" s="17">
        <v>9.2676783868430396E-2</v>
      </c>
      <c r="J308" s="17">
        <v>8.3523501204944103E-2</v>
      </c>
      <c r="K308" s="17">
        <v>6.0050146490464799E-2</v>
      </c>
      <c r="L308" s="17">
        <v>2.45690131370137E-2</v>
      </c>
      <c r="M308" s="17"/>
      <c r="N308" s="17">
        <v>0.12112048355319199</v>
      </c>
      <c r="O308" s="17">
        <v>8.8499030979550003E-2</v>
      </c>
      <c r="P308" s="17">
        <v>0.113252150560402</v>
      </c>
      <c r="Q308" s="17">
        <v>5.3700197753922499E-2</v>
      </c>
      <c r="R308" s="17"/>
      <c r="S308" s="17">
        <v>0.109150965630693</v>
      </c>
      <c r="T308" s="17">
        <v>7.4926226288677303E-2</v>
      </c>
      <c r="U308" s="17">
        <v>0.107913529748521</v>
      </c>
      <c r="V308" s="17">
        <v>9.4607178773256806E-2</v>
      </c>
      <c r="W308" s="17">
        <v>0.103691931785279</v>
      </c>
      <c r="X308" s="17">
        <v>9.2491971747533E-2</v>
      </c>
      <c r="Y308" s="17">
        <v>9.3585375885337205E-2</v>
      </c>
      <c r="Z308" s="17">
        <v>0.117299209232113</v>
      </c>
      <c r="AA308" s="17">
        <v>8.87590836832058E-2</v>
      </c>
      <c r="AB308" s="17">
        <v>8.8415934893888007E-2</v>
      </c>
      <c r="AC308" s="17">
        <v>8.3201897148762999E-2</v>
      </c>
      <c r="AD308" s="17">
        <v>6.03440549423164E-2</v>
      </c>
      <c r="AE308" s="17"/>
      <c r="AF308" s="17">
        <v>4.6947734420205299E-2</v>
      </c>
      <c r="AG308" s="17">
        <v>8.6718761584654802E-2</v>
      </c>
      <c r="AH308" s="17">
        <v>0.114934995793186</v>
      </c>
      <c r="AI308" s="17">
        <v>0.16446685133412101</v>
      </c>
      <c r="AJ308" s="17"/>
      <c r="AK308" s="17">
        <v>6.0947903972137799E-2</v>
      </c>
      <c r="AL308" s="17">
        <v>7.2477500716034801E-2</v>
      </c>
      <c r="AM308" s="17">
        <v>0.111517898941904</v>
      </c>
      <c r="AN308" s="17">
        <v>0.12453733356442701</v>
      </c>
      <c r="AO308" s="17">
        <v>0.173518371238467</v>
      </c>
      <c r="AP308" s="17"/>
      <c r="AQ308" s="17">
        <v>5.9943379707365498E-2</v>
      </c>
      <c r="AR308" s="17">
        <v>8.3934051962970893E-2</v>
      </c>
      <c r="AS308" s="17">
        <v>8.1916059308009298E-2</v>
      </c>
      <c r="AT308" s="17">
        <v>0.106691454505651</v>
      </c>
      <c r="AU308" s="17">
        <v>0.17043740940294</v>
      </c>
      <c r="AV308" s="17"/>
      <c r="AW308" s="17">
        <v>8.2111967897996505E-2</v>
      </c>
      <c r="AX308" s="17">
        <v>5.5714561001498998E-2</v>
      </c>
      <c r="AY308" s="17">
        <v>7.8063492061963599E-2</v>
      </c>
      <c r="AZ308" s="17">
        <v>9.6489733517224202E-2</v>
      </c>
      <c r="BA308" s="17">
        <v>0.13217025563200499</v>
      </c>
      <c r="BB308" s="17"/>
      <c r="BC308" s="17">
        <v>0.19935821138771301</v>
      </c>
      <c r="BD308" s="17">
        <v>0.104389894477507</v>
      </c>
      <c r="BE308" s="17">
        <v>0.104237730201342</v>
      </c>
      <c r="BF308" s="17">
        <v>6.0007381814445301E-2</v>
      </c>
      <c r="BG308" s="17"/>
      <c r="BH308" s="17">
        <v>0.11785585437452401</v>
      </c>
      <c r="BI308" s="17">
        <v>9.39647582760373E-2</v>
      </c>
      <c r="BJ308" s="17">
        <v>7.7513571186388602E-2</v>
      </c>
      <c r="BK308" s="17">
        <v>8.7767348064587802E-2</v>
      </c>
      <c r="BL308" s="17"/>
      <c r="BM308" s="17">
        <v>7.4638086583111801E-2</v>
      </c>
      <c r="BN308" s="17">
        <v>0.122141872363024</v>
      </c>
      <c r="BO308" s="17">
        <v>9.0429101719547697E-2</v>
      </c>
      <c r="BP308" s="17">
        <v>8.0757133544833007E-2</v>
      </c>
      <c r="BQ308" s="17">
        <v>6.7242990685773996E-2</v>
      </c>
      <c r="BR308" s="17"/>
      <c r="BS308" s="17">
        <v>7.9388003644788402E-2</v>
      </c>
      <c r="BT308" s="17">
        <v>0.13638422035386</v>
      </c>
      <c r="BU308" s="17">
        <v>8.2943238748135306E-2</v>
      </c>
      <c r="BV308" s="17">
        <v>9.4975784203167907E-2</v>
      </c>
      <c r="BW308" s="17">
        <v>5.56537128659019E-2</v>
      </c>
    </row>
    <row r="309" spans="2:75" x14ac:dyDescent="0.35">
      <c r="B309" t="s">
        <v>298</v>
      </c>
      <c r="C309" s="17">
        <v>8.7451353838804799E-2</v>
      </c>
      <c r="D309" s="17">
        <v>0.10354229308875799</v>
      </c>
      <c r="E309" s="17">
        <v>7.2183671945692598E-2</v>
      </c>
      <c r="F309" s="17"/>
      <c r="G309" s="17">
        <v>0.139223137516884</v>
      </c>
      <c r="H309" s="17">
        <v>0.13847511178458699</v>
      </c>
      <c r="I309" s="17">
        <v>9.5261352728639406E-2</v>
      </c>
      <c r="J309" s="17">
        <v>6.8997524230208801E-2</v>
      </c>
      <c r="K309" s="17">
        <v>4.9611725852385401E-2</v>
      </c>
      <c r="L309" s="17">
        <v>4.5375916325680402E-2</v>
      </c>
      <c r="M309" s="17"/>
      <c r="N309" s="17">
        <v>0.114336330891756</v>
      </c>
      <c r="O309" s="17">
        <v>9.4399616594507393E-2</v>
      </c>
      <c r="P309" s="17">
        <v>9.1105051987878702E-2</v>
      </c>
      <c r="Q309" s="17">
        <v>4.9576153278385202E-2</v>
      </c>
      <c r="R309" s="17"/>
      <c r="S309" s="17">
        <v>9.4949517741837297E-2</v>
      </c>
      <c r="T309" s="17">
        <v>7.3329261814868499E-2</v>
      </c>
      <c r="U309" s="17">
        <v>8.7618415727079901E-2</v>
      </c>
      <c r="V309" s="17">
        <v>6.7569676359795799E-2</v>
      </c>
      <c r="W309" s="17">
        <v>9.9271835986134205E-2</v>
      </c>
      <c r="X309" s="17">
        <v>0.103355477592563</v>
      </c>
      <c r="Y309" s="17">
        <v>0.111834956579429</v>
      </c>
      <c r="Z309" s="17">
        <v>7.1693396433545595E-2</v>
      </c>
      <c r="AA309" s="17">
        <v>9.6821504540799894E-2</v>
      </c>
      <c r="AB309" s="17">
        <v>8.0987681014579302E-2</v>
      </c>
      <c r="AC309" s="17">
        <v>7.2420600203482094E-2</v>
      </c>
      <c r="AD309" s="17">
        <v>6.3511656416366899E-2</v>
      </c>
      <c r="AE309" s="17"/>
      <c r="AF309" s="17">
        <v>6.0436556407929498E-2</v>
      </c>
      <c r="AG309" s="17">
        <v>8.3338642336145602E-2</v>
      </c>
      <c r="AH309" s="17">
        <v>9.0956014205961805E-2</v>
      </c>
      <c r="AI309" s="17">
        <v>0.14999198863214</v>
      </c>
      <c r="AJ309" s="17"/>
      <c r="AK309" s="17">
        <v>5.7595956768616202E-2</v>
      </c>
      <c r="AL309" s="17">
        <v>7.8544618838959607E-2</v>
      </c>
      <c r="AM309" s="17">
        <v>8.7615188386037393E-2</v>
      </c>
      <c r="AN309" s="17">
        <v>0.116241357558903</v>
      </c>
      <c r="AO309" s="17">
        <v>0.14464622144572301</v>
      </c>
      <c r="AP309" s="17"/>
      <c r="AQ309" s="17">
        <v>6.8481680432450495E-2</v>
      </c>
      <c r="AR309" s="17">
        <v>8.5853069454625494E-2</v>
      </c>
      <c r="AS309" s="17">
        <v>8.5992149791986203E-2</v>
      </c>
      <c r="AT309" s="17">
        <v>8.5390258884089604E-2</v>
      </c>
      <c r="AU309" s="17">
        <v>0.12864800856380801</v>
      </c>
      <c r="AV309" s="17"/>
      <c r="AW309" s="17">
        <v>8.5899860119653504E-2</v>
      </c>
      <c r="AX309" s="17">
        <v>7.3782943702312503E-2</v>
      </c>
      <c r="AY309" s="17">
        <v>6.6691119272003399E-2</v>
      </c>
      <c r="AZ309" s="17">
        <v>8.8966331916727204E-2</v>
      </c>
      <c r="BA309" s="17">
        <v>0.122183288920733</v>
      </c>
      <c r="BB309" s="17"/>
      <c r="BC309" s="17">
        <v>0.149741283587456</v>
      </c>
      <c r="BD309" s="17">
        <v>0.10466733584609</v>
      </c>
      <c r="BE309" s="17">
        <v>8.8639082520953205E-2</v>
      </c>
      <c r="BF309" s="17">
        <v>6.6710363177175797E-2</v>
      </c>
      <c r="BG309" s="17"/>
      <c r="BH309" s="17">
        <v>9.4052885788141E-2</v>
      </c>
      <c r="BI309" s="17">
        <v>8.5283279571788398E-2</v>
      </c>
      <c r="BJ309" s="17">
        <v>9.3050152337784797E-2</v>
      </c>
      <c r="BK309" s="17">
        <v>9.90517995917536E-2</v>
      </c>
      <c r="BL309" s="17"/>
      <c r="BM309" s="17">
        <v>7.5263928655225396E-2</v>
      </c>
      <c r="BN309" s="17">
        <v>0.111825977717987</v>
      </c>
      <c r="BO309" s="17">
        <v>9.1081344526594096E-2</v>
      </c>
      <c r="BP309" s="17">
        <v>6.3695747699863303E-2</v>
      </c>
      <c r="BQ309" s="17">
        <v>4.8504973638110301E-2</v>
      </c>
      <c r="BR309" s="17"/>
      <c r="BS309" s="17">
        <v>8.9905526177924397E-2</v>
      </c>
      <c r="BT309" s="17">
        <v>0.122626469751949</v>
      </c>
      <c r="BU309" s="17">
        <v>0.108044801802651</v>
      </c>
      <c r="BV309" s="17">
        <v>6.2405789475326101E-2</v>
      </c>
      <c r="BW309" s="17">
        <v>3.4660315265861802E-2</v>
      </c>
    </row>
    <row r="310" spans="2:75" x14ac:dyDescent="0.35">
      <c r="B310" t="s">
        <v>299</v>
      </c>
      <c r="C310" s="17">
        <v>7.4589550127479601E-2</v>
      </c>
      <c r="D310" s="17">
        <v>8.4967733075896695E-2</v>
      </c>
      <c r="E310" s="17">
        <v>6.4831633413961295E-2</v>
      </c>
      <c r="F310" s="17"/>
      <c r="G310" s="17">
        <v>0.161326133515482</v>
      </c>
      <c r="H310" s="17">
        <v>0.124862927772427</v>
      </c>
      <c r="I310" s="17">
        <v>0.102689271936351</v>
      </c>
      <c r="J310" s="17">
        <v>5.1302542683378E-2</v>
      </c>
      <c r="K310" s="17">
        <v>1.76189358945558E-2</v>
      </c>
      <c r="L310" s="17">
        <v>1.0085548739488699E-2</v>
      </c>
      <c r="M310" s="17"/>
      <c r="N310" s="17">
        <v>0.10642069520620399</v>
      </c>
      <c r="O310" s="17">
        <v>6.7855039206800902E-2</v>
      </c>
      <c r="P310" s="17">
        <v>6.7057759984582604E-2</v>
      </c>
      <c r="Q310" s="17">
        <v>5.5209499418977397E-2</v>
      </c>
      <c r="R310" s="17"/>
      <c r="S310" s="17">
        <v>0.117715001595757</v>
      </c>
      <c r="T310" s="17">
        <v>5.8525118148291803E-2</v>
      </c>
      <c r="U310" s="17">
        <v>7.1311588761473296E-2</v>
      </c>
      <c r="V310" s="17">
        <v>5.2844867774931699E-2</v>
      </c>
      <c r="W310" s="17">
        <v>9.7190165596852104E-2</v>
      </c>
      <c r="X310" s="17">
        <v>9.0059558388244296E-2</v>
      </c>
      <c r="Y310" s="17">
        <v>5.23272493994223E-2</v>
      </c>
      <c r="Z310" s="17">
        <v>7.3868284649688698E-2</v>
      </c>
      <c r="AA310" s="17">
        <v>8.9331223849970096E-2</v>
      </c>
      <c r="AB310" s="17">
        <v>4.5830176468441002E-2</v>
      </c>
      <c r="AC310" s="17">
        <v>5.1337192781468498E-2</v>
      </c>
      <c r="AD310" s="17">
        <v>4.9073344898311E-2</v>
      </c>
      <c r="AE310" s="17"/>
      <c r="AF310" s="17">
        <v>4.25149365006013E-2</v>
      </c>
      <c r="AG310" s="17">
        <v>5.7430566912801802E-2</v>
      </c>
      <c r="AH310" s="17">
        <v>7.6794214222984797E-2</v>
      </c>
      <c r="AI310" s="17">
        <v>0.181183377607328</v>
      </c>
      <c r="AJ310" s="17"/>
      <c r="AK310" s="17">
        <v>7.0534236849440907E-2</v>
      </c>
      <c r="AL310" s="17">
        <v>5.14910710677507E-2</v>
      </c>
      <c r="AM310" s="17">
        <v>8.6305421544714794E-2</v>
      </c>
      <c r="AN310" s="17">
        <v>6.7125189017866294E-2</v>
      </c>
      <c r="AO310" s="17">
        <v>0.16158309845924301</v>
      </c>
      <c r="AP310" s="17"/>
      <c r="AQ310" s="17">
        <v>6.0112956902297697E-2</v>
      </c>
      <c r="AR310" s="17">
        <v>5.7135445199317202E-2</v>
      </c>
      <c r="AS310" s="17">
        <v>7.0252416191205494E-2</v>
      </c>
      <c r="AT310" s="17">
        <v>7.4092352304931705E-2</v>
      </c>
      <c r="AU310" s="17">
        <v>0.132229312051384</v>
      </c>
      <c r="AV310" s="17"/>
      <c r="AW310" s="17">
        <v>3.8921276687560999E-2</v>
      </c>
      <c r="AX310" s="17">
        <v>4.1854320074500601E-2</v>
      </c>
      <c r="AY310" s="17">
        <v>5.7369311481139801E-2</v>
      </c>
      <c r="AZ310" s="17">
        <v>6.7520736446975094E-2</v>
      </c>
      <c r="BA310" s="17">
        <v>0.131184785341528</v>
      </c>
      <c r="BB310" s="17"/>
      <c r="BC310" s="17">
        <v>0.13720869536430799</v>
      </c>
      <c r="BD310" s="17">
        <v>8.9078357363507304E-2</v>
      </c>
      <c r="BE310" s="17">
        <v>6.7254532587191898E-2</v>
      </c>
      <c r="BF310" s="17">
        <v>5.6207952355278201E-2</v>
      </c>
      <c r="BG310" s="17"/>
      <c r="BH310" s="17">
        <v>7.8165927107383806E-2</v>
      </c>
      <c r="BI310" s="17">
        <v>7.0853831052972605E-2</v>
      </c>
      <c r="BJ310" s="17">
        <v>9.5307215641771595E-2</v>
      </c>
      <c r="BK310" s="17">
        <v>7.4179999292297794E-2</v>
      </c>
      <c r="BL310" s="17"/>
      <c r="BM310" s="17">
        <v>6.6583974090116405E-2</v>
      </c>
      <c r="BN310" s="17">
        <v>0.10630790917403</v>
      </c>
      <c r="BO310" s="17">
        <v>8.4860834718885406E-2</v>
      </c>
      <c r="BP310" s="17">
        <v>3.7696135130945399E-2</v>
      </c>
      <c r="BQ310" s="17">
        <v>5.4585653376211699E-2</v>
      </c>
      <c r="BR310" s="17"/>
      <c r="BS310" s="17">
        <v>6.9297528650701601E-2</v>
      </c>
      <c r="BT310" s="17">
        <v>0.120708339266904</v>
      </c>
      <c r="BU310" s="17">
        <v>9.3334715204186403E-2</v>
      </c>
      <c r="BV310" s="17">
        <v>5.0381033554199102E-2</v>
      </c>
      <c r="BW310" s="17">
        <v>4.54063426263141E-2</v>
      </c>
    </row>
    <row r="311" spans="2:75" x14ac:dyDescent="0.35">
      <c r="B311" t="s">
        <v>300</v>
      </c>
      <c r="C311" s="17">
        <v>7.2407905565628095E-2</v>
      </c>
      <c r="D311" s="17">
        <v>7.4813216079467407E-2</v>
      </c>
      <c r="E311" s="17">
        <v>6.9944932498688495E-2</v>
      </c>
      <c r="F311" s="17"/>
      <c r="G311" s="17">
        <v>0.12227628248970999</v>
      </c>
      <c r="H311" s="17">
        <v>0.10603301040886499</v>
      </c>
      <c r="I311" s="17">
        <v>6.8800049948478006E-2</v>
      </c>
      <c r="J311" s="17">
        <v>6.5066999496638397E-2</v>
      </c>
      <c r="K311" s="17">
        <v>6.1125243380922602E-2</v>
      </c>
      <c r="L311" s="17">
        <v>2.8230956537041801E-2</v>
      </c>
      <c r="M311" s="17"/>
      <c r="N311" s="17">
        <v>7.7750818732812907E-2</v>
      </c>
      <c r="O311" s="17">
        <v>7.9939987101774607E-2</v>
      </c>
      <c r="P311" s="17">
        <v>8.0366503006722004E-2</v>
      </c>
      <c r="Q311" s="17">
        <v>5.1075295089035001E-2</v>
      </c>
      <c r="R311" s="17"/>
      <c r="S311" s="17">
        <v>8.9331411727947299E-2</v>
      </c>
      <c r="T311" s="17">
        <v>7.4012618028328994E-2</v>
      </c>
      <c r="U311" s="17">
        <v>5.7717707762109098E-2</v>
      </c>
      <c r="V311" s="17">
        <v>5.84184786059972E-2</v>
      </c>
      <c r="W311" s="17">
        <v>7.7059261953038902E-2</v>
      </c>
      <c r="X311" s="17">
        <v>9.43723266320141E-2</v>
      </c>
      <c r="Y311" s="17">
        <v>6.3907245670581495E-2</v>
      </c>
      <c r="Z311" s="17">
        <v>6.2547992214842599E-2</v>
      </c>
      <c r="AA311" s="17">
        <v>6.2531810507715904E-2</v>
      </c>
      <c r="AB311" s="17">
        <v>7.5885635134221405E-2</v>
      </c>
      <c r="AC311" s="17">
        <v>6.8111494021377506E-2</v>
      </c>
      <c r="AD311" s="17">
        <v>5.9672322800327499E-2</v>
      </c>
      <c r="AE311" s="17"/>
      <c r="AF311" s="17">
        <v>3.8636246941651103E-2</v>
      </c>
      <c r="AG311" s="17">
        <v>7.7148989484921895E-2</v>
      </c>
      <c r="AH311" s="17">
        <v>8.1197787943559599E-2</v>
      </c>
      <c r="AI311" s="17">
        <v>0.113575136770103</v>
      </c>
      <c r="AJ311" s="17"/>
      <c r="AK311" s="17">
        <v>6.4958367184214702E-2</v>
      </c>
      <c r="AL311" s="17">
        <v>6.8982623084819103E-2</v>
      </c>
      <c r="AM311" s="17">
        <v>7.3697464424180195E-2</v>
      </c>
      <c r="AN311" s="17">
        <v>7.5315871874693394E-2</v>
      </c>
      <c r="AO311" s="17">
        <v>0.100150121430664</v>
      </c>
      <c r="AP311" s="17"/>
      <c r="AQ311" s="17">
        <v>6.3980736708898395E-2</v>
      </c>
      <c r="AR311" s="17">
        <v>6.4229577137217095E-2</v>
      </c>
      <c r="AS311" s="17">
        <v>8.0838950029543194E-2</v>
      </c>
      <c r="AT311" s="17">
        <v>6.3953320293309898E-2</v>
      </c>
      <c r="AU311" s="17">
        <v>9.5131906547996803E-2</v>
      </c>
      <c r="AV311" s="17"/>
      <c r="AW311" s="17">
        <v>8.3577308283204699E-2</v>
      </c>
      <c r="AX311" s="17">
        <v>3.7310760723189403E-2</v>
      </c>
      <c r="AY311" s="17">
        <v>5.7591725593713498E-2</v>
      </c>
      <c r="AZ311" s="17">
        <v>7.6010084198352701E-2</v>
      </c>
      <c r="BA311" s="17">
        <v>0.10101236268754001</v>
      </c>
      <c r="BB311" s="17"/>
      <c r="BC311" s="17">
        <v>0.119431484115428</v>
      </c>
      <c r="BD311" s="17">
        <v>7.7416974832922605E-2</v>
      </c>
      <c r="BE311" s="17">
        <v>8.9200012679151702E-2</v>
      </c>
      <c r="BF311" s="17">
        <v>5.1282323774533602E-2</v>
      </c>
      <c r="BG311" s="17"/>
      <c r="BH311" s="17">
        <v>8.1715955527233097E-2</v>
      </c>
      <c r="BI311" s="17">
        <v>7.3207270360231697E-2</v>
      </c>
      <c r="BJ311" s="17">
        <v>6.8878801150997607E-2</v>
      </c>
      <c r="BK311" s="17">
        <v>7.2211967250253001E-2</v>
      </c>
      <c r="BL311" s="17"/>
      <c r="BM311" s="17">
        <v>7.2741323106436995E-2</v>
      </c>
      <c r="BN311" s="17">
        <v>8.81837889217362E-2</v>
      </c>
      <c r="BO311" s="17">
        <v>7.0672119116753099E-2</v>
      </c>
      <c r="BP311" s="17">
        <v>4.0481415685576699E-2</v>
      </c>
      <c r="BQ311" s="17">
        <v>4.8923224391173498E-2</v>
      </c>
      <c r="BR311" s="17"/>
      <c r="BS311" s="17">
        <v>6.3984882587988304E-2</v>
      </c>
      <c r="BT311" s="17">
        <v>9.7467254592288596E-2</v>
      </c>
      <c r="BU311" s="17">
        <v>7.9935030389861494E-2</v>
      </c>
      <c r="BV311" s="17">
        <v>5.8211780981372203E-2</v>
      </c>
      <c r="BW311" s="17">
        <v>3.12279217622255E-2</v>
      </c>
    </row>
    <row r="312" spans="2:75" x14ac:dyDescent="0.35">
      <c r="B312" t="s">
        <v>301</v>
      </c>
      <c r="C312" s="17">
        <v>4.7469673592750498E-2</v>
      </c>
      <c r="D312" s="17">
        <v>4.9997246598773297E-2</v>
      </c>
      <c r="E312" s="17">
        <v>4.5237039106056497E-2</v>
      </c>
      <c r="F312" s="17"/>
      <c r="G312" s="17">
        <v>5.6859782686884901E-2</v>
      </c>
      <c r="H312" s="17">
        <v>7.1949611656943094E-2</v>
      </c>
      <c r="I312" s="17">
        <v>5.85349495980634E-2</v>
      </c>
      <c r="J312" s="17">
        <v>4.75597852317486E-2</v>
      </c>
      <c r="K312" s="17">
        <v>3.0404089248772699E-2</v>
      </c>
      <c r="L312" s="17">
        <v>2.3646517762847201E-2</v>
      </c>
      <c r="M312" s="17"/>
      <c r="N312" s="17">
        <v>5.52739734314803E-2</v>
      </c>
      <c r="O312" s="17">
        <v>5.7075973293657503E-2</v>
      </c>
      <c r="P312" s="17">
        <v>4.19414381897876E-2</v>
      </c>
      <c r="Q312" s="17">
        <v>3.4794412821374403E-2</v>
      </c>
      <c r="R312" s="17"/>
      <c r="S312" s="17">
        <v>4.5192905419723303E-2</v>
      </c>
      <c r="T312" s="17">
        <v>3.2440945571349099E-2</v>
      </c>
      <c r="U312" s="17">
        <v>2.94205493729481E-2</v>
      </c>
      <c r="V312" s="17">
        <v>5.7257158207849802E-2</v>
      </c>
      <c r="W312" s="17">
        <v>5.15476437390971E-2</v>
      </c>
      <c r="X312" s="17">
        <v>6.9512147256513002E-2</v>
      </c>
      <c r="Y312" s="17">
        <v>3.8168472064940798E-2</v>
      </c>
      <c r="Z312" s="17">
        <v>9.4535358536906602E-2</v>
      </c>
      <c r="AA312" s="17">
        <v>2.7453615615906299E-2</v>
      </c>
      <c r="AB312" s="17">
        <v>5.5204582001754203E-2</v>
      </c>
      <c r="AC312" s="17">
        <v>5.3654882515739799E-2</v>
      </c>
      <c r="AD312" s="17">
        <v>6.84911915635351E-2</v>
      </c>
      <c r="AE312" s="17"/>
      <c r="AF312" s="17">
        <v>3.1339273732484997E-2</v>
      </c>
      <c r="AG312" s="17">
        <v>4.4641808686021099E-2</v>
      </c>
      <c r="AH312" s="17">
        <v>4.1281975862272002E-2</v>
      </c>
      <c r="AI312" s="17">
        <v>9.8260450680992206E-2</v>
      </c>
      <c r="AJ312" s="17"/>
      <c r="AK312" s="17">
        <v>4.0110690166574398E-2</v>
      </c>
      <c r="AL312" s="17">
        <v>4.6939803371355303E-2</v>
      </c>
      <c r="AM312" s="17">
        <v>5.0760522386721303E-2</v>
      </c>
      <c r="AN312" s="17">
        <v>6.5269341078833698E-2</v>
      </c>
      <c r="AO312" s="17">
        <v>4.5820670848205597E-2</v>
      </c>
      <c r="AP312" s="17"/>
      <c r="AQ312" s="17">
        <v>3.8149363665748198E-2</v>
      </c>
      <c r="AR312" s="17">
        <v>4.16975233722226E-2</v>
      </c>
      <c r="AS312" s="17">
        <v>4.2858603090485399E-2</v>
      </c>
      <c r="AT312" s="17">
        <v>6.1268385929353297E-2</v>
      </c>
      <c r="AU312" s="17">
        <v>6.2500266802229601E-2</v>
      </c>
      <c r="AV312" s="17"/>
      <c r="AW312" s="17">
        <v>2.3729894728292102E-2</v>
      </c>
      <c r="AX312" s="17">
        <v>4.5880028887010801E-2</v>
      </c>
      <c r="AY312" s="17">
        <v>3.6377973132738099E-2</v>
      </c>
      <c r="AZ312" s="17">
        <v>4.6324685002838303E-2</v>
      </c>
      <c r="BA312" s="17">
        <v>7.1203856715978106E-2</v>
      </c>
      <c r="BB312" s="17"/>
      <c r="BC312" s="17">
        <v>8.57136870600088E-2</v>
      </c>
      <c r="BD312" s="17">
        <v>6.8613900014912896E-2</v>
      </c>
      <c r="BE312" s="17">
        <v>4.1510060947867501E-2</v>
      </c>
      <c r="BF312" s="17">
        <v>2.8036862573768501E-2</v>
      </c>
      <c r="BG312" s="17"/>
      <c r="BH312" s="17">
        <v>6.2588066432424205E-2</v>
      </c>
      <c r="BI312" s="17">
        <v>4.7878443116013199E-2</v>
      </c>
      <c r="BJ312" s="17">
        <v>4.0513683364485298E-2</v>
      </c>
      <c r="BK312" s="17">
        <v>4.8134178583871597E-2</v>
      </c>
      <c r="BL312" s="17"/>
      <c r="BM312" s="17">
        <v>4.8277129261743497E-2</v>
      </c>
      <c r="BN312" s="17">
        <v>5.6389229650977299E-2</v>
      </c>
      <c r="BO312" s="17">
        <v>5.8676550178634199E-2</v>
      </c>
      <c r="BP312" s="17">
        <v>2.6638022244587899E-2</v>
      </c>
      <c r="BQ312" s="17">
        <v>3.06655801468694E-2</v>
      </c>
      <c r="BR312" s="17"/>
      <c r="BS312" s="17">
        <v>4.7892587787107199E-2</v>
      </c>
      <c r="BT312" s="17">
        <v>6.3295954294973505E-2</v>
      </c>
      <c r="BU312" s="17">
        <v>4.0640797497800703E-2</v>
      </c>
      <c r="BV312" s="17">
        <v>3.0385787110020001E-2</v>
      </c>
      <c r="BW312" s="17">
        <v>2.5683298154872799E-2</v>
      </c>
    </row>
    <row r="313" spans="2:75" x14ac:dyDescent="0.35">
      <c r="B313" t="s">
        <v>99</v>
      </c>
      <c r="C313" s="17">
        <v>0.10766481022272401</v>
      </c>
      <c r="D313" s="17">
        <v>0.103306057635227</v>
      </c>
      <c r="E313" s="17">
        <v>0.111961342053746</v>
      </c>
      <c r="F313" s="17"/>
      <c r="G313" s="17">
        <v>2.0963779486353501E-2</v>
      </c>
      <c r="H313" s="17">
        <v>4.4550009222859503E-2</v>
      </c>
      <c r="I313" s="17">
        <v>5.3098302063205399E-2</v>
      </c>
      <c r="J313" s="17">
        <v>0.113443349884028</v>
      </c>
      <c r="K313" s="17">
        <v>0.15476753102628199</v>
      </c>
      <c r="L313" s="17">
        <v>0.224919276558466</v>
      </c>
      <c r="M313" s="17"/>
      <c r="N313" s="17">
        <v>9.4863004436255796E-2</v>
      </c>
      <c r="O313" s="17">
        <v>0.100748282705294</v>
      </c>
      <c r="P313" s="17">
        <v>0.11882664487434</v>
      </c>
      <c r="Q313" s="17">
        <v>0.119170179212743</v>
      </c>
      <c r="R313" s="17"/>
      <c r="S313" s="17">
        <v>8.5060483479340504E-2</v>
      </c>
      <c r="T313" s="17">
        <v>0.12679350002863701</v>
      </c>
      <c r="U313" s="17">
        <v>0.13453676267335399</v>
      </c>
      <c r="V313" s="17">
        <v>9.86420949378949E-2</v>
      </c>
      <c r="W313" s="17">
        <v>9.6710406952424804E-2</v>
      </c>
      <c r="X313" s="17">
        <v>0.100593469230522</v>
      </c>
      <c r="Y313" s="17">
        <v>0.13492458939676699</v>
      </c>
      <c r="Z313" s="17">
        <v>7.2729557974040099E-2</v>
      </c>
      <c r="AA313" s="17">
        <v>9.8036505719013206E-2</v>
      </c>
      <c r="AB313" s="17">
        <v>0.11111317436835801</v>
      </c>
      <c r="AC313" s="17">
        <v>0.123275731105622</v>
      </c>
      <c r="AD313" s="17">
        <v>0.105099747500935</v>
      </c>
      <c r="AE313" s="17"/>
      <c r="AF313" s="17">
        <v>0.14024722554513799</v>
      </c>
      <c r="AG313" s="17">
        <v>0.10725053057414</v>
      </c>
      <c r="AH313" s="17">
        <v>9.6740924702971007E-2</v>
      </c>
      <c r="AI313" s="17">
        <v>5.3024568517779501E-2</v>
      </c>
      <c r="AJ313" s="17"/>
      <c r="AK313" s="17">
        <v>0.13205169629003699</v>
      </c>
      <c r="AL313" s="17">
        <v>0.10476463993644999</v>
      </c>
      <c r="AM313" s="17">
        <v>0.103952162811199</v>
      </c>
      <c r="AN313" s="17">
        <v>8.21421744473321E-2</v>
      </c>
      <c r="AO313" s="17">
        <v>7.2408183554065794E-2</v>
      </c>
      <c r="AP313" s="17"/>
      <c r="AQ313" s="17">
        <v>0.120123719281159</v>
      </c>
      <c r="AR313" s="17">
        <v>0.11418096715154701</v>
      </c>
      <c r="AS313" s="17">
        <v>0.105955072083531</v>
      </c>
      <c r="AT313" s="17">
        <v>9.2574634681749507E-2</v>
      </c>
      <c r="AU313" s="17">
        <v>9.8193241137605705E-2</v>
      </c>
      <c r="AV313" s="17"/>
      <c r="AW313" s="17">
        <v>0.11143619610641101</v>
      </c>
      <c r="AX313" s="17">
        <v>0.143339872368689</v>
      </c>
      <c r="AY313" s="17">
        <v>0.124647921143205</v>
      </c>
      <c r="AZ313" s="17">
        <v>0.118650950774971</v>
      </c>
      <c r="BA313" s="17">
        <v>5.2007981695958501E-2</v>
      </c>
      <c r="BB313" s="17"/>
      <c r="BC313" s="17">
        <v>5.95584624139084E-2</v>
      </c>
      <c r="BD313" s="17">
        <v>7.8999389719800903E-2</v>
      </c>
      <c r="BE313" s="17">
        <v>0.10023755242369201</v>
      </c>
      <c r="BF313" s="17">
        <v>0.14671550684979101</v>
      </c>
      <c r="BG313" s="17"/>
      <c r="BH313" s="17">
        <v>0.112870851819021</v>
      </c>
      <c r="BI313" s="17">
        <v>0.10027698108753499</v>
      </c>
      <c r="BJ313" s="17">
        <v>9.2069157853510206E-2</v>
      </c>
      <c r="BK313" s="17">
        <v>0.12710841325168901</v>
      </c>
      <c r="BL313" s="17"/>
      <c r="BM313" s="17">
        <v>0.151991427077101</v>
      </c>
      <c r="BN313" s="17">
        <v>6.8333930642869703E-2</v>
      </c>
      <c r="BO313" s="17">
        <v>0.10376059850116</v>
      </c>
      <c r="BP313" s="17">
        <v>0.15032634610877199</v>
      </c>
      <c r="BQ313" s="17">
        <v>0.12849179574049499</v>
      </c>
      <c r="BR313" s="17"/>
      <c r="BS313" s="17">
        <v>0.129881472449766</v>
      </c>
      <c r="BT313" s="17">
        <v>5.7717371437097098E-2</v>
      </c>
      <c r="BU313" s="17">
        <v>0.11439393187057501</v>
      </c>
      <c r="BV313" s="17">
        <v>0.142800459459237</v>
      </c>
      <c r="BW313" s="17">
        <v>0.13619443536088899</v>
      </c>
    </row>
    <row r="314" spans="2:75" x14ac:dyDescent="0.35">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row>
    <row r="315" spans="2:75" x14ac:dyDescent="0.35">
      <c r="B315" s="6" t="s">
        <v>311</v>
      </c>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row>
    <row r="316" spans="2:75" x14ac:dyDescent="0.35">
      <c r="B316" s="23" t="s">
        <v>132</v>
      </c>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row>
    <row r="317" spans="2:75" x14ac:dyDescent="0.35">
      <c r="B317" t="s">
        <v>303</v>
      </c>
      <c r="C317" s="17">
        <v>0.34395942309177502</v>
      </c>
      <c r="D317" s="17">
        <v>0.36455686513762497</v>
      </c>
      <c r="E317" s="17">
        <v>0.32355145795700302</v>
      </c>
      <c r="F317" s="17"/>
      <c r="G317" s="17">
        <v>0.28528832719406499</v>
      </c>
      <c r="H317" s="17">
        <v>0.31938623478860301</v>
      </c>
      <c r="I317" s="17">
        <v>0.31096131555053103</v>
      </c>
      <c r="J317" s="17">
        <v>0.33767128774850003</v>
      </c>
      <c r="K317" s="17">
        <v>0.38149286082504902</v>
      </c>
      <c r="L317" s="17">
        <v>0.40983489358648501</v>
      </c>
      <c r="M317" s="17"/>
      <c r="N317" s="17">
        <v>0.37639922928171499</v>
      </c>
      <c r="O317" s="17">
        <v>0.373550631382361</v>
      </c>
      <c r="P317" s="17">
        <v>0.31461789179358202</v>
      </c>
      <c r="Q317" s="17">
        <v>0.304560913827846</v>
      </c>
      <c r="R317" s="17"/>
      <c r="S317" s="17">
        <v>0.32733290766481099</v>
      </c>
      <c r="T317" s="17">
        <v>0.32805081307570899</v>
      </c>
      <c r="U317" s="17">
        <v>0.356029304233483</v>
      </c>
      <c r="V317" s="17">
        <v>0.352331053427686</v>
      </c>
      <c r="W317" s="17">
        <v>0.35035847859263097</v>
      </c>
      <c r="X317" s="17">
        <v>0.343393470773732</v>
      </c>
      <c r="Y317" s="17">
        <v>0.30696470414259802</v>
      </c>
      <c r="Z317" s="17">
        <v>0.36092910189139299</v>
      </c>
      <c r="AA317" s="17">
        <v>0.35085837131424802</v>
      </c>
      <c r="AB317" s="17">
        <v>0.38065124883372098</v>
      </c>
      <c r="AC317" s="17">
        <v>0.36023888210715799</v>
      </c>
      <c r="AD317" s="17">
        <v>0.33354858781040903</v>
      </c>
      <c r="AE317" s="17"/>
      <c r="AF317" s="17">
        <v>0.32562958010698501</v>
      </c>
      <c r="AG317" s="17">
        <v>0.324549856947625</v>
      </c>
      <c r="AH317" s="17">
        <v>0.365564329159697</v>
      </c>
      <c r="AI317" s="17">
        <v>0.40021410830909199</v>
      </c>
      <c r="AJ317" s="17"/>
      <c r="AK317" s="17">
        <v>0.29602724561633298</v>
      </c>
      <c r="AL317" s="17">
        <v>0.35194641696663498</v>
      </c>
      <c r="AM317" s="17">
        <v>0.340558004228595</v>
      </c>
      <c r="AN317" s="17">
        <v>0.39162555878351701</v>
      </c>
      <c r="AO317" s="17">
        <v>0.37520211762463102</v>
      </c>
      <c r="AP317" s="17"/>
      <c r="AQ317" s="17">
        <v>0.297743523086892</v>
      </c>
      <c r="AR317" s="17">
        <v>0.35650327128678</v>
      </c>
      <c r="AS317" s="17">
        <v>0.347283812395555</v>
      </c>
      <c r="AT317" s="17">
        <v>0.34873319919238199</v>
      </c>
      <c r="AU317" s="17">
        <v>0.39812469726976701</v>
      </c>
      <c r="AV317" s="17"/>
      <c r="AW317" s="17">
        <v>0.35493384438943898</v>
      </c>
      <c r="AX317" s="17">
        <v>0.374832565651327</v>
      </c>
      <c r="AY317" s="17">
        <v>0.34305503498519402</v>
      </c>
      <c r="AZ317" s="17">
        <v>0.34599511969566599</v>
      </c>
      <c r="BA317" s="17">
        <v>0.32646885292166</v>
      </c>
      <c r="BB317" s="17"/>
      <c r="BC317" s="17">
        <v>0.28635376032163101</v>
      </c>
      <c r="BD317" s="17">
        <v>0.341459282042964</v>
      </c>
      <c r="BE317" s="17">
        <v>0.35180286505243302</v>
      </c>
      <c r="BF317" s="17">
        <v>0.378922461787564</v>
      </c>
      <c r="BG317" s="17"/>
      <c r="BH317" s="17">
        <v>0.32068261581352098</v>
      </c>
      <c r="BI317" s="17">
        <v>0.35418851800413798</v>
      </c>
      <c r="BJ317" s="17">
        <v>0.36898063628663602</v>
      </c>
      <c r="BK317" s="17">
        <v>0.36381790246685403</v>
      </c>
      <c r="BL317" s="17"/>
      <c r="BM317" s="17">
        <v>0.367712606390727</v>
      </c>
      <c r="BN317" s="17">
        <v>0.34748387900903399</v>
      </c>
      <c r="BO317" s="17">
        <v>0.35047578600496798</v>
      </c>
      <c r="BP317" s="17">
        <v>0.310300891407993</v>
      </c>
      <c r="BQ317" s="17">
        <v>0.32380682727311999</v>
      </c>
      <c r="BR317" s="17"/>
      <c r="BS317" s="17">
        <v>0.37812858857688503</v>
      </c>
      <c r="BT317" s="17">
        <v>0.34958112320437301</v>
      </c>
      <c r="BU317" s="17">
        <v>0.37261299349118399</v>
      </c>
      <c r="BV317" s="17">
        <v>0.34511332943857698</v>
      </c>
      <c r="BW317" s="17">
        <v>0.24050129688737101</v>
      </c>
    </row>
    <row r="318" spans="2:75" x14ac:dyDescent="0.35">
      <c r="B318" t="s">
        <v>304</v>
      </c>
      <c r="C318" s="17">
        <v>0.32473768478619702</v>
      </c>
      <c r="D318" s="17">
        <v>0.31783814650780501</v>
      </c>
      <c r="E318" s="17">
        <v>0.33210085688281399</v>
      </c>
      <c r="F318" s="17"/>
      <c r="G318" s="17">
        <v>0.28778854333882897</v>
      </c>
      <c r="H318" s="17">
        <v>0.32214925712779402</v>
      </c>
      <c r="I318" s="17">
        <v>0.31788482492734799</v>
      </c>
      <c r="J318" s="17">
        <v>0.31091182171144299</v>
      </c>
      <c r="K318" s="17">
        <v>0.34161923223954699</v>
      </c>
      <c r="L318" s="17">
        <v>0.35695396152160802</v>
      </c>
      <c r="M318" s="17"/>
      <c r="N318" s="17">
        <v>0.36788539384866797</v>
      </c>
      <c r="O318" s="17">
        <v>0.32563958037986301</v>
      </c>
      <c r="P318" s="17">
        <v>0.31347703249201597</v>
      </c>
      <c r="Q318" s="17">
        <v>0.28357156642865899</v>
      </c>
      <c r="R318" s="17"/>
      <c r="S318" s="17">
        <v>0.31970627119933198</v>
      </c>
      <c r="T318" s="17">
        <v>0.325710573577213</v>
      </c>
      <c r="U318" s="17">
        <v>0.309640162758897</v>
      </c>
      <c r="V318" s="17">
        <v>0.30597369136332098</v>
      </c>
      <c r="W318" s="17">
        <v>0.32751803682911901</v>
      </c>
      <c r="X318" s="17">
        <v>0.31679827687796602</v>
      </c>
      <c r="Y318" s="17">
        <v>0.34909856293170199</v>
      </c>
      <c r="Z318" s="17">
        <v>0.34175064856538601</v>
      </c>
      <c r="AA318" s="17">
        <v>0.29909973299852999</v>
      </c>
      <c r="AB318" s="17">
        <v>0.351586240680619</v>
      </c>
      <c r="AC318" s="17">
        <v>0.32952152239688098</v>
      </c>
      <c r="AD318" s="17">
        <v>0.37582664523359699</v>
      </c>
      <c r="AE318" s="17"/>
      <c r="AF318" s="17">
        <v>0.264896645534409</v>
      </c>
      <c r="AG318" s="17">
        <v>0.31137346627068602</v>
      </c>
      <c r="AH318" s="17">
        <v>0.38586271093367902</v>
      </c>
      <c r="AI318" s="17">
        <v>0.36785464632591802</v>
      </c>
      <c r="AJ318" s="17"/>
      <c r="AK318" s="17">
        <v>0.31740251554112803</v>
      </c>
      <c r="AL318" s="17">
        <v>0.31783176166944999</v>
      </c>
      <c r="AM318" s="17">
        <v>0.336065838883566</v>
      </c>
      <c r="AN318" s="17">
        <v>0.29817375488618603</v>
      </c>
      <c r="AO318" s="17">
        <v>0.38587269813583702</v>
      </c>
      <c r="AP318" s="17"/>
      <c r="AQ318" s="17">
        <v>0.30802325470019098</v>
      </c>
      <c r="AR318" s="17">
        <v>0.334703125308974</v>
      </c>
      <c r="AS318" s="17">
        <v>0.31314031706552098</v>
      </c>
      <c r="AT318" s="17">
        <v>0.34579827244027</v>
      </c>
      <c r="AU318" s="17">
        <v>0.334156085397741</v>
      </c>
      <c r="AV318" s="17"/>
      <c r="AW318" s="17">
        <v>0.35013775262829999</v>
      </c>
      <c r="AX318" s="17">
        <v>0.32612171286740799</v>
      </c>
      <c r="AY318" s="17">
        <v>0.32283172584966102</v>
      </c>
      <c r="AZ318" s="17">
        <v>0.325076498419335</v>
      </c>
      <c r="BA318" s="17">
        <v>0.31942514017420098</v>
      </c>
      <c r="BB318" s="17"/>
      <c r="BC318" s="17">
        <v>0.29418635001865401</v>
      </c>
      <c r="BD318" s="17">
        <v>0.322926154222067</v>
      </c>
      <c r="BE318" s="17">
        <v>0.34906543856683597</v>
      </c>
      <c r="BF318" s="17">
        <v>0.34241830544504498</v>
      </c>
      <c r="BG318" s="17"/>
      <c r="BH318" s="17">
        <v>0.32471525969146597</v>
      </c>
      <c r="BI318" s="17">
        <v>0.33904840964470501</v>
      </c>
      <c r="BJ318" s="17">
        <v>0.331454040366711</v>
      </c>
      <c r="BK318" s="17">
        <v>0.331475642500559</v>
      </c>
      <c r="BL318" s="17"/>
      <c r="BM318" s="17">
        <v>0.32585144658867898</v>
      </c>
      <c r="BN318" s="17">
        <v>0.346044420106699</v>
      </c>
      <c r="BO318" s="17">
        <v>0.35205748509401003</v>
      </c>
      <c r="BP318" s="17">
        <v>0.29797357030311</v>
      </c>
      <c r="BQ318" s="17">
        <v>0.28624970816709999</v>
      </c>
      <c r="BR318" s="17"/>
      <c r="BS318" s="17">
        <v>0.320328569255104</v>
      </c>
      <c r="BT318" s="17">
        <v>0.357365860165827</v>
      </c>
      <c r="BU318" s="17">
        <v>0.35765944457584498</v>
      </c>
      <c r="BV318" s="17">
        <v>0.32393358302771003</v>
      </c>
      <c r="BW318" s="17">
        <v>0.25422291955243898</v>
      </c>
    </row>
    <row r="319" spans="2:75" x14ac:dyDescent="0.35">
      <c r="B319" t="s">
        <v>305</v>
      </c>
      <c r="C319" s="17">
        <v>0.28102348367555202</v>
      </c>
      <c r="D319" s="17">
        <v>0.27241128704005302</v>
      </c>
      <c r="E319" s="17">
        <v>0.29033257935147</v>
      </c>
      <c r="F319" s="17"/>
      <c r="G319" s="17">
        <v>0.30251819552310399</v>
      </c>
      <c r="H319" s="17">
        <v>0.30975217404293498</v>
      </c>
      <c r="I319" s="17">
        <v>0.31599729467843402</v>
      </c>
      <c r="J319" s="17">
        <v>0.31090367882578002</v>
      </c>
      <c r="K319" s="17">
        <v>0.245779940514018</v>
      </c>
      <c r="L319" s="17">
        <v>0.21424921872271199</v>
      </c>
      <c r="M319" s="17"/>
      <c r="N319" s="17">
        <v>0.27019575878267599</v>
      </c>
      <c r="O319" s="17">
        <v>0.29341879429003498</v>
      </c>
      <c r="P319" s="17">
        <v>0.27906656944032998</v>
      </c>
      <c r="Q319" s="17">
        <v>0.28117142195609401</v>
      </c>
      <c r="R319" s="17"/>
      <c r="S319" s="17">
        <v>0.30650535882066798</v>
      </c>
      <c r="T319" s="17">
        <v>0.24765046577555899</v>
      </c>
      <c r="U319" s="17">
        <v>0.23101662016355101</v>
      </c>
      <c r="V319" s="17">
        <v>0.27355819732706799</v>
      </c>
      <c r="W319" s="17">
        <v>0.28754646959539698</v>
      </c>
      <c r="X319" s="17">
        <v>0.25017356216294201</v>
      </c>
      <c r="Y319" s="17">
        <v>0.26748515721358401</v>
      </c>
      <c r="Z319" s="17">
        <v>0.32808118175922601</v>
      </c>
      <c r="AA319" s="17">
        <v>0.29139883284505103</v>
      </c>
      <c r="AB319" s="17">
        <v>0.33064009152638801</v>
      </c>
      <c r="AC319" s="17">
        <v>0.27943509201634698</v>
      </c>
      <c r="AD319" s="17">
        <v>0.32904303531871998</v>
      </c>
      <c r="AE319" s="17"/>
      <c r="AF319" s="17">
        <v>0.25908552875818402</v>
      </c>
      <c r="AG319" s="17">
        <v>0.28960712793556598</v>
      </c>
      <c r="AH319" s="17">
        <v>0.28218932293673699</v>
      </c>
      <c r="AI319" s="17">
        <v>0.31054359457701802</v>
      </c>
      <c r="AJ319" s="17"/>
      <c r="AK319" s="17">
        <v>0.26427062253647798</v>
      </c>
      <c r="AL319" s="17">
        <v>0.27573933315798299</v>
      </c>
      <c r="AM319" s="17">
        <v>0.28439714145995598</v>
      </c>
      <c r="AN319" s="17">
        <v>0.33551657099596499</v>
      </c>
      <c r="AO319" s="17">
        <v>0.32169189616183202</v>
      </c>
      <c r="AP319" s="17"/>
      <c r="AQ319" s="17">
        <v>0.25920258031910498</v>
      </c>
      <c r="AR319" s="17">
        <v>0.26757937485037397</v>
      </c>
      <c r="AS319" s="17">
        <v>0.27588406327973602</v>
      </c>
      <c r="AT319" s="17">
        <v>0.31980154440869502</v>
      </c>
      <c r="AU319" s="17">
        <v>0.29854965069836997</v>
      </c>
      <c r="AV319" s="17"/>
      <c r="AW319" s="17">
        <v>0.28365269254527897</v>
      </c>
      <c r="AX319" s="17">
        <v>0.23570906911224601</v>
      </c>
      <c r="AY319" s="17">
        <v>0.27997381621705097</v>
      </c>
      <c r="AZ319" s="17">
        <v>0.27308306219630701</v>
      </c>
      <c r="BA319" s="17">
        <v>0.31173838421951899</v>
      </c>
      <c r="BB319" s="17"/>
      <c r="BC319" s="17">
        <v>0.29795703707867799</v>
      </c>
      <c r="BD319" s="17">
        <v>0.286309365708804</v>
      </c>
      <c r="BE319" s="17">
        <v>0.291885256392104</v>
      </c>
      <c r="BF319" s="17">
        <v>0.28353187597815299</v>
      </c>
      <c r="BG319" s="17"/>
      <c r="BH319" s="17">
        <v>0.29289292176036102</v>
      </c>
      <c r="BI319" s="17">
        <v>0.289202092134698</v>
      </c>
      <c r="BJ319" s="17">
        <v>0.27378572214800401</v>
      </c>
      <c r="BK319" s="17">
        <v>0.31154843204289201</v>
      </c>
      <c r="BL319" s="17"/>
      <c r="BM319" s="17">
        <v>0.25356516656022299</v>
      </c>
      <c r="BN319" s="17">
        <v>0.32116548866588002</v>
      </c>
      <c r="BO319" s="17">
        <v>0.24505327543113101</v>
      </c>
      <c r="BP319" s="17">
        <v>0.203007422934457</v>
      </c>
      <c r="BQ319" s="17">
        <v>0.27238009731616197</v>
      </c>
      <c r="BR319" s="17"/>
      <c r="BS319" s="17">
        <v>0.27725630513207999</v>
      </c>
      <c r="BT319" s="17">
        <v>0.32150742653630998</v>
      </c>
      <c r="BU319" s="17">
        <v>0.25787074656217601</v>
      </c>
      <c r="BV319" s="17">
        <v>0.230780648599576</v>
      </c>
      <c r="BW319" s="17">
        <v>0.22330303353058101</v>
      </c>
    </row>
    <row r="320" spans="2:75" x14ac:dyDescent="0.35">
      <c r="B320" t="s">
        <v>306</v>
      </c>
      <c r="C320" s="17">
        <v>0.25435262639529399</v>
      </c>
      <c r="D320" s="17">
        <v>0.23709061530842199</v>
      </c>
      <c r="E320" s="17">
        <v>0.27244089940365301</v>
      </c>
      <c r="F320" s="17"/>
      <c r="G320" s="17">
        <v>0.26472787003389098</v>
      </c>
      <c r="H320" s="17">
        <v>0.24028701307254399</v>
      </c>
      <c r="I320" s="17">
        <v>0.25846488997888301</v>
      </c>
      <c r="J320" s="17">
        <v>0.25607233167451399</v>
      </c>
      <c r="K320" s="17">
        <v>0.25843023543932903</v>
      </c>
      <c r="L320" s="17">
        <v>0.251426928535044</v>
      </c>
      <c r="M320" s="17"/>
      <c r="N320" s="17">
        <v>0.24603109521234001</v>
      </c>
      <c r="O320" s="17">
        <v>0.23895334630259199</v>
      </c>
      <c r="P320" s="17">
        <v>0.27856220141009203</v>
      </c>
      <c r="Q320" s="17">
        <v>0.25778361709102698</v>
      </c>
      <c r="R320" s="17"/>
      <c r="S320" s="17">
        <v>0.286633097441714</v>
      </c>
      <c r="T320" s="17">
        <v>0.24359264665313601</v>
      </c>
      <c r="U320" s="17">
        <v>0.22286695340999399</v>
      </c>
      <c r="V320" s="17">
        <v>0.19752861765084101</v>
      </c>
      <c r="W320" s="17">
        <v>0.253156211006205</v>
      </c>
      <c r="X320" s="17">
        <v>0.26156067793877902</v>
      </c>
      <c r="Y320" s="17">
        <v>0.27235820306365999</v>
      </c>
      <c r="Z320" s="17">
        <v>0.24320679772488199</v>
      </c>
      <c r="AA320" s="17">
        <v>0.24969987013707601</v>
      </c>
      <c r="AB320" s="17">
        <v>0.28144939236195299</v>
      </c>
      <c r="AC320" s="17">
        <v>0.27687498180082798</v>
      </c>
      <c r="AD320" s="17">
        <v>0.250845492157873</v>
      </c>
      <c r="AE320" s="17"/>
      <c r="AF320" s="17">
        <v>0.26197276004884001</v>
      </c>
      <c r="AG320" s="17">
        <v>0.25744458352473898</v>
      </c>
      <c r="AH320" s="17">
        <v>0.25215400235570601</v>
      </c>
      <c r="AI320" s="17">
        <v>0.25332261993037603</v>
      </c>
      <c r="AJ320" s="17"/>
      <c r="AK320" s="17">
        <v>0.24743578499536201</v>
      </c>
      <c r="AL320" s="17">
        <v>0.25969251771581803</v>
      </c>
      <c r="AM320" s="17">
        <v>0.23776525092478401</v>
      </c>
      <c r="AN320" s="17">
        <v>0.28603679186601</v>
      </c>
      <c r="AO320" s="17">
        <v>0.266609283579478</v>
      </c>
      <c r="AP320" s="17"/>
      <c r="AQ320" s="17">
        <v>0.22851706337276401</v>
      </c>
      <c r="AR320" s="17">
        <v>0.269236717353941</v>
      </c>
      <c r="AS320" s="17">
        <v>0.26507109161068798</v>
      </c>
      <c r="AT320" s="17">
        <v>0.24865867580658299</v>
      </c>
      <c r="AU320" s="17">
        <v>0.269522501221722</v>
      </c>
      <c r="AV320" s="17"/>
      <c r="AW320" s="17">
        <v>0.23038595846938001</v>
      </c>
      <c r="AX320" s="17">
        <v>0.24883063175079501</v>
      </c>
      <c r="AY320" s="17">
        <v>0.25244369119207999</v>
      </c>
      <c r="AZ320" s="17">
        <v>0.22759404308844799</v>
      </c>
      <c r="BA320" s="17">
        <v>0.29964393844932002</v>
      </c>
      <c r="BB320" s="17"/>
      <c r="BC320" s="17">
        <v>0.29984283870143702</v>
      </c>
      <c r="BD320" s="17">
        <v>0.28003428013278497</v>
      </c>
      <c r="BE320" s="17">
        <v>0.27368233896222</v>
      </c>
      <c r="BF320" s="17">
        <v>0.226970910356565</v>
      </c>
      <c r="BG320" s="17"/>
      <c r="BH320" s="17">
        <v>0.27207054149029503</v>
      </c>
      <c r="BI320" s="17">
        <v>0.25539637720809499</v>
      </c>
      <c r="BJ320" s="17">
        <v>0.26906412389442302</v>
      </c>
      <c r="BK320" s="17">
        <v>0.23149289161605499</v>
      </c>
      <c r="BL320" s="17"/>
      <c r="BM320" s="17">
        <v>0.25097893033265101</v>
      </c>
      <c r="BN320" s="17">
        <v>0.26046489293038</v>
      </c>
      <c r="BO320" s="17">
        <v>0.26720052292103702</v>
      </c>
      <c r="BP320" s="17">
        <v>0.25500680124726999</v>
      </c>
      <c r="BQ320" s="17">
        <v>0.231635238519107</v>
      </c>
      <c r="BR320" s="17"/>
      <c r="BS320" s="17">
        <v>0.25523292705235701</v>
      </c>
      <c r="BT320" s="17">
        <v>0.261124144371712</v>
      </c>
      <c r="BU320" s="17">
        <v>0.255483452620831</v>
      </c>
      <c r="BV320" s="17">
        <v>0.25561025834687501</v>
      </c>
      <c r="BW320" s="17">
        <v>0.20231733448320399</v>
      </c>
    </row>
    <row r="321" spans="2:75" x14ac:dyDescent="0.35">
      <c r="B321" t="s">
        <v>307</v>
      </c>
      <c r="C321" s="17">
        <v>0.248019613810888</v>
      </c>
      <c r="D321" s="17">
        <v>0.27857045487799098</v>
      </c>
      <c r="E321" s="17">
        <v>0.218414099944576</v>
      </c>
      <c r="F321" s="17"/>
      <c r="G321" s="17">
        <v>0.24275394167714601</v>
      </c>
      <c r="H321" s="17">
        <v>0.26956562732075401</v>
      </c>
      <c r="I321" s="17">
        <v>0.22045791509899401</v>
      </c>
      <c r="J321" s="17">
        <v>0.24134356786375</v>
      </c>
      <c r="K321" s="17">
        <v>0.248946337609429</v>
      </c>
      <c r="L321" s="17">
        <v>0.261159167797612</v>
      </c>
      <c r="M321" s="17"/>
      <c r="N321" s="17">
        <v>0.31306677889753898</v>
      </c>
      <c r="O321" s="17">
        <v>0.24473327857702301</v>
      </c>
      <c r="P321" s="17">
        <v>0.24316037376640401</v>
      </c>
      <c r="Q321" s="17">
        <v>0.18721866563657</v>
      </c>
      <c r="R321" s="17"/>
      <c r="S321" s="17">
        <v>0.25413022664433299</v>
      </c>
      <c r="T321" s="17">
        <v>0.23866051222252099</v>
      </c>
      <c r="U321" s="17">
        <v>0.19057742273515599</v>
      </c>
      <c r="V321" s="17">
        <v>0.25335285992538198</v>
      </c>
      <c r="W321" s="17">
        <v>0.26422228748482302</v>
      </c>
      <c r="X321" s="17">
        <v>0.24926529126105601</v>
      </c>
      <c r="Y321" s="17">
        <v>0.27052159688173799</v>
      </c>
      <c r="Z321" s="17">
        <v>0.28892807069941001</v>
      </c>
      <c r="AA321" s="17">
        <v>0.25601495302991301</v>
      </c>
      <c r="AB321" s="17">
        <v>0.22913834799053501</v>
      </c>
      <c r="AC321" s="17">
        <v>0.26697461371151199</v>
      </c>
      <c r="AD321" s="17">
        <v>0.23701408228822099</v>
      </c>
      <c r="AE321" s="17"/>
      <c r="AF321" s="17">
        <v>0.20858853400969099</v>
      </c>
      <c r="AG321" s="17">
        <v>0.23588532818647601</v>
      </c>
      <c r="AH321" s="17">
        <v>0.26165705645460602</v>
      </c>
      <c r="AI321" s="17">
        <v>0.33288784944148597</v>
      </c>
      <c r="AJ321" s="17"/>
      <c r="AK321" s="17">
        <v>0.21049972935595301</v>
      </c>
      <c r="AL321" s="17">
        <v>0.241211612668186</v>
      </c>
      <c r="AM321" s="17">
        <v>0.29111547483258798</v>
      </c>
      <c r="AN321" s="17">
        <v>0.21980613174275501</v>
      </c>
      <c r="AO321" s="17">
        <v>0.33000417174534702</v>
      </c>
      <c r="AP321" s="17"/>
      <c r="AQ321" s="17">
        <v>0.21718259549170299</v>
      </c>
      <c r="AR321" s="17">
        <v>0.21371112976859999</v>
      </c>
      <c r="AS321" s="17">
        <v>0.25934829522954</v>
      </c>
      <c r="AT321" s="17">
        <v>0.26100232357268499</v>
      </c>
      <c r="AU321" s="17">
        <v>0.314877130557917</v>
      </c>
      <c r="AV321" s="17"/>
      <c r="AW321" s="17">
        <v>0.28204415504297498</v>
      </c>
      <c r="AX321" s="17">
        <v>0.24138605784990899</v>
      </c>
      <c r="AY321" s="17">
        <v>0.221971951415985</v>
      </c>
      <c r="AZ321" s="17">
        <v>0.25859352197434099</v>
      </c>
      <c r="BA321" s="17">
        <v>0.268366907726523</v>
      </c>
      <c r="BB321" s="17"/>
      <c r="BC321" s="17">
        <v>0.21983692379768499</v>
      </c>
      <c r="BD321" s="17">
        <v>0.26867547399590602</v>
      </c>
      <c r="BE321" s="17">
        <v>0.27378383364023401</v>
      </c>
      <c r="BF321" s="17">
        <v>0.23704318500090901</v>
      </c>
      <c r="BG321" s="17"/>
      <c r="BH321" s="17">
        <v>0.24494046854373799</v>
      </c>
      <c r="BI321" s="17">
        <v>0.25446173297498398</v>
      </c>
      <c r="BJ321" s="17">
        <v>0.253738951453439</v>
      </c>
      <c r="BK321" s="17">
        <v>0.26993642006638002</v>
      </c>
      <c r="BL321" s="17"/>
      <c r="BM321" s="17">
        <v>0.26936746635312903</v>
      </c>
      <c r="BN321" s="17">
        <v>0.26501206597154903</v>
      </c>
      <c r="BO321" s="17">
        <v>0.25968219290063299</v>
      </c>
      <c r="BP321" s="17">
        <v>0.25412688084857399</v>
      </c>
      <c r="BQ321" s="17">
        <v>0.17387267933945399</v>
      </c>
      <c r="BR321" s="17"/>
      <c r="BS321" s="17">
        <v>0.263180309991422</v>
      </c>
      <c r="BT321" s="17">
        <v>0.27490036487492803</v>
      </c>
      <c r="BU321" s="17">
        <v>0.27307372111185202</v>
      </c>
      <c r="BV321" s="17">
        <v>0.25150750855687098</v>
      </c>
      <c r="BW321" s="17">
        <v>0.17494212524890701</v>
      </c>
    </row>
    <row r="322" spans="2:75" x14ac:dyDescent="0.35">
      <c r="B322" t="s">
        <v>308</v>
      </c>
      <c r="C322" s="17">
        <v>0.23450476940040099</v>
      </c>
      <c r="D322" s="17">
        <v>0.23548413647329899</v>
      </c>
      <c r="E322" s="17">
        <v>0.234195231688168</v>
      </c>
      <c r="F322" s="17"/>
      <c r="G322" s="17">
        <v>0.28208157314405102</v>
      </c>
      <c r="H322" s="17">
        <v>0.24730942196769401</v>
      </c>
      <c r="I322" s="17">
        <v>0.224336846113729</v>
      </c>
      <c r="J322" s="17">
        <v>0.232440809680699</v>
      </c>
      <c r="K322" s="17">
        <v>0.20633824695163699</v>
      </c>
      <c r="L322" s="17">
        <v>0.22116470465103999</v>
      </c>
      <c r="M322" s="17"/>
      <c r="N322" s="17">
        <v>0.25836835889856102</v>
      </c>
      <c r="O322" s="17">
        <v>0.222804194993658</v>
      </c>
      <c r="P322" s="17">
        <v>0.24747399679402801</v>
      </c>
      <c r="Q322" s="17">
        <v>0.21147257643557499</v>
      </c>
      <c r="R322" s="17"/>
      <c r="S322" s="17">
        <v>0.28023420037483099</v>
      </c>
      <c r="T322" s="17">
        <v>0.246829438020568</v>
      </c>
      <c r="U322" s="17">
        <v>0.241933165676601</v>
      </c>
      <c r="V322" s="17">
        <v>0.194312804650732</v>
      </c>
      <c r="W322" s="17">
        <v>0.24297830091265399</v>
      </c>
      <c r="X322" s="17">
        <v>0.23636555810124199</v>
      </c>
      <c r="Y322" s="17">
        <v>0.161433084543008</v>
      </c>
      <c r="Z322" s="17">
        <v>0.27272184701011498</v>
      </c>
      <c r="AA322" s="17">
        <v>0.26015903797013301</v>
      </c>
      <c r="AB322" s="17">
        <v>0.182195867083361</v>
      </c>
      <c r="AC322" s="17">
        <v>0.22556914746068599</v>
      </c>
      <c r="AD322" s="17">
        <v>0.26492651734981099</v>
      </c>
      <c r="AE322" s="17"/>
      <c r="AF322" s="17">
        <v>0.20042254039193599</v>
      </c>
      <c r="AG322" s="17">
        <v>0.227477468405553</v>
      </c>
      <c r="AH322" s="17">
        <v>0.25898051366033298</v>
      </c>
      <c r="AI322" s="17">
        <v>0.27123235636887499</v>
      </c>
      <c r="AJ322" s="17"/>
      <c r="AK322" s="17">
        <v>0.199455719864674</v>
      </c>
      <c r="AL322" s="17">
        <v>0.23472544608259899</v>
      </c>
      <c r="AM322" s="17">
        <v>0.26313650928106003</v>
      </c>
      <c r="AN322" s="17">
        <v>0.23419943477618399</v>
      </c>
      <c r="AO322" s="17">
        <v>0.27181664706697101</v>
      </c>
      <c r="AP322" s="17"/>
      <c r="AQ322" s="17">
        <v>0.214544352939954</v>
      </c>
      <c r="AR322" s="17">
        <v>0.21414343086401699</v>
      </c>
      <c r="AS322" s="17">
        <v>0.254243735457724</v>
      </c>
      <c r="AT322" s="17">
        <v>0.23673391382068101</v>
      </c>
      <c r="AU322" s="17">
        <v>0.26221772270033999</v>
      </c>
      <c r="AV322" s="17"/>
      <c r="AW322" s="17">
        <v>0.206648939413316</v>
      </c>
      <c r="AX322" s="17">
        <v>0.21546449712002899</v>
      </c>
      <c r="AY322" s="17">
        <v>0.21787184231213599</v>
      </c>
      <c r="AZ322" s="17">
        <v>0.246932176001082</v>
      </c>
      <c r="BA322" s="17">
        <v>0.25854795240584499</v>
      </c>
      <c r="BB322" s="17"/>
      <c r="BC322" s="17">
        <v>0.230257405055659</v>
      </c>
      <c r="BD322" s="17">
        <v>0.26351149531602203</v>
      </c>
      <c r="BE322" s="17">
        <v>0.21675647035650999</v>
      </c>
      <c r="BF322" s="17">
        <v>0.23738881587856001</v>
      </c>
      <c r="BG322" s="17"/>
      <c r="BH322" s="17">
        <v>0.25964391112672802</v>
      </c>
      <c r="BI322" s="17">
        <v>0.23275473142164299</v>
      </c>
      <c r="BJ322" s="17">
        <v>0.23841775800199899</v>
      </c>
      <c r="BK322" s="17">
        <v>0.26003143685171498</v>
      </c>
      <c r="BL322" s="17"/>
      <c r="BM322" s="17">
        <v>0.205668938190323</v>
      </c>
      <c r="BN322" s="17">
        <v>0.27817852196491499</v>
      </c>
      <c r="BO322" s="17">
        <v>0.21974746122762601</v>
      </c>
      <c r="BP322" s="17">
        <v>0.23962704783401001</v>
      </c>
      <c r="BQ322" s="17">
        <v>0.186955287973396</v>
      </c>
      <c r="BR322" s="17"/>
      <c r="BS322" s="17">
        <v>0.218148048797735</v>
      </c>
      <c r="BT322" s="17">
        <v>0.28397077804410098</v>
      </c>
      <c r="BU322" s="17">
        <v>0.24461943496982599</v>
      </c>
      <c r="BV322" s="17">
        <v>0.217043229455712</v>
      </c>
      <c r="BW322" s="17">
        <v>0.16305585283041699</v>
      </c>
    </row>
    <row r="323" spans="2:75" x14ac:dyDescent="0.35">
      <c r="B323" t="s">
        <v>309</v>
      </c>
      <c r="C323" s="17">
        <v>0.21887763337324501</v>
      </c>
      <c r="D323" s="17">
        <v>0.23102753683050101</v>
      </c>
      <c r="E323" s="17">
        <v>0.207058161051004</v>
      </c>
      <c r="F323" s="17"/>
      <c r="G323" s="17">
        <v>0.23064586000898299</v>
      </c>
      <c r="H323" s="17">
        <v>0.23732964430442</v>
      </c>
      <c r="I323" s="17">
        <v>0.233247088659184</v>
      </c>
      <c r="J323" s="17">
        <v>0.200323402803185</v>
      </c>
      <c r="K323" s="17">
        <v>0.20576580512420301</v>
      </c>
      <c r="L323" s="17">
        <v>0.20818503890290799</v>
      </c>
      <c r="M323" s="17"/>
      <c r="N323" s="17">
        <v>0.23071305109887599</v>
      </c>
      <c r="O323" s="17">
        <v>0.22403696894355901</v>
      </c>
      <c r="P323" s="17">
        <v>0.20766331406470601</v>
      </c>
      <c r="Q323" s="17">
        <v>0.21073533145680501</v>
      </c>
      <c r="R323" s="17"/>
      <c r="S323" s="17">
        <v>0.22941144451342599</v>
      </c>
      <c r="T323" s="17">
        <v>0.25137027410419599</v>
      </c>
      <c r="U323" s="17">
        <v>0.24125353298031399</v>
      </c>
      <c r="V323" s="17">
        <v>0.20395189313773299</v>
      </c>
      <c r="W323" s="17">
        <v>0.23386379263282001</v>
      </c>
      <c r="X323" s="17">
        <v>0.20965300389261701</v>
      </c>
      <c r="Y323" s="17">
        <v>0.20071120023311501</v>
      </c>
      <c r="Z323" s="17">
        <v>0.15177373511265599</v>
      </c>
      <c r="AA323" s="17">
        <v>0.19897086196431599</v>
      </c>
      <c r="AB323" s="17">
        <v>0.20439614315021401</v>
      </c>
      <c r="AC323" s="17">
        <v>0.24038037832623399</v>
      </c>
      <c r="AD323" s="17">
        <v>0.225147121562561</v>
      </c>
      <c r="AE323" s="17"/>
      <c r="AF323" s="17">
        <v>0.234309723842311</v>
      </c>
      <c r="AG323" s="17">
        <v>0.19284887320580399</v>
      </c>
      <c r="AH323" s="17">
        <v>0.23736019996588301</v>
      </c>
      <c r="AI323" s="17">
        <v>0.22933546197857699</v>
      </c>
      <c r="AJ323" s="17"/>
      <c r="AK323" s="17">
        <v>0.20048513223080999</v>
      </c>
      <c r="AL323" s="17">
        <v>0.21872737855320201</v>
      </c>
      <c r="AM323" s="17">
        <v>0.23039328682687801</v>
      </c>
      <c r="AN323" s="17">
        <v>0.24170925402101201</v>
      </c>
      <c r="AO323" s="17">
        <v>0.24327739028560999</v>
      </c>
      <c r="AP323" s="17"/>
      <c r="AQ323" s="17">
        <v>0.19559419297786601</v>
      </c>
      <c r="AR323" s="17">
        <v>0.22024221047211701</v>
      </c>
      <c r="AS323" s="17">
        <v>0.22770684602507499</v>
      </c>
      <c r="AT323" s="17">
        <v>0.23736465212754199</v>
      </c>
      <c r="AU323" s="17">
        <v>0.220824294225586</v>
      </c>
      <c r="AV323" s="17"/>
      <c r="AW323" s="17">
        <v>0.21316295347502501</v>
      </c>
      <c r="AX323" s="17">
        <v>0.21122275539777299</v>
      </c>
      <c r="AY323" s="17">
        <v>0.20285109874622001</v>
      </c>
      <c r="AZ323" s="17">
        <v>0.222502019874734</v>
      </c>
      <c r="BA323" s="17">
        <v>0.24295296228580401</v>
      </c>
      <c r="BB323" s="17"/>
      <c r="BC323" s="17">
        <v>0.23673082271604901</v>
      </c>
      <c r="BD323" s="17">
        <v>0.237303405135464</v>
      </c>
      <c r="BE323" s="17">
        <v>0.235763426085734</v>
      </c>
      <c r="BF323" s="17">
        <v>0.205977796520942</v>
      </c>
      <c r="BG323" s="17"/>
      <c r="BH323" s="17">
        <v>0.24610546987554599</v>
      </c>
      <c r="BI323" s="17">
        <v>0.22453836995536899</v>
      </c>
      <c r="BJ323" s="17">
        <v>0.22381611358225301</v>
      </c>
      <c r="BK323" s="17">
        <v>0.19846732859094299</v>
      </c>
      <c r="BL323" s="17"/>
      <c r="BM323" s="17">
        <v>0.21900016231087399</v>
      </c>
      <c r="BN323" s="17">
        <v>0.22710634913980901</v>
      </c>
      <c r="BO323" s="17">
        <v>0.27828729650373901</v>
      </c>
      <c r="BP323" s="17">
        <v>0.22391923689575699</v>
      </c>
      <c r="BQ323" s="17">
        <v>0.18377470666712001</v>
      </c>
      <c r="BR323" s="17"/>
      <c r="BS323" s="17">
        <v>0.22380977098561899</v>
      </c>
      <c r="BT323" s="17">
        <v>0.23385933397740399</v>
      </c>
      <c r="BU323" s="17">
        <v>0.26583522295634898</v>
      </c>
      <c r="BV323" s="17">
        <v>0.22317746381362399</v>
      </c>
      <c r="BW323" s="17">
        <v>0.16601480952959899</v>
      </c>
    </row>
    <row r="324" spans="2:75" x14ac:dyDescent="0.35">
      <c r="B324" t="s">
        <v>310</v>
      </c>
      <c r="C324" s="17">
        <v>0.176519650632291</v>
      </c>
      <c r="D324" s="17">
        <v>0.166908424320168</v>
      </c>
      <c r="E324" s="17">
        <v>0.18580609419746</v>
      </c>
      <c r="F324" s="17"/>
      <c r="G324" s="17">
        <v>0.272966556683232</v>
      </c>
      <c r="H324" s="17">
        <v>0.21329669757320099</v>
      </c>
      <c r="I324" s="17">
        <v>0.178421990983227</v>
      </c>
      <c r="J324" s="17">
        <v>0.15844571092702101</v>
      </c>
      <c r="K324" s="17">
        <v>0.13663624612249101</v>
      </c>
      <c r="L324" s="17">
        <v>0.122129056784311</v>
      </c>
      <c r="M324" s="17"/>
      <c r="N324" s="17">
        <v>0.150967872293443</v>
      </c>
      <c r="O324" s="17">
        <v>0.17249190349072199</v>
      </c>
      <c r="P324" s="17">
        <v>0.187965864872563</v>
      </c>
      <c r="Q324" s="17">
        <v>0.200632358996611</v>
      </c>
      <c r="R324" s="17"/>
      <c r="S324" s="17">
        <v>0.160659599814616</v>
      </c>
      <c r="T324" s="17">
        <v>0.145474581394301</v>
      </c>
      <c r="U324" s="17">
        <v>0.230199959385775</v>
      </c>
      <c r="V324" s="17">
        <v>0.15672018746652899</v>
      </c>
      <c r="W324" s="17">
        <v>0.180016821806571</v>
      </c>
      <c r="X324" s="17">
        <v>0.21977327302341701</v>
      </c>
      <c r="Y324" s="17">
        <v>0.208944910539102</v>
      </c>
      <c r="Z324" s="17">
        <v>0.15337939723119801</v>
      </c>
      <c r="AA324" s="17">
        <v>0.19035057598389099</v>
      </c>
      <c r="AB324" s="17">
        <v>0.14418889723349301</v>
      </c>
      <c r="AC324" s="17">
        <v>0.16496169596692301</v>
      </c>
      <c r="AD324" s="17">
        <v>0.17298732989603899</v>
      </c>
      <c r="AE324" s="17"/>
      <c r="AF324" s="17">
        <v>0.193626272957856</v>
      </c>
      <c r="AG324" s="17">
        <v>0.157260817836889</v>
      </c>
      <c r="AH324" s="17">
        <v>0.18271532989268099</v>
      </c>
      <c r="AI324" s="17">
        <v>0.175281240525406</v>
      </c>
      <c r="AJ324" s="17"/>
      <c r="AK324" s="17">
        <v>0.228930485709023</v>
      </c>
      <c r="AL324" s="17">
        <v>0.181425521351226</v>
      </c>
      <c r="AM324" s="17">
        <v>0.16097304629606099</v>
      </c>
      <c r="AN324" s="17">
        <v>0.15740627355776099</v>
      </c>
      <c r="AO324" s="17">
        <v>0.13288630411819</v>
      </c>
      <c r="AP324" s="17"/>
      <c r="AQ324" s="17">
        <v>0.202305076176586</v>
      </c>
      <c r="AR324" s="17">
        <v>0.18648325343041899</v>
      </c>
      <c r="AS324" s="17">
        <v>0.180263953838984</v>
      </c>
      <c r="AT324" s="17">
        <v>0.14374929034388101</v>
      </c>
      <c r="AU324" s="17">
        <v>0.15145583524496001</v>
      </c>
      <c r="AV324" s="17"/>
      <c r="AW324" s="17">
        <v>0.23093233396686899</v>
      </c>
      <c r="AX324" s="17">
        <v>0.16886562780043399</v>
      </c>
      <c r="AY324" s="17">
        <v>0.16689760801397899</v>
      </c>
      <c r="AZ324" s="17">
        <v>0.16447375248688401</v>
      </c>
      <c r="BA324" s="17">
        <v>0.197136341910184</v>
      </c>
      <c r="BB324" s="17"/>
      <c r="BC324" s="17">
        <v>0.21305099901121699</v>
      </c>
      <c r="BD324" s="17">
        <v>0.17200796469983501</v>
      </c>
      <c r="BE324" s="17">
        <v>0.19029316494571599</v>
      </c>
      <c r="BF324" s="17">
        <v>0.17351078554025001</v>
      </c>
      <c r="BG324" s="17"/>
      <c r="BH324" s="17">
        <v>0.194759994645785</v>
      </c>
      <c r="BI324" s="17">
        <v>0.16978763242120501</v>
      </c>
      <c r="BJ324" s="17">
        <v>0.19824518605540301</v>
      </c>
      <c r="BK324" s="17">
        <v>0.18593198226041699</v>
      </c>
      <c r="BL324" s="17"/>
      <c r="BM324" s="17">
        <v>0.15584836876118999</v>
      </c>
      <c r="BN324" s="17">
        <v>0.193142239506367</v>
      </c>
      <c r="BO324" s="17">
        <v>0.15160236767695701</v>
      </c>
      <c r="BP324" s="17">
        <v>0.15224794017096399</v>
      </c>
      <c r="BQ324" s="17">
        <v>0.19497541669253099</v>
      </c>
      <c r="BR324" s="17"/>
      <c r="BS324" s="17">
        <v>0.158522947916759</v>
      </c>
      <c r="BT324" s="17">
        <v>0.19971540318659101</v>
      </c>
      <c r="BU324" s="17">
        <v>0.17906211941972699</v>
      </c>
      <c r="BV324" s="17">
        <v>0.17271343937980199</v>
      </c>
      <c r="BW324" s="17">
        <v>0.16905973680219399</v>
      </c>
    </row>
    <row r="325" spans="2:75" x14ac:dyDescent="0.35">
      <c r="B325" t="s">
        <v>129</v>
      </c>
      <c r="C325" s="17">
        <v>0.14050776396790499</v>
      </c>
      <c r="D325" s="17">
        <v>0.13471529240170299</v>
      </c>
      <c r="E325" s="17">
        <v>0.14537616652365501</v>
      </c>
      <c r="F325" s="17"/>
      <c r="G325" s="17">
        <v>8.3074138512126902E-2</v>
      </c>
      <c r="H325" s="17">
        <v>0.110263238719835</v>
      </c>
      <c r="I325" s="17">
        <v>0.132971226113031</v>
      </c>
      <c r="J325" s="17">
        <v>0.15725399855980901</v>
      </c>
      <c r="K325" s="17">
        <v>0.16927402204903799</v>
      </c>
      <c r="L325" s="17">
        <v>0.17667487257095901</v>
      </c>
      <c r="M325" s="17"/>
      <c r="N325" s="17">
        <v>0.109724454176334</v>
      </c>
      <c r="O325" s="17">
        <v>0.128074477450077</v>
      </c>
      <c r="P325" s="17">
        <v>0.13335506656056401</v>
      </c>
      <c r="Q325" s="17">
        <v>0.192278925468127</v>
      </c>
      <c r="R325" s="17"/>
      <c r="S325" s="17">
        <v>0.107437519071419</v>
      </c>
      <c r="T325" s="17">
        <v>0.15671317649470101</v>
      </c>
      <c r="U325" s="17">
        <v>0.16419603111841999</v>
      </c>
      <c r="V325" s="17">
        <v>0.16185325349194099</v>
      </c>
      <c r="W325" s="17">
        <v>0.13129902116494399</v>
      </c>
      <c r="X325" s="17">
        <v>0.13243030812520601</v>
      </c>
      <c r="Y325" s="17">
        <v>0.14107251507670401</v>
      </c>
      <c r="Z325" s="17">
        <v>0.12812156032796701</v>
      </c>
      <c r="AA325" s="17">
        <v>0.13410860678334499</v>
      </c>
      <c r="AB325" s="17">
        <v>0.15851344115774799</v>
      </c>
      <c r="AC325" s="17">
        <v>0.13029192654671001</v>
      </c>
      <c r="AD325" s="17">
        <v>0.144669299615305</v>
      </c>
      <c r="AE325" s="17"/>
      <c r="AF325" s="17">
        <v>0.18215223675212999</v>
      </c>
      <c r="AG325" s="17">
        <v>0.15431869201197199</v>
      </c>
      <c r="AH325" s="17">
        <v>0.107610806888027</v>
      </c>
      <c r="AI325" s="17">
        <v>6.1807785127674902E-2</v>
      </c>
      <c r="AJ325" s="17"/>
      <c r="AK325" s="17">
        <v>0.18985744785598899</v>
      </c>
      <c r="AL325" s="17">
        <v>0.131085482141029</v>
      </c>
      <c r="AM325" s="17">
        <v>0.125194671756094</v>
      </c>
      <c r="AN325" s="17">
        <v>0.108122256642793</v>
      </c>
      <c r="AO325" s="17">
        <v>8.0753903999706E-2</v>
      </c>
      <c r="AP325" s="17"/>
      <c r="AQ325" s="17">
        <v>0.18021923284341901</v>
      </c>
      <c r="AR325" s="17">
        <v>0.152888499580663</v>
      </c>
      <c r="AS325" s="17">
        <v>0.12440947200368301</v>
      </c>
      <c r="AT325" s="17">
        <v>0.119702201151053</v>
      </c>
      <c r="AU325" s="17">
        <v>0.10543945294986901</v>
      </c>
      <c r="AV325" s="17"/>
      <c r="AW325" s="17">
        <v>0.131900371355677</v>
      </c>
      <c r="AX325" s="17">
        <v>0.16544048927799501</v>
      </c>
      <c r="AY325" s="17">
        <v>0.15487869623348099</v>
      </c>
      <c r="AZ325" s="17">
        <v>0.146498983941521</v>
      </c>
      <c r="BA325" s="17">
        <v>0.103790018475163</v>
      </c>
      <c r="BB325" s="17"/>
      <c r="BC325" s="17">
        <v>0.106313751395123</v>
      </c>
      <c r="BD325" s="17">
        <v>0.108551284654408</v>
      </c>
      <c r="BE325" s="17">
        <v>0.10836438046579901</v>
      </c>
      <c r="BF325" s="17">
        <v>0.15168845672178</v>
      </c>
      <c r="BG325" s="17"/>
      <c r="BH325" s="17">
        <v>0.109990147394867</v>
      </c>
      <c r="BI325" s="17">
        <v>0.12875391387413501</v>
      </c>
      <c r="BJ325" s="17">
        <v>0.12666735723863501</v>
      </c>
      <c r="BK325" s="17">
        <v>0.125802576247939</v>
      </c>
      <c r="BL325" s="17"/>
      <c r="BM325" s="17">
        <v>0.140299469771898</v>
      </c>
      <c r="BN325" s="17">
        <v>0.102987187602937</v>
      </c>
      <c r="BO325" s="17">
        <v>0.112548448893471</v>
      </c>
      <c r="BP325" s="17">
        <v>0.14550205516360701</v>
      </c>
      <c r="BQ325" s="17">
        <v>0.21727870804650801</v>
      </c>
      <c r="BR325" s="17"/>
      <c r="BS325" s="17">
        <v>0.12906487400823899</v>
      </c>
      <c r="BT325" s="17">
        <v>8.8388780239382903E-2</v>
      </c>
      <c r="BU325" s="17">
        <v>8.8104457986046797E-2</v>
      </c>
      <c r="BV325" s="17">
        <v>0.13057356196500899</v>
      </c>
      <c r="BW325" s="17">
        <v>0.28984669416646702</v>
      </c>
    </row>
    <row r="326" spans="2:75" x14ac:dyDescent="0.35">
      <c r="B326" t="s">
        <v>99</v>
      </c>
      <c r="C326" s="17">
        <v>1.0206066607553001E-2</v>
      </c>
      <c r="D326" s="17">
        <v>1.31622225415358E-2</v>
      </c>
      <c r="E326" s="17">
        <v>6.8944127132753701E-3</v>
      </c>
      <c r="F326" s="17"/>
      <c r="G326" s="17">
        <v>2.1778979265129499E-3</v>
      </c>
      <c r="H326" s="17">
        <v>6.59953563418301E-3</v>
      </c>
      <c r="I326" s="17">
        <v>1.1201180875705199E-2</v>
      </c>
      <c r="J326" s="17">
        <v>8.1768044762508003E-3</v>
      </c>
      <c r="K326" s="17">
        <v>8.9943202772280097E-3</v>
      </c>
      <c r="L326" s="17">
        <v>2.0145532486911501E-2</v>
      </c>
      <c r="M326" s="17"/>
      <c r="N326" s="17">
        <v>1.00978252420996E-2</v>
      </c>
      <c r="O326" s="17">
        <v>8.3846217281506596E-3</v>
      </c>
      <c r="P326" s="17">
        <v>1.6729918988911501E-2</v>
      </c>
      <c r="Q326" s="17">
        <v>6.6690615710791696E-3</v>
      </c>
      <c r="R326" s="17"/>
      <c r="S326" s="17">
        <v>9.2313344986348703E-3</v>
      </c>
      <c r="T326" s="17">
        <v>9.4538645357849296E-3</v>
      </c>
      <c r="U326" s="17">
        <v>1.25477709863727E-2</v>
      </c>
      <c r="V326" s="17">
        <v>1.2629577928121799E-2</v>
      </c>
      <c r="W326" s="17">
        <v>1.03280442358888E-2</v>
      </c>
      <c r="X326" s="17">
        <v>1.32388803138716E-2</v>
      </c>
      <c r="Y326" s="17">
        <v>4.8048004627004298E-3</v>
      </c>
      <c r="Z326" s="17">
        <v>0</v>
      </c>
      <c r="AA326" s="17">
        <v>1.39822224406789E-2</v>
      </c>
      <c r="AB326" s="17">
        <v>8.7433893740671703E-3</v>
      </c>
      <c r="AC326" s="17">
        <v>1.8377314595814799E-2</v>
      </c>
      <c r="AD326" s="17">
        <v>0</v>
      </c>
      <c r="AE326" s="17"/>
      <c r="AF326" s="17">
        <v>1.26120463179285E-2</v>
      </c>
      <c r="AG326" s="17">
        <v>1.2404425765627501E-2</v>
      </c>
      <c r="AH326" s="17">
        <v>8.8365516094009808E-3</v>
      </c>
      <c r="AI326" s="17">
        <v>5.2443049272677201E-3</v>
      </c>
      <c r="AJ326" s="17"/>
      <c r="AK326" s="17">
        <v>8.6030319262362497E-3</v>
      </c>
      <c r="AL326" s="17">
        <v>1.12553614899498E-2</v>
      </c>
      <c r="AM326" s="17">
        <v>9.7188711889048297E-3</v>
      </c>
      <c r="AN326" s="17">
        <v>1.3785549687376801E-2</v>
      </c>
      <c r="AO326" s="17">
        <v>5.73536808509375E-3</v>
      </c>
      <c r="AP326" s="17"/>
      <c r="AQ326" s="17">
        <v>1.4686915894374699E-2</v>
      </c>
      <c r="AR326" s="17">
        <v>7.2877034750643901E-3</v>
      </c>
      <c r="AS326" s="17">
        <v>9.1429525723911408E-3</v>
      </c>
      <c r="AT326" s="17">
        <v>9.1136628152548391E-3</v>
      </c>
      <c r="AU326" s="17">
        <v>9.3049735434693002E-3</v>
      </c>
      <c r="AV326" s="17"/>
      <c r="AW326" s="17">
        <v>2.4226203318682801E-2</v>
      </c>
      <c r="AX326" s="17">
        <v>1.73306351313211E-2</v>
      </c>
      <c r="AY326" s="17">
        <v>8.5411161076206898E-3</v>
      </c>
      <c r="AZ326" s="17">
        <v>1.3301831625757699E-2</v>
      </c>
      <c r="BA326" s="17">
        <v>2.39987232290278E-3</v>
      </c>
      <c r="BB326" s="17"/>
      <c r="BC326" s="17">
        <v>1.39086689728035E-2</v>
      </c>
      <c r="BD326" s="17">
        <v>7.5195514332566096E-3</v>
      </c>
      <c r="BE326" s="17">
        <v>9.41099357248135E-3</v>
      </c>
      <c r="BF326" s="17">
        <v>1.00772205849606E-2</v>
      </c>
      <c r="BG326" s="17"/>
      <c r="BH326" s="17">
        <v>3.23408461510391E-3</v>
      </c>
      <c r="BI326" s="17">
        <v>1.00123814031485E-2</v>
      </c>
      <c r="BJ326" s="17">
        <v>5.4809843580062101E-3</v>
      </c>
      <c r="BK326" s="17">
        <v>1.50677909145631E-2</v>
      </c>
      <c r="BL326" s="17"/>
      <c r="BM326" s="17">
        <v>1.07404148961664E-2</v>
      </c>
      <c r="BN326" s="17">
        <v>3.9160243386678296E-3</v>
      </c>
      <c r="BO326" s="17">
        <v>1.36202109360836E-2</v>
      </c>
      <c r="BP326" s="17">
        <v>3.1150348760723E-2</v>
      </c>
      <c r="BQ326" s="17">
        <v>1.0413001218312901E-2</v>
      </c>
      <c r="BR326" s="17"/>
      <c r="BS326" s="17">
        <v>7.7193835714326198E-3</v>
      </c>
      <c r="BT326" s="17">
        <v>4.2351259471121701E-3</v>
      </c>
      <c r="BU326" s="17">
        <v>1.28414737368458E-2</v>
      </c>
      <c r="BV326" s="17">
        <v>2.4029237954080199E-2</v>
      </c>
      <c r="BW326" s="17">
        <v>1.0432027129672099E-2</v>
      </c>
    </row>
    <row r="327" spans="2:75" x14ac:dyDescent="0.35">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row>
    <row r="328" spans="2:75" x14ac:dyDescent="0.35">
      <c r="B328" s="6" t="s">
        <v>319</v>
      </c>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row>
    <row r="329" spans="2:75" x14ac:dyDescent="0.35">
      <c r="B329" s="23" t="s">
        <v>132</v>
      </c>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row>
    <row r="330" spans="2:75" x14ac:dyDescent="0.35">
      <c r="B330" t="s">
        <v>312</v>
      </c>
      <c r="C330" s="17">
        <v>0.45617080518904901</v>
      </c>
      <c r="D330" s="17">
        <v>0.43162179879731899</v>
      </c>
      <c r="E330" s="17">
        <v>0.48138218244451098</v>
      </c>
      <c r="F330" s="17"/>
      <c r="G330" s="17">
        <v>0.38204724289896502</v>
      </c>
      <c r="H330" s="17">
        <v>0.43006492657727902</v>
      </c>
      <c r="I330" s="17">
        <v>0.423312665739012</v>
      </c>
      <c r="J330" s="17">
        <v>0.46159622536405298</v>
      </c>
      <c r="K330" s="17">
        <v>0.46976821142151398</v>
      </c>
      <c r="L330" s="17">
        <v>0.539907141612187</v>
      </c>
      <c r="M330" s="17"/>
      <c r="N330" s="17">
        <v>0.47098674265398299</v>
      </c>
      <c r="O330" s="17">
        <v>0.47145203202799502</v>
      </c>
      <c r="P330" s="17">
        <v>0.48501300803599801</v>
      </c>
      <c r="Q330" s="17">
        <v>0.40172195954744599</v>
      </c>
      <c r="R330" s="17"/>
      <c r="S330" s="17">
        <v>0.42531062996302599</v>
      </c>
      <c r="T330" s="17">
        <v>0.438574394817899</v>
      </c>
      <c r="U330" s="17">
        <v>0.46783074141846998</v>
      </c>
      <c r="V330" s="17">
        <v>0.469288948368837</v>
      </c>
      <c r="W330" s="17">
        <v>0.473508115398732</v>
      </c>
      <c r="X330" s="17">
        <v>0.45168470700679297</v>
      </c>
      <c r="Y330" s="17">
        <v>0.42383884140996397</v>
      </c>
      <c r="Z330" s="17">
        <v>0.46668640741241002</v>
      </c>
      <c r="AA330" s="17">
        <v>0.47394742651455102</v>
      </c>
      <c r="AB330" s="17">
        <v>0.50855613319950899</v>
      </c>
      <c r="AC330" s="17">
        <v>0.44642368740067001</v>
      </c>
      <c r="AD330" s="17">
        <v>0.44497185878907197</v>
      </c>
      <c r="AE330" s="17"/>
      <c r="AF330" s="17">
        <v>0.41200906273211502</v>
      </c>
      <c r="AG330" s="17">
        <v>0.468381905993842</v>
      </c>
      <c r="AH330" s="17">
        <v>0.47858391781229598</v>
      </c>
      <c r="AI330" s="17">
        <v>0.47538527392672197</v>
      </c>
      <c r="AJ330" s="17"/>
      <c r="AK330" s="17">
        <v>0.42112599460363498</v>
      </c>
      <c r="AL330" s="17">
        <v>0.47478572927500901</v>
      </c>
      <c r="AM330" s="17">
        <v>0.45697084316519199</v>
      </c>
      <c r="AN330" s="17">
        <v>0.45278798535266301</v>
      </c>
      <c r="AO330" s="17">
        <v>0.46456782112302603</v>
      </c>
      <c r="AP330" s="17"/>
      <c r="AQ330" s="17">
        <v>0.44092721539436103</v>
      </c>
      <c r="AR330" s="17">
        <v>0.45498592119999098</v>
      </c>
      <c r="AS330" s="17">
        <v>0.45352180573471501</v>
      </c>
      <c r="AT330" s="17">
        <v>0.49982066624052301</v>
      </c>
      <c r="AU330" s="17">
        <v>0.43491600810457498</v>
      </c>
      <c r="AV330" s="17"/>
      <c r="AW330" s="17">
        <v>0.47225941153362999</v>
      </c>
      <c r="AX330" s="17">
        <v>0.45853235958914401</v>
      </c>
      <c r="AY330" s="17">
        <v>0.45093830875681401</v>
      </c>
      <c r="AZ330" s="17">
        <v>0.47028849613309198</v>
      </c>
      <c r="BA330" s="17">
        <v>0.44055302542376201</v>
      </c>
      <c r="BB330" s="17"/>
      <c r="BC330" s="17">
        <v>0.39066722545018301</v>
      </c>
      <c r="BD330" s="17">
        <v>0.459380591028549</v>
      </c>
      <c r="BE330" s="17">
        <v>0.47608036803713799</v>
      </c>
      <c r="BF330" s="17">
        <v>0.47854041654982499</v>
      </c>
      <c r="BG330" s="17"/>
      <c r="BH330" s="17">
        <v>0.43053942001443701</v>
      </c>
      <c r="BI330" s="17">
        <v>0.47981375312129798</v>
      </c>
      <c r="BJ330" s="17">
        <v>0.46332497810397799</v>
      </c>
      <c r="BK330" s="17">
        <v>0.44663568620891603</v>
      </c>
      <c r="BL330" s="17"/>
      <c r="BM330" s="17">
        <v>0.456393889802921</v>
      </c>
      <c r="BN330" s="17">
        <v>0.46798565772442002</v>
      </c>
      <c r="BO330" s="17">
        <v>0.506535031070669</v>
      </c>
      <c r="BP330" s="17">
        <v>0.45526563541287901</v>
      </c>
      <c r="BQ330" s="17">
        <v>0.40742496123855199</v>
      </c>
      <c r="BR330" s="17"/>
      <c r="BS330" s="17">
        <v>0.46282855898057401</v>
      </c>
      <c r="BT330" s="17">
        <v>0.46243091363753602</v>
      </c>
      <c r="BU330" s="17">
        <v>0.50000071177727401</v>
      </c>
      <c r="BV330" s="17">
        <v>0.436842671748505</v>
      </c>
      <c r="BW330" s="17">
        <v>0.37350088224758599</v>
      </c>
    </row>
    <row r="331" spans="2:75" x14ac:dyDescent="0.35">
      <c r="B331" t="s">
        <v>313</v>
      </c>
      <c r="C331" s="17">
        <v>0.41925484295555299</v>
      </c>
      <c r="D331" s="17">
        <v>0.383387518066513</v>
      </c>
      <c r="E331" s="17">
        <v>0.453869596550108</v>
      </c>
      <c r="F331" s="17"/>
      <c r="G331" s="17">
        <v>0.36263356640092398</v>
      </c>
      <c r="H331" s="17">
        <v>0.43859454078423199</v>
      </c>
      <c r="I331" s="17">
        <v>0.435724556500102</v>
      </c>
      <c r="J331" s="17">
        <v>0.43392816373612803</v>
      </c>
      <c r="K331" s="17">
        <v>0.41856004363358301</v>
      </c>
      <c r="L331" s="17">
        <v>0.41634726053988702</v>
      </c>
      <c r="M331" s="17"/>
      <c r="N331" s="17">
        <v>0.45182124842575999</v>
      </c>
      <c r="O331" s="17">
        <v>0.402654180738858</v>
      </c>
      <c r="P331" s="17">
        <v>0.41848764639391101</v>
      </c>
      <c r="Q331" s="17">
        <v>0.40483747953594101</v>
      </c>
      <c r="R331" s="17"/>
      <c r="S331" s="17">
        <v>0.43817261416530801</v>
      </c>
      <c r="T331" s="17">
        <v>0.41128305857846498</v>
      </c>
      <c r="U331" s="17">
        <v>0.43672770301269498</v>
      </c>
      <c r="V331" s="17">
        <v>0.36649477916315099</v>
      </c>
      <c r="W331" s="17">
        <v>0.41651224911235202</v>
      </c>
      <c r="X331" s="17">
        <v>0.41519366442045502</v>
      </c>
      <c r="Y331" s="17">
        <v>0.38248046791428503</v>
      </c>
      <c r="Z331" s="17">
        <v>0.41329855411104399</v>
      </c>
      <c r="AA331" s="17">
        <v>0.42346789901888698</v>
      </c>
      <c r="AB331" s="17">
        <v>0.43173549504914999</v>
      </c>
      <c r="AC331" s="17">
        <v>0.463109196359826</v>
      </c>
      <c r="AD331" s="17">
        <v>0.475802154867077</v>
      </c>
      <c r="AE331" s="17"/>
      <c r="AF331" s="17">
        <v>0.393740935342068</v>
      </c>
      <c r="AG331" s="17">
        <v>0.39527701803740201</v>
      </c>
      <c r="AH331" s="17">
        <v>0.45867009516246099</v>
      </c>
      <c r="AI331" s="17">
        <v>0.45424172790390899</v>
      </c>
      <c r="AJ331" s="17"/>
      <c r="AK331" s="17">
        <v>0.405239747049841</v>
      </c>
      <c r="AL331" s="17">
        <v>0.396949705322239</v>
      </c>
      <c r="AM331" s="17">
        <v>0.448287176272673</v>
      </c>
      <c r="AN331" s="17">
        <v>0.43256282800958801</v>
      </c>
      <c r="AO331" s="17">
        <v>0.49821776040502602</v>
      </c>
      <c r="AP331" s="17"/>
      <c r="AQ331" s="17">
        <v>0.41029473238167602</v>
      </c>
      <c r="AR331" s="17">
        <v>0.42767412046771702</v>
      </c>
      <c r="AS331" s="17">
        <v>0.40899492353399702</v>
      </c>
      <c r="AT331" s="17">
        <v>0.433906120298991</v>
      </c>
      <c r="AU331" s="17">
        <v>0.42268425066199</v>
      </c>
      <c r="AV331" s="17"/>
      <c r="AW331" s="17">
        <v>0.45593412203725198</v>
      </c>
      <c r="AX331" s="17">
        <v>0.41648150079773</v>
      </c>
      <c r="AY331" s="17">
        <v>0.40342151412975302</v>
      </c>
      <c r="AZ331" s="17">
        <v>0.43499782865722703</v>
      </c>
      <c r="BA331" s="17">
        <v>0.41546430490504199</v>
      </c>
      <c r="BB331" s="17"/>
      <c r="BC331" s="17">
        <v>0.41793999282713101</v>
      </c>
      <c r="BD331" s="17">
        <v>0.42461482400494399</v>
      </c>
      <c r="BE331" s="17">
        <v>0.41221802686114201</v>
      </c>
      <c r="BF331" s="17">
        <v>0.43865180294124501</v>
      </c>
      <c r="BG331" s="17"/>
      <c r="BH331" s="17">
        <v>0.45775969091929603</v>
      </c>
      <c r="BI331" s="17">
        <v>0.42048755039297497</v>
      </c>
      <c r="BJ331" s="17">
        <v>0.41822639373179898</v>
      </c>
      <c r="BK331" s="17">
        <v>0.41148355519344698</v>
      </c>
      <c r="BL331" s="17"/>
      <c r="BM331" s="17">
        <v>0.42488546915096997</v>
      </c>
      <c r="BN331" s="17">
        <v>0.428294500848378</v>
      </c>
      <c r="BO331" s="17">
        <v>0.42696243240205101</v>
      </c>
      <c r="BP331" s="17">
        <v>0.38514124428339402</v>
      </c>
      <c r="BQ331" s="17">
        <v>0.39327871355003502</v>
      </c>
      <c r="BR331" s="17"/>
      <c r="BS331" s="17">
        <v>0.42657661876293002</v>
      </c>
      <c r="BT331" s="17">
        <v>0.42430954937814402</v>
      </c>
      <c r="BU331" s="17">
        <v>0.43993213183916302</v>
      </c>
      <c r="BV331" s="17">
        <v>0.40454251338945901</v>
      </c>
      <c r="BW331" s="17">
        <v>0.34311508279966602</v>
      </c>
    </row>
    <row r="332" spans="2:75" x14ac:dyDescent="0.35">
      <c r="B332" t="s">
        <v>314</v>
      </c>
      <c r="C332" s="17">
        <v>0.32271518563963503</v>
      </c>
      <c r="D332" s="17">
        <v>0.32974874278607302</v>
      </c>
      <c r="E332" s="17">
        <v>0.31543653141843098</v>
      </c>
      <c r="F332" s="17"/>
      <c r="G332" s="17">
        <v>0.33105305223196402</v>
      </c>
      <c r="H332" s="17">
        <v>0.31665858727200602</v>
      </c>
      <c r="I332" s="17">
        <v>0.30622686670013499</v>
      </c>
      <c r="J332" s="17">
        <v>0.32903910735938002</v>
      </c>
      <c r="K332" s="17">
        <v>0.30545561748661099</v>
      </c>
      <c r="L332" s="17">
        <v>0.34191660295631798</v>
      </c>
      <c r="M332" s="17"/>
      <c r="N332" s="17">
        <v>0.36615815077273001</v>
      </c>
      <c r="O332" s="17">
        <v>0.32443189282131002</v>
      </c>
      <c r="P332" s="17">
        <v>0.29815506537187603</v>
      </c>
      <c r="Q332" s="17">
        <v>0.29365087273044699</v>
      </c>
      <c r="R332" s="17"/>
      <c r="S332" s="17">
        <v>0.32569061444456399</v>
      </c>
      <c r="T332" s="17">
        <v>0.30563581200413997</v>
      </c>
      <c r="U332" s="17">
        <v>0.33284785236828501</v>
      </c>
      <c r="V332" s="17">
        <v>0.27433477437736897</v>
      </c>
      <c r="W332" s="17">
        <v>0.32038026763553701</v>
      </c>
      <c r="X332" s="17">
        <v>0.29968974898310902</v>
      </c>
      <c r="Y332" s="17">
        <v>0.37172544814734998</v>
      </c>
      <c r="Z332" s="17">
        <v>0.29386887446332299</v>
      </c>
      <c r="AA332" s="17">
        <v>0.31583928652341597</v>
      </c>
      <c r="AB332" s="17">
        <v>0.330392187328853</v>
      </c>
      <c r="AC332" s="17">
        <v>0.387869036461373</v>
      </c>
      <c r="AD332" s="17">
        <v>0.37640457455577703</v>
      </c>
      <c r="AE332" s="17"/>
      <c r="AF332" s="17">
        <v>0.30097940502954001</v>
      </c>
      <c r="AG332" s="17">
        <v>0.31350485541373702</v>
      </c>
      <c r="AH332" s="17">
        <v>0.350397024282111</v>
      </c>
      <c r="AI332" s="17">
        <v>0.35245506371534702</v>
      </c>
      <c r="AJ332" s="17"/>
      <c r="AK332" s="17">
        <v>0.30496237315379399</v>
      </c>
      <c r="AL332" s="17">
        <v>0.31550447164657902</v>
      </c>
      <c r="AM332" s="17">
        <v>0.34852439561297299</v>
      </c>
      <c r="AN332" s="17">
        <v>0.31361177414736902</v>
      </c>
      <c r="AO332" s="17">
        <v>0.34679155327609801</v>
      </c>
      <c r="AP332" s="17"/>
      <c r="AQ332" s="17">
        <v>0.30516396754622199</v>
      </c>
      <c r="AR332" s="17">
        <v>0.32504066599266701</v>
      </c>
      <c r="AS332" s="17">
        <v>0.31406945543755799</v>
      </c>
      <c r="AT332" s="17">
        <v>0.33087450841765498</v>
      </c>
      <c r="AU332" s="17">
        <v>0.35526358190526203</v>
      </c>
      <c r="AV332" s="17"/>
      <c r="AW332" s="17">
        <v>0.26193964684119098</v>
      </c>
      <c r="AX332" s="17">
        <v>0.29722862464510802</v>
      </c>
      <c r="AY332" s="17">
        <v>0.31985811411945603</v>
      </c>
      <c r="AZ332" s="17">
        <v>0.31639583053424197</v>
      </c>
      <c r="BA332" s="17">
        <v>0.36116692961966401</v>
      </c>
      <c r="BB332" s="17"/>
      <c r="BC332" s="17">
        <v>0.36798750944657699</v>
      </c>
      <c r="BD332" s="17">
        <v>0.33262777154220402</v>
      </c>
      <c r="BE332" s="17">
        <v>0.32536252136529398</v>
      </c>
      <c r="BF332" s="17">
        <v>0.31736243595970798</v>
      </c>
      <c r="BG332" s="17"/>
      <c r="BH332" s="17">
        <v>0.34856107049768897</v>
      </c>
      <c r="BI332" s="17">
        <v>0.324677219974144</v>
      </c>
      <c r="BJ332" s="17">
        <v>0.31822617564064598</v>
      </c>
      <c r="BK332" s="17">
        <v>0.34504815905564901</v>
      </c>
      <c r="BL332" s="17"/>
      <c r="BM332" s="17">
        <v>0.30379515717576</v>
      </c>
      <c r="BN332" s="17">
        <v>0.364616253776407</v>
      </c>
      <c r="BO332" s="17">
        <v>0.30819476077373498</v>
      </c>
      <c r="BP332" s="17">
        <v>0.28510314428405398</v>
      </c>
      <c r="BQ332" s="17">
        <v>0.29812747170574</v>
      </c>
      <c r="BR332" s="17"/>
      <c r="BS332" s="17">
        <v>0.30865817171114102</v>
      </c>
      <c r="BT332" s="17">
        <v>0.35803332660503401</v>
      </c>
      <c r="BU332" s="17">
        <v>0.34292217362555499</v>
      </c>
      <c r="BV332" s="17">
        <v>0.29658935227024003</v>
      </c>
      <c r="BW332" s="17">
        <v>0.276242897992102</v>
      </c>
    </row>
    <row r="333" spans="2:75" x14ac:dyDescent="0.35">
      <c r="B333" t="s">
        <v>315</v>
      </c>
      <c r="C333" s="17">
        <v>0.31765822964729801</v>
      </c>
      <c r="D333" s="17">
        <v>0.30411037104866701</v>
      </c>
      <c r="E333" s="17">
        <v>0.33146396078537199</v>
      </c>
      <c r="F333" s="17"/>
      <c r="G333" s="17">
        <v>0.31737010931203102</v>
      </c>
      <c r="H333" s="17">
        <v>0.29054464410182002</v>
      </c>
      <c r="I333" s="17">
        <v>0.30017084957506601</v>
      </c>
      <c r="J333" s="17">
        <v>0.35865600447027002</v>
      </c>
      <c r="K333" s="17">
        <v>0.32924510860236</v>
      </c>
      <c r="L333" s="17">
        <v>0.31308480262094202</v>
      </c>
      <c r="M333" s="17"/>
      <c r="N333" s="17">
        <v>0.25821253052515802</v>
      </c>
      <c r="O333" s="17">
        <v>0.32474228323194498</v>
      </c>
      <c r="P333" s="17">
        <v>0.33721292727397001</v>
      </c>
      <c r="Q333" s="17">
        <v>0.35900280187507</v>
      </c>
      <c r="R333" s="17"/>
      <c r="S333" s="17">
        <v>0.27188996638149998</v>
      </c>
      <c r="T333" s="17">
        <v>0.327745921190712</v>
      </c>
      <c r="U333" s="17">
        <v>0.36261283353389101</v>
      </c>
      <c r="V333" s="17">
        <v>0.33062992977161298</v>
      </c>
      <c r="W333" s="17">
        <v>0.331576332408834</v>
      </c>
      <c r="X333" s="17">
        <v>0.31581920141711101</v>
      </c>
      <c r="Y333" s="17">
        <v>0.27992393770242902</v>
      </c>
      <c r="Z333" s="17">
        <v>0.27471142674481502</v>
      </c>
      <c r="AA333" s="17">
        <v>0.36327412417719701</v>
      </c>
      <c r="AB333" s="17">
        <v>0.334424296723076</v>
      </c>
      <c r="AC333" s="17">
        <v>0.26981594492172101</v>
      </c>
      <c r="AD333" s="17">
        <v>0.32149993268996002</v>
      </c>
      <c r="AE333" s="17"/>
      <c r="AF333" s="17">
        <v>0.36000742149854698</v>
      </c>
      <c r="AG333" s="17">
        <v>0.34418356541077699</v>
      </c>
      <c r="AH333" s="17">
        <v>0.28554556027130901</v>
      </c>
      <c r="AI333" s="17">
        <v>0.23542549583702099</v>
      </c>
      <c r="AJ333" s="17"/>
      <c r="AK333" s="17">
        <v>0.34828939562872702</v>
      </c>
      <c r="AL333" s="17">
        <v>0.31765884959511498</v>
      </c>
      <c r="AM333" s="17">
        <v>0.33679891116448701</v>
      </c>
      <c r="AN333" s="17">
        <v>0.31210698491711097</v>
      </c>
      <c r="AO333" s="17">
        <v>0.25854592907224599</v>
      </c>
      <c r="AP333" s="17"/>
      <c r="AQ333" s="17">
        <v>0.33941065845774898</v>
      </c>
      <c r="AR333" s="17">
        <v>0.33166166645397999</v>
      </c>
      <c r="AS333" s="17">
        <v>0.33165962636918001</v>
      </c>
      <c r="AT333" s="17">
        <v>0.28371038215417799</v>
      </c>
      <c r="AU333" s="17">
        <v>0.27863741078639698</v>
      </c>
      <c r="AV333" s="17"/>
      <c r="AW333" s="17">
        <v>0.23836902118506501</v>
      </c>
      <c r="AX333" s="17">
        <v>0.34076744921694102</v>
      </c>
      <c r="AY333" s="17">
        <v>0.33269991696311002</v>
      </c>
      <c r="AZ333" s="17">
        <v>0.32221232899774999</v>
      </c>
      <c r="BA333" s="17">
        <v>0.29828460635843801</v>
      </c>
      <c r="BB333" s="17"/>
      <c r="BC333" s="17">
        <v>0.33103841129110301</v>
      </c>
      <c r="BD333" s="17">
        <v>0.31312252616208802</v>
      </c>
      <c r="BE333" s="17">
        <v>0.318727112884579</v>
      </c>
      <c r="BF333" s="17">
        <v>0.33457656803632801</v>
      </c>
      <c r="BG333" s="17"/>
      <c r="BH333" s="17">
        <v>0.34543496637036702</v>
      </c>
      <c r="BI333" s="17">
        <v>0.31926604698950301</v>
      </c>
      <c r="BJ333" s="17">
        <v>0.28693738346831699</v>
      </c>
      <c r="BK333" s="17">
        <v>0.34325964138710702</v>
      </c>
      <c r="BL333" s="17"/>
      <c r="BM333" s="17">
        <v>0.32040045955197699</v>
      </c>
      <c r="BN333" s="17">
        <v>0.330961584752056</v>
      </c>
      <c r="BO333" s="17">
        <v>0.28464916661169898</v>
      </c>
      <c r="BP333" s="17">
        <v>0.32491174588119698</v>
      </c>
      <c r="BQ333" s="17">
        <v>0.32328962478364398</v>
      </c>
      <c r="BR333" s="17"/>
      <c r="BS333" s="17">
        <v>0.32614092703379599</v>
      </c>
      <c r="BT333" s="17">
        <v>0.304896746866539</v>
      </c>
      <c r="BU333" s="17">
        <v>0.29971925120220999</v>
      </c>
      <c r="BV333" s="17">
        <v>0.377871278344595</v>
      </c>
      <c r="BW333" s="17">
        <v>0.32083066893176898</v>
      </c>
    </row>
    <row r="334" spans="2:75" x14ac:dyDescent="0.35">
      <c r="B334" t="s">
        <v>316</v>
      </c>
      <c r="C334" s="17">
        <v>0.280782461773881</v>
      </c>
      <c r="D334" s="17">
        <v>0.28369535933408802</v>
      </c>
      <c r="E334" s="17">
        <v>0.27931866330224198</v>
      </c>
      <c r="F334" s="17"/>
      <c r="G334" s="17">
        <v>0.27810939982063299</v>
      </c>
      <c r="H334" s="17">
        <v>0.26056927694009202</v>
      </c>
      <c r="I334" s="17">
        <v>0.266700212592834</v>
      </c>
      <c r="J334" s="17">
        <v>0.26872172304259301</v>
      </c>
      <c r="K334" s="17">
        <v>0.27692879454428698</v>
      </c>
      <c r="L334" s="17">
        <v>0.32283142504893803</v>
      </c>
      <c r="M334" s="17"/>
      <c r="N334" s="17">
        <v>0.28746739528936999</v>
      </c>
      <c r="O334" s="17">
        <v>0.265514478780152</v>
      </c>
      <c r="P334" s="17">
        <v>0.28173535755592199</v>
      </c>
      <c r="Q334" s="17">
        <v>0.28921697310608302</v>
      </c>
      <c r="R334" s="17"/>
      <c r="S334" s="17">
        <v>0.27587803438612202</v>
      </c>
      <c r="T334" s="17">
        <v>0.27509272182477301</v>
      </c>
      <c r="U334" s="17">
        <v>0.25764209214245898</v>
      </c>
      <c r="V334" s="17">
        <v>0.33280403159780297</v>
      </c>
      <c r="W334" s="17">
        <v>0.33470718402400101</v>
      </c>
      <c r="X334" s="17">
        <v>0.29656710096758498</v>
      </c>
      <c r="Y334" s="17">
        <v>0.23145490453481099</v>
      </c>
      <c r="Z334" s="17">
        <v>0.25605372895912298</v>
      </c>
      <c r="AA334" s="17">
        <v>0.260458198454526</v>
      </c>
      <c r="AB334" s="17">
        <v>0.26634851096433398</v>
      </c>
      <c r="AC334" s="17">
        <v>0.277264260104372</v>
      </c>
      <c r="AD334" s="17">
        <v>0.34928976498828301</v>
      </c>
      <c r="AE334" s="17"/>
      <c r="AF334" s="17">
        <v>0.29130820425230503</v>
      </c>
      <c r="AG334" s="17">
        <v>0.27127815120193999</v>
      </c>
      <c r="AH334" s="17">
        <v>0.277775766638925</v>
      </c>
      <c r="AI334" s="17">
        <v>0.29983164835766601</v>
      </c>
      <c r="AJ334" s="17"/>
      <c r="AK334" s="17">
        <v>0.25737737107942199</v>
      </c>
      <c r="AL334" s="17">
        <v>0.30137099352840202</v>
      </c>
      <c r="AM334" s="17">
        <v>0.26770982654436798</v>
      </c>
      <c r="AN334" s="17">
        <v>0.29744403817897103</v>
      </c>
      <c r="AO334" s="17">
        <v>0.26975819812635898</v>
      </c>
      <c r="AP334" s="17"/>
      <c r="AQ334" s="17">
        <v>0.25279750719728</v>
      </c>
      <c r="AR334" s="17">
        <v>0.29003770202891399</v>
      </c>
      <c r="AS334" s="17">
        <v>0.29216553719811</v>
      </c>
      <c r="AT334" s="17">
        <v>0.29925905253901902</v>
      </c>
      <c r="AU334" s="17">
        <v>0.27614352734118103</v>
      </c>
      <c r="AV334" s="17"/>
      <c r="AW334" s="17">
        <v>0.29968132181364798</v>
      </c>
      <c r="AX334" s="17">
        <v>0.27199429707046902</v>
      </c>
      <c r="AY334" s="17">
        <v>0.25580151972604898</v>
      </c>
      <c r="AZ334" s="17">
        <v>0.29055988819440098</v>
      </c>
      <c r="BA334" s="17">
        <v>0.30383791191837101</v>
      </c>
      <c r="BB334" s="17"/>
      <c r="BC334" s="17">
        <v>0.27970069137871301</v>
      </c>
      <c r="BD334" s="17">
        <v>0.28636674301639098</v>
      </c>
      <c r="BE334" s="17">
        <v>0.30226633513050599</v>
      </c>
      <c r="BF334" s="17">
        <v>0.28032478292726498</v>
      </c>
      <c r="BG334" s="17"/>
      <c r="BH334" s="17">
        <v>0.28622632258682101</v>
      </c>
      <c r="BI334" s="17">
        <v>0.27945474325514702</v>
      </c>
      <c r="BJ334" s="17">
        <v>0.31421611797960702</v>
      </c>
      <c r="BK334" s="17">
        <v>0.29134161596631297</v>
      </c>
      <c r="BL334" s="17"/>
      <c r="BM334" s="17">
        <v>0.29888500175093002</v>
      </c>
      <c r="BN334" s="17">
        <v>0.29100351202397501</v>
      </c>
      <c r="BO334" s="17">
        <v>0.274512577481694</v>
      </c>
      <c r="BP334" s="17">
        <v>0.29279419331143303</v>
      </c>
      <c r="BQ334" s="17">
        <v>0.25691996634351699</v>
      </c>
      <c r="BR334" s="17"/>
      <c r="BS334" s="17">
        <v>0.30493565144859203</v>
      </c>
      <c r="BT334" s="17">
        <v>0.29883117118401498</v>
      </c>
      <c r="BU334" s="17">
        <v>0.28362589570054902</v>
      </c>
      <c r="BV334" s="17">
        <v>0.294747629532153</v>
      </c>
      <c r="BW334" s="17">
        <v>0.206572182951511</v>
      </c>
    </row>
    <row r="335" spans="2:75" x14ac:dyDescent="0.35">
      <c r="B335" t="s">
        <v>317</v>
      </c>
      <c r="C335" s="17">
        <v>0.25755066486565398</v>
      </c>
      <c r="D335" s="17">
        <v>0.28568947312926102</v>
      </c>
      <c r="E335" s="17">
        <v>0.23030854563363101</v>
      </c>
      <c r="F335" s="17"/>
      <c r="G335" s="17">
        <v>0.30056839472991698</v>
      </c>
      <c r="H335" s="17">
        <v>0.32946974796635198</v>
      </c>
      <c r="I335" s="17">
        <v>0.25892523225111203</v>
      </c>
      <c r="J335" s="17">
        <v>0.23071144767070101</v>
      </c>
      <c r="K335" s="17">
        <v>0.23740568151972799</v>
      </c>
      <c r="L335" s="17">
        <v>0.204527693535447</v>
      </c>
      <c r="M335" s="17"/>
      <c r="N335" s="17">
        <v>0.29060347877752102</v>
      </c>
      <c r="O335" s="17">
        <v>0.27164646852763602</v>
      </c>
      <c r="P335" s="17">
        <v>0.25284403212242101</v>
      </c>
      <c r="Q335" s="17">
        <v>0.20918231928172901</v>
      </c>
      <c r="R335" s="17"/>
      <c r="S335" s="17">
        <v>0.299483433804343</v>
      </c>
      <c r="T335" s="17">
        <v>0.23706223710859101</v>
      </c>
      <c r="U335" s="17">
        <v>0.24155208460879801</v>
      </c>
      <c r="V335" s="17">
        <v>0.21162383526432299</v>
      </c>
      <c r="W335" s="17">
        <v>0.26438341903614998</v>
      </c>
      <c r="X335" s="17">
        <v>0.26776713146237302</v>
      </c>
      <c r="Y335" s="17">
        <v>0.26675853583762699</v>
      </c>
      <c r="Z335" s="17">
        <v>0.200725952519347</v>
      </c>
      <c r="AA335" s="17">
        <v>0.25262199768752502</v>
      </c>
      <c r="AB335" s="17">
        <v>0.27212546048480502</v>
      </c>
      <c r="AC335" s="17">
        <v>0.27503845783428099</v>
      </c>
      <c r="AD335" s="17">
        <v>0.28096007291991099</v>
      </c>
      <c r="AE335" s="17"/>
      <c r="AF335" s="17">
        <v>0.22797783060993501</v>
      </c>
      <c r="AG335" s="17">
        <v>0.23241457683883701</v>
      </c>
      <c r="AH335" s="17">
        <v>0.28234263150606798</v>
      </c>
      <c r="AI335" s="17">
        <v>0.34397694605092999</v>
      </c>
      <c r="AJ335" s="17"/>
      <c r="AK335" s="17">
        <v>0.214604920919268</v>
      </c>
      <c r="AL335" s="17">
        <v>0.25588942629451</v>
      </c>
      <c r="AM335" s="17">
        <v>0.25700768666107199</v>
      </c>
      <c r="AN335" s="17">
        <v>0.27662064894242699</v>
      </c>
      <c r="AO335" s="17">
        <v>0.321518367713441</v>
      </c>
      <c r="AP335" s="17"/>
      <c r="AQ335" s="17">
        <v>0.202452976472145</v>
      </c>
      <c r="AR335" s="17">
        <v>0.248846798922326</v>
      </c>
      <c r="AS335" s="17">
        <v>0.26320398268404999</v>
      </c>
      <c r="AT335" s="17">
        <v>0.268136167842291</v>
      </c>
      <c r="AU335" s="17">
        <v>0.34543381471829698</v>
      </c>
      <c r="AV335" s="17"/>
      <c r="AW335" s="17">
        <v>0.23678931887985799</v>
      </c>
      <c r="AX335" s="17">
        <v>0.207530596991023</v>
      </c>
      <c r="AY335" s="17">
        <v>0.24562458844808899</v>
      </c>
      <c r="AZ335" s="17">
        <v>0.25804516250417397</v>
      </c>
      <c r="BA335" s="17">
        <v>0.299264765673811</v>
      </c>
      <c r="BB335" s="17"/>
      <c r="BC335" s="17">
        <v>0.27722731999846401</v>
      </c>
      <c r="BD335" s="17">
        <v>0.26933178406923902</v>
      </c>
      <c r="BE335" s="17">
        <v>0.27061265331378398</v>
      </c>
      <c r="BF335" s="17">
        <v>0.24358886733527599</v>
      </c>
      <c r="BG335" s="17"/>
      <c r="BH335" s="17">
        <v>0.25036587678827599</v>
      </c>
      <c r="BI335" s="17">
        <v>0.26110383555066302</v>
      </c>
      <c r="BJ335" s="17">
        <v>0.26692963659850899</v>
      </c>
      <c r="BK335" s="17">
        <v>0.283893878725613</v>
      </c>
      <c r="BL335" s="17"/>
      <c r="BM335" s="17">
        <v>0.24165808914325701</v>
      </c>
      <c r="BN335" s="17">
        <v>0.29481102255757702</v>
      </c>
      <c r="BO335" s="17">
        <v>0.22796800197099601</v>
      </c>
      <c r="BP335" s="17">
        <v>0.23411962459556199</v>
      </c>
      <c r="BQ335" s="17">
        <v>0.234586302057149</v>
      </c>
      <c r="BR335" s="17"/>
      <c r="BS335" s="17">
        <v>0.24958355258302201</v>
      </c>
      <c r="BT335" s="17">
        <v>0.324358392255785</v>
      </c>
      <c r="BU335" s="17">
        <v>0.255021457793916</v>
      </c>
      <c r="BV335" s="17">
        <v>0.24374403479770501</v>
      </c>
      <c r="BW335" s="17">
        <v>0.17763003979372699</v>
      </c>
    </row>
    <row r="336" spans="2:75" x14ac:dyDescent="0.35">
      <c r="B336" t="s">
        <v>318</v>
      </c>
      <c r="C336" s="17">
        <v>0.18618269003024099</v>
      </c>
      <c r="D336" s="17">
        <v>0.21207841806052199</v>
      </c>
      <c r="E336" s="17">
        <v>0.161821855441873</v>
      </c>
      <c r="F336" s="17"/>
      <c r="G336" s="17">
        <v>0.259583840456864</v>
      </c>
      <c r="H336" s="17">
        <v>0.22213110720549201</v>
      </c>
      <c r="I336" s="17">
        <v>0.18056298386855099</v>
      </c>
      <c r="J336" s="17">
        <v>0.16754094550759499</v>
      </c>
      <c r="K336" s="17">
        <v>0.173689312953346</v>
      </c>
      <c r="L336" s="17">
        <v>0.136143818693445</v>
      </c>
      <c r="M336" s="17"/>
      <c r="N336" s="17">
        <v>0.19655142554330701</v>
      </c>
      <c r="O336" s="17">
        <v>0.18323895805484999</v>
      </c>
      <c r="P336" s="17">
        <v>0.18303821249302399</v>
      </c>
      <c r="Q336" s="17">
        <v>0.17930185443867999</v>
      </c>
      <c r="R336" s="17"/>
      <c r="S336" s="17">
        <v>0.24441138812153301</v>
      </c>
      <c r="T336" s="17">
        <v>0.17424805457805401</v>
      </c>
      <c r="U336" s="17">
        <v>0.14098792507025101</v>
      </c>
      <c r="V336" s="17">
        <v>0.17504541906398999</v>
      </c>
      <c r="W336" s="17">
        <v>0.19860048169965799</v>
      </c>
      <c r="X336" s="17">
        <v>0.20470558973602199</v>
      </c>
      <c r="Y336" s="17">
        <v>0.197207353428203</v>
      </c>
      <c r="Z336" s="17">
        <v>0.19859120235479799</v>
      </c>
      <c r="AA336" s="17">
        <v>0.195778577891079</v>
      </c>
      <c r="AB336" s="17">
        <v>0.15237950565672001</v>
      </c>
      <c r="AC336" s="17">
        <v>0.183332991196794</v>
      </c>
      <c r="AD336" s="17">
        <v>6.1053558300305899E-2</v>
      </c>
      <c r="AE336" s="17"/>
      <c r="AF336" s="17">
        <v>0.181507067644612</v>
      </c>
      <c r="AG336" s="17">
        <v>0.16511022881327</v>
      </c>
      <c r="AH336" s="17">
        <v>0.20424595282507299</v>
      </c>
      <c r="AI336" s="17">
        <v>0.20842011551910999</v>
      </c>
      <c r="AJ336" s="17"/>
      <c r="AK336" s="17">
        <v>0.17557542897702599</v>
      </c>
      <c r="AL336" s="17">
        <v>0.18150222500516</v>
      </c>
      <c r="AM336" s="17">
        <v>0.18531161568976501</v>
      </c>
      <c r="AN336" s="17">
        <v>0.21071061315616799</v>
      </c>
      <c r="AO336" s="17">
        <v>0.22371458128548299</v>
      </c>
      <c r="AP336" s="17"/>
      <c r="AQ336" s="17">
        <v>0.157944455337862</v>
      </c>
      <c r="AR336" s="17">
        <v>0.18156379300456499</v>
      </c>
      <c r="AS336" s="17">
        <v>0.196788597987435</v>
      </c>
      <c r="AT336" s="17">
        <v>0.18547100703597799</v>
      </c>
      <c r="AU336" s="17">
        <v>0.22621274333713501</v>
      </c>
      <c r="AV336" s="17"/>
      <c r="AW336" s="17">
        <v>0.192042449981952</v>
      </c>
      <c r="AX336" s="17">
        <v>0.14018802584360601</v>
      </c>
      <c r="AY336" s="17">
        <v>0.16855010498653999</v>
      </c>
      <c r="AZ336" s="17">
        <v>0.180124735871216</v>
      </c>
      <c r="BA336" s="17">
        <v>0.23883830340989001</v>
      </c>
      <c r="BB336" s="17"/>
      <c r="BC336" s="17">
        <v>0.173019591190022</v>
      </c>
      <c r="BD336" s="17">
        <v>0.222282010740741</v>
      </c>
      <c r="BE336" s="17">
        <v>0.200430191638551</v>
      </c>
      <c r="BF336" s="17">
        <v>0.15681769392940301</v>
      </c>
      <c r="BG336" s="17"/>
      <c r="BH336" s="17">
        <v>0.17567867188632499</v>
      </c>
      <c r="BI336" s="17">
        <v>0.19268233282507499</v>
      </c>
      <c r="BJ336" s="17">
        <v>0.21483578063755801</v>
      </c>
      <c r="BK336" s="17">
        <v>0.17065657671262499</v>
      </c>
      <c r="BL336" s="17"/>
      <c r="BM336" s="17">
        <v>0.18996540854858601</v>
      </c>
      <c r="BN336" s="17">
        <v>0.20290573901251099</v>
      </c>
      <c r="BO336" s="17">
        <v>0.20699891157522601</v>
      </c>
      <c r="BP336" s="17">
        <v>0.190643425931391</v>
      </c>
      <c r="BQ336" s="17">
        <v>0.15313655678312699</v>
      </c>
      <c r="BR336" s="17"/>
      <c r="BS336" s="17">
        <v>0.188558445306588</v>
      </c>
      <c r="BT336" s="17">
        <v>0.22629172771182099</v>
      </c>
      <c r="BU336" s="17">
        <v>0.212282824813151</v>
      </c>
      <c r="BV336" s="17">
        <v>0.19987005984739201</v>
      </c>
      <c r="BW336" s="17">
        <v>0.104106307490844</v>
      </c>
    </row>
    <row r="337" spans="2:75" x14ac:dyDescent="0.35">
      <c r="B337" t="s">
        <v>129</v>
      </c>
      <c r="C337" s="17">
        <v>9.1266728605498698E-2</v>
      </c>
      <c r="D337" s="17">
        <v>8.99770932123828E-2</v>
      </c>
      <c r="E337" s="17">
        <v>9.1529012645021807E-2</v>
      </c>
      <c r="F337" s="17"/>
      <c r="G337" s="17">
        <v>6.3419099840869006E-2</v>
      </c>
      <c r="H337" s="17">
        <v>7.4279987931159405E-2</v>
      </c>
      <c r="I337" s="17">
        <v>0.10193980303752</v>
      </c>
      <c r="J337" s="17">
        <v>8.6923233663157004E-2</v>
      </c>
      <c r="K337" s="17">
        <v>0.110896618551692</v>
      </c>
      <c r="L337" s="17">
        <v>0.10533755903004099</v>
      </c>
      <c r="M337" s="17"/>
      <c r="N337" s="17">
        <v>7.2972478246644407E-2</v>
      </c>
      <c r="O337" s="17">
        <v>8.25113037717424E-2</v>
      </c>
      <c r="P337" s="17">
        <v>8.0584765592916593E-2</v>
      </c>
      <c r="Q337" s="17">
        <v>0.130194920416492</v>
      </c>
      <c r="R337" s="17"/>
      <c r="S337" s="17">
        <v>8.11025552083319E-2</v>
      </c>
      <c r="T337" s="17">
        <v>0.113092174103535</v>
      </c>
      <c r="U337" s="17">
        <v>0.100843940707404</v>
      </c>
      <c r="V337" s="17">
        <v>8.4139635593584103E-2</v>
      </c>
      <c r="W337" s="17">
        <v>7.1231570835773694E-2</v>
      </c>
      <c r="X337" s="17">
        <v>8.6330584939986799E-2</v>
      </c>
      <c r="Y337" s="17">
        <v>8.7815970979746305E-2</v>
      </c>
      <c r="Z337" s="17">
        <v>0.100035832213241</v>
      </c>
      <c r="AA337" s="17">
        <v>8.2678124537633901E-2</v>
      </c>
      <c r="AB337" s="17">
        <v>0.106414118600878</v>
      </c>
      <c r="AC337" s="17">
        <v>8.7430358030754995E-2</v>
      </c>
      <c r="AD337" s="17">
        <v>9.1458428456158897E-2</v>
      </c>
      <c r="AE337" s="17"/>
      <c r="AF337" s="17">
        <v>0.110653793023195</v>
      </c>
      <c r="AG337" s="17">
        <v>9.8957594818458006E-2</v>
      </c>
      <c r="AH337" s="17">
        <v>6.6678693357973898E-2</v>
      </c>
      <c r="AI337" s="17">
        <v>5.7485040642938898E-2</v>
      </c>
      <c r="AJ337" s="17"/>
      <c r="AK337" s="17">
        <v>0.123645881502914</v>
      </c>
      <c r="AL337" s="17">
        <v>8.7400788728047699E-2</v>
      </c>
      <c r="AM337" s="17">
        <v>7.8880042579423298E-2</v>
      </c>
      <c r="AN337" s="17">
        <v>6.3093391557970599E-2</v>
      </c>
      <c r="AO337" s="17">
        <v>6.3912983382767199E-2</v>
      </c>
      <c r="AP337" s="17"/>
      <c r="AQ337" s="17">
        <v>0.12237998724535901</v>
      </c>
      <c r="AR337" s="17">
        <v>8.8782403233396506E-2</v>
      </c>
      <c r="AS337" s="17">
        <v>7.7205305854777403E-2</v>
      </c>
      <c r="AT337" s="17">
        <v>7.3699793481598205E-2</v>
      </c>
      <c r="AU337" s="17">
        <v>8.4420517585586496E-2</v>
      </c>
      <c r="AV337" s="17"/>
      <c r="AW337" s="17">
        <v>9.6920599505815302E-2</v>
      </c>
      <c r="AX337" s="17">
        <v>0.11439404959166</v>
      </c>
      <c r="AY337" s="17">
        <v>0.101181497784019</v>
      </c>
      <c r="AZ337" s="17">
        <v>8.9055000821124303E-2</v>
      </c>
      <c r="BA337" s="17">
        <v>6.8643086394156796E-2</v>
      </c>
      <c r="BB337" s="17"/>
      <c r="BC337" s="17">
        <v>7.4069517581548505E-2</v>
      </c>
      <c r="BD337" s="17">
        <v>8.0433811122871901E-2</v>
      </c>
      <c r="BE337" s="17">
        <v>6.5121381525326302E-2</v>
      </c>
      <c r="BF337" s="17">
        <v>8.9194066701026697E-2</v>
      </c>
      <c r="BG337" s="17"/>
      <c r="BH337" s="17">
        <v>6.8626149656914895E-2</v>
      </c>
      <c r="BI337" s="17">
        <v>8.3408749099254206E-2</v>
      </c>
      <c r="BJ337" s="17">
        <v>6.6798738590473E-2</v>
      </c>
      <c r="BK337" s="17">
        <v>7.5962014719645199E-2</v>
      </c>
      <c r="BL337" s="17"/>
      <c r="BM337" s="17">
        <v>8.3952446743409403E-2</v>
      </c>
      <c r="BN337" s="17">
        <v>5.8560950157581497E-2</v>
      </c>
      <c r="BO337" s="17">
        <v>8.1325152474481605E-2</v>
      </c>
      <c r="BP337" s="17">
        <v>0.108221737001618</v>
      </c>
      <c r="BQ337" s="17">
        <v>0.13930155130952299</v>
      </c>
      <c r="BR337" s="17"/>
      <c r="BS337" s="17">
        <v>8.1627138838030494E-2</v>
      </c>
      <c r="BT337" s="17">
        <v>5.4495419662731803E-2</v>
      </c>
      <c r="BU337" s="17">
        <v>4.8408382850908899E-2</v>
      </c>
      <c r="BV337" s="17">
        <v>8.8229053835843896E-2</v>
      </c>
      <c r="BW337" s="17">
        <v>0.19193065274524801</v>
      </c>
    </row>
    <row r="338" spans="2:75" x14ac:dyDescent="0.35">
      <c r="B338" t="s">
        <v>99</v>
      </c>
      <c r="C338" s="17">
        <v>9.1444596688278392E-3</v>
      </c>
      <c r="D338" s="17">
        <v>1.07025066467066E-2</v>
      </c>
      <c r="E338" s="17">
        <v>7.1904254056658398E-3</v>
      </c>
      <c r="F338" s="17"/>
      <c r="G338" s="17">
        <v>7.2085676938444697E-3</v>
      </c>
      <c r="H338" s="17">
        <v>4.9677495715654196E-3</v>
      </c>
      <c r="I338" s="17">
        <v>7.9867888916841101E-3</v>
      </c>
      <c r="J338" s="17">
        <v>1.0923425143033599E-2</v>
      </c>
      <c r="K338" s="17">
        <v>1.1373380616673199E-2</v>
      </c>
      <c r="L338" s="17">
        <v>1.1836644383952001E-2</v>
      </c>
      <c r="M338" s="17"/>
      <c r="N338" s="17">
        <v>9.2290013271475405E-3</v>
      </c>
      <c r="O338" s="17">
        <v>4.3105279332878296E-3</v>
      </c>
      <c r="P338" s="17">
        <v>1.1825127061475199E-2</v>
      </c>
      <c r="Q338" s="17">
        <v>1.08045667983333E-2</v>
      </c>
      <c r="R338" s="17"/>
      <c r="S338" s="17">
        <v>3.6989181252688498E-3</v>
      </c>
      <c r="T338" s="17">
        <v>9.4482882565281694E-3</v>
      </c>
      <c r="U338" s="17">
        <v>4.54067291941783E-3</v>
      </c>
      <c r="V338" s="17">
        <v>9.700933553063E-3</v>
      </c>
      <c r="W338" s="17">
        <v>4.3489173854855696E-3</v>
      </c>
      <c r="X338" s="17">
        <v>1.3487716662486099E-2</v>
      </c>
      <c r="Y338" s="17">
        <v>1.6409328551936799E-2</v>
      </c>
      <c r="Z338" s="17">
        <v>2.2184219806790799E-2</v>
      </c>
      <c r="AA338" s="17">
        <v>8.1665237398058296E-3</v>
      </c>
      <c r="AB338" s="17">
        <v>0</v>
      </c>
      <c r="AC338" s="17">
        <v>2.2703395746377201E-2</v>
      </c>
      <c r="AD338" s="17">
        <v>1.3616586817545099E-2</v>
      </c>
      <c r="AE338" s="17"/>
      <c r="AF338" s="17">
        <v>7.8340677444297801E-3</v>
      </c>
      <c r="AG338" s="17">
        <v>9.5911398517715303E-3</v>
      </c>
      <c r="AH338" s="17">
        <v>1.2007035863193301E-2</v>
      </c>
      <c r="AI338" s="17">
        <v>6.8969748018540902E-3</v>
      </c>
      <c r="AJ338" s="17"/>
      <c r="AK338" s="17">
        <v>1.08996220265486E-2</v>
      </c>
      <c r="AL338" s="17">
        <v>6.3748869151607802E-3</v>
      </c>
      <c r="AM338" s="17">
        <v>8.6922655240160695E-3</v>
      </c>
      <c r="AN338" s="17">
        <v>1.26420207624216E-2</v>
      </c>
      <c r="AO338" s="17">
        <v>6.1917179054083501E-3</v>
      </c>
      <c r="AP338" s="17"/>
      <c r="AQ338" s="17">
        <v>1.3073449922148799E-2</v>
      </c>
      <c r="AR338" s="17">
        <v>7.9176367310584209E-3</v>
      </c>
      <c r="AS338" s="17">
        <v>6.1712495999783302E-3</v>
      </c>
      <c r="AT338" s="17">
        <v>1.0635743764089999E-2</v>
      </c>
      <c r="AU338" s="17">
        <v>6.8868941085253703E-3</v>
      </c>
      <c r="AV338" s="17"/>
      <c r="AW338" s="17">
        <v>1.8141274362999001E-2</v>
      </c>
      <c r="AX338" s="17">
        <v>1.8749099905839801E-2</v>
      </c>
      <c r="AY338" s="17">
        <v>8.3672777118476201E-3</v>
      </c>
      <c r="AZ338" s="17">
        <v>9.1311958701325302E-3</v>
      </c>
      <c r="BA338" s="17">
        <v>4.0274668067246102E-3</v>
      </c>
      <c r="BB338" s="17"/>
      <c r="BC338" s="17">
        <v>9.9687787988926007E-3</v>
      </c>
      <c r="BD338" s="17">
        <v>5.67868613951222E-3</v>
      </c>
      <c r="BE338" s="17">
        <v>8.1337434974736895E-3</v>
      </c>
      <c r="BF338" s="17">
        <v>1.2648066468468401E-2</v>
      </c>
      <c r="BG338" s="17"/>
      <c r="BH338" s="17">
        <v>8.71602051602712E-3</v>
      </c>
      <c r="BI338" s="17">
        <v>8.0056351361039706E-3</v>
      </c>
      <c r="BJ338" s="17">
        <v>1.4120198309481699E-2</v>
      </c>
      <c r="BK338" s="17">
        <v>8.6292886294425906E-3</v>
      </c>
      <c r="BL338" s="17"/>
      <c r="BM338" s="17">
        <v>9.0985437311304398E-3</v>
      </c>
      <c r="BN338" s="17">
        <v>4.4224151777221901E-3</v>
      </c>
      <c r="BO338" s="17">
        <v>1.1829751933039199E-2</v>
      </c>
      <c r="BP338" s="17">
        <v>1.45158411394303E-2</v>
      </c>
      <c r="BQ338" s="17">
        <v>9.7361026815550502E-3</v>
      </c>
      <c r="BR338" s="17"/>
      <c r="BS338" s="17">
        <v>9.7692228104227698E-3</v>
      </c>
      <c r="BT338" s="17">
        <v>4.2439003738865E-3</v>
      </c>
      <c r="BU338" s="17">
        <v>1.3439871768297E-2</v>
      </c>
      <c r="BV338" s="17">
        <v>1.0916401704655699E-2</v>
      </c>
      <c r="BW338" s="17">
        <v>1.6809907946645299E-2</v>
      </c>
    </row>
    <row r="339" spans="2:75" x14ac:dyDescent="0.35">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row>
    <row r="340" spans="2:75" x14ac:dyDescent="0.35">
      <c r="B340" s="6" t="s">
        <v>326</v>
      </c>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row>
    <row r="341" spans="2:75" x14ac:dyDescent="0.35">
      <c r="B341" s="23" t="s">
        <v>132</v>
      </c>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row>
    <row r="342" spans="2:75" x14ac:dyDescent="0.35">
      <c r="B342" t="s">
        <v>320</v>
      </c>
      <c r="C342" s="17">
        <v>0.45224178016827699</v>
      </c>
      <c r="D342" s="17">
        <v>0.42885172401515298</v>
      </c>
      <c r="E342" s="17">
        <v>0.47579059189575901</v>
      </c>
      <c r="F342" s="17"/>
      <c r="G342" s="17">
        <v>0.33527790050929102</v>
      </c>
      <c r="H342" s="17">
        <v>0.41050454008723403</v>
      </c>
      <c r="I342" s="17">
        <v>0.43058722306297498</v>
      </c>
      <c r="J342" s="17">
        <v>0.464889743256721</v>
      </c>
      <c r="K342" s="17">
        <v>0.49581024488896802</v>
      </c>
      <c r="L342" s="17">
        <v>0.54232192983993499</v>
      </c>
      <c r="M342" s="17"/>
      <c r="N342" s="17">
        <v>0.47223902540803597</v>
      </c>
      <c r="O342" s="17">
        <v>0.45343032068411099</v>
      </c>
      <c r="P342" s="17">
        <v>0.43625827095674402</v>
      </c>
      <c r="Q342" s="17">
        <v>0.447071558263335</v>
      </c>
      <c r="R342" s="17"/>
      <c r="S342" s="17">
        <v>0.41360393866734402</v>
      </c>
      <c r="T342" s="17">
        <v>0.43738026010844699</v>
      </c>
      <c r="U342" s="17">
        <v>0.43194475927163001</v>
      </c>
      <c r="V342" s="17">
        <v>0.50078621209944696</v>
      </c>
      <c r="W342" s="17">
        <v>0.46880011333771798</v>
      </c>
      <c r="X342" s="17">
        <v>0.42231593769075099</v>
      </c>
      <c r="Y342" s="17">
        <v>0.41445330453507701</v>
      </c>
      <c r="Z342" s="17">
        <v>0.48963573983137698</v>
      </c>
      <c r="AA342" s="17">
        <v>0.44493831009656198</v>
      </c>
      <c r="AB342" s="17">
        <v>0.47189436660239997</v>
      </c>
      <c r="AC342" s="17">
        <v>0.56170303566416502</v>
      </c>
      <c r="AD342" s="17">
        <v>0.4929768896374</v>
      </c>
      <c r="AE342" s="17"/>
      <c r="AF342" s="17">
        <v>0.46074202911588302</v>
      </c>
      <c r="AG342" s="17">
        <v>0.43608052903170302</v>
      </c>
      <c r="AH342" s="17">
        <v>0.46647361408717802</v>
      </c>
      <c r="AI342" s="17">
        <v>0.45261046081779199</v>
      </c>
      <c r="AJ342" s="17"/>
      <c r="AK342" s="17">
        <v>0.42801800463039702</v>
      </c>
      <c r="AL342" s="17">
        <v>0.45783460322918101</v>
      </c>
      <c r="AM342" s="17">
        <v>0.46295054749300202</v>
      </c>
      <c r="AN342" s="17">
        <v>0.47406885760790002</v>
      </c>
      <c r="AO342" s="17">
        <v>0.45034135564394601</v>
      </c>
      <c r="AP342" s="17"/>
      <c r="AQ342" s="17">
        <v>0.44020049486374102</v>
      </c>
      <c r="AR342" s="17">
        <v>0.47229291549575902</v>
      </c>
      <c r="AS342" s="17">
        <v>0.45549547217320602</v>
      </c>
      <c r="AT342" s="17">
        <v>0.45769753181404399</v>
      </c>
      <c r="AU342" s="17">
        <v>0.43418802763492997</v>
      </c>
      <c r="AV342" s="17"/>
      <c r="AW342" s="17">
        <v>0.49475003376006299</v>
      </c>
      <c r="AX342" s="17">
        <v>0.50358675161098299</v>
      </c>
      <c r="AY342" s="17">
        <v>0.44533273245499699</v>
      </c>
      <c r="AZ342" s="17">
        <v>0.43236698732321999</v>
      </c>
      <c r="BA342" s="17">
        <v>0.45405449880771198</v>
      </c>
      <c r="BB342" s="17"/>
      <c r="BC342" s="17">
        <v>0.38024233334950602</v>
      </c>
      <c r="BD342" s="17">
        <v>0.46027965855219199</v>
      </c>
      <c r="BE342" s="17">
        <v>0.44900563224481699</v>
      </c>
      <c r="BF342" s="17">
        <v>0.48899054566512701</v>
      </c>
      <c r="BG342" s="17"/>
      <c r="BH342" s="17">
        <v>0.46465880217911198</v>
      </c>
      <c r="BI342" s="17">
        <v>0.467680633799962</v>
      </c>
      <c r="BJ342" s="17">
        <v>0.42680441135424502</v>
      </c>
      <c r="BK342" s="17">
        <v>0.46685042691983403</v>
      </c>
      <c r="BL342" s="17"/>
      <c r="BM342" s="17">
        <v>0.52236981433139495</v>
      </c>
      <c r="BN342" s="17">
        <v>0.45209085037316099</v>
      </c>
      <c r="BO342" s="17">
        <v>0.458613104788543</v>
      </c>
      <c r="BP342" s="17">
        <v>0.43952219249716401</v>
      </c>
      <c r="BQ342" s="17">
        <v>0.39126664775848802</v>
      </c>
      <c r="BR342" s="17"/>
      <c r="BS342" s="17">
        <v>0.49971741176985501</v>
      </c>
      <c r="BT342" s="17">
        <v>0.46146406576714299</v>
      </c>
      <c r="BU342" s="17">
        <v>0.44768540328875001</v>
      </c>
      <c r="BV342" s="17">
        <v>0.45921471944206499</v>
      </c>
      <c r="BW342" s="17">
        <v>0.308261970865433</v>
      </c>
    </row>
    <row r="343" spans="2:75" x14ac:dyDescent="0.35">
      <c r="B343" t="s">
        <v>321</v>
      </c>
      <c r="C343" s="17">
        <v>0.444816808907116</v>
      </c>
      <c r="D343" s="17">
        <v>0.425282563295105</v>
      </c>
      <c r="E343" s="17">
        <v>0.46458305059350702</v>
      </c>
      <c r="F343" s="17"/>
      <c r="G343" s="17">
        <v>0.43901192116711701</v>
      </c>
      <c r="H343" s="17">
        <v>0.40084164505050401</v>
      </c>
      <c r="I343" s="17">
        <v>0.37406297535780902</v>
      </c>
      <c r="J343" s="17">
        <v>0.44353834023690097</v>
      </c>
      <c r="K343" s="17">
        <v>0.45442130952006299</v>
      </c>
      <c r="L343" s="17">
        <v>0.53655631714388097</v>
      </c>
      <c r="M343" s="17"/>
      <c r="N343" s="17">
        <v>0.445909378414373</v>
      </c>
      <c r="O343" s="17">
        <v>0.461994407672916</v>
      </c>
      <c r="P343" s="17">
        <v>0.41956165487359598</v>
      </c>
      <c r="Q343" s="17">
        <v>0.44773962077384299</v>
      </c>
      <c r="R343" s="17"/>
      <c r="S343" s="17">
        <v>0.44183009991358002</v>
      </c>
      <c r="T343" s="17">
        <v>0.43681543888048502</v>
      </c>
      <c r="U343" s="17">
        <v>0.445978256883998</v>
      </c>
      <c r="V343" s="17">
        <v>0.43549022843652602</v>
      </c>
      <c r="W343" s="17">
        <v>0.42957290657990199</v>
      </c>
      <c r="X343" s="17">
        <v>0.44671821506711801</v>
      </c>
      <c r="Y343" s="17">
        <v>0.46493223992195798</v>
      </c>
      <c r="Z343" s="17">
        <v>0.40767727233864398</v>
      </c>
      <c r="AA343" s="17">
        <v>0.46897697962242102</v>
      </c>
      <c r="AB343" s="17">
        <v>0.46772985615357399</v>
      </c>
      <c r="AC343" s="17">
        <v>0.43156712080693299</v>
      </c>
      <c r="AD343" s="17">
        <v>0.408564070900579</v>
      </c>
      <c r="AE343" s="17"/>
      <c r="AF343" s="17">
        <v>0.45866040439293698</v>
      </c>
      <c r="AG343" s="17">
        <v>0.43424352830978202</v>
      </c>
      <c r="AH343" s="17">
        <v>0.45465698946447097</v>
      </c>
      <c r="AI343" s="17">
        <v>0.42997443083892201</v>
      </c>
      <c r="AJ343" s="17"/>
      <c r="AK343" s="17">
        <v>0.42218048927809299</v>
      </c>
      <c r="AL343" s="17">
        <v>0.44151095901905302</v>
      </c>
      <c r="AM343" s="17">
        <v>0.47215113367120798</v>
      </c>
      <c r="AN343" s="17">
        <v>0.45923506792970598</v>
      </c>
      <c r="AO343" s="17">
        <v>0.443625545715366</v>
      </c>
      <c r="AP343" s="17"/>
      <c r="AQ343" s="17">
        <v>0.40474395497243099</v>
      </c>
      <c r="AR343" s="17">
        <v>0.44657073926440599</v>
      </c>
      <c r="AS343" s="17">
        <v>0.47247243868550598</v>
      </c>
      <c r="AT343" s="17">
        <v>0.45488050106114802</v>
      </c>
      <c r="AU343" s="17">
        <v>0.45533975738801902</v>
      </c>
      <c r="AV343" s="17"/>
      <c r="AW343" s="17">
        <v>0.41972057178713101</v>
      </c>
      <c r="AX343" s="17">
        <v>0.47766657342772001</v>
      </c>
      <c r="AY343" s="17">
        <v>0.44812488570477998</v>
      </c>
      <c r="AZ343" s="17">
        <v>0.445795818515616</v>
      </c>
      <c r="BA343" s="17">
        <v>0.42788045371420502</v>
      </c>
      <c r="BB343" s="17"/>
      <c r="BC343" s="17">
        <v>0.40808587987811201</v>
      </c>
      <c r="BD343" s="17">
        <v>0.45233622496560899</v>
      </c>
      <c r="BE343" s="17">
        <v>0.464817559503717</v>
      </c>
      <c r="BF343" s="17">
        <v>0.46126948071680701</v>
      </c>
      <c r="BG343" s="17"/>
      <c r="BH343" s="17">
        <v>0.430700377176018</v>
      </c>
      <c r="BI343" s="17">
        <v>0.453641574690199</v>
      </c>
      <c r="BJ343" s="17">
        <v>0.47503894389186402</v>
      </c>
      <c r="BK343" s="17">
        <v>0.44346483685698601</v>
      </c>
      <c r="BL343" s="17"/>
      <c r="BM343" s="17">
        <v>0.49302578767910199</v>
      </c>
      <c r="BN343" s="17">
        <v>0.45309523052207001</v>
      </c>
      <c r="BO343" s="17">
        <v>0.53709654025216902</v>
      </c>
      <c r="BP343" s="17">
        <v>0.40866793592740902</v>
      </c>
      <c r="BQ343" s="17">
        <v>0.38048170242135798</v>
      </c>
      <c r="BR343" s="17"/>
      <c r="BS343" s="17">
        <v>0.49784187725995499</v>
      </c>
      <c r="BT343" s="17">
        <v>0.43118513431230199</v>
      </c>
      <c r="BU343" s="17">
        <v>0.51775820448292398</v>
      </c>
      <c r="BV343" s="17">
        <v>0.42431859386201898</v>
      </c>
      <c r="BW343" s="17">
        <v>0.31046126214522002</v>
      </c>
    </row>
    <row r="344" spans="2:75" x14ac:dyDescent="0.35">
      <c r="B344" t="s">
        <v>322</v>
      </c>
      <c r="C344" s="17">
        <v>0.42005621167138901</v>
      </c>
      <c r="D344" s="17">
        <v>0.43436172342103702</v>
      </c>
      <c r="E344" s="17">
        <v>0.407185375620846</v>
      </c>
      <c r="F344" s="17"/>
      <c r="G344" s="17">
        <v>0.39336843580926001</v>
      </c>
      <c r="H344" s="17">
        <v>0.43284498270877902</v>
      </c>
      <c r="I344" s="17">
        <v>0.360015856270473</v>
      </c>
      <c r="J344" s="17">
        <v>0.41305963925646599</v>
      </c>
      <c r="K344" s="17">
        <v>0.47345322737569401</v>
      </c>
      <c r="L344" s="17">
        <v>0.446090690107808</v>
      </c>
      <c r="M344" s="17"/>
      <c r="N344" s="17">
        <v>0.47769132198753</v>
      </c>
      <c r="O344" s="17">
        <v>0.42100169188277198</v>
      </c>
      <c r="P344" s="17">
        <v>0.39234140033252901</v>
      </c>
      <c r="Q344" s="17">
        <v>0.38195798866647102</v>
      </c>
      <c r="R344" s="17"/>
      <c r="S344" s="17">
        <v>0.43386360304956501</v>
      </c>
      <c r="T344" s="17">
        <v>0.394016846571834</v>
      </c>
      <c r="U344" s="17">
        <v>0.43712478097984597</v>
      </c>
      <c r="V344" s="17">
        <v>0.42684288974795898</v>
      </c>
      <c r="W344" s="17">
        <v>0.42202408197410302</v>
      </c>
      <c r="X344" s="17">
        <v>0.39918758387227898</v>
      </c>
      <c r="Y344" s="17">
        <v>0.42677658526829398</v>
      </c>
      <c r="Z344" s="17">
        <v>0.42655913011760699</v>
      </c>
      <c r="AA344" s="17">
        <v>0.41711166979556602</v>
      </c>
      <c r="AB344" s="17">
        <v>0.41232619486188199</v>
      </c>
      <c r="AC344" s="17">
        <v>0.44042406123585098</v>
      </c>
      <c r="AD344" s="17">
        <v>0.43384422182252202</v>
      </c>
      <c r="AE344" s="17"/>
      <c r="AF344" s="17">
        <v>0.38394091306126998</v>
      </c>
      <c r="AG344" s="17">
        <v>0.40873481997968503</v>
      </c>
      <c r="AH344" s="17">
        <v>0.44993402321485398</v>
      </c>
      <c r="AI344" s="17">
        <v>0.47488349912387201</v>
      </c>
      <c r="AJ344" s="17"/>
      <c r="AK344" s="17">
        <v>0.39125192605814302</v>
      </c>
      <c r="AL344" s="17">
        <v>0.41022060492877999</v>
      </c>
      <c r="AM344" s="17">
        <v>0.43104687535839697</v>
      </c>
      <c r="AN344" s="17">
        <v>0.45124207805004801</v>
      </c>
      <c r="AO344" s="17">
        <v>0.47381593365180702</v>
      </c>
      <c r="AP344" s="17"/>
      <c r="AQ344" s="17">
        <v>0.37789665971769698</v>
      </c>
      <c r="AR344" s="17">
        <v>0.408809415861906</v>
      </c>
      <c r="AS344" s="17">
        <v>0.44151167112676798</v>
      </c>
      <c r="AT344" s="17">
        <v>0.42254967380025099</v>
      </c>
      <c r="AU344" s="17">
        <v>0.47190992866048298</v>
      </c>
      <c r="AV344" s="17"/>
      <c r="AW344" s="17">
        <v>0.43484595800838099</v>
      </c>
      <c r="AX344" s="17">
        <v>0.46603125097194498</v>
      </c>
      <c r="AY344" s="17">
        <v>0.399774072313617</v>
      </c>
      <c r="AZ344" s="17">
        <v>0.42857178359089898</v>
      </c>
      <c r="BA344" s="17">
        <v>0.41404525188796898</v>
      </c>
      <c r="BB344" s="17"/>
      <c r="BC344" s="17">
        <v>0.36330115072362201</v>
      </c>
      <c r="BD344" s="17">
        <v>0.43263551813947598</v>
      </c>
      <c r="BE344" s="17">
        <v>0.45661242922145301</v>
      </c>
      <c r="BF344" s="17">
        <v>0.41639308217385501</v>
      </c>
      <c r="BG344" s="17"/>
      <c r="BH344" s="17">
        <v>0.419234917862019</v>
      </c>
      <c r="BI344" s="17">
        <v>0.43064558174214301</v>
      </c>
      <c r="BJ344" s="17">
        <v>0.43122012920033997</v>
      </c>
      <c r="BK344" s="17">
        <v>0.39710155473933501</v>
      </c>
      <c r="BL344" s="17"/>
      <c r="BM344" s="17">
        <v>0.44080180057618701</v>
      </c>
      <c r="BN344" s="17">
        <v>0.43420837182849997</v>
      </c>
      <c r="BO344" s="17">
        <v>0.47084750585976798</v>
      </c>
      <c r="BP344" s="17">
        <v>0.40972866797117702</v>
      </c>
      <c r="BQ344" s="17">
        <v>0.36447251593684699</v>
      </c>
      <c r="BR344" s="17"/>
      <c r="BS344" s="17">
        <v>0.447395180661463</v>
      </c>
      <c r="BT344" s="17">
        <v>0.42246359211885698</v>
      </c>
      <c r="BU344" s="17">
        <v>0.47073161989536599</v>
      </c>
      <c r="BV344" s="17">
        <v>0.44320519734583402</v>
      </c>
      <c r="BW344" s="17">
        <v>0.32571190543364198</v>
      </c>
    </row>
    <row r="345" spans="2:75" x14ac:dyDescent="0.35">
      <c r="B345" t="s">
        <v>323</v>
      </c>
      <c r="C345" s="17">
        <v>0.38181096622829303</v>
      </c>
      <c r="D345" s="17">
        <v>0.37960461121974398</v>
      </c>
      <c r="E345" s="17">
        <v>0.38431215988165401</v>
      </c>
      <c r="F345" s="17"/>
      <c r="G345" s="17">
        <v>0.39214963559513399</v>
      </c>
      <c r="H345" s="17">
        <v>0.38834432708836297</v>
      </c>
      <c r="I345" s="17">
        <v>0.35731837777408099</v>
      </c>
      <c r="J345" s="17">
        <v>0.37520430519923098</v>
      </c>
      <c r="K345" s="17">
        <v>0.36414250450820301</v>
      </c>
      <c r="L345" s="17">
        <v>0.406685222123159</v>
      </c>
      <c r="M345" s="17"/>
      <c r="N345" s="17">
        <v>0.406920811498164</v>
      </c>
      <c r="O345" s="17">
        <v>0.363023839367004</v>
      </c>
      <c r="P345" s="17">
        <v>0.39071199054401701</v>
      </c>
      <c r="Q345" s="17">
        <v>0.36523296700368302</v>
      </c>
      <c r="R345" s="17"/>
      <c r="S345" s="17">
        <v>0.37442402318327</v>
      </c>
      <c r="T345" s="17">
        <v>0.39669367742976402</v>
      </c>
      <c r="U345" s="17">
        <v>0.39605125049665502</v>
      </c>
      <c r="V345" s="17">
        <v>0.34682402460048201</v>
      </c>
      <c r="W345" s="17">
        <v>0.41569003889562001</v>
      </c>
      <c r="X345" s="17">
        <v>0.39019236972882199</v>
      </c>
      <c r="Y345" s="17">
        <v>0.357044544639121</v>
      </c>
      <c r="Z345" s="17">
        <v>0.34507694785720999</v>
      </c>
      <c r="AA345" s="17">
        <v>0.38022507853632698</v>
      </c>
      <c r="AB345" s="17">
        <v>0.40049833770197502</v>
      </c>
      <c r="AC345" s="17">
        <v>0.33691693955683599</v>
      </c>
      <c r="AD345" s="17">
        <v>0.45439342566809199</v>
      </c>
      <c r="AE345" s="17"/>
      <c r="AF345" s="17">
        <v>0.35894448383671101</v>
      </c>
      <c r="AG345" s="17">
        <v>0.361021373618018</v>
      </c>
      <c r="AH345" s="17">
        <v>0.40066805790501497</v>
      </c>
      <c r="AI345" s="17">
        <v>0.45986195077548703</v>
      </c>
      <c r="AJ345" s="17"/>
      <c r="AK345" s="17">
        <v>0.37434885122769301</v>
      </c>
      <c r="AL345" s="17">
        <v>0.39216424445539799</v>
      </c>
      <c r="AM345" s="17">
        <v>0.37344699126519199</v>
      </c>
      <c r="AN345" s="17">
        <v>0.36520249276390998</v>
      </c>
      <c r="AO345" s="17">
        <v>0.43172347823691098</v>
      </c>
      <c r="AP345" s="17"/>
      <c r="AQ345" s="17">
        <v>0.35823501214766401</v>
      </c>
      <c r="AR345" s="17">
        <v>0.39020311777364702</v>
      </c>
      <c r="AS345" s="17">
        <v>0.36954053513169899</v>
      </c>
      <c r="AT345" s="17">
        <v>0.39537030882775098</v>
      </c>
      <c r="AU345" s="17">
        <v>0.41618531223586003</v>
      </c>
      <c r="AV345" s="17"/>
      <c r="AW345" s="17">
        <v>0.40917172114762601</v>
      </c>
      <c r="AX345" s="17">
        <v>0.37911051055084599</v>
      </c>
      <c r="AY345" s="17">
        <v>0.37525422130971497</v>
      </c>
      <c r="AZ345" s="17">
        <v>0.37357966817579003</v>
      </c>
      <c r="BA345" s="17">
        <v>0.398026248733096</v>
      </c>
      <c r="BB345" s="17"/>
      <c r="BC345" s="17">
        <v>0.37591833636425298</v>
      </c>
      <c r="BD345" s="17">
        <v>0.37955127968140101</v>
      </c>
      <c r="BE345" s="17">
        <v>0.38287022385407798</v>
      </c>
      <c r="BF345" s="17">
        <v>0.40508936372936399</v>
      </c>
      <c r="BG345" s="17"/>
      <c r="BH345" s="17">
        <v>0.35403046450519199</v>
      </c>
      <c r="BI345" s="17">
        <v>0.39912444327219398</v>
      </c>
      <c r="BJ345" s="17">
        <v>0.37724008730937197</v>
      </c>
      <c r="BK345" s="17">
        <v>0.42488079735419798</v>
      </c>
      <c r="BL345" s="17"/>
      <c r="BM345" s="17">
        <v>0.36206894548204299</v>
      </c>
      <c r="BN345" s="17">
        <v>0.427734020128338</v>
      </c>
      <c r="BO345" s="17">
        <v>0.34627018197158999</v>
      </c>
      <c r="BP345" s="17">
        <v>0.35003447847321201</v>
      </c>
      <c r="BQ345" s="17">
        <v>0.33630906284415601</v>
      </c>
      <c r="BR345" s="17"/>
      <c r="BS345" s="17">
        <v>0.35746165291627802</v>
      </c>
      <c r="BT345" s="17">
        <v>0.44166703605673102</v>
      </c>
      <c r="BU345" s="17">
        <v>0.35454561890219199</v>
      </c>
      <c r="BV345" s="17">
        <v>0.36470794921144201</v>
      </c>
      <c r="BW345" s="17">
        <v>0.28177968030167899</v>
      </c>
    </row>
    <row r="346" spans="2:75" x14ac:dyDescent="0.35">
      <c r="B346" t="s">
        <v>324</v>
      </c>
      <c r="C346" s="17">
        <v>0.28463808668714302</v>
      </c>
      <c r="D346" s="17">
        <v>0.30207591350284002</v>
      </c>
      <c r="E346" s="17">
        <v>0.26848851774016202</v>
      </c>
      <c r="F346" s="17"/>
      <c r="G346" s="17">
        <v>0.33292855186494902</v>
      </c>
      <c r="H346" s="17">
        <v>0.35017700804734597</v>
      </c>
      <c r="I346" s="17">
        <v>0.28516383775813797</v>
      </c>
      <c r="J346" s="17">
        <v>0.27535569537528098</v>
      </c>
      <c r="K346" s="17">
        <v>0.25180460682856198</v>
      </c>
      <c r="L346" s="17">
        <v>0.22817566100720399</v>
      </c>
      <c r="M346" s="17"/>
      <c r="N346" s="17">
        <v>0.29470364469617</v>
      </c>
      <c r="O346" s="17">
        <v>0.28585708406264998</v>
      </c>
      <c r="P346" s="17">
        <v>0.29281062356923798</v>
      </c>
      <c r="Q346" s="17">
        <v>0.26436290414978297</v>
      </c>
      <c r="R346" s="17"/>
      <c r="S346" s="17">
        <v>0.307613735754174</v>
      </c>
      <c r="T346" s="17">
        <v>0.26651662912982699</v>
      </c>
      <c r="U346" s="17">
        <v>0.30393980109844498</v>
      </c>
      <c r="V346" s="17">
        <v>0.26150180601114098</v>
      </c>
      <c r="W346" s="17">
        <v>0.29583783581380002</v>
      </c>
      <c r="X346" s="17">
        <v>0.288398474337135</v>
      </c>
      <c r="Y346" s="17">
        <v>0.28837585035951702</v>
      </c>
      <c r="Z346" s="17">
        <v>0.27776756590625301</v>
      </c>
      <c r="AA346" s="17">
        <v>0.31887861784208898</v>
      </c>
      <c r="AB346" s="17">
        <v>0.228725296055729</v>
      </c>
      <c r="AC346" s="17">
        <v>0.28914418840177297</v>
      </c>
      <c r="AD346" s="17">
        <v>0.270067936285037</v>
      </c>
      <c r="AE346" s="17"/>
      <c r="AF346" s="17">
        <v>0.265641323904172</v>
      </c>
      <c r="AG346" s="17">
        <v>0.27067531357853197</v>
      </c>
      <c r="AH346" s="17">
        <v>0.30485022819175001</v>
      </c>
      <c r="AI346" s="17">
        <v>0.32594400021696501</v>
      </c>
      <c r="AJ346" s="17"/>
      <c r="AK346" s="17">
        <v>0.28916025384440802</v>
      </c>
      <c r="AL346" s="17">
        <v>0.27953959376599402</v>
      </c>
      <c r="AM346" s="17">
        <v>0.27291331255250001</v>
      </c>
      <c r="AN346" s="17">
        <v>0.29895205256945101</v>
      </c>
      <c r="AO346" s="17">
        <v>0.32030075077068498</v>
      </c>
      <c r="AP346" s="17"/>
      <c r="AQ346" s="17">
        <v>0.27078532367363201</v>
      </c>
      <c r="AR346" s="17">
        <v>0.27090444950799503</v>
      </c>
      <c r="AS346" s="17">
        <v>0.305673636595859</v>
      </c>
      <c r="AT346" s="17">
        <v>0.26852680083474101</v>
      </c>
      <c r="AU346" s="17">
        <v>0.31314269244753401</v>
      </c>
      <c r="AV346" s="17"/>
      <c r="AW346" s="17">
        <v>0.25334758438495297</v>
      </c>
      <c r="AX346" s="17">
        <v>0.23328389098669999</v>
      </c>
      <c r="AY346" s="17">
        <v>0.28891631813428398</v>
      </c>
      <c r="AZ346" s="17">
        <v>0.26929323073615702</v>
      </c>
      <c r="BA346" s="17">
        <v>0.32871214564254397</v>
      </c>
      <c r="BB346" s="17"/>
      <c r="BC346" s="17">
        <v>0.34561422824830001</v>
      </c>
      <c r="BD346" s="17">
        <v>0.29215950362769399</v>
      </c>
      <c r="BE346" s="17">
        <v>0.28841761914601599</v>
      </c>
      <c r="BF346" s="17">
        <v>0.27934456447205003</v>
      </c>
      <c r="BG346" s="17"/>
      <c r="BH346" s="17">
        <v>0.317036757784946</v>
      </c>
      <c r="BI346" s="17">
        <v>0.27773018929743798</v>
      </c>
      <c r="BJ346" s="17">
        <v>0.29136913968011902</v>
      </c>
      <c r="BK346" s="17">
        <v>0.310653718670865</v>
      </c>
      <c r="BL346" s="17"/>
      <c r="BM346" s="17">
        <v>0.25050109612694399</v>
      </c>
      <c r="BN346" s="17">
        <v>0.33191490118315498</v>
      </c>
      <c r="BO346" s="17">
        <v>0.24568679574776101</v>
      </c>
      <c r="BP346" s="17">
        <v>0.26440043259278101</v>
      </c>
      <c r="BQ346" s="17">
        <v>0.25021224504409401</v>
      </c>
      <c r="BR346" s="17"/>
      <c r="BS346" s="17">
        <v>0.27282941716481002</v>
      </c>
      <c r="BT346" s="17">
        <v>0.34437006033331202</v>
      </c>
      <c r="BU346" s="17">
        <v>0.28105593765765902</v>
      </c>
      <c r="BV346" s="17">
        <v>0.28267029831602902</v>
      </c>
      <c r="BW346" s="17">
        <v>0.210461154309349</v>
      </c>
    </row>
    <row r="347" spans="2:75" x14ac:dyDescent="0.35">
      <c r="B347" t="s">
        <v>325</v>
      </c>
      <c r="C347" s="17">
        <v>0.226481557302291</v>
      </c>
      <c r="D347" s="17">
        <v>0.23619365619725599</v>
      </c>
      <c r="E347" s="17">
        <v>0.21617941453511999</v>
      </c>
      <c r="F347" s="17"/>
      <c r="G347" s="17">
        <v>0.31138884014934198</v>
      </c>
      <c r="H347" s="17">
        <v>0.27536620521972999</v>
      </c>
      <c r="I347" s="17">
        <v>0.25765661517293298</v>
      </c>
      <c r="J347" s="17">
        <v>0.246666482855666</v>
      </c>
      <c r="K347" s="17">
        <v>0.15416144495437101</v>
      </c>
      <c r="L347" s="17">
        <v>0.136817907541634</v>
      </c>
      <c r="M347" s="17"/>
      <c r="N347" s="17">
        <v>0.213880660246622</v>
      </c>
      <c r="O347" s="17">
        <v>0.25688523919260098</v>
      </c>
      <c r="P347" s="17">
        <v>0.21723145725398699</v>
      </c>
      <c r="Q347" s="17">
        <v>0.21808881777859601</v>
      </c>
      <c r="R347" s="17"/>
      <c r="S347" s="17">
        <v>0.24296844787254199</v>
      </c>
      <c r="T347" s="17">
        <v>0.20419727782202601</v>
      </c>
      <c r="U347" s="17">
        <v>0.24070435667086101</v>
      </c>
      <c r="V347" s="17">
        <v>0.22412737807716199</v>
      </c>
      <c r="W347" s="17">
        <v>0.23505046045246</v>
      </c>
      <c r="X347" s="17">
        <v>0.26643956938276597</v>
      </c>
      <c r="Y347" s="17">
        <v>0.20605057971028601</v>
      </c>
      <c r="Z347" s="17">
        <v>0.22568873335574199</v>
      </c>
      <c r="AA347" s="17">
        <v>0.22196965108393599</v>
      </c>
      <c r="AB347" s="17">
        <v>0.19458195428403</v>
      </c>
      <c r="AC347" s="17">
        <v>0.26253023468066999</v>
      </c>
      <c r="AD347" s="17">
        <v>0.182920681458795</v>
      </c>
      <c r="AE347" s="17"/>
      <c r="AF347" s="17">
        <v>0.19415496792488901</v>
      </c>
      <c r="AG347" s="17">
        <v>0.20960513180701101</v>
      </c>
      <c r="AH347" s="17">
        <v>0.25749228450082201</v>
      </c>
      <c r="AI347" s="17">
        <v>0.26770947422713398</v>
      </c>
      <c r="AJ347" s="17"/>
      <c r="AK347" s="17">
        <v>0.21844768942262299</v>
      </c>
      <c r="AL347" s="17">
        <v>0.23373502467434201</v>
      </c>
      <c r="AM347" s="17">
        <v>0.22996636384393199</v>
      </c>
      <c r="AN347" s="17">
        <v>0.24230478898628599</v>
      </c>
      <c r="AO347" s="17">
        <v>0.242955213609682</v>
      </c>
      <c r="AP347" s="17"/>
      <c r="AQ347" s="17">
        <v>0.234268960645897</v>
      </c>
      <c r="AR347" s="17">
        <v>0.20208967100299699</v>
      </c>
      <c r="AS347" s="17">
        <v>0.221356371395348</v>
      </c>
      <c r="AT347" s="17">
        <v>0.235483580814251</v>
      </c>
      <c r="AU347" s="17">
        <v>0.24312246013571601</v>
      </c>
      <c r="AV347" s="17"/>
      <c r="AW347" s="17">
        <v>0.239185130298847</v>
      </c>
      <c r="AX347" s="17">
        <v>0.17656769890742799</v>
      </c>
      <c r="AY347" s="17">
        <v>0.200756394518705</v>
      </c>
      <c r="AZ347" s="17">
        <v>0.23678784783104201</v>
      </c>
      <c r="BA347" s="17">
        <v>0.27060879834427098</v>
      </c>
      <c r="BB347" s="17"/>
      <c r="BC347" s="17">
        <v>0.27514858749518201</v>
      </c>
      <c r="BD347" s="17">
        <v>0.24253811764723099</v>
      </c>
      <c r="BE347" s="17">
        <v>0.23342176191317501</v>
      </c>
      <c r="BF347" s="17">
        <v>0.20405188847790801</v>
      </c>
      <c r="BG347" s="17"/>
      <c r="BH347" s="17">
        <v>0.241196395718662</v>
      </c>
      <c r="BI347" s="17">
        <v>0.22038027440868399</v>
      </c>
      <c r="BJ347" s="17">
        <v>0.23873709745826099</v>
      </c>
      <c r="BK347" s="17">
        <v>0.22559397769253201</v>
      </c>
      <c r="BL347" s="17"/>
      <c r="BM347" s="17">
        <v>0.19655853597034401</v>
      </c>
      <c r="BN347" s="17">
        <v>0.254638801373755</v>
      </c>
      <c r="BO347" s="17">
        <v>0.193516132748593</v>
      </c>
      <c r="BP347" s="17">
        <v>0.21953260700621</v>
      </c>
      <c r="BQ347" s="17">
        <v>0.21152926770740499</v>
      </c>
      <c r="BR347" s="17"/>
      <c r="BS347" s="17">
        <v>0.20597376503498999</v>
      </c>
      <c r="BT347" s="17">
        <v>0.26893706680511098</v>
      </c>
      <c r="BU347" s="17">
        <v>0.219204118980769</v>
      </c>
      <c r="BV347" s="17">
        <v>0.207301034378608</v>
      </c>
      <c r="BW347" s="17">
        <v>0.204631645890062</v>
      </c>
    </row>
    <row r="348" spans="2:75" x14ac:dyDescent="0.35">
      <c r="B348" t="s">
        <v>129</v>
      </c>
      <c r="C348" s="17">
        <v>9.1604071223572295E-2</v>
      </c>
      <c r="D348" s="17">
        <v>9.1581744785469696E-2</v>
      </c>
      <c r="E348" s="17">
        <v>9.1109315626920997E-2</v>
      </c>
      <c r="F348" s="17"/>
      <c r="G348" s="17">
        <v>7.7992815136767105E-2</v>
      </c>
      <c r="H348" s="17">
        <v>7.8450527881673005E-2</v>
      </c>
      <c r="I348" s="17">
        <v>0.102990365870088</v>
      </c>
      <c r="J348" s="17">
        <v>9.1805081757876703E-2</v>
      </c>
      <c r="K348" s="17">
        <v>0.102757170821169</v>
      </c>
      <c r="L348" s="17">
        <v>9.4509850320156699E-2</v>
      </c>
      <c r="M348" s="17"/>
      <c r="N348" s="17">
        <v>7.5858271907491198E-2</v>
      </c>
      <c r="O348" s="17">
        <v>7.1176223388620896E-2</v>
      </c>
      <c r="P348" s="17">
        <v>8.8702878667964405E-2</v>
      </c>
      <c r="Q348" s="17">
        <v>0.131228004107554</v>
      </c>
      <c r="R348" s="17"/>
      <c r="S348" s="17">
        <v>8.9224493719960302E-2</v>
      </c>
      <c r="T348" s="17">
        <v>0.116276022247396</v>
      </c>
      <c r="U348" s="17">
        <v>9.15860657021728E-2</v>
      </c>
      <c r="V348" s="17">
        <v>8.1453775503550901E-2</v>
      </c>
      <c r="W348" s="17">
        <v>7.7686537144855794E-2</v>
      </c>
      <c r="X348" s="17">
        <v>0.102035526782467</v>
      </c>
      <c r="Y348" s="17">
        <v>9.0445971563166902E-2</v>
      </c>
      <c r="Z348" s="17">
        <v>8.9547255065137998E-2</v>
      </c>
      <c r="AA348" s="17">
        <v>7.4615567551079898E-2</v>
      </c>
      <c r="AB348" s="17">
        <v>0.107267810246643</v>
      </c>
      <c r="AC348" s="17">
        <v>6.7988225522241305E-2</v>
      </c>
      <c r="AD348" s="17">
        <v>8.8112172905775804E-2</v>
      </c>
      <c r="AE348" s="17"/>
      <c r="AF348" s="17">
        <v>0.11201995152241</v>
      </c>
      <c r="AG348" s="17">
        <v>0.107158713888226</v>
      </c>
      <c r="AH348" s="17">
        <v>6.05386302824584E-2</v>
      </c>
      <c r="AI348" s="17">
        <v>4.3773228596591003E-2</v>
      </c>
      <c r="AJ348" s="17"/>
      <c r="AK348" s="17">
        <v>0.125739381778287</v>
      </c>
      <c r="AL348" s="17">
        <v>8.9418670778468407E-2</v>
      </c>
      <c r="AM348" s="17">
        <v>7.8307347030387303E-2</v>
      </c>
      <c r="AN348" s="17">
        <v>6.1900032774430999E-2</v>
      </c>
      <c r="AO348" s="17">
        <v>5.70785037548866E-2</v>
      </c>
      <c r="AP348" s="17"/>
      <c r="AQ348" s="17">
        <v>0.12409652272141999</v>
      </c>
      <c r="AR348" s="17">
        <v>9.7628211267673098E-2</v>
      </c>
      <c r="AS348" s="17">
        <v>7.0109299431378599E-2</v>
      </c>
      <c r="AT348" s="17">
        <v>8.39984654474282E-2</v>
      </c>
      <c r="AU348" s="17">
        <v>7.0662426667776099E-2</v>
      </c>
      <c r="AV348" s="17"/>
      <c r="AW348" s="17">
        <v>9.5169523233766401E-2</v>
      </c>
      <c r="AX348" s="17">
        <v>9.0871027943163096E-2</v>
      </c>
      <c r="AY348" s="17">
        <v>9.4174397450530897E-2</v>
      </c>
      <c r="AZ348" s="17">
        <v>9.8963246189287604E-2</v>
      </c>
      <c r="BA348" s="17">
        <v>7.8522104449823396E-2</v>
      </c>
      <c r="BB348" s="17"/>
      <c r="BC348" s="17">
        <v>0.10049756420966099</v>
      </c>
      <c r="BD348" s="17">
        <v>7.9260351050304198E-2</v>
      </c>
      <c r="BE348" s="17">
        <v>6.9739474078123698E-2</v>
      </c>
      <c r="BF348" s="17">
        <v>7.8620548697539497E-2</v>
      </c>
      <c r="BG348" s="17"/>
      <c r="BH348" s="17">
        <v>8.1726403172354897E-2</v>
      </c>
      <c r="BI348" s="17">
        <v>7.8067786930737806E-2</v>
      </c>
      <c r="BJ348" s="17">
        <v>8.0318498633815696E-2</v>
      </c>
      <c r="BK348" s="17">
        <v>8.0194806945622504E-2</v>
      </c>
      <c r="BL348" s="17"/>
      <c r="BM348" s="17">
        <v>7.0989415294836697E-2</v>
      </c>
      <c r="BN348" s="17">
        <v>6.04752128986994E-2</v>
      </c>
      <c r="BO348" s="17">
        <v>7.5187171091804006E-2</v>
      </c>
      <c r="BP348" s="17">
        <v>0.10301428476779</v>
      </c>
      <c r="BQ348" s="17">
        <v>0.16711450440464801</v>
      </c>
      <c r="BR348" s="17"/>
      <c r="BS348" s="17">
        <v>7.5216851410725205E-2</v>
      </c>
      <c r="BT348" s="17">
        <v>5.5106626693930898E-2</v>
      </c>
      <c r="BU348" s="17">
        <v>4.4382220013668698E-2</v>
      </c>
      <c r="BV348" s="17">
        <v>8.1768399105575401E-2</v>
      </c>
      <c r="BW348" s="17">
        <v>0.235463717283941</v>
      </c>
    </row>
    <row r="349" spans="2:75" x14ac:dyDescent="0.35">
      <c r="B349" t="s">
        <v>99</v>
      </c>
      <c r="C349" s="17">
        <v>7.9296140306800208E-3</v>
      </c>
      <c r="D349" s="17">
        <v>8.4769675533457392E-3</v>
      </c>
      <c r="E349" s="17">
        <v>6.95662065283184E-3</v>
      </c>
      <c r="F349" s="17"/>
      <c r="G349" s="17">
        <v>3.85566719427016E-3</v>
      </c>
      <c r="H349" s="17">
        <v>3.1596685046945999E-3</v>
      </c>
      <c r="I349" s="17">
        <v>5.0174107823583603E-3</v>
      </c>
      <c r="J349" s="17">
        <v>3.9940977217994304E-3</v>
      </c>
      <c r="K349" s="17">
        <v>1.1772785731843699E-2</v>
      </c>
      <c r="L349" s="17">
        <v>1.75153939042215E-2</v>
      </c>
      <c r="M349" s="17"/>
      <c r="N349" s="17">
        <v>1.1276146341546301E-2</v>
      </c>
      <c r="O349" s="17">
        <v>5.0723195195846796E-3</v>
      </c>
      <c r="P349" s="17">
        <v>9.1084852885927308E-3</v>
      </c>
      <c r="Q349" s="17">
        <v>6.3959622441791403E-3</v>
      </c>
      <c r="R349" s="17"/>
      <c r="S349" s="17">
        <v>5.5733257384478702E-3</v>
      </c>
      <c r="T349" s="17">
        <v>4.9330347342160796E-3</v>
      </c>
      <c r="U349" s="17">
        <v>7.2724264778217E-3</v>
      </c>
      <c r="V349" s="17">
        <v>5.5616446191654404E-3</v>
      </c>
      <c r="W349" s="17">
        <v>7.6991570126774501E-3</v>
      </c>
      <c r="X349" s="17">
        <v>1.09554750325732E-2</v>
      </c>
      <c r="Y349" s="17">
        <v>1.1138373303729E-2</v>
      </c>
      <c r="Z349" s="17">
        <v>4.9136782908758402E-3</v>
      </c>
      <c r="AA349" s="17">
        <v>8.1149395801964602E-3</v>
      </c>
      <c r="AB349" s="17">
        <v>9.1062757839388692E-3</v>
      </c>
      <c r="AC349" s="17">
        <v>1.3555544999124401E-2</v>
      </c>
      <c r="AD349" s="17">
        <v>1.40723939822903E-2</v>
      </c>
      <c r="AE349" s="17"/>
      <c r="AF349" s="17">
        <v>8.5963529396753998E-3</v>
      </c>
      <c r="AG349" s="17">
        <v>8.3668187712716696E-3</v>
      </c>
      <c r="AH349" s="17">
        <v>7.0809762138539997E-3</v>
      </c>
      <c r="AI349" s="17">
        <v>7.5606451368804102E-3</v>
      </c>
      <c r="AJ349" s="17"/>
      <c r="AK349" s="17">
        <v>7.74775595743331E-3</v>
      </c>
      <c r="AL349" s="17">
        <v>5.9997694826442001E-3</v>
      </c>
      <c r="AM349" s="17">
        <v>5.9011155216334397E-3</v>
      </c>
      <c r="AN349" s="17">
        <v>8.1687094606806496E-3</v>
      </c>
      <c r="AO349" s="17">
        <v>1.1778130978077599E-2</v>
      </c>
      <c r="AP349" s="17"/>
      <c r="AQ349" s="17">
        <v>8.2841819332285706E-3</v>
      </c>
      <c r="AR349" s="17">
        <v>6.1209187781108097E-3</v>
      </c>
      <c r="AS349" s="17">
        <v>7.5034482732241996E-3</v>
      </c>
      <c r="AT349" s="17">
        <v>5.3969389644486897E-3</v>
      </c>
      <c r="AU349" s="17">
        <v>1.36447133336286E-2</v>
      </c>
      <c r="AV349" s="17"/>
      <c r="AW349" s="17">
        <v>1.8970566000758401E-2</v>
      </c>
      <c r="AX349" s="17">
        <v>6.9127826810558403E-3</v>
      </c>
      <c r="AY349" s="17">
        <v>6.8766765571906304E-3</v>
      </c>
      <c r="AZ349" s="17">
        <v>1.07414286673942E-2</v>
      </c>
      <c r="BA349" s="17">
        <v>3.8669992860888001E-3</v>
      </c>
      <c r="BB349" s="17"/>
      <c r="BC349" s="17">
        <v>1.7986383496148201E-2</v>
      </c>
      <c r="BD349" s="17">
        <v>3.7646282361171301E-3</v>
      </c>
      <c r="BE349" s="17">
        <v>6.7517995128954702E-3</v>
      </c>
      <c r="BF349" s="17">
        <v>1.0460762568944199E-2</v>
      </c>
      <c r="BG349" s="17"/>
      <c r="BH349" s="17">
        <v>8.4284393102340809E-3</v>
      </c>
      <c r="BI349" s="17">
        <v>6.6610463772356502E-3</v>
      </c>
      <c r="BJ349" s="17">
        <v>1.28244338831049E-2</v>
      </c>
      <c r="BK349" s="17">
        <v>4.65431943988981E-3</v>
      </c>
      <c r="BL349" s="17"/>
      <c r="BM349" s="17">
        <v>7.1900159995133099E-3</v>
      </c>
      <c r="BN349" s="17">
        <v>4.9248832062934204E-3</v>
      </c>
      <c r="BO349" s="17">
        <v>1.37568215676655E-2</v>
      </c>
      <c r="BP349" s="17">
        <v>1.98391178024791E-2</v>
      </c>
      <c r="BQ349" s="17">
        <v>5.6355032385350702E-3</v>
      </c>
      <c r="BR349" s="17"/>
      <c r="BS349" s="17">
        <v>9.8637246885532309E-3</v>
      </c>
      <c r="BT349" s="17">
        <v>3.39635916957881E-3</v>
      </c>
      <c r="BU349" s="17">
        <v>1.20939989908478E-2</v>
      </c>
      <c r="BV349" s="17">
        <v>1.7893565531952E-2</v>
      </c>
      <c r="BW349" s="17">
        <v>7.2487901412733799E-3</v>
      </c>
    </row>
    <row r="350" spans="2:75" x14ac:dyDescent="0.35">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row>
    <row r="351" spans="2:75" x14ac:dyDescent="0.35">
      <c r="B351" s="6" t="s">
        <v>337</v>
      </c>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row>
    <row r="352" spans="2:75" x14ac:dyDescent="0.35">
      <c r="B352" s="23" t="s">
        <v>132</v>
      </c>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row>
    <row r="353" spans="2:75" x14ac:dyDescent="0.35">
      <c r="B353" t="s">
        <v>327</v>
      </c>
      <c r="C353" s="17">
        <v>0.277328096008297</v>
      </c>
      <c r="D353" s="17">
        <v>0.26178606412583799</v>
      </c>
      <c r="E353" s="17">
        <v>0.292389748001054</v>
      </c>
      <c r="F353" s="17"/>
      <c r="G353" s="17">
        <v>7.8764824512878695E-2</v>
      </c>
      <c r="H353" s="17">
        <v>0.13866832514170799</v>
      </c>
      <c r="I353" s="17">
        <v>0.18776235319142801</v>
      </c>
      <c r="J353" s="17">
        <v>0.282294909134093</v>
      </c>
      <c r="K353" s="17">
        <v>0.40285820106938902</v>
      </c>
      <c r="L353" s="17">
        <v>0.50721095567308705</v>
      </c>
      <c r="M353" s="17"/>
      <c r="N353" s="17">
        <v>0.197379217038507</v>
      </c>
      <c r="O353" s="17">
        <v>0.27832971182455402</v>
      </c>
      <c r="P353" s="17">
        <v>0.30062763484544602</v>
      </c>
      <c r="Q353" s="17">
        <v>0.34214017538698999</v>
      </c>
      <c r="R353" s="17"/>
      <c r="S353" s="17">
        <v>0.180875609842399</v>
      </c>
      <c r="T353" s="17">
        <v>0.29979335026215198</v>
      </c>
      <c r="U353" s="17">
        <v>0.32130528568426098</v>
      </c>
      <c r="V353" s="17">
        <v>0.32826503149594</v>
      </c>
      <c r="W353" s="17">
        <v>0.23450542931349699</v>
      </c>
      <c r="X353" s="17">
        <v>0.24516782711076701</v>
      </c>
      <c r="Y353" s="17">
        <v>0.32059040896551</v>
      </c>
      <c r="Z353" s="17">
        <v>0.260053776286996</v>
      </c>
      <c r="AA353" s="17">
        <v>0.28258055143849597</v>
      </c>
      <c r="AB353" s="17">
        <v>0.29594029600133398</v>
      </c>
      <c r="AC353" s="17">
        <v>0.35607690287848098</v>
      </c>
      <c r="AD353" s="17">
        <v>0.25743475227964402</v>
      </c>
      <c r="AE353" s="17"/>
      <c r="AF353" s="17">
        <v>0.420157882616779</v>
      </c>
      <c r="AG353" s="17">
        <v>0.28594875749961202</v>
      </c>
      <c r="AH353" s="17">
        <v>0.18698658247501099</v>
      </c>
      <c r="AI353" s="17">
        <v>0.11863687038604299</v>
      </c>
      <c r="AJ353" s="17"/>
      <c r="AK353" s="17">
        <v>0.34234105845692298</v>
      </c>
      <c r="AL353" s="17">
        <v>0.289124506300794</v>
      </c>
      <c r="AM353" s="17">
        <v>0.27532791007052798</v>
      </c>
      <c r="AN353" s="17">
        <v>0.20843854727654099</v>
      </c>
      <c r="AO353" s="17">
        <v>0.164704276047027</v>
      </c>
      <c r="AP353" s="17"/>
      <c r="AQ353" s="17">
        <v>0.31628512154631</v>
      </c>
      <c r="AR353" s="17">
        <v>0.29212719721574798</v>
      </c>
      <c r="AS353" s="17">
        <v>0.276867469299863</v>
      </c>
      <c r="AT353" s="17">
        <v>0.25030439407737098</v>
      </c>
      <c r="AU353" s="17">
        <v>0.221912178806978</v>
      </c>
      <c r="AV353" s="17"/>
      <c r="AW353" s="17">
        <v>0.33408226873718599</v>
      </c>
      <c r="AX353" s="17">
        <v>0.38102074703732502</v>
      </c>
      <c r="AY353" s="17">
        <v>0.31893930077419902</v>
      </c>
      <c r="AZ353" s="17">
        <v>0.28646028392999201</v>
      </c>
      <c r="BA353" s="17">
        <v>0.14822683966418401</v>
      </c>
      <c r="BB353" s="17"/>
      <c r="BC353" s="17">
        <v>0.172194570070517</v>
      </c>
      <c r="BD353" s="17">
        <v>0.208049016206932</v>
      </c>
      <c r="BE353" s="17">
        <v>0.27946025192544399</v>
      </c>
      <c r="BF353" s="17">
        <v>0.351678078585478</v>
      </c>
      <c r="BG353" s="17"/>
      <c r="BH353" s="17">
        <v>0.246674282674886</v>
      </c>
      <c r="BI353" s="17">
        <v>0.28114216780567902</v>
      </c>
      <c r="BJ353" s="17">
        <v>0.26159288622898702</v>
      </c>
      <c r="BK353" s="17">
        <v>0.296052993975919</v>
      </c>
      <c r="BL353" s="17"/>
      <c r="BM353" s="17">
        <v>0.366731744651634</v>
      </c>
      <c r="BN353" s="17">
        <v>0.19302627648383899</v>
      </c>
      <c r="BO353" s="17">
        <v>0.25924802785309198</v>
      </c>
      <c r="BP353" s="17">
        <v>0.39428917861750701</v>
      </c>
      <c r="BQ353" s="17">
        <v>0.31807694722013602</v>
      </c>
      <c r="BR353" s="17"/>
      <c r="BS353" s="17">
        <v>0.35185708247764003</v>
      </c>
      <c r="BT353" s="17">
        <v>0.150206740856523</v>
      </c>
      <c r="BU353" s="17">
        <v>0.265176117060336</v>
      </c>
      <c r="BV353" s="17">
        <v>0.37215536849020697</v>
      </c>
      <c r="BW353" s="17">
        <v>0.349990075344288</v>
      </c>
    </row>
    <row r="354" spans="2:75" x14ac:dyDescent="0.35">
      <c r="B354" t="s">
        <v>328</v>
      </c>
      <c r="C354" s="17">
        <v>0.19292048735087</v>
      </c>
      <c r="D354" s="17">
        <v>0.18981386927806801</v>
      </c>
      <c r="E354" s="17">
        <v>0.19591988053839501</v>
      </c>
      <c r="F354" s="17"/>
      <c r="G354" s="17">
        <v>0.24364519563582401</v>
      </c>
      <c r="H354" s="17">
        <v>0.25095030482015501</v>
      </c>
      <c r="I354" s="17">
        <v>0.21559585294335001</v>
      </c>
      <c r="J354" s="17">
        <v>0.195329091933577</v>
      </c>
      <c r="K354" s="17">
        <v>0.130893418478889</v>
      </c>
      <c r="L354" s="17">
        <v>0.13303034315847601</v>
      </c>
      <c r="M354" s="17"/>
      <c r="N354" s="17">
        <v>0.24542963853517499</v>
      </c>
      <c r="O354" s="17">
        <v>0.17682856306592901</v>
      </c>
      <c r="P354" s="17">
        <v>0.18569758831348601</v>
      </c>
      <c r="Q354" s="17">
        <v>0.15820038774054099</v>
      </c>
      <c r="R354" s="17"/>
      <c r="S354" s="17">
        <v>0.225474373038341</v>
      </c>
      <c r="T354" s="17">
        <v>0.18766198398693201</v>
      </c>
      <c r="U354" s="17">
        <v>0.18935374948005301</v>
      </c>
      <c r="V354" s="17">
        <v>0.168748525141656</v>
      </c>
      <c r="W354" s="17">
        <v>0.17574811860869799</v>
      </c>
      <c r="X354" s="17">
        <v>0.183269475365651</v>
      </c>
      <c r="Y354" s="17">
        <v>0.16785544927805099</v>
      </c>
      <c r="Z354" s="17">
        <v>0.19101753559430201</v>
      </c>
      <c r="AA354" s="17">
        <v>0.219332869244525</v>
      </c>
      <c r="AB354" s="17">
        <v>0.18206618719985601</v>
      </c>
      <c r="AC354" s="17">
        <v>0.229094216577681</v>
      </c>
      <c r="AD354" s="17">
        <v>0.15938828322721599</v>
      </c>
      <c r="AE354" s="17"/>
      <c r="AF354" s="17">
        <v>0.12737086200679301</v>
      </c>
      <c r="AG354" s="17">
        <v>0.16598028694492201</v>
      </c>
      <c r="AH354" s="17">
        <v>0.25999316371949499</v>
      </c>
      <c r="AI354" s="17">
        <v>0.27888925753756799</v>
      </c>
      <c r="AJ354" s="17"/>
      <c r="AK354" s="17">
        <v>0.14709333791760801</v>
      </c>
      <c r="AL354" s="17">
        <v>0.177570110144362</v>
      </c>
      <c r="AM354" s="17">
        <v>0.19604388985673299</v>
      </c>
      <c r="AN354" s="17">
        <v>0.24240284986480401</v>
      </c>
      <c r="AO354" s="17">
        <v>0.292388306790688</v>
      </c>
      <c r="AP354" s="17"/>
      <c r="AQ354" s="17">
        <v>0.143327846009804</v>
      </c>
      <c r="AR354" s="17">
        <v>0.179935888360961</v>
      </c>
      <c r="AS354" s="17">
        <v>0.21819637813475401</v>
      </c>
      <c r="AT354" s="17">
        <v>0.19567729165028699</v>
      </c>
      <c r="AU354" s="17">
        <v>0.25373959006928598</v>
      </c>
      <c r="AV354" s="17"/>
      <c r="AW354" s="17">
        <v>0.18962987899773401</v>
      </c>
      <c r="AX354" s="17">
        <v>0.148578498625109</v>
      </c>
      <c r="AY354" s="17">
        <v>0.18088745432805101</v>
      </c>
      <c r="AZ354" s="17">
        <v>0.183349823809663</v>
      </c>
      <c r="BA354" s="17">
        <v>0.24336963382011301</v>
      </c>
      <c r="BB354" s="17"/>
      <c r="BC354" s="17">
        <v>0.20310840457701199</v>
      </c>
      <c r="BD354" s="17">
        <v>0.21681923400785499</v>
      </c>
      <c r="BE354" s="17">
        <v>0.193771305975488</v>
      </c>
      <c r="BF354" s="17">
        <v>0.183113840638543</v>
      </c>
      <c r="BG354" s="17"/>
      <c r="BH354" s="17">
        <v>0.17695222629238899</v>
      </c>
      <c r="BI354" s="17">
        <v>0.19490271204955201</v>
      </c>
      <c r="BJ354" s="17">
        <v>0.235018454266159</v>
      </c>
      <c r="BK354" s="17">
        <v>0.206599032819925</v>
      </c>
      <c r="BL354" s="17"/>
      <c r="BM354" s="17">
        <v>0.186598617283214</v>
      </c>
      <c r="BN354" s="17">
        <v>0.22354593439789899</v>
      </c>
      <c r="BO354" s="17">
        <v>0.20158781834890799</v>
      </c>
      <c r="BP354" s="17">
        <v>0.142739200447739</v>
      </c>
      <c r="BQ354" s="17">
        <v>0.15075753102728201</v>
      </c>
      <c r="BR354" s="17"/>
      <c r="BS354" s="17">
        <v>0.176312666519992</v>
      </c>
      <c r="BT354" s="17">
        <v>0.240325135997629</v>
      </c>
      <c r="BU354" s="17">
        <v>0.21025928754661699</v>
      </c>
      <c r="BV354" s="17">
        <v>0.17233063504055901</v>
      </c>
      <c r="BW354" s="17">
        <v>0.10096152445827</v>
      </c>
    </row>
    <row r="355" spans="2:75" x14ac:dyDescent="0.35">
      <c r="B355" t="s">
        <v>329</v>
      </c>
      <c r="C355" s="17">
        <v>0.18734081037542499</v>
      </c>
      <c r="D355" s="17">
        <v>0.19340325531934399</v>
      </c>
      <c r="E355" s="17">
        <v>0.18131621389969199</v>
      </c>
      <c r="F355" s="17"/>
      <c r="G355" s="17">
        <v>0.23934209630594999</v>
      </c>
      <c r="H355" s="17">
        <v>0.247318632136279</v>
      </c>
      <c r="I355" s="17">
        <v>0.19412865903300799</v>
      </c>
      <c r="J355" s="17">
        <v>0.17911592658716199</v>
      </c>
      <c r="K355" s="17">
        <v>0.179212983041768</v>
      </c>
      <c r="L355" s="17">
        <v>0.11044220064970101</v>
      </c>
      <c r="M355" s="17"/>
      <c r="N355" s="17">
        <v>0.22354290689909401</v>
      </c>
      <c r="O355" s="17">
        <v>0.18732957062274799</v>
      </c>
      <c r="P355" s="17">
        <v>0.18810476377260099</v>
      </c>
      <c r="Q355" s="17">
        <v>0.14829023421874199</v>
      </c>
      <c r="R355" s="17"/>
      <c r="S355" s="17">
        <v>0.21558329305591001</v>
      </c>
      <c r="T355" s="17">
        <v>0.152060069627105</v>
      </c>
      <c r="U355" s="17">
        <v>0.20651073930437899</v>
      </c>
      <c r="V355" s="17">
        <v>0.15233616562803801</v>
      </c>
      <c r="W355" s="17">
        <v>0.199290263099384</v>
      </c>
      <c r="X355" s="17">
        <v>0.19432695991465301</v>
      </c>
      <c r="Y355" s="17">
        <v>0.19841008974919899</v>
      </c>
      <c r="Z355" s="17">
        <v>0.187470605379365</v>
      </c>
      <c r="AA355" s="17">
        <v>0.21651181379946699</v>
      </c>
      <c r="AB355" s="17">
        <v>0.16874971536067099</v>
      </c>
      <c r="AC355" s="17">
        <v>0.166078661217819</v>
      </c>
      <c r="AD355" s="17">
        <v>0.16778869522094</v>
      </c>
      <c r="AE355" s="17"/>
      <c r="AF355" s="17">
        <v>0.13209103785864301</v>
      </c>
      <c r="AG355" s="17">
        <v>0.175011635445112</v>
      </c>
      <c r="AH355" s="17">
        <v>0.23951729843084499</v>
      </c>
      <c r="AI355" s="17">
        <v>0.240866023851105</v>
      </c>
      <c r="AJ355" s="17"/>
      <c r="AK355" s="17">
        <v>0.17442871716111</v>
      </c>
      <c r="AL355" s="17">
        <v>0.18366630064775799</v>
      </c>
      <c r="AM355" s="17">
        <v>0.18776339396153599</v>
      </c>
      <c r="AN355" s="17">
        <v>0.193386232261931</v>
      </c>
      <c r="AO355" s="17">
        <v>0.25741968829237999</v>
      </c>
      <c r="AP355" s="17"/>
      <c r="AQ355" s="17">
        <v>0.182788236204182</v>
      </c>
      <c r="AR355" s="17">
        <v>0.175629497158065</v>
      </c>
      <c r="AS355" s="17">
        <v>0.18020270395377599</v>
      </c>
      <c r="AT355" s="17">
        <v>0.18597747888323901</v>
      </c>
      <c r="AU355" s="17">
        <v>0.22513457506704401</v>
      </c>
      <c r="AV355" s="17"/>
      <c r="AW355" s="17">
        <v>0.17780833173384</v>
      </c>
      <c r="AX355" s="17">
        <v>0.15027659786765099</v>
      </c>
      <c r="AY355" s="17">
        <v>0.148593985749473</v>
      </c>
      <c r="AZ355" s="17">
        <v>0.20081898447989399</v>
      </c>
      <c r="BA355" s="17">
        <v>0.24549732523910001</v>
      </c>
      <c r="BB355" s="17"/>
      <c r="BC355" s="17">
        <v>0.23871058842168499</v>
      </c>
      <c r="BD355" s="17">
        <v>0.222872950918163</v>
      </c>
      <c r="BE355" s="17">
        <v>0.17660949140512999</v>
      </c>
      <c r="BF355" s="17">
        <v>0.16480549848890799</v>
      </c>
      <c r="BG355" s="17"/>
      <c r="BH355" s="17">
        <v>0.20383707211534699</v>
      </c>
      <c r="BI355" s="17">
        <v>0.19088245859033201</v>
      </c>
      <c r="BJ355" s="17">
        <v>0.19093968663701799</v>
      </c>
      <c r="BK355" s="17">
        <v>0.179086339691717</v>
      </c>
      <c r="BL355" s="17"/>
      <c r="BM355" s="17">
        <v>0.15896622737008601</v>
      </c>
      <c r="BN355" s="17">
        <v>0.22714257371572</v>
      </c>
      <c r="BO355" s="17">
        <v>0.17033636360253901</v>
      </c>
      <c r="BP355" s="17">
        <v>0.154836676267464</v>
      </c>
      <c r="BQ355" s="17">
        <v>0.16021755942838001</v>
      </c>
      <c r="BR355" s="17"/>
      <c r="BS355" s="17">
        <v>0.172380458219656</v>
      </c>
      <c r="BT355" s="17">
        <v>0.227747627728666</v>
      </c>
      <c r="BU355" s="17">
        <v>0.18541217780102501</v>
      </c>
      <c r="BV355" s="17">
        <v>0.149876950000734</v>
      </c>
      <c r="BW355" s="17">
        <v>0.13798474528458199</v>
      </c>
    </row>
    <row r="356" spans="2:75" x14ac:dyDescent="0.35">
      <c r="B356" t="s">
        <v>330</v>
      </c>
      <c r="C356" s="17">
        <v>0.17940082425120699</v>
      </c>
      <c r="D356" s="17">
        <v>0.18654407067617501</v>
      </c>
      <c r="E356" s="17">
        <v>0.17284120784662399</v>
      </c>
      <c r="F356" s="17"/>
      <c r="G356" s="17">
        <v>0.22458889829870499</v>
      </c>
      <c r="H356" s="17">
        <v>0.22174553995607599</v>
      </c>
      <c r="I356" s="17">
        <v>0.20919404108772799</v>
      </c>
      <c r="J356" s="17">
        <v>0.15280902217029299</v>
      </c>
      <c r="K356" s="17">
        <v>0.17045337513247699</v>
      </c>
      <c r="L356" s="17">
        <v>0.118186481417924</v>
      </c>
      <c r="M356" s="17"/>
      <c r="N356" s="17">
        <v>0.206468828279323</v>
      </c>
      <c r="O356" s="17">
        <v>0.178182865976802</v>
      </c>
      <c r="P356" s="17">
        <v>0.17591196110375201</v>
      </c>
      <c r="Q356" s="17">
        <v>0.155779371434455</v>
      </c>
      <c r="R356" s="17"/>
      <c r="S356" s="17">
        <v>0.22319384148708599</v>
      </c>
      <c r="T356" s="17">
        <v>0.14741149273690399</v>
      </c>
      <c r="U356" s="17">
        <v>0.16251681229335399</v>
      </c>
      <c r="V356" s="17">
        <v>0.184817004259199</v>
      </c>
      <c r="W356" s="17">
        <v>0.196372722747505</v>
      </c>
      <c r="X356" s="17">
        <v>0.179007655444549</v>
      </c>
      <c r="Y356" s="17">
        <v>0.172790682298611</v>
      </c>
      <c r="Z356" s="17">
        <v>0.18913307210640701</v>
      </c>
      <c r="AA356" s="17">
        <v>0.17743629383654899</v>
      </c>
      <c r="AB356" s="17">
        <v>0.19249649657599299</v>
      </c>
      <c r="AC356" s="17">
        <v>0.13303874103837701</v>
      </c>
      <c r="AD356" s="17">
        <v>0.15390179286695099</v>
      </c>
      <c r="AE356" s="17"/>
      <c r="AF356" s="17">
        <v>0.148005092213328</v>
      </c>
      <c r="AG356" s="17">
        <v>0.18186427383698001</v>
      </c>
      <c r="AH356" s="17">
        <v>0.18428910999309001</v>
      </c>
      <c r="AI356" s="17">
        <v>0.223987570842691</v>
      </c>
      <c r="AJ356" s="17"/>
      <c r="AK356" s="17">
        <v>0.157856047819392</v>
      </c>
      <c r="AL356" s="17">
        <v>0.175035666331472</v>
      </c>
      <c r="AM356" s="17">
        <v>0.18743041115992001</v>
      </c>
      <c r="AN356" s="17">
        <v>0.20243648382461099</v>
      </c>
      <c r="AO356" s="17">
        <v>0.22056242236354301</v>
      </c>
      <c r="AP356" s="17"/>
      <c r="AQ356" s="17">
        <v>0.16059135487849699</v>
      </c>
      <c r="AR356" s="17">
        <v>0.15932046230741101</v>
      </c>
      <c r="AS356" s="17">
        <v>0.168779874697805</v>
      </c>
      <c r="AT356" s="17">
        <v>0.202706531807092</v>
      </c>
      <c r="AU356" s="17">
        <v>0.22912336342429299</v>
      </c>
      <c r="AV356" s="17"/>
      <c r="AW356" s="17">
        <v>0.13189690824688</v>
      </c>
      <c r="AX356" s="17">
        <v>0.17227010936470599</v>
      </c>
      <c r="AY356" s="17">
        <v>0.16532116147579601</v>
      </c>
      <c r="AZ356" s="17">
        <v>0.174510773992572</v>
      </c>
      <c r="BA356" s="17">
        <v>0.220545996184772</v>
      </c>
      <c r="BB356" s="17"/>
      <c r="BC356" s="17">
        <v>0.20439768520281401</v>
      </c>
      <c r="BD356" s="17">
        <v>0.20163016066314099</v>
      </c>
      <c r="BE356" s="17">
        <v>0.185625295031179</v>
      </c>
      <c r="BF356" s="17">
        <v>0.160121381903022</v>
      </c>
      <c r="BG356" s="17"/>
      <c r="BH356" s="17">
        <v>0.19099719074495899</v>
      </c>
      <c r="BI356" s="17">
        <v>0.17967688184992001</v>
      </c>
      <c r="BJ356" s="17">
        <v>0.179485133846808</v>
      </c>
      <c r="BK356" s="17">
        <v>0.201519644957705</v>
      </c>
      <c r="BL356" s="17"/>
      <c r="BM356" s="17">
        <v>0.14778030351247901</v>
      </c>
      <c r="BN356" s="17">
        <v>0.22434186035318901</v>
      </c>
      <c r="BO356" s="17">
        <v>0.197282730270882</v>
      </c>
      <c r="BP356" s="17">
        <v>0.14751059028316901</v>
      </c>
      <c r="BQ356" s="17">
        <v>0.13740439773965499</v>
      </c>
      <c r="BR356" s="17"/>
      <c r="BS356" s="17">
        <v>0.162653186132241</v>
      </c>
      <c r="BT356" s="17">
        <v>0.234153026424543</v>
      </c>
      <c r="BU356" s="17">
        <v>0.18948407889173599</v>
      </c>
      <c r="BV356" s="17">
        <v>0.164682668391813</v>
      </c>
      <c r="BW356" s="17">
        <v>0.114279481058948</v>
      </c>
    </row>
    <row r="357" spans="2:75" x14ac:dyDescent="0.35">
      <c r="B357" t="s">
        <v>331</v>
      </c>
      <c r="C357" s="17">
        <v>0.17632598810529801</v>
      </c>
      <c r="D357" s="17">
        <v>0.18033602597679699</v>
      </c>
      <c r="E357" s="17">
        <v>0.172290186998765</v>
      </c>
      <c r="F357" s="17"/>
      <c r="G357" s="17">
        <v>0.211238330196066</v>
      </c>
      <c r="H357" s="17">
        <v>0.21809499048439701</v>
      </c>
      <c r="I357" s="17">
        <v>0.19040424209430201</v>
      </c>
      <c r="J357" s="17">
        <v>0.17677559997686201</v>
      </c>
      <c r="K357" s="17">
        <v>0.157854298265513</v>
      </c>
      <c r="L357" s="17">
        <v>0.11961428731293899</v>
      </c>
      <c r="M357" s="17"/>
      <c r="N357" s="17">
        <v>0.22143464398618601</v>
      </c>
      <c r="O357" s="17">
        <v>0.156388723517914</v>
      </c>
      <c r="P357" s="17">
        <v>0.167826453413605</v>
      </c>
      <c r="Q357" s="17">
        <v>0.15500819202497901</v>
      </c>
      <c r="R357" s="17"/>
      <c r="S357" s="17">
        <v>0.21475228646720801</v>
      </c>
      <c r="T357" s="17">
        <v>0.18086429649486599</v>
      </c>
      <c r="U357" s="17">
        <v>0.142081688584039</v>
      </c>
      <c r="V357" s="17">
        <v>0.149104379505204</v>
      </c>
      <c r="W357" s="17">
        <v>0.198285200234325</v>
      </c>
      <c r="X357" s="17">
        <v>0.17428733977984801</v>
      </c>
      <c r="Y357" s="17">
        <v>0.145844091810853</v>
      </c>
      <c r="Z357" s="17">
        <v>0.169485750597094</v>
      </c>
      <c r="AA357" s="17">
        <v>0.18333014982677301</v>
      </c>
      <c r="AB357" s="17">
        <v>0.17667971541439001</v>
      </c>
      <c r="AC357" s="17">
        <v>0.17520621197387501</v>
      </c>
      <c r="AD357" s="17">
        <v>0.17082957225050699</v>
      </c>
      <c r="AE357" s="17"/>
      <c r="AF357" s="17">
        <v>0.133898271477465</v>
      </c>
      <c r="AG357" s="17">
        <v>0.16599735656945899</v>
      </c>
      <c r="AH357" s="17">
        <v>0.18872321354840299</v>
      </c>
      <c r="AI357" s="17">
        <v>0.27767441578909602</v>
      </c>
      <c r="AJ357" s="17"/>
      <c r="AK357" s="17">
        <v>0.18063860189191999</v>
      </c>
      <c r="AL357" s="17">
        <v>0.16409392682542701</v>
      </c>
      <c r="AM357" s="17">
        <v>0.17099575890558399</v>
      </c>
      <c r="AN357" s="17">
        <v>0.17023878659873601</v>
      </c>
      <c r="AO357" s="17">
        <v>0.258129007264642</v>
      </c>
      <c r="AP357" s="17"/>
      <c r="AQ357" s="17">
        <v>0.153021004711762</v>
      </c>
      <c r="AR357" s="17">
        <v>0.178820493434522</v>
      </c>
      <c r="AS357" s="17">
        <v>0.17785970506922999</v>
      </c>
      <c r="AT357" s="17">
        <v>0.18023104501760601</v>
      </c>
      <c r="AU357" s="17">
        <v>0.207230909894775</v>
      </c>
      <c r="AV357" s="17"/>
      <c r="AW357" s="17">
        <v>0.24152773086887</v>
      </c>
      <c r="AX357" s="17">
        <v>0.14238353245625601</v>
      </c>
      <c r="AY357" s="17">
        <v>0.148648607548099</v>
      </c>
      <c r="AZ357" s="17">
        <v>0.16645269296842999</v>
      </c>
      <c r="BA357" s="17">
        <v>0.229358728145764</v>
      </c>
      <c r="BB357" s="17"/>
      <c r="BC357" s="17">
        <v>0.14731192518396299</v>
      </c>
      <c r="BD357" s="17">
        <v>0.19026451932197899</v>
      </c>
      <c r="BE357" s="17">
        <v>0.189540699237884</v>
      </c>
      <c r="BF357" s="17">
        <v>0.17349236491585199</v>
      </c>
      <c r="BG357" s="17"/>
      <c r="BH357" s="17">
        <v>0.16245762162853</v>
      </c>
      <c r="BI357" s="17">
        <v>0.17348251375179999</v>
      </c>
      <c r="BJ357" s="17">
        <v>0.21677456141526</v>
      </c>
      <c r="BK357" s="17">
        <v>0.19787714779791801</v>
      </c>
      <c r="BL357" s="17"/>
      <c r="BM357" s="17">
        <v>0.15490909263705199</v>
      </c>
      <c r="BN357" s="17">
        <v>0.209019828682592</v>
      </c>
      <c r="BO357" s="17">
        <v>0.180465368290572</v>
      </c>
      <c r="BP357" s="17">
        <v>0.17014698432824499</v>
      </c>
      <c r="BQ357" s="17">
        <v>0.14110613594367999</v>
      </c>
      <c r="BR357" s="17"/>
      <c r="BS357" s="17">
        <v>0.171019452746701</v>
      </c>
      <c r="BT357" s="17">
        <v>0.2231685891505</v>
      </c>
      <c r="BU357" s="17">
        <v>0.183098142074028</v>
      </c>
      <c r="BV357" s="17">
        <v>0.17465591478369599</v>
      </c>
      <c r="BW357" s="17">
        <v>0.11433155362699</v>
      </c>
    </row>
    <row r="358" spans="2:75" x14ac:dyDescent="0.35">
      <c r="B358" t="s">
        <v>332</v>
      </c>
      <c r="C358" s="17">
        <v>0.172207608095716</v>
      </c>
      <c r="D358" s="17">
        <v>0.18105920373155801</v>
      </c>
      <c r="E358" s="17">
        <v>0.163923951030606</v>
      </c>
      <c r="F358" s="17"/>
      <c r="G358" s="17">
        <v>0.25015772239888501</v>
      </c>
      <c r="H358" s="17">
        <v>0.215897406559901</v>
      </c>
      <c r="I358" s="17">
        <v>0.16571135346794699</v>
      </c>
      <c r="J358" s="17">
        <v>0.18413870601598201</v>
      </c>
      <c r="K358" s="17">
        <v>0.143985267201652</v>
      </c>
      <c r="L358" s="17">
        <v>9.91621006434978E-2</v>
      </c>
      <c r="M358" s="17"/>
      <c r="N358" s="17">
        <v>0.21044193999376101</v>
      </c>
      <c r="O358" s="17">
        <v>0.18106538699847399</v>
      </c>
      <c r="P358" s="17">
        <v>0.156911701023499</v>
      </c>
      <c r="Q358" s="17">
        <v>0.13419594285467101</v>
      </c>
      <c r="R358" s="17"/>
      <c r="S358" s="17">
        <v>0.18995162042563801</v>
      </c>
      <c r="T358" s="17">
        <v>0.14611651711444601</v>
      </c>
      <c r="U358" s="17">
        <v>0.18601236636336199</v>
      </c>
      <c r="V358" s="17">
        <v>0.19033369544602799</v>
      </c>
      <c r="W358" s="17">
        <v>0.14833911054889501</v>
      </c>
      <c r="X358" s="17">
        <v>0.178442701269166</v>
      </c>
      <c r="Y358" s="17">
        <v>0.125612697817786</v>
      </c>
      <c r="Z358" s="17">
        <v>0.16611842197094201</v>
      </c>
      <c r="AA358" s="17">
        <v>0.18173600690845801</v>
      </c>
      <c r="AB358" s="17">
        <v>0.16576707112032599</v>
      </c>
      <c r="AC358" s="17">
        <v>0.19705157424095601</v>
      </c>
      <c r="AD358" s="17">
        <v>0.22340159698833001</v>
      </c>
      <c r="AE358" s="17"/>
      <c r="AF358" s="17">
        <v>0.108824044329995</v>
      </c>
      <c r="AG358" s="17">
        <v>0.17301815823730601</v>
      </c>
      <c r="AH358" s="17">
        <v>0.21144904543417101</v>
      </c>
      <c r="AI358" s="17">
        <v>0.23044040232576399</v>
      </c>
      <c r="AJ358" s="17"/>
      <c r="AK358" s="17">
        <v>0.15358232341070899</v>
      </c>
      <c r="AL358" s="17">
        <v>0.16922228604241499</v>
      </c>
      <c r="AM358" s="17">
        <v>0.17760213391014701</v>
      </c>
      <c r="AN358" s="17">
        <v>0.19414450542036599</v>
      </c>
      <c r="AO358" s="17">
        <v>0.20742753692806301</v>
      </c>
      <c r="AP358" s="17"/>
      <c r="AQ358" s="17">
        <v>0.137588526382494</v>
      </c>
      <c r="AR358" s="17">
        <v>0.17254972881674499</v>
      </c>
      <c r="AS358" s="17">
        <v>0.18645926970898399</v>
      </c>
      <c r="AT358" s="17">
        <v>0.17842964413529599</v>
      </c>
      <c r="AU358" s="17">
        <v>0.20213210627082201</v>
      </c>
      <c r="AV358" s="17"/>
      <c r="AW358" s="17">
        <v>0.14680366203141201</v>
      </c>
      <c r="AX358" s="17">
        <v>0.13989527404956001</v>
      </c>
      <c r="AY358" s="17">
        <v>0.14672569383301901</v>
      </c>
      <c r="AZ358" s="17">
        <v>0.185863530013364</v>
      </c>
      <c r="BA358" s="17">
        <v>0.21250872755511199</v>
      </c>
      <c r="BB358" s="17"/>
      <c r="BC358" s="17">
        <v>0.23939125861310301</v>
      </c>
      <c r="BD358" s="17">
        <v>0.19035520428736799</v>
      </c>
      <c r="BE358" s="17">
        <v>0.176723045210255</v>
      </c>
      <c r="BF358" s="17">
        <v>0.15203863781465199</v>
      </c>
      <c r="BG358" s="17"/>
      <c r="BH358" s="17">
        <v>0.18488646063778699</v>
      </c>
      <c r="BI358" s="17">
        <v>0.17532009489990899</v>
      </c>
      <c r="BJ358" s="17">
        <v>0.16747877606324099</v>
      </c>
      <c r="BK358" s="17">
        <v>0.19436022159104399</v>
      </c>
      <c r="BL358" s="17"/>
      <c r="BM358" s="17">
        <v>0.150874981203514</v>
      </c>
      <c r="BN358" s="17">
        <v>0.20517174805895499</v>
      </c>
      <c r="BO358" s="17">
        <v>0.20708404346734599</v>
      </c>
      <c r="BP358" s="17">
        <v>0.107712309875085</v>
      </c>
      <c r="BQ358" s="17">
        <v>0.131289184075189</v>
      </c>
      <c r="BR358" s="17"/>
      <c r="BS358" s="17">
        <v>0.15129468981501301</v>
      </c>
      <c r="BT358" s="17">
        <v>0.23366782668313199</v>
      </c>
      <c r="BU358" s="17">
        <v>0.219104465726286</v>
      </c>
      <c r="BV358" s="17">
        <v>0.12862790425297799</v>
      </c>
      <c r="BW358" s="17">
        <v>9.3574658019707199E-2</v>
      </c>
    </row>
    <row r="359" spans="2:75" x14ac:dyDescent="0.35">
      <c r="B359" t="s">
        <v>333</v>
      </c>
      <c r="C359" s="17">
        <v>0.14959179892698199</v>
      </c>
      <c r="D359" s="17">
        <v>0.19695475318633901</v>
      </c>
      <c r="E359" s="17">
        <v>0.104122705145979</v>
      </c>
      <c r="F359" s="17"/>
      <c r="G359" s="17">
        <v>0.23397508864609901</v>
      </c>
      <c r="H359" s="17">
        <v>0.22831974630492999</v>
      </c>
      <c r="I359" s="17">
        <v>0.18104902882656801</v>
      </c>
      <c r="J359" s="17">
        <v>0.153469913051302</v>
      </c>
      <c r="K359" s="17">
        <v>8.5130867637015495E-2</v>
      </c>
      <c r="L359" s="17">
        <v>4.3716719052313099E-2</v>
      </c>
      <c r="M359" s="17"/>
      <c r="N359" s="17">
        <v>0.19159175609029799</v>
      </c>
      <c r="O359" s="17">
        <v>0.14583517108312499</v>
      </c>
      <c r="P359" s="17">
        <v>0.15447846070518001</v>
      </c>
      <c r="Q359" s="17">
        <v>0.10406983088233999</v>
      </c>
      <c r="R359" s="17"/>
      <c r="S359" s="17">
        <v>0.21694608851392799</v>
      </c>
      <c r="T359" s="17">
        <v>0.16219977264808699</v>
      </c>
      <c r="U359" s="17">
        <v>0.132319013657276</v>
      </c>
      <c r="V359" s="17">
        <v>0.13383542262734899</v>
      </c>
      <c r="W359" s="17">
        <v>0.130147697736816</v>
      </c>
      <c r="X359" s="17">
        <v>0.184030672204338</v>
      </c>
      <c r="Y359" s="17">
        <v>0.13846248754732501</v>
      </c>
      <c r="Z359" s="17">
        <v>0.15300398050834799</v>
      </c>
      <c r="AA359" s="17">
        <v>0.120170563887753</v>
      </c>
      <c r="AB359" s="17">
        <v>0.132350574474666</v>
      </c>
      <c r="AC359" s="17">
        <v>9.2470317013602393E-2</v>
      </c>
      <c r="AD359" s="17">
        <v>9.6066352031807106E-2</v>
      </c>
      <c r="AE359" s="17"/>
      <c r="AF359" s="17">
        <v>0.10222078974121999</v>
      </c>
      <c r="AG359" s="17">
        <v>0.147846294054749</v>
      </c>
      <c r="AH359" s="17">
        <v>0.16775341333305899</v>
      </c>
      <c r="AI359" s="17">
        <v>0.215012051325391</v>
      </c>
      <c r="AJ359" s="17"/>
      <c r="AK359" s="17">
        <v>0.101062413718035</v>
      </c>
      <c r="AL359" s="17">
        <v>0.14044408922284901</v>
      </c>
      <c r="AM359" s="17">
        <v>0.15422084493114099</v>
      </c>
      <c r="AN359" s="17">
        <v>0.21722161831223399</v>
      </c>
      <c r="AO359" s="17">
        <v>0.22727299572059501</v>
      </c>
      <c r="AP359" s="17"/>
      <c r="AQ359" s="17">
        <v>0.124177598838006</v>
      </c>
      <c r="AR359" s="17">
        <v>0.14890435495217799</v>
      </c>
      <c r="AS359" s="17">
        <v>0.137680845804699</v>
      </c>
      <c r="AT359" s="17">
        <v>0.154682463344987</v>
      </c>
      <c r="AU359" s="17">
        <v>0.20964368565576699</v>
      </c>
      <c r="AV359" s="17"/>
      <c r="AW359" s="17">
        <v>0.16497545283263099</v>
      </c>
      <c r="AX359" s="17">
        <v>9.6731513415231798E-2</v>
      </c>
      <c r="AY359" s="17">
        <v>0.127538228436054</v>
      </c>
      <c r="AZ359" s="17">
        <v>0.153577105319434</v>
      </c>
      <c r="BA359" s="17">
        <v>0.196759821466747</v>
      </c>
      <c r="BB359" s="17"/>
      <c r="BC359" s="17">
        <v>0.163822736643884</v>
      </c>
      <c r="BD359" s="17">
        <v>0.163722005628467</v>
      </c>
      <c r="BE359" s="17">
        <v>0.176124015438058</v>
      </c>
      <c r="BF359" s="17">
        <v>0.124551575635079</v>
      </c>
      <c r="BG359" s="17"/>
      <c r="BH359" s="17">
        <v>0.140234883450675</v>
      </c>
      <c r="BI359" s="17">
        <v>0.15379341810000399</v>
      </c>
      <c r="BJ359" s="17">
        <v>0.16337300347056199</v>
      </c>
      <c r="BK359" s="17">
        <v>0.14558050815849799</v>
      </c>
      <c r="BL359" s="17"/>
      <c r="BM359" s="17">
        <v>0.11223516354558</v>
      </c>
      <c r="BN359" s="17">
        <v>0.186169269736771</v>
      </c>
      <c r="BO359" s="17">
        <v>0.15330874227331501</v>
      </c>
      <c r="BP359" s="17">
        <v>0.117752224510489</v>
      </c>
      <c r="BQ359" s="17">
        <v>0.14091224800146801</v>
      </c>
      <c r="BR359" s="17"/>
      <c r="BS359" s="17">
        <v>0.129980958855684</v>
      </c>
      <c r="BT359" s="17">
        <v>0.20205225955186701</v>
      </c>
      <c r="BU359" s="17">
        <v>0.142701351379484</v>
      </c>
      <c r="BV359" s="17">
        <v>0.13969461463619201</v>
      </c>
      <c r="BW359" s="17">
        <v>0.12019395227258101</v>
      </c>
    </row>
    <row r="360" spans="2:75" x14ac:dyDescent="0.35">
      <c r="B360" t="s">
        <v>334</v>
      </c>
      <c r="C360" s="17">
        <v>0.121240839198235</v>
      </c>
      <c r="D360" s="17">
        <v>0.14095476056192699</v>
      </c>
      <c r="E360" s="17">
        <v>0.101648576972027</v>
      </c>
      <c r="F360" s="17"/>
      <c r="G360" s="17">
        <v>0.214602495064452</v>
      </c>
      <c r="H360" s="17">
        <v>0.142785326396238</v>
      </c>
      <c r="I360" s="17">
        <v>0.139767402694324</v>
      </c>
      <c r="J360" s="17">
        <v>0.12710640751931401</v>
      </c>
      <c r="K360" s="17">
        <v>7.7409368770648995E-2</v>
      </c>
      <c r="L360" s="17">
        <v>5.1022986314465002E-2</v>
      </c>
      <c r="M360" s="17"/>
      <c r="N360" s="17">
        <v>0.11535983551255399</v>
      </c>
      <c r="O360" s="17">
        <v>0.147909981746424</v>
      </c>
      <c r="P360" s="17">
        <v>0.120216325968079</v>
      </c>
      <c r="Q360" s="17">
        <v>0.101073276484547</v>
      </c>
      <c r="R360" s="17"/>
      <c r="S360" s="17">
        <v>0.14573941698692</v>
      </c>
      <c r="T360" s="17">
        <v>9.3695753002768306E-2</v>
      </c>
      <c r="U360" s="17">
        <v>8.8892201866221696E-2</v>
      </c>
      <c r="V360" s="17">
        <v>0.11469544266065</v>
      </c>
      <c r="W360" s="17">
        <v>0.12985334091727399</v>
      </c>
      <c r="X360" s="17">
        <v>0.161937474567622</v>
      </c>
      <c r="Y360" s="17">
        <v>0.110660495249433</v>
      </c>
      <c r="Z360" s="17">
        <v>0.153357748812816</v>
      </c>
      <c r="AA360" s="17">
        <v>0.120212501301778</v>
      </c>
      <c r="AB360" s="17">
        <v>0.126541048922892</v>
      </c>
      <c r="AC360" s="17">
        <v>8.5885611437823306E-2</v>
      </c>
      <c r="AD360" s="17">
        <v>0.12236024852192801</v>
      </c>
      <c r="AE360" s="17"/>
      <c r="AF360" s="17">
        <v>0.100439520588508</v>
      </c>
      <c r="AG360" s="17">
        <v>0.12249463766142001</v>
      </c>
      <c r="AH360" s="17">
        <v>0.13588681954263701</v>
      </c>
      <c r="AI360" s="17">
        <v>0.14531027324309001</v>
      </c>
      <c r="AJ360" s="17"/>
      <c r="AK360" s="17">
        <v>0.108035098484131</v>
      </c>
      <c r="AL360" s="17">
        <v>0.111301339464869</v>
      </c>
      <c r="AM360" s="17">
        <v>0.123642312865805</v>
      </c>
      <c r="AN360" s="17">
        <v>0.16745085640483101</v>
      </c>
      <c r="AO360" s="17">
        <v>0.15843097178079299</v>
      </c>
      <c r="AP360" s="17"/>
      <c r="AQ360" s="17">
        <v>0.10041847891693</v>
      </c>
      <c r="AR360" s="17">
        <v>0.109660075090085</v>
      </c>
      <c r="AS360" s="17">
        <v>0.113769523425322</v>
      </c>
      <c r="AT360" s="17">
        <v>0.148290627912194</v>
      </c>
      <c r="AU360" s="17">
        <v>0.153015472576008</v>
      </c>
      <c r="AV360" s="17"/>
      <c r="AW360" s="17">
        <v>7.1024755609329498E-2</v>
      </c>
      <c r="AX360" s="17">
        <v>8.7252690047482206E-2</v>
      </c>
      <c r="AY360" s="17">
        <v>0.116127678862793</v>
      </c>
      <c r="AZ360" s="17">
        <v>0.119183053574971</v>
      </c>
      <c r="BA360" s="17">
        <v>0.15672880087122701</v>
      </c>
      <c r="BB360" s="17"/>
      <c r="BC360" s="17">
        <v>0.13333987818085899</v>
      </c>
      <c r="BD360" s="17">
        <v>0.154860199931801</v>
      </c>
      <c r="BE360" s="17">
        <v>0.14034775485083401</v>
      </c>
      <c r="BF360" s="17">
        <v>8.1998907183594899E-2</v>
      </c>
      <c r="BG360" s="17"/>
      <c r="BH360" s="17">
        <v>0.125730917369028</v>
      </c>
      <c r="BI360" s="17">
        <v>0.12995234488006999</v>
      </c>
      <c r="BJ360" s="17">
        <v>0.116856922904454</v>
      </c>
      <c r="BK360" s="17">
        <v>0.110927949353875</v>
      </c>
      <c r="BL360" s="17"/>
      <c r="BM360" s="17">
        <v>0.10238823608864001</v>
      </c>
      <c r="BN360" s="17">
        <v>0.14105555953027701</v>
      </c>
      <c r="BO360" s="17">
        <v>9.7064607981670895E-2</v>
      </c>
      <c r="BP360" s="17">
        <v>0.137100375551375</v>
      </c>
      <c r="BQ360" s="17">
        <v>8.6371206509287299E-2</v>
      </c>
      <c r="BR360" s="17"/>
      <c r="BS360" s="17">
        <v>8.9494917122921194E-2</v>
      </c>
      <c r="BT360" s="17">
        <v>0.166318820242182</v>
      </c>
      <c r="BU360" s="17">
        <v>0.117616255769286</v>
      </c>
      <c r="BV360" s="17">
        <v>0.13362096076806901</v>
      </c>
      <c r="BW360" s="17">
        <v>7.8489544101776096E-2</v>
      </c>
    </row>
    <row r="361" spans="2:75" x14ac:dyDescent="0.35">
      <c r="B361" t="s">
        <v>335</v>
      </c>
      <c r="C361" s="17">
        <v>0.11781177648125001</v>
      </c>
      <c r="D361" s="17">
        <v>0.11818619473651</v>
      </c>
      <c r="E361" s="17">
        <v>0.117488839295984</v>
      </c>
      <c r="F361" s="17"/>
      <c r="G361" s="17">
        <v>0.18560992188991199</v>
      </c>
      <c r="H361" s="17">
        <v>0.162940972056451</v>
      </c>
      <c r="I361" s="17">
        <v>0.17920523602259</v>
      </c>
      <c r="J361" s="17">
        <v>0.11535116752893</v>
      </c>
      <c r="K361" s="17">
        <v>6.3113312832700094E-2</v>
      </c>
      <c r="L361" s="17">
        <v>2.4655877875431099E-2</v>
      </c>
      <c r="M361" s="17"/>
      <c r="N361" s="17">
        <v>0.124673581383881</v>
      </c>
      <c r="O361" s="17">
        <v>0.13103079177126201</v>
      </c>
      <c r="P361" s="17">
        <v>0.105009858483575</v>
      </c>
      <c r="Q361" s="17">
        <v>0.110131624001652</v>
      </c>
      <c r="R361" s="17"/>
      <c r="S361" s="17">
        <v>0.15738180580279801</v>
      </c>
      <c r="T361" s="17">
        <v>0.100998275914855</v>
      </c>
      <c r="U361" s="17">
        <v>9.5859775191005706E-2</v>
      </c>
      <c r="V361" s="17">
        <v>8.3833691003538394E-2</v>
      </c>
      <c r="W361" s="17">
        <v>0.149113635614992</v>
      </c>
      <c r="X361" s="17">
        <v>0.17890864313720301</v>
      </c>
      <c r="Y361" s="17">
        <v>0.122475349318202</v>
      </c>
      <c r="Z361" s="17">
        <v>9.4393476250549696E-2</v>
      </c>
      <c r="AA361" s="17">
        <v>0.11961311642208</v>
      </c>
      <c r="AB361" s="17">
        <v>8.3235926904054194E-2</v>
      </c>
      <c r="AC361" s="17">
        <v>6.9306895689783501E-2</v>
      </c>
      <c r="AD361" s="17">
        <v>0.10694563799965801</v>
      </c>
      <c r="AE361" s="17"/>
      <c r="AF361" s="17">
        <v>7.7775298495242395E-2</v>
      </c>
      <c r="AG361" s="17">
        <v>0.10543264416556999</v>
      </c>
      <c r="AH361" s="17">
        <v>0.148815651931721</v>
      </c>
      <c r="AI361" s="17">
        <v>0.182435283036359</v>
      </c>
      <c r="AJ361" s="17"/>
      <c r="AK361" s="17">
        <v>0.109555119205978</v>
      </c>
      <c r="AL361" s="17">
        <v>0.11573779912261201</v>
      </c>
      <c r="AM361" s="17">
        <v>0.138799961741637</v>
      </c>
      <c r="AN361" s="17">
        <v>0.137025934933382</v>
      </c>
      <c r="AO361" s="17">
        <v>0.107061105324936</v>
      </c>
      <c r="AP361" s="17"/>
      <c r="AQ361" s="17">
        <v>0.13040118273246601</v>
      </c>
      <c r="AR361" s="17">
        <v>0.11117647407070599</v>
      </c>
      <c r="AS361" s="17">
        <v>0.118112328111294</v>
      </c>
      <c r="AT361" s="17">
        <v>0.105211566837433</v>
      </c>
      <c r="AU361" s="17">
        <v>0.119568499451027</v>
      </c>
      <c r="AV361" s="17"/>
      <c r="AW361" s="17">
        <v>0.103601050853925</v>
      </c>
      <c r="AX361" s="17">
        <v>7.0945846930011006E-2</v>
      </c>
      <c r="AY361" s="17">
        <v>9.7376152859434198E-2</v>
      </c>
      <c r="AZ361" s="17">
        <v>0.11147374530320001</v>
      </c>
      <c r="BA361" s="17">
        <v>0.179620346375682</v>
      </c>
      <c r="BB361" s="17"/>
      <c r="BC361" s="17">
        <v>0.17239057662928001</v>
      </c>
      <c r="BD361" s="17">
        <v>0.13822009877598601</v>
      </c>
      <c r="BE361" s="17">
        <v>0.110387039031</v>
      </c>
      <c r="BF361" s="17">
        <v>9.4350104481421296E-2</v>
      </c>
      <c r="BG361" s="17"/>
      <c r="BH361" s="17">
        <v>0.14919074190439999</v>
      </c>
      <c r="BI361" s="17">
        <v>0.113723307079881</v>
      </c>
      <c r="BJ361" s="17">
        <v>0.11687567812682501</v>
      </c>
      <c r="BK361" s="17">
        <v>0.10670992734139</v>
      </c>
      <c r="BL361" s="17"/>
      <c r="BM361" s="17">
        <v>8.1068714984516496E-2</v>
      </c>
      <c r="BN361" s="17">
        <v>0.155904252788962</v>
      </c>
      <c r="BO361" s="17">
        <v>0.115363797127153</v>
      </c>
      <c r="BP361" s="17">
        <v>8.2252353569808201E-2</v>
      </c>
      <c r="BQ361" s="17">
        <v>0.118533504504081</v>
      </c>
      <c r="BR361" s="17"/>
      <c r="BS361" s="17">
        <v>9.9683146496067701E-2</v>
      </c>
      <c r="BT361" s="17">
        <v>0.179534706295639</v>
      </c>
      <c r="BU361" s="17">
        <v>0.124354120056914</v>
      </c>
      <c r="BV361" s="17">
        <v>6.8038152704733304E-2</v>
      </c>
      <c r="BW361" s="17">
        <v>9.2485739463268102E-2</v>
      </c>
    </row>
    <row r="362" spans="2:75" x14ac:dyDescent="0.35">
      <c r="B362" t="s">
        <v>336</v>
      </c>
      <c r="C362" s="17">
        <v>0.112261429319799</v>
      </c>
      <c r="D362" s="17">
        <v>0.11918763603628001</v>
      </c>
      <c r="E362" s="17">
        <v>0.104594250901459</v>
      </c>
      <c r="F362" s="17"/>
      <c r="G362" s="17">
        <v>0.18336381569066501</v>
      </c>
      <c r="H362" s="17">
        <v>0.163195541440081</v>
      </c>
      <c r="I362" s="17">
        <v>0.14365329522449799</v>
      </c>
      <c r="J362" s="17">
        <v>0.11467591580735501</v>
      </c>
      <c r="K362" s="17">
        <v>5.3461020870308601E-2</v>
      </c>
      <c r="L362" s="17">
        <v>3.5325117725696298E-2</v>
      </c>
      <c r="M362" s="17"/>
      <c r="N362" s="17">
        <v>0.12293194214834501</v>
      </c>
      <c r="O362" s="17">
        <v>0.12520877644747699</v>
      </c>
      <c r="P362" s="17">
        <v>9.3905902869303101E-2</v>
      </c>
      <c r="Q362" s="17">
        <v>0.104729960522513</v>
      </c>
      <c r="R362" s="17"/>
      <c r="S362" s="17">
        <v>0.13222577482689099</v>
      </c>
      <c r="T362" s="17">
        <v>0.100561058268577</v>
      </c>
      <c r="U362" s="17">
        <v>0.10451890258029101</v>
      </c>
      <c r="V362" s="17">
        <v>0.101504305665798</v>
      </c>
      <c r="W362" s="17">
        <v>0.13984586199056001</v>
      </c>
      <c r="X362" s="17">
        <v>0.13055917338369899</v>
      </c>
      <c r="Y362" s="17">
        <v>0.10311064271083401</v>
      </c>
      <c r="Z362" s="17">
        <v>0.10124724486414199</v>
      </c>
      <c r="AA362" s="17">
        <v>9.2788062345192102E-2</v>
      </c>
      <c r="AB362" s="17">
        <v>8.9987499963125606E-2</v>
      </c>
      <c r="AC362" s="17">
        <v>0.124508327731848</v>
      </c>
      <c r="AD362" s="17">
        <v>0.16037957023389901</v>
      </c>
      <c r="AE362" s="17"/>
      <c r="AF362" s="17">
        <v>7.7386840051630698E-2</v>
      </c>
      <c r="AG362" s="17">
        <v>0.110944739563213</v>
      </c>
      <c r="AH362" s="17">
        <v>0.13353738565652301</v>
      </c>
      <c r="AI362" s="17">
        <v>0.14915080121545601</v>
      </c>
      <c r="AJ362" s="17"/>
      <c r="AK362" s="17">
        <v>0.106055797766095</v>
      </c>
      <c r="AL362" s="17">
        <v>0.109670089043892</v>
      </c>
      <c r="AM362" s="17">
        <v>0.120825521770015</v>
      </c>
      <c r="AN362" s="17">
        <v>0.133008213345085</v>
      </c>
      <c r="AO362" s="17">
        <v>0.10897932806095501</v>
      </c>
      <c r="AP362" s="17"/>
      <c r="AQ362" s="17">
        <v>0.10910158689541299</v>
      </c>
      <c r="AR362" s="17">
        <v>0.100189528547869</v>
      </c>
      <c r="AS362" s="17">
        <v>0.105363809974952</v>
      </c>
      <c r="AT362" s="17">
        <v>0.12707690943848099</v>
      </c>
      <c r="AU362" s="17">
        <v>0.127403562272669</v>
      </c>
      <c r="AV362" s="17"/>
      <c r="AW362" s="17">
        <v>8.8015174811510805E-2</v>
      </c>
      <c r="AX362" s="17">
        <v>7.2714388425708196E-2</v>
      </c>
      <c r="AY362" s="17">
        <v>0.110113366604256</v>
      </c>
      <c r="AZ362" s="17">
        <v>9.5211068417221503E-2</v>
      </c>
      <c r="BA362" s="17">
        <v>0.160232455445462</v>
      </c>
      <c r="BB362" s="17"/>
      <c r="BC362" s="17">
        <v>0.14931340094475401</v>
      </c>
      <c r="BD362" s="17">
        <v>0.12105850136884</v>
      </c>
      <c r="BE362" s="17">
        <v>0.113224901077341</v>
      </c>
      <c r="BF362" s="17">
        <v>9.8895733620127296E-2</v>
      </c>
      <c r="BG362" s="17"/>
      <c r="BH362" s="17">
        <v>0.12026757649441799</v>
      </c>
      <c r="BI362" s="17">
        <v>0.104355870990501</v>
      </c>
      <c r="BJ362" s="17">
        <v>0.11964932897288</v>
      </c>
      <c r="BK362" s="17">
        <v>0.141867593537226</v>
      </c>
      <c r="BL362" s="17"/>
      <c r="BM362" s="17">
        <v>9.0150707179924794E-2</v>
      </c>
      <c r="BN362" s="17">
        <v>0.139724153658946</v>
      </c>
      <c r="BO362" s="17">
        <v>8.7793804076810505E-2</v>
      </c>
      <c r="BP362" s="17">
        <v>8.5102358149633003E-2</v>
      </c>
      <c r="BQ362" s="17">
        <v>0.103510886409114</v>
      </c>
      <c r="BR362" s="17"/>
      <c r="BS362" s="17">
        <v>9.9556121470499304E-2</v>
      </c>
      <c r="BT362" s="17">
        <v>0.15546488666424099</v>
      </c>
      <c r="BU362" s="17">
        <v>0.107590531233155</v>
      </c>
      <c r="BV362" s="17">
        <v>7.9309680857970494E-2</v>
      </c>
      <c r="BW362" s="17">
        <v>8.6737283107859595E-2</v>
      </c>
    </row>
    <row r="363" spans="2:75" x14ac:dyDescent="0.35">
      <c r="B363" t="s">
        <v>129</v>
      </c>
      <c r="C363" s="17">
        <v>8.9694542043425404E-2</v>
      </c>
      <c r="D363" s="17">
        <v>8.2021238887246606E-2</v>
      </c>
      <c r="E363" s="17">
        <v>9.7148342377527702E-2</v>
      </c>
      <c r="F363" s="17"/>
      <c r="G363" s="17">
        <v>6.3322194818809699E-2</v>
      </c>
      <c r="H363" s="17">
        <v>7.0284657184795901E-2</v>
      </c>
      <c r="I363" s="17">
        <v>9.1451735038052304E-2</v>
      </c>
      <c r="J363" s="17">
        <v>9.2014437044429798E-2</v>
      </c>
      <c r="K363" s="17">
        <v>9.6442834595570501E-2</v>
      </c>
      <c r="L363" s="17">
        <v>0.115249973765621</v>
      </c>
      <c r="M363" s="17"/>
      <c r="N363" s="17">
        <v>7.0811366497139205E-2</v>
      </c>
      <c r="O363" s="17">
        <v>7.2482635399082396E-2</v>
      </c>
      <c r="P363" s="17">
        <v>9.2039541269057001E-2</v>
      </c>
      <c r="Q363" s="17">
        <v>0.124376594361055</v>
      </c>
      <c r="R363" s="17"/>
      <c r="S363" s="17">
        <v>8.5142654117618302E-2</v>
      </c>
      <c r="T363" s="17">
        <v>0.105007193658661</v>
      </c>
      <c r="U363" s="17">
        <v>7.8606942006436295E-2</v>
      </c>
      <c r="V363" s="17">
        <v>7.8297939670888994E-2</v>
      </c>
      <c r="W363" s="17">
        <v>0.11003237422047001</v>
      </c>
      <c r="X363" s="17">
        <v>8.9058083471685395E-2</v>
      </c>
      <c r="Y363" s="17">
        <v>6.4127307529854904E-2</v>
      </c>
      <c r="Z363" s="17">
        <v>0.11029412566833301</v>
      </c>
      <c r="AA363" s="17">
        <v>8.5575741193419694E-2</v>
      </c>
      <c r="AB363" s="17">
        <v>0.10089251336228899</v>
      </c>
      <c r="AC363" s="17">
        <v>7.8014272600410203E-2</v>
      </c>
      <c r="AD363" s="17">
        <v>0.10479270635846399</v>
      </c>
      <c r="AE363" s="17"/>
      <c r="AF363" s="17">
        <v>0.101233855832874</v>
      </c>
      <c r="AG363" s="17">
        <v>9.6516435495927796E-2</v>
      </c>
      <c r="AH363" s="17">
        <v>8.1049415436794003E-2</v>
      </c>
      <c r="AI363" s="17">
        <v>4.9966092215879103E-2</v>
      </c>
      <c r="AJ363" s="17"/>
      <c r="AK363" s="17">
        <v>9.4446920973560902E-2</v>
      </c>
      <c r="AL363" s="17">
        <v>9.6687989581864003E-2</v>
      </c>
      <c r="AM363" s="17">
        <v>7.4198715117546707E-2</v>
      </c>
      <c r="AN363" s="17">
        <v>7.2803923029304496E-2</v>
      </c>
      <c r="AO363" s="17">
        <v>5.79779544349198E-2</v>
      </c>
      <c r="AP363" s="17"/>
      <c r="AQ363" s="17">
        <v>0.11196309286773699</v>
      </c>
      <c r="AR363" s="17">
        <v>9.18271672682833E-2</v>
      </c>
      <c r="AS363" s="17">
        <v>8.6051476988574294E-2</v>
      </c>
      <c r="AT363" s="17">
        <v>8.5991654120501207E-2</v>
      </c>
      <c r="AU363" s="17">
        <v>5.7612286458398797E-2</v>
      </c>
      <c r="AV363" s="17"/>
      <c r="AW363" s="17">
        <v>4.3548458087614497E-2</v>
      </c>
      <c r="AX363" s="17">
        <v>0.114150075468201</v>
      </c>
      <c r="AY363" s="17">
        <v>9.3438293817528301E-2</v>
      </c>
      <c r="AZ363" s="17">
        <v>9.6300013726823896E-2</v>
      </c>
      <c r="BA363" s="17">
        <v>7.3630331764012097E-2</v>
      </c>
      <c r="BB363" s="17"/>
      <c r="BC363" s="17">
        <v>8.5019407012532397E-2</v>
      </c>
      <c r="BD363" s="17">
        <v>8.6665014368965204E-2</v>
      </c>
      <c r="BE363" s="17">
        <v>6.9658511271927695E-2</v>
      </c>
      <c r="BF363" s="17">
        <v>7.8649743700960298E-2</v>
      </c>
      <c r="BG363" s="17"/>
      <c r="BH363" s="17">
        <v>9.4723176912795498E-2</v>
      </c>
      <c r="BI363" s="17">
        <v>8.4501396138531706E-2</v>
      </c>
      <c r="BJ363" s="17">
        <v>7.2856298021194393E-2</v>
      </c>
      <c r="BK363" s="17">
        <v>4.8996331334727097E-2</v>
      </c>
      <c r="BL363" s="17"/>
      <c r="BM363" s="17">
        <v>7.3983788610193002E-2</v>
      </c>
      <c r="BN363" s="17">
        <v>7.1695512176681603E-2</v>
      </c>
      <c r="BO363" s="17">
        <v>9.22843613588651E-2</v>
      </c>
      <c r="BP363" s="17">
        <v>8.71080711462313E-2</v>
      </c>
      <c r="BQ363" s="17">
        <v>0.12811232186257701</v>
      </c>
      <c r="BR363" s="17"/>
      <c r="BS363" s="17">
        <v>7.0557343135527098E-2</v>
      </c>
      <c r="BT363" s="17">
        <v>6.0456843089661899E-2</v>
      </c>
      <c r="BU363" s="17">
        <v>7.2353743360000194E-2</v>
      </c>
      <c r="BV363" s="17">
        <v>8.7194320734045205E-2</v>
      </c>
      <c r="BW363" s="17">
        <v>0.15075237312633</v>
      </c>
    </row>
    <row r="364" spans="2:75" x14ac:dyDescent="0.35">
      <c r="B364" t="s">
        <v>99</v>
      </c>
      <c r="C364" s="17">
        <v>6.6275895270050504E-3</v>
      </c>
      <c r="D364" s="17">
        <v>8.2777056885241593E-3</v>
      </c>
      <c r="E364" s="17">
        <v>5.0504065767167598E-3</v>
      </c>
      <c r="F364" s="17"/>
      <c r="G364" s="17">
        <v>4.5891119792053998E-3</v>
      </c>
      <c r="H364" s="17">
        <v>2.9869309433153599E-3</v>
      </c>
      <c r="I364" s="17">
        <v>6.0831094735818601E-3</v>
      </c>
      <c r="J364" s="17">
        <v>2.75699368126903E-3</v>
      </c>
      <c r="K364" s="17">
        <v>5.7972684493357201E-3</v>
      </c>
      <c r="L364" s="17">
        <v>1.50922754060992E-2</v>
      </c>
      <c r="M364" s="17"/>
      <c r="N364" s="17">
        <v>1.51354942823202E-2</v>
      </c>
      <c r="O364" s="17">
        <v>4.0979781493300496E-3</v>
      </c>
      <c r="P364" s="17">
        <v>2.9981208853345001E-3</v>
      </c>
      <c r="Q364" s="17">
        <v>3.3779211624825299E-3</v>
      </c>
      <c r="R364" s="17"/>
      <c r="S364" s="17">
        <v>2.2665515736628602E-3</v>
      </c>
      <c r="T364" s="17">
        <v>7.4224672140872699E-3</v>
      </c>
      <c r="U364" s="17">
        <v>9.8208162710798907E-3</v>
      </c>
      <c r="V364" s="17">
        <v>5.2931052852644303E-3</v>
      </c>
      <c r="W364" s="17">
        <v>2.7454526319528102E-3</v>
      </c>
      <c r="X364" s="17">
        <v>5.6472257975406304E-3</v>
      </c>
      <c r="Y364" s="17">
        <v>1.2205382734623601E-2</v>
      </c>
      <c r="Z364" s="17">
        <v>1.0372114980718199E-2</v>
      </c>
      <c r="AA364" s="17">
        <v>6.3668667765111198E-3</v>
      </c>
      <c r="AB364" s="17">
        <v>7.5949018593160101E-3</v>
      </c>
      <c r="AC364" s="17">
        <v>1.21387281691276E-2</v>
      </c>
      <c r="AD364" s="17">
        <v>0</v>
      </c>
      <c r="AE364" s="17"/>
      <c r="AF364" s="17">
        <v>1.66808062628414E-3</v>
      </c>
      <c r="AG364" s="17">
        <v>4.80025411549986E-3</v>
      </c>
      <c r="AH364" s="17">
        <v>9.70256666618898E-3</v>
      </c>
      <c r="AI364" s="17">
        <v>1.38653077454891E-2</v>
      </c>
      <c r="AJ364" s="17"/>
      <c r="AK364" s="17">
        <v>8.0175681599596003E-3</v>
      </c>
      <c r="AL364" s="17">
        <v>4.9966136955995298E-3</v>
      </c>
      <c r="AM364" s="17">
        <v>7.5222382446577E-3</v>
      </c>
      <c r="AN364" s="17">
        <v>1.05975800541366E-2</v>
      </c>
      <c r="AO364" s="17">
        <v>4.5184373024186103E-3</v>
      </c>
      <c r="AP364" s="17"/>
      <c r="AQ364" s="17">
        <v>5.8597929033285196E-3</v>
      </c>
      <c r="AR364" s="17">
        <v>5.0902098301373903E-3</v>
      </c>
      <c r="AS364" s="17">
        <v>6.9249318784741299E-3</v>
      </c>
      <c r="AT364" s="17">
        <v>1.02957634129811E-2</v>
      </c>
      <c r="AU364" s="17">
        <v>5.0131099833379796E-3</v>
      </c>
      <c r="AV364" s="17"/>
      <c r="AW364" s="17">
        <v>1.8635731318141901E-2</v>
      </c>
      <c r="AX364" s="17">
        <v>7.1902516849781297E-3</v>
      </c>
      <c r="AY364" s="17">
        <v>7.0545843869531197E-3</v>
      </c>
      <c r="AZ364" s="17">
        <v>6.9057928960371802E-3</v>
      </c>
      <c r="BA364" s="17">
        <v>2.69294538707108E-3</v>
      </c>
      <c r="BB364" s="17"/>
      <c r="BC364" s="17">
        <v>7.4441543260201698E-3</v>
      </c>
      <c r="BD364" s="17">
        <v>3.9692475016650597E-3</v>
      </c>
      <c r="BE364" s="17">
        <v>4.6562602405412204E-3</v>
      </c>
      <c r="BF364" s="17">
        <v>1.11594273153578E-2</v>
      </c>
      <c r="BG364" s="17"/>
      <c r="BH364" s="17">
        <v>4.3740673971816102E-3</v>
      </c>
      <c r="BI364" s="17">
        <v>5.7310818292474397E-3</v>
      </c>
      <c r="BJ364" s="17">
        <v>8.5824099655765294E-3</v>
      </c>
      <c r="BK364" s="17">
        <v>1.45786193543686E-2</v>
      </c>
      <c r="BL364" s="17"/>
      <c r="BM364" s="17">
        <v>8.9356504552631794E-3</v>
      </c>
      <c r="BN364" s="17">
        <v>6.6633517486706702E-3</v>
      </c>
      <c r="BO364" s="17">
        <v>1.0844525218861201E-2</v>
      </c>
      <c r="BP364" s="17">
        <v>3.9843342089008497E-3</v>
      </c>
      <c r="BQ364" s="17">
        <v>6.8356681914808802E-3</v>
      </c>
      <c r="BR364" s="17"/>
      <c r="BS364" s="17">
        <v>7.3544990343450099E-3</v>
      </c>
      <c r="BT364" s="17">
        <v>5.8615077247912203E-3</v>
      </c>
      <c r="BU364" s="17">
        <v>1.2814980865244401E-2</v>
      </c>
      <c r="BV364" s="17">
        <v>2.8689365735837802E-3</v>
      </c>
      <c r="BW364" s="17">
        <v>1.3166494974952399E-2</v>
      </c>
    </row>
    <row r="365" spans="2:75" x14ac:dyDescent="0.35">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row>
    <row r="366" spans="2:75" x14ac:dyDescent="0.35">
      <c r="B366" s="6" t="s">
        <v>341</v>
      </c>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row>
    <row r="367" spans="2:75" x14ac:dyDescent="0.35">
      <c r="B367" s="23" t="s">
        <v>132</v>
      </c>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row>
    <row r="368" spans="2:75" x14ac:dyDescent="0.35">
      <c r="B368" t="s">
        <v>338</v>
      </c>
      <c r="C368" s="17">
        <v>0.17760555604785999</v>
      </c>
      <c r="D368" s="17">
        <v>0.195847789094512</v>
      </c>
      <c r="E368" s="17">
        <v>0.160681880041118</v>
      </c>
      <c r="F368" s="17"/>
      <c r="G368" s="17">
        <v>0.174495921834566</v>
      </c>
      <c r="H368" s="17">
        <v>0.15189280365302801</v>
      </c>
      <c r="I368" s="17">
        <v>0.178902430394832</v>
      </c>
      <c r="J368" s="17">
        <v>0.17740402154789001</v>
      </c>
      <c r="K368" s="17">
        <v>0.173622323876784</v>
      </c>
      <c r="L368" s="17">
        <v>0.20239924937308901</v>
      </c>
      <c r="M368" s="17"/>
      <c r="N368" s="17">
        <v>0.18921468822853901</v>
      </c>
      <c r="O368" s="17">
        <v>0.17063545680379</v>
      </c>
      <c r="P368" s="17">
        <v>0.191578106810087</v>
      </c>
      <c r="Q368" s="17">
        <v>0.16336589347222299</v>
      </c>
      <c r="R368" s="17"/>
      <c r="S368" s="17">
        <v>0.145124957553151</v>
      </c>
      <c r="T368" s="17">
        <v>0.18804120081251899</v>
      </c>
      <c r="U368" s="17">
        <v>0.15705455137808999</v>
      </c>
      <c r="V368" s="17">
        <v>0.198994698497547</v>
      </c>
      <c r="W368" s="17">
        <v>0.182807926436934</v>
      </c>
      <c r="X368" s="17">
        <v>0.206823707396255</v>
      </c>
      <c r="Y368" s="17">
        <v>0.16609323485196101</v>
      </c>
      <c r="Z368" s="17">
        <v>0.13939824671114801</v>
      </c>
      <c r="AA368" s="17">
        <v>0.20866849388521799</v>
      </c>
      <c r="AB368" s="17">
        <v>0.160566652944063</v>
      </c>
      <c r="AC368" s="17">
        <v>0.196624588500251</v>
      </c>
      <c r="AD368" s="17">
        <v>0.16194874610436399</v>
      </c>
      <c r="AE368" s="17"/>
      <c r="AF368" s="17">
        <v>0.18371867500470301</v>
      </c>
      <c r="AG368" s="17">
        <v>0.19112164430586501</v>
      </c>
      <c r="AH368" s="17">
        <v>0.16363512301493699</v>
      </c>
      <c r="AI368" s="17">
        <v>0.17045828009015099</v>
      </c>
      <c r="AJ368" s="17"/>
      <c r="AK368" s="17">
        <v>0.15382965378079999</v>
      </c>
      <c r="AL368" s="17">
        <v>0.195209997653055</v>
      </c>
      <c r="AM368" s="17">
        <v>0.17092097357515099</v>
      </c>
      <c r="AN368" s="17">
        <v>0.20768058413207199</v>
      </c>
      <c r="AO368" s="17">
        <v>0.163622222203613</v>
      </c>
      <c r="AP368" s="17"/>
      <c r="AQ368" s="17">
        <v>0.16057277920949001</v>
      </c>
      <c r="AR368" s="17">
        <v>0.17429053905005301</v>
      </c>
      <c r="AS368" s="17">
        <v>0.186024503664353</v>
      </c>
      <c r="AT368" s="17">
        <v>0.21078770957128801</v>
      </c>
      <c r="AU368" s="17">
        <v>0.157033998344634</v>
      </c>
      <c r="AV368" s="17"/>
      <c r="AW368" s="17">
        <v>0.21950305875149201</v>
      </c>
      <c r="AX368" s="17">
        <v>0.18383172260179501</v>
      </c>
      <c r="AY368" s="17">
        <v>0.19207903407208299</v>
      </c>
      <c r="AZ368" s="17">
        <v>0.17432788546544001</v>
      </c>
      <c r="BA368" s="17">
        <v>0.148042319384077</v>
      </c>
      <c r="BB368" s="17"/>
      <c r="BC368" s="17">
        <v>0.19746315024420499</v>
      </c>
      <c r="BD368" s="17">
        <v>0.17702832797804199</v>
      </c>
      <c r="BE368" s="17">
        <v>0.172812228873329</v>
      </c>
      <c r="BF368" s="17">
        <v>0.18987117049376001</v>
      </c>
      <c r="BG368" s="17"/>
      <c r="BH368" s="17">
        <v>0.214392229678943</v>
      </c>
      <c r="BI368" s="17">
        <v>0.17090887803343999</v>
      </c>
      <c r="BJ368" s="17">
        <v>0.186677795266184</v>
      </c>
      <c r="BK368" s="17">
        <v>0.16982074030404801</v>
      </c>
      <c r="BL368" s="17"/>
      <c r="BM368" s="17">
        <v>0.21474810458651999</v>
      </c>
      <c r="BN368" s="17">
        <v>0.16168130181865301</v>
      </c>
      <c r="BO368" s="17">
        <v>0.138201132865791</v>
      </c>
      <c r="BP368" s="17">
        <v>0.21585721825902299</v>
      </c>
      <c r="BQ368" s="17">
        <v>0.17140732762830499</v>
      </c>
      <c r="BR368" s="17"/>
      <c r="BS368" s="17">
        <v>0.195331805003848</v>
      </c>
      <c r="BT368" s="17">
        <v>0.16737255242596299</v>
      </c>
      <c r="BU368" s="17">
        <v>0.20255932870995999</v>
      </c>
      <c r="BV368" s="17">
        <v>0.22823087937686801</v>
      </c>
      <c r="BW368" s="17">
        <v>0.157430030022846</v>
      </c>
    </row>
    <row r="369" spans="2:75" x14ac:dyDescent="0.35">
      <c r="B369" t="s">
        <v>339</v>
      </c>
      <c r="C369" s="17">
        <v>0.21774407727328701</v>
      </c>
      <c r="D369" s="17">
        <v>0.23988811145590699</v>
      </c>
      <c r="E369" s="17">
        <v>0.196249317313582</v>
      </c>
      <c r="F369" s="17"/>
      <c r="G369" s="17">
        <v>0.31303176342813999</v>
      </c>
      <c r="H369" s="17">
        <v>0.267705747890021</v>
      </c>
      <c r="I369" s="17">
        <v>0.228914664618345</v>
      </c>
      <c r="J369" s="17">
        <v>0.192335321036429</v>
      </c>
      <c r="K369" s="17">
        <v>0.165604020417908</v>
      </c>
      <c r="L369" s="17">
        <v>0.16002735439441701</v>
      </c>
      <c r="M369" s="17"/>
      <c r="N369" s="17">
        <v>0.211522883921097</v>
      </c>
      <c r="O369" s="17">
        <v>0.214463034133722</v>
      </c>
      <c r="P369" s="17">
        <v>0.235691734156735</v>
      </c>
      <c r="Q369" s="17">
        <v>0.20951330432788601</v>
      </c>
      <c r="R369" s="17"/>
      <c r="S369" s="17">
        <v>0.25893972051911701</v>
      </c>
      <c r="T369" s="17">
        <v>0.23019599704615701</v>
      </c>
      <c r="U369" s="17">
        <v>0.175560816441266</v>
      </c>
      <c r="V369" s="17">
        <v>0.217559210616868</v>
      </c>
      <c r="W369" s="17">
        <v>0.23261510766145199</v>
      </c>
      <c r="X369" s="17">
        <v>0.22625826369968499</v>
      </c>
      <c r="Y369" s="17">
        <v>0.239641448779293</v>
      </c>
      <c r="Z369" s="17">
        <v>0.20144505208058799</v>
      </c>
      <c r="AA369" s="17">
        <v>0.214872142212059</v>
      </c>
      <c r="AB369" s="17">
        <v>0.19723708161175299</v>
      </c>
      <c r="AC369" s="17">
        <v>0.17104041649357099</v>
      </c>
      <c r="AD369" s="17">
        <v>0.137674261471702</v>
      </c>
      <c r="AE369" s="17"/>
      <c r="AF369" s="17">
        <v>0.20689193072609499</v>
      </c>
      <c r="AG369" s="17">
        <v>0.21053356402130699</v>
      </c>
      <c r="AH369" s="17">
        <v>0.228837742250321</v>
      </c>
      <c r="AI369" s="17">
        <v>0.25010178653625997</v>
      </c>
      <c r="AJ369" s="17"/>
      <c r="AK369" s="17">
        <v>0.203474084943054</v>
      </c>
      <c r="AL369" s="17">
        <v>0.217393121170187</v>
      </c>
      <c r="AM369" s="17">
        <v>0.20215635162662501</v>
      </c>
      <c r="AN369" s="17">
        <v>0.22812072792647101</v>
      </c>
      <c r="AO369" s="17">
        <v>0.29524594048338898</v>
      </c>
      <c r="AP369" s="17"/>
      <c r="AQ369" s="17">
        <v>0.19270461897956701</v>
      </c>
      <c r="AR369" s="17">
        <v>0.226336224119605</v>
      </c>
      <c r="AS369" s="17">
        <v>0.21865236300360399</v>
      </c>
      <c r="AT369" s="17">
        <v>0.21498563676051699</v>
      </c>
      <c r="AU369" s="17">
        <v>0.25282309258147601</v>
      </c>
      <c r="AV369" s="17"/>
      <c r="AW369" s="17">
        <v>0.22452877829463699</v>
      </c>
      <c r="AX369" s="17">
        <v>0.16270922031958801</v>
      </c>
      <c r="AY369" s="17">
        <v>0.208899713807944</v>
      </c>
      <c r="AZ369" s="17">
        <v>0.20697231638553101</v>
      </c>
      <c r="BA369" s="17">
        <v>0.26762408469316001</v>
      </c>
      <c r="BB369" s="17"/>
      <c r="BC369" s="17">
        <v>0.244704168835435</v>
      </c>
      <c r="BD369" s="17">
        <v>0.22366945023000701</v>
      </c>
      <c r="BE369" s="17">
        <v>0.2130854041402</v>
      </c>
      <c r="BF369" s="17">
        <v>0.21697146032175799</v>
      </c>
      <c r="BG369" s="17"/>
      <c r="BH369" s="17">
        <v>0.20912522277391801</v>
      </c>
      <c r="BI369" s="17">
        <v>0.22900056409236799</v>
      </c>
      <c r="BJ369" s="17">
        <v>0.20533124920009599</v>
      </c>
      <c r="BK369" s="17">
        <v>0.242690452249228</v>
      </c>
      <c r="BL369" s="17"/>
      <c r="BM369" s="17">
        <v>0.22952709618355799</v>
      </c>
      <c r="BN369" s="17">
        <v>0.24520479391451699</v>
      </c>
      <c r="BO369" s="17">
        <v>0.187132823005246</v>
      </c>
      <c r="BP369" s="17">
        <v>0.220805904341079</v>
      </c>
      <c r="BQ369" s="17">
        <v>0.174349198716445</v>
      </c>
      <c r="BR369" s="17"/>
      <c r="BS369" s="17">
        <v>0.235404572016508</v>
      </c>
      <c r="BT369" s="17">
        <v>0.24524479319406101</v>
      </c>
      <c r="BU369" s="17">
        <v>0.211122750650862</v>
      </c>
      <c r="BV369" s="17">
        <v>0.23058835599031699</v>
      </c>
      <c r="BW369" s="17">
        <v>0.13825932477439801</v>
      </c>
    </row>
    <row r="370" spans="2:75" x14ac:dyDescent="0.35">
      <c r="B370" t="s">
        <v>340</v>
      </c>
      <c r="C370" s="17">
        <v>0.37319334131502802</v>
      </c>
      <c r="D370" s="17">
        <v>0.38458545822487</v>
      </c>
      <c r="E370" s="17">
        <v>0.36191457913021602</v>
      </c>
      <c r="F370" s="17"/>
      <c r="G370" s="17">
        <v>0.33859380364408398</v>
      </c>
      <c r="H370" s="17">
        <v>0.3921074329807</v>
      </c>
      <c r="I370" s="17">
        <v>0.380777442106426</v>
      </c>
      <c r="J370" s="17">
        <v>0.38282321556147603</v>
      </c>
      <c r="K370" s="17">
        <v>0.37505589863639599</v>
      </c>
      <c r="L370" s="17">
        <v>0.36562490798799702</v>
      </c>
      <c r="M370" s="17"/>
      <c r="N370" s="17">
        <v>0.44394814904205099</v>
      </c>
      <c r="O370" s="17">
        <v>0.38838022069203698</v>
      </c>
      <c r="P370" s="17">
        <v>0.33548176357215798</v>
      </c>
      <c r="Q370" s="17">
        <v>0.31568338863630702</v>
      </c>
      <c r="R370" s="17"/>
      <c r="S370" s="17">
        <v>0.41043093549158399</v>
      </c>
      <c r="T370" s="17">
        <v>0.319150767702991</v>
      </c>
      <c r="U370" s="17">
        <v>0.39953416739653602</v>
      </c>
      <c r="V370" s="17">
        <v>0.34533148727235202</v>
      </c>
      <c r="W370" s="17">
        <v>0.375102596118295</v>
      </c>
      <c r="X370" s="17">
        <v>0.36273870211269799</v>
      </c>
      <c r="Y370" s="17">
        <v>0.36565464133160602</v>
      </c>
      <c r="Z370" s="17">
        <v>0.38386199751223499</v>
      </c>
      <c r="AA370" s="17">
        <v>0.380225677478714</v>
      </c>
      <c r="AB370" s="17">
        <v>0.37037732356487302</v>
      </c>
      <c r="AC370" s="17">
        <v>0.376128289568885</v>
      </c>
      <c r="AD370" s="17">
        <v>0.45720364749282599</v>
      </c>
      <c r="AE370" s="17"/>
      <c r="AF370" s="17">
        <v>0.32196200773420097</v>
      </c>
      <c r="AG370" s="17">
        <v>0.35357596689729098</v>
      </c>
      <c r="AH370" s="17">
        <v>0.41574613066520699</v>
      </c>
      <c r="AI370" s="17">
        <v>0.45606575031136598</v>
      </c>
      <c r="AJ370" s="17"/>
      <c r="AK370" s="17">
        <v>0.330901323020106</v>
      </c>
      <c r="AL370" s="17">
        <v>0.35194210479343602</v>
      </c>
      <c r="AM370" s="17">
        <v>0.42359970404060199</v>
      </c>
      <c r="AN370" s="17">
        <v>0.393485759872648</v>
      </c>
      <c r="AO370" s="17">
        <v>0.43673953594464299</v>
      </c>
      <c r="AP370" s="17"/>
      <c r="AQ370" s="17">
        <v>0.34344255580987498</v>
      </c>
      <c r="AR370" s="17">
        <v>0.35406797105330901</v>
      </c>
      <c r="AS370" s="17">
        <v>0.376676993557644</v>
      </c>
      <c r="AT370" s="17">
        <v>0.38884895292521199</v>
      </c>
      <c r="AU370" s="17">
        <v>0.42717839894585402</v>
      </c>
      <c r="AV370" s="17"/>
      <c r="AW370" s="17">
        <v>0.37306027305163297</v>
      </c>
      <c r="AX370" s="17">
        <v>0.405063969604397</v>
      </c>
      <c r="AY370" s="17">
        <v>0.33745560307814798</v>
      </c>
      <c r="AZ370" s="17">
        <v>0.36789428829446402</v>
      </c>
      <c r="BA370" s="17">
        <v>0.41745657445328199</v>
      </c>
      <c r="BB370" s="17"/>
      <c r="BC370" s="17">
        <v>0.33131198726761402</v>
      </c>
      <c r="BD370" s="17">
        <v>0.394012560251842</v>
      </c>
      <c r="BE370" s="17">
        <v>0.41007829526308298</v>
      </c>
      <c r="BF370" s="17">
        <v>0.362828322075332</v>
      </c>
      <c r="BG370" s="17"/>
      <c r="BH370" s="17">
        <v>0.35856055047337698</v>
      </c>
      <c r="BI370" s="17">
        <v>0.37322077364692502</v>
      </c>
      <c r="BJ370" s="17">
        <v>0.43424153664395698</v>
      </c>
      <c r="BK370" s="17">
        <v>0.37552307202860302</v>
      </c>
      <c r="BL370" s="17"/>
      <c r="BM370" s="17">
        <v>0.33635857840661898</v>
      </c>
      <c r="BN370" s="17">
        <v>0.42937645410477898</v>
      </c>
      <c r="BO370" s="17">
        <v>0.422647541720508</v>
      </c>
      <c r="BP370" s="17">
        <v>0.311454285771257</v>
      </c>
      <c r="BQ370" s="17">
        <v>0.31071144461457501</v>
      </c>
      <c r="BR370" s="17"/>
      <c r="BS370" s="17">
        <v>0.34591878047392599</v>
      </c>
      <c r="BT370" s="17">
        <v>0.455249455196297</v>
      </c>
      <c r="BU370" s="17">
        <v>0.37508044287744102</v>
      </c>
      <c r="BV370" s="17">
        <v>0.33017907613437902</v>
      </c>
      <c r="BW370" s="17">
        <v>0.26973261624133599</v>
      </c>
    </row>
    <row r="371" spans="2:75" x14ac:dyDescent="0.35">
      <c r="B371" t="s">
        <v>99</v>
      </c>
      <c r="C371" s="17">
        <v>4.4317627781969302E-3</v>
      </c>
      <c r="D371" s="17">
        <v>5.9746591845570201E-3</v>
      </c>
      <c r="E371" s="17">
        <v>2.47042265949269E-3</v>
      </c>
      <c r="F371" s="17"/>
      <c r="G371" s="17">
        <v>0</v>
      </c>
      <c r="H371" s="17">
        <v>1.6785135261886499E-3</v>
      </c>
      <c r="I371" s="17">
        <v>1.5943010748644001E-3</v>
      </c>
      <c r="J371" s="17">
        <v>1.4568306485177099E-3</v>
      </c>
      <c r="K371" s="17">
        <v>8.9645711750261405E-3</v>
      </c>
      <c r="L371" s="17">
        <v>1.13109471996317E-2</v>
      </c>
      <c r="M371" s="17"/>
      <c r="N371" s="17">
        <v>4.6310072674818296E-3</v>
      </c>
      <c r="O371" s="17">
        <v>4.4921773932099403E-3</v>
      </c>
      <c r="P371" s="17">
        <v>6.5525205965536798E-3</v>
      </c>
      <c r="Q371" s="17">
        <v>2.37026847134651E-3</v>
      </c>
      <c r="R371" s="17"/>
      <c r="S371" s="17">
        <v>2.7412941986576598E-3</v>
      </c>
      <c r="T371" s="17">
        <v>8.3546899527845997E-3</v>
      </c>
      <c r="U371" s="17">
        <v>2.7164631635115599E-3</v>
      </c>
      <c r="V371" s="17">
        <v>8.4843040908638492E-3</v>
      </c>
      <c r="W371" s="17">
        <v>6.5242717093956801E-3</v>
      </c>
      <c r="X371" s="17">
        <v>5.0783185472600403E-3</v>
      </c>
      <c r="Y371" s="17">
        <v>2.5143928029121398E-3</v>
      </c>
      <c r="Z371" s="17">
        <v>0</v>
      </c>
      <c r="AA371" s="17">
        <v>0</v>
      </c>
      <c r="AB371" s="17">
        <v>2.0942282997751002E-3</v>
      </c>
      <c r="AC371" s="17">
        <v>1.3555544999124401E-2</v>
      </c>
      <c r="AD371" s="17">
        <v>0</v>
      </c>
      <c r="AE371" s="17"/>
      <c r="AF371" s="17">
        <v>3.5407889035215098E-3</v>
      </c>
      <c r="AG371" s="17">
        <v>8.4846196475571005E-3</v>
      </c>
      <c r="AH371" s="17">
        <v>2.6416321837443501E-3</v>
      </c>
      <c r="AI371" s="17">
        <v>0</v>
      </c>
      <c r="AJ371" s="17"/>
      <c r="AK371" s="17">
        <v>5.6854128231209897E-3</v>
      </c>
      <c r="AL371" s="17">
        <v>4.74726328579206E-3</v>
      </c>
      <c r="AM371" s="17">
        <v>4.8444136085928303E-3</v>
      </c>
      <c r="AN371" s="17">
        <v>2.4912062072944001E-3</v>
      </c>
      <c r="AO371" s="17">
        <v>0</v>
      </c>
      <c r="AP371" s="17"/>
      <c r="AQ371" s="17">
        <v>4.5519906267351903E-3</v>
      </c>
      <c r="AR371" s="17">
        <v>6.8068039277135103E-3</v>
      </c>
      <c r="AS371" s="17">
        <v>1.1566395247214901E-3</v>
      </c>
      <c r="AT371" s="17">
        <v>6.2525829719214101E-3</v>
      </c>
      <c r="AU371" s="17">
        <v>4.1806845945266402E-3</v>
      </c>
      <c r="AV371" s="17"/>
      <c r="AW371" s="17">
        <v>5.0465947221922198E-3</v>
      </c>
      <c r="AX371" s="17">
        <v>4.3207315443290397E-3</v>
      </c>
      <c r="AY371" s="17">
        <v>4.06900176813092E-3</v>
      </c>
      <c r="AZ371" s="17">
        <v>7.5460190839800496E-3</v>
      </c>
      <c r="BA371" s="17">
        <v>9.6688829772258005E-4</v>
      </c>
      <c r="BB371" s="17"/>
      <c r="BC371" s="17">
        <v>5.79918076346847E-3</v>
      </c>
      <c r="BD371" s="17">
        <v>2.2196251313335602E-3</v>
      </c>
      <c r="BE371" s="17">
        <v>4.9684375018614604E-3</v>
      </c>
      <c r="BF371" s="17">
        <v>5.6197739578275402E-3</v>
      </c>
      <c r="BG371" s="17"/>
      <c r="BH371" s="17">
        <v>2.11524859752058E-3</v>
      </c>
      <c r="BI371" s="17">
        <v>3.8059296798978902E-3</v>
      </c>
      <c r="BJ371" s="17">
        <v>4.9693790634800297E-3</v>
      </c>
      <c r="BK371" s="17">
        <v>8.88593927670462E-3</v>
      </c>
      <c r="BL371" s="17"/>
      <c r="BM371" s="17">
        <v>4.7336419777229896E-3</v>
      </c>
      <c r="BN371" s="17">
        <v>1.18962068247878E-3</v>
      </c>
      <c r="BO371" s="17">
        <v>5.0496147753089802E-3</v>
      </c>
      <c r="BP371" s="17">
        <v>1.69050098031607E-2</v>
      </c>
      <c r="BQ371" s="17">
        <v>1.1324769052130099E-3</v>
      </c>
      <c r="BR371" s="17"/>
      <c r="BS371" s="17">
        <v>3.4516603891798698E-3</v>
      </c>
      <c r="BT371" s="17">
        <v>0</v>
      </c>
      <c r="BU371" s="17">
        <v>5.0070148098699798E-3</v>
      </c>
      <c r="BV371" s="17">
        <v>1.50878788321734E-2</v>
      </c>
      <c r="BW371" s="17">
        <v>2.2416523831400499E-3</v>
      </c>
    </row>
    <row r="372" spans="2:75" x14ac:dyDescent="0.35">
      <c r="B372" t="s">
        <v>129</v>
      </c>
      <c r="C372" s="17">
        <v>0.227025262585628</v>
      </c>
      <c r="D372" s="17">
        <v>0.173703982040155</v>
      </c>
      <c r="E372" s="17">
        <v>0.27868380085559202</v>
      </c>
      <c r="F372" s="17"/>
      <c r="G372" s="17">
        <v>0.17387851109321001</v>
      </c>
      <c r="H372" s="17">
        <v>0.18661550195006299</v>
      </c>
      <c r="I372" s="17">
        <v>0.209811161805533</v>
      </c>
      <c r="J372" s="17">
        <v>0.24598061120568701</v>
      </c>
      <c r="K372" s="17">
        <v>0.27675318589388598</v>
      </c>
      <c r="L372" s="17">
        <v>0.26063754104486597</v>
      </c>
      <c r="M372" s="17"/>
      <c r="N372" s="17">
        <v>0.150683271540833</v>
      </c>
      <c r="O372" s="17">
        <v>0.22202911097724101</v>
      </c>
      <c r="P372" s="17">
        <v>0.23069587486446599</v>
      </c>
      <c r="Q372" s="17">
        <v>0.30906714509223798</v>
      </c>
      <c r="R372" s="17"/>
      <c r="S372" s="17">
        <v>0.18276309223749099</v>
      </c>
      <c r="T372" s="17">
        <v>0.25425734448554799</v>
      </c>
      <c r="U372" s="17">
        <v>0.26513400162059703</v>
      </c>
      <c r="V372" s="17">
        <v>0.22963029952236899</v>
      </c>
      <c r="W372" s="17">
        <v>0.202950098073923</v>
      </c>
      <c r="X372" s="17">
        <v>0.19910100824410301</v>
      </c>
      <c r="Y372" s="17">
        <v>0.22609628223422801</v>
      </c>
      <c r="Z372" s="17">
        <v>0.27529470369602899</v>
      </c>
      <c r="AA372" s="17">
        <v>0.19623368642401001</v>
      </c>
      <c r="AB372" s="17">
        <v>0.26972471357953598</v>
      </c>
      <c r="AC372" s="17">
        <v>0.24265116043816801</v>
      </c>
      <c r="AD372" s="17">
        <v>0.24317334493110901</v>
      </c>
      <c r="AE372" s="17"/>
      <c r="AF372" s="17">
        <v>0.28388659763148</v>
      </c>
      <c r="AG372" s="17">
        <v>0.23628420512798001</v>
      </c>
      <c r="AH372" s="17">
        <v>0.189139371885791</v>
      </c>
      <c r="AI372" s="17">
        <v>0.123374183062222</v>
      </c>
      <c r="AJ372" s="17"/>
      <c r="AK372" s="17">
        <v>0.30610952543291903</v>
      </c>
      <c r="AL372" s="17">
        <v>0.23070751309752899</v>
      </c>
      <c r="AM372" s="17">
        <v>0.19847855714902901</v>
      </c>
      <c r="AN372" s="17">
        <v>0.16822172186151399</v>
      </c>
      <c r="AO372" s="17">
        <v>0.10439230136835501</v>
      </c>
      <c r="AP372" s="17"/>
      <c r="AQ372" s="17">
        <v>0.298728055374333</v>
      </c>
      <c r="AR372" s="17">
        <v>0.23849846184932</v>
      </c>
      <c r="AS372" s="17">
        <v>0.217489500249677</v>
      </c>
      <c r="AT372" s="17">
        <v>0.17912511777106299</v>
      </c>
      <c r="AU372" s="17">
        <v>0.158783825533509</v>
      </c>
      <c r="AV372" s="17"/>
      <c r="AW372" s="17">
        <v>0.17786129518004601</v>
      </c>
      <c r="AX372" s="17">
        <v>0.24407435592989099</v>
      </c>
      <c r="AY372" s="17">
        <v>0.25749664727369398</v>
      </c>
      <c r="AZ372" s="17">
        <v>0.24325949077058501</v>
      </c>
      <c r="BA372" s="17">
        <v>0.16591013317175801</v>
      </c>
      <c r="BB372" s="17"/>
      <c r="BC372" s="17">
        <v>0.22072151288927799</v>
      </c>
      <c r="BD372" s="17">
        <v>0.203070036408774</v>
      </c>
      <c r="BE372" s="17">
        <v>0.199055634221527</v>
      </c>
      <c r="BF372" s="17">
        <v>0.224709273151322</v>
      </c>
      <c r="BG372" s="17"/>
      <c r="BH372" s="17">
        <v>0.21580674847624101</v>
      </c>
      <c r="BI372" s="17">
        <v>0.22306385454736899</v>
      </c>
      <c r="BJ372" s="17">
        <v>0.16878003982628301</v>
      </c>
      <c r="BK372" s="17">
        <v>0.203079796141417</v>
      </c>
      <c r="BL372" s="17"/>
      <c r="BM372" s="17">
        <v>0.21463257884558001</v>
      </c>
      <c r="BN372" s="17">
        <v>0.162547829479572</v>
      </c>
      <c r="BO372" s="17">
        <v>0.24696888763314601</v>
      </c>
      <c r="BP372" s="17">
        <v>0.23497758182548001</v>
      </c>
      <c r="BQ372" s="17">
        <v>0.34239955213546103</v>
      </c>
      <c r="BR372" s="17"/>
      <c r="BS372" s="17">
        <v>0.21989318211653799</v>
      </c>
      <c r="BT372" s="17">
        <v>0.132133199183679</v>
      </c>
      <c r="BU372" s="17">
        <v>0.20623046295186701</v>
      </c>
      <c r="BV372" s="17">
        <v>0.19591380966626201</v>
      </c>
      <c r="BW372" s="17">
        <v>0.43233637657828</v>
      </c>
    </row>
    <row r="373" spans="2:75" x14ac:dyDescent="0.35">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row>
    <row r="374" spans="2:75" x14ac:dyDescent="0.35">
      <c r="B374" s="6" t="s">
        <v>347</v>
      </c>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row>
    <row r="375" spans="2:75" x14ac:dyDescent="0.35">
      <c r="B375" s="23" t="s">
        <v>132</v>
      </c>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row>
    <row r="376" spans="2:75" x14ac:dyDescent="0.35">
      <c r="B376" t="s">
        <v>342</v>
      </c>
      <c r="C376" s="17">
        <v>6.5912962485222798E-2</v>
      </c>
      <c r="D376" s="17">
        <v>7.6939439655395805E-2</v>
      </c>
      <c r="E376" s="17">
        <v>5.5002049648856598E-2</v>
      </c>
      <c r="F376" s="17"/>
      <c r="G376" s="17">
        <v>7.3866068414172995E-2</v>
      </c>
      <c r="H376" s="17">
        <v>6.26417507107868E-2</v>
      </c>
      <c r="I376" s="17">
        <v>7.2457252448022799E-2</v>
      </c>
      <c r="J376" s="17">
        <v>6.5481804639076296E-2</v>
      </c>
      <c r="K376" s="17">
        <v>5.5430288431680901E-2</v>
      </c>
      <c r="L376" s="17">
        <v>6.53346560302034E-2</v>
      </c>
      <c r="M376" s="17"/>
      <c r="N376" s="17">
        <v>6.9333492519691606E-2</v>
      </c>
      <c r="O376" s="17">
        <v>5.5973512692437499E-2</v>
      </c>
      <c r="P376" s="17">
        <v>6.7305976238877394E-2</v>
      </c>
      <c r="Q376" s="17">
        <v>7.1658435866053305E-2</v>
      </c>
      <c r="R376" s="17"/>
      <c r="S376" s="17">
        <v>7.3023595000271793E-2</v>
      </c>
      <c r="T376" s="17">
        <v>6.4936013609840401E-2</v>
      </c>
      <c r="U376" s="17">
        <v>0.101654817582375</v>
      </c>
      <c r="V376" s="17">
        <v>5.5818850664338497E-2</v>
      </c>
      <c r="W376" s="17">
        <v>6.5112400460080905E-2</v>
      </c>
      <c r="X376" s="17">
        <v>6.7646995198481094E-2</v>
      </c>
      <c r="Y376" s="17">
        <v>6.88486696114224E-2</v>
      </c>
      <c r="Z376" s="17">
        <v>4.1445986913772E-2</v>
      </c>
      <c r="AA376" s="17">
        <v>6.1466002595817498E-2</v>
      </c>
      <c r="AB376" s="17">
        <v>4.98110826492177E-2</v>
      </c>
      <c r="AC376" s="17">
        <v>6.9532969062278294E-2</v>
      </c>
      <c r="AD376" s="17">
        <v>5.1777050167193001E-2</v>
      </c>
      <c r="AE376" s="17"/>
      <c r="AF376" s="17">
        <v>7.0148457637389805E-2</v>
      </c>
      <c r="AG376" s="17">
        <v>6.8564751203037705E-2</v>
      </c>
      <c r="AH376" s="17">
        <v>5.9773383014489603E-2</v>
      </c>
      <c r="AI376" s="17">
        <v>6.4306987788046402E-2</v>
      </c>
      <c r="AJ376" s="17"/>
      <c r="AK376" s="17">
        <v>7.4545198017072406E-2</v>
      </c>
      <c r="AL376" s="17">
        <v>6.4780655652175001E-2</v>
      </c>
      <c r="AM376" s="17">
        <v>4.57126370641351E-2</v>
      </c>
      <c r="AN376" s="17">
        <v>8.1285602747379004E-2</v>
      </c>
      <c r="AO376" s="17">
        <v>7.7132363367782494E-2</v>
      </c>
      <c r="AP376" s="17"/>
      <c r="AQ376" s="17">
        <v>7.5492243115311095E-2</v>
      </c>
      <c r="AR376" s="17">
        <v>6.86598895118571E-2</v>
      </c>
      <c r="AS376" s="17">
        <v>5.43179926552168E-2</v>
      </c>
      <c r="AT376" s="17">
        <v>5.4463906379325702E-2</v>
      </c>
      <c r="AU376" s="17">
        <v>7.8738228830402601E-2</v>
      </c>
      <c r="AV376" s="17"/>
      <c r="AW376" s="17">
        <v>7.71182570410468E-2</v>
      </c>
      <c r="AX376" s="17">
        <v>4.7979497816664197E-2</v>
      </c>
      <c r="AY376" s="17">
        <v>6.1270767708091999E-2</v>
      </c>
      <c r="AZ376" s="17">
        <v>6.5745340751397097E-2</v>
      </c>
      <c r="BA376" s="17">
        <v>7.8424382618824895E-2</v>
      </c>
      <c r="BB376" s="17"/>
      <c r="BC376" s="17">
        <v>0.1070988984976</v>
      </c>
      <c r="BD376" s="17">
        <v>6.8048826347126001E-2</v>
      </c>
      <c r="BE376" s="17">
        <v>5.6036493501858797E-2</v>
      </c>
      <c r="BF376" s="17">
        <v>6.0550534790010602E-2</v>
      </c>
      <c r="BG376" s="17"/>
      <c r="BH376" s="17">
        <v>5.9674251803910602E-2</v>
      </c>
      <c r="BI376" s="17">
        <v>6.6639000843603705E-2</v>
      </c>
      <c r="BJ376" s="17">
        <v>6.3406370346533195E-2</v>
      </c>
      <c r="BK376" s="17">
        <v>7.9561813708609402E-2</v>
      </c>
      <c r="BL376" s="17"/>
      <c r="BM376" s="17">
        <v>7.8751087320846194E-2</v>
      </c>
      <c r="BN376" s="17">
        <v>5.09791640058357E-2</v>
      </c>
      <c r="BO376" s="17">
        <v>4.3028048416872397E-2</v>
      </c>
      <c r="BP376" s="17">
        <v>0.11890632476896699</v>
      </c>
      <c r="BQ376" s="17">
        <v>6.4735338122333203E-2</v>
      </c>
      <c r="BR376" s="17"/>
      <c r="BS376" s="17">
        <v>6.7085343770438094E-2</v>
      </c>
      <c r="BT376" s="17">
        <v>5.4888747704621203E-2</v>
      </c>
      <c r="BU376" s="17">
        <v>4.5164176319403802E-2</v>
      </c>
      <c r="BV376" s="17">
        <v>0.10982357861005999</v>
      </c>
      <c r="BW376" s="17">
        <v>7.7591247556845405E-2</v>
      </c>
    </row>
    <row r="377" spans="2:75" x14ac:dyDescent="0.35">
      <c r="B377" t="s">
        <v>343</v>
      </c>
      <c r="C377" s="17">
        <v>0.14804568480243399</v>
      </c>
      <c r="D377" s="17">
        <v>0.16249417328635701</v>
      </c>
      <c r="E377" s="17">
        <v>0.13414163821384101</v>
      </c>
      <c r="F377" s="17"/>
      <c r="G377" s="17">
        <v>0.21032540450738499</v>
      </c>
      <c r="H377" s="17">
        <v>0.21456540623777701</v>
      </c>
      <c r="I377" s="17">
        <v>0.16066455402463101</v>
      </c>
      <c r="J377" s="17">
        <v>0.11231074995031599</v>
      </c>
      <c r="K377" s="17">
        <v>0.117735713929527</v>
      </c>
      <c r="L377" s="17">
        <v>9.14277571121654E-2</v>
      </c>
      <c r="M377" s="17"/>
      <c r="N377" s="17">
        <v>0.15890587085000599</v>
      </c>
      <c r="O377" s="17">
        <v>0.14198445260537201</v>
      </c>
      <c r="P377" s="17">
        <v>0.173073267706748</v>
      </c>
      <c r="Q377" s="17">
        <v>0.12337782523997699</v>
      </c>
      <c r="R377" s="17"/>
      <c r="S377" s="17">
        <v>0.15532747922986301</v>
      </c>
      <c r="T377" s="17">
        <v>0.15120433676909401</v>
      </c>
      <c r="U377" s="17">
        <v>0.16337365331346199</v>
      </c>
      <c r="V377" s="17">
        <v>0.15354976765084699</v>
      </c>
      <c r="W377" s="17">
        <v>0.13955807590438499</v>
      </c>
      <c r="X377" s="17">
        <v>0.15531471704070601</v>
      </c>
      <c r="Y377" s="17">
        <v>0.11981766398775399</v>
      </c>
      <c r="Z377" s="17">
        <v>0.11371884132502801</v>
      </c>
      <c r="AA377" s="17">
        <v>0.19935574859996999</v>
      </c>
      <c r="AB377" s="17">
        <v>0.10136704772559001</v>
      </c>
      <c r="AC377" s="17">
        <v>0.124990866083989</v>
      </c>
      <c r="AD377" s="17">
        <v>0.15218430390555801</v>
      </c>
      <c r="AE377" s="17"/>
      <c r="AF377" s="17">
        <v>0.13978681409923999</v>
      </c>
      <c r="AG377" s="17">
        <v>0.15656550101732999</v>
      </c>
      <c r="AH377" s="17">
        <v>0.133037528446736</v>
      </c>
      <c r="AI377" s="17">
        <v>0.18831443641420001</v>
      </c>
      <c r="AJ377" s="17"/>
      <c r="AK377" s="17">
        <v>0.128581277548103</v>
      </c>
      <c r="AL377" s="17">
        <v>0.14641650131182901</v>
      </c>
      <c r="AM377" s="17">
        <v>0.155932696427207</v>
      </c>
      <c r="AN377" s="17">
        <v>0.15839196986628801</v>
      </c>
      <c r="AO377" s="17">
        <v>0.18775157645974599</v>
      </c>
      <c r="AP377" s="17"/>
      <c r="AQ377" s="17">
        <v>0.13639500228534501</v>
      </c>
      <c r="AR377" s="17">
        <v>0.14906679432279399</v>
      </c>
      <c r="AS377" s="17">
        <v>0.14207173288862199</v>
      </c>
      <c r="AT377" s="17">
        <v>0.14763592865337599</v>
      </c>
      <c r="AU377" s="17">
        <v>0.178045119170546</v>
      </c>
      <c r="AV377" s="17"/>
      <c r="AW377" s="17">
        <v>0.100941583446365</v>
      </c>
      <c r="AX377" s="17">
        <v>0.114936875188848</v>
      </c>
      <c r="AY377" s="17">
        <v>0.150926271811156</v>
      </c>
      <c r="AZ377" s="17">
        <v>0.15348351338362201</v>
      </c>
      <c r="BA377" s="17">
        <v>0.163044200041048</v>
      </c>
      <c r="BB377" s="17"/>
      <c r="BC377" s="17">
        <v>0.128872380355709</v>
      </c>
      <c r="BD377" s="17">
        <v>0.14719651723739699</v>
      </c>
      <c r="BE377" s="17">
        <v>0.172781076469568</v>
      </c>
      <c r="BF377" s="17">
        <v>0.1487334143372</v>
      </c>
      <c r="BG377" s="17"/>
      <c r="BH377" s="17">
        <v>0.130707059058421</v>
      </c>
      <c r="BI377" s="17">
        <v>0.14921172988481801</v>
      </c>
      <c r="BJ377" s="17">
        <v>0.17493799580730501</v>
      </c>
      <c r="BK377" s="17">
        <v>0.166508498712305</v>
      </c>
      <c r="BL377" s="17"/>
      <c r="BM377" s="17">
        <v>0.14279837868711301</v>
      </c>
      <c r="BN377" s="17">
        <v>0.16013170771631099</v>
      </c>
      <c r="BO377" s="17">
        <v>9.9710180915162094E-2</v>
      </c>
      <c r="BP377" s="17">
        <v>0.16804537854531401</v>
      </c>
      <c r="BQ377" s="17">
        <v>0.13061565684190099</v>
      </c>
      <c r="BR377" s="17"/>
      <c r="BS377" s="17">
        <v>0.130341979636212</v>
      </c>
      <c r="BT377" s="17">
        <v>0.172385544839528</v>
      </c>
      <c r="BU377" s="17">
        <v>0.13461867665961799</v>
      </c>
      <c r="BV377" s="17">
        <v>0.18778482254308199</v>
      </c>
      <c r="BW377" s="17">
        <v>0.112988042073562</v>
      </c>
    </row>
    <row r="378" spans="2:75" x14ac:dyDescent="0.35">
      <c r="B378" t="s">
        <v>344</v>
      </c>
      <c r="C378" s="17">
        <v>0.30873240868269403</v>
      </c>
      <c r="D378" s="17">
        <v>0.31967079640503998</v>
      </c>
      <c r="E378" s="17">
        <v>0.29909986085064499</v>
      </c>
      <c r="F378" s="17"/>
      <c r="G378" s="17">
        <v>0.33874469441517902</v>
      </c>
      <c r="H378" s="17">
        <v>0.35992525140960302</v>
      </c>
      <c r="I378" s="17">
        <v>0.314805577249128</v>
      </c>
      <c r="J378" s="17">
        <v>0.29380413793300297</v>
      </c>
      <c r="K378" s="17">
        <v>0.30561998854573202</v>
      </c>
      <c r="L378" s="17">
        <v>0.25630784988268301</v>
      </c>
      <c r="M378" s="17"/>
      <c r="N378" s="17">
        <v>0.32091180043782402</v>
      </c>
      <c r="O378" s="17">
        <v>0.316401772696418</v>
      </c>
      <c r="P378" s="17">
        <v>0.318345007082797</v>
      </c>
      <c r="Q378" s="17">
        <v>0.28070753126872799</v>
      </c>
      <c r="R378" s="17"/>
      <c r="S378" s="17">
        <v>0.33068276066089802</v>
      </c>
      <c r="T378" s="17">
        <v>0.29500329587581597</v>
      </c>
      <c r="U378" s="17">
        <v>0.27451188106936403</v>
      </c>
      <c r="V378" s="17">
        <v>0.35926375864554699</v>
      </c>
      <c r="W378" s="17">
        <v>0.28445325550836198</v>
      </c>
      <c r="X378" s="17">
        <v>0.35420023947151802</v>
      </c>
      <c r="Y378" s="17">
        <v>0.32457262870626202</v>
      </c>
      <c r="Z378" s="17">
        <v>0.32041914679855399</v>
      </c>
      <c r="AA378" s="17">
        <v>0.27459218716420097</v>
      </c>
      <c r="AB378" s="17">
        <v>0.28090966347857499</v>
      </c>
      <c r="AC378" s="17">
        <v>0.32816921063752702</v>
      </c>
      <c r="AD378" s="17">
        <v>0.24408686415259701</v>
      </c>
      <c r="AE378" s="17"/>
      <c r="AF378" s="17">
        <v>0.31103173337287598</v>
      </c>
      <c r="AG378" s="17">
        <v>0.29512651736963902</v>
      </c>
      <c r="AH378" s="17">
        <v>0.32552845754076898</v>
      </c>
      <c r="AI378" s="17">
        <v>0.32984090428528701</v>
      </c>
      <c r="AJ378" s="17"/>
      <c r="AK378" s="17">
        <v>0.28511980330927</v>
      </c>
      <c r="AL378" s="17">
        <v>0.31230423751085701</v>
      </c>
      <c r="AM378" s="17">
        <v>0.33128215403473399</v>
      </c>
      <c r="AN378" s="17">
        <v>0.31673909801640499</v>
      </c>
      <c r="AO378" s="17">
        <v>0.31245906988182298</v>
      </c>
      <c r="AP378" s="17"/>
      <c r="AQ378" s="17">
        <v>0.26783287706919101</v>
      </c>
      <c r="AR378" s="17">
        <v>0.30158680942067501</v>
      </c>
      <c r="AS378" s="17">
        <v>0.34090346274081901</v>
      </c>
      <c r="AT378" s="17">
        <v>0.328580115037862</v>
      </c>
      <c r="AU378" s="17">
        <v>0.31307615753462598</v>
      </c>
      <c r="AV378" s="17"/>
      <c r="AW378" s="17">
        <v>0.27199555363085998</v>
      </c>
      <c r="AX378" s="17">
        <v>0.29915533365625202</v>
      </c>
      <c r="AY378" s="17">
        <v>0.32079250152583499</v>
      </c>
      <c r="AZ378" s="17">
        <v>0.28775159449405802</v>
      </c>
      <c r="BA378" s="17">
        <v>0.33028342827170498</v>
      </c>
      <c r="BB378" s="17"/>
      <c r="BC378" s="17">
        <v>0.29191535155662002</v>
      </c>
      <c r="BD378" s="17">
        <v>0.31808292178283598</v>
      </c>
      <c r="BE378" s="17">
        <v>0.31337193627481102</v>
      </c>
      <c r="BF378" s="17">
        <v>0.30367612225843399</v>
      </c>
      <c r="BG378" s="17"/>
      <c r="BH378" s="17">
        <v>0.30331889477444102</v>
      </c>
      <c r="BI378" s="17">
        <v>0.30781730644736699</v>
      </c>
      <c r="BJ378" s="17">
        <v>0.339507886400016</v>
      </c>
      <c r="BK378" s="17">
        <v>0.30419907575108501</v>
      </c>
      <c r="BL378" s="17"/>
      <c r="BM378" s="17">
        <v>0.35208139835260499</v>
      </c>
      <c r="BN378" s="17">
        <v>0.30207473883479202</v>
      </c>
      <c r="BO378" s="17">
        <v>0.29766218381894199</v>
      </c>
      <c r="BP378" s="17">
        <v>0.34293771805816098</v>
      </c>
      <c r="BQ378" s="17">
        <v>0.26908479228760501</v>
      </c>
      <c r="BR378" s="17"/>
      <c r="BS378" s="17">
        <v>0.341595769149238</v>
      </c>
      <c r="BT378" s="17">
        <v>0.32273156274410397</v>
      </c>
      <c r="BU378" s="17">
        <v>0.303414891338189</v>
      </c>
      <c r="BV378" s="17">
        <v>0.33683599775731299</v>
      </c>
      <c r="BW378" s="17">
        <v>0.28563973022553102</v>
      </c>
    </row>
    <row r="379" spans="2:75" x14ac:dyDescent="0.35">
      <c r="B379" t="s">
        <v>345</v>
      </c>
      <c r="C379" s="17">
        <v>0.23515180125235499</v>
      </c>
      <c r="D379" s="17">
        <v>0.23456811273375699</v>
      </c>
      <c r="E379" s="17">
        <v>0.23542613452854799</v>
      </c>
      <c r="F379" s="17"/>
      <c r="G379" s="17">
        <v>0.21879305973202301</v>
      </c>
      <c r="H379" s="17">
        <v>0.191213152130641</v>
      </c>
      <c r="I379" s="17">
        <v>0.20392417634213</v>
      </c>
      <c r="J379" s="17">
        <v>0.23838688309707701</v>
      </c>
      <c r="K379" s="17">
        <v>0.26289398218721499</v>
      </c>
      <c r="L379" s="17">
        <v>0.28598782011874402</v>
      </c>
      <c r="M379" s="17"/>
      <c r="N379" s="17">
        <v>0.24558198285164901</v>
      </c>
      <c r="O379" s="17">
        <v>0.24126469922815599</v>
      </c>
      <c r="P379" s="17">
        <v>0.22101743367396101</v>
      </c>
      <c r="Q379" s="17">
        <v>0.23109365816422101</v>
      </c>
      <c r="R379" s="17"/>
      <c r="S379" s="17">
        <v>0.23413195856065599</v>
      </c>
      <c r="T379" s="17">
        <v>0.249108838373585</v>
      </c>
      <c r="U379" s="17">
        <v>0.20831534193278201</v>
      </c>
      <c r="V379" s="17">
        <v>0.19487712395251799</v>
      </c>
      <c r="W379" s="17">
        <v>0.23900992959289399</v>
      </c>
      <c r="X379" s="17">
        <v>0.209036391329704</v>
      </c>
      <c r="Y379" s="17">
        <v>0.25728527332474799</v>
      </c>
      <c r="Z379" s="17">
        <v>0.23831909497745199</v>
      </c>
      <c r="AA379" s="17">
        <v>0.23386793581326301</v>
      </c>
      <c r="AB379" s="17">
        <v>0.30798594363004</v>
      </c>
      <c r="AC379" s="17">
        <v>0.22425072802652499</v>
      </c>
      <c r="AD379" s="17">
        <v>0.18239431744891399</v>
      </c>
      <c r="AE379" s="17"/>
      <c r="AF379" s="17">
        <v>0.21613820108019099</v>
      </c>
      <c r="AG379" s="17">
        <v>0.23668750290634899</v>
      </c>
      <c r="AH379" s="17">
        <v>0.27094319982932102</v>
      </c>
      <c r="AI379" s="17">
        <v>0.20877470893337299</v>
      </c>
      <c r="AJ379" s="17"/>
      <c r="AK379" s="17">
        <v>0.24789104146208801</v>
      </c>
      <c r="AL379" s="17">
        <v>0.237090998450636</v>
      </c>
      <c r="AM379" s="17">
        <v>0.228091324510385</v>
      </c>
      <c r="AN379" s="17">
        <v>0.24146138067355999</v>
      </c>
      <c r="AO379" s="17">
        <v>0.24928730821577</v>
      </c>
      <c r="AP379" s="17"/>
      <c r="AQ379" s="17">
        <v>0.23258069518806099</v>
      </c>
      <c r="AR379" s="17">
        <v>0.24809597368939801</v>
      </c>
      <c r="AS379" s="17">
        <v>0.248960596478179</v>
      </c>
      <c r="AT379" s="17">
        <v>0.20971763523367001</v>
      </c>
      <c r="AU379" s="17">
        <v>0.230806171165611</v>
      </c>
      <c r="AV379" s="17"/>
      <c r="AW379" s="17">
        <v>0.26576950087231599</v>
      </c>
      <c r="AX379" s="17">
        <v>0.24278645256366599</v>
      </c>
      <c r="AY379" s="17">
        <v>0.22370747129742899</v>
      </c>
      <c r="AZ379" s="17">
        <v>0.24424223296639999</v>
      </c>
      <c r="BA379" s="17">
        <v>0.230757403542589</v>
      </c>
      <c r="BB379" s="17"/>
      <c r="BC379" s="17">
        <v>0.216306445533747</v>
      </c>
      <c r="BD379" s="17">
        <v>0.25089725014945102</v>
      </c>
      <c r="BE379" s="17">
        <v>0.24057498873230601</v>
      </c>
      <c r="BF379" s="17">
        <v>0.23434321563127899</v>
      </c>
      <c r="BG379" s="17"/>
      <c r="BH379" s="17">
        <v>0.2385446371004</v>
      </c>
      <c r="BI379" s="17">
        <v>0.255421387165021</v>
      </c>
      <c r="BJ379" s="17">
        <v>0.214567437235723</v>
      </c>
      <c r="BK379" s="17">
        <v>0.21385004338014699</v>
      </c>
      <c r="BL379" s="17"/>
      <c r="BM379" s="17">
        <v>0.218467045487719</v>
      </c>
      <c r="BN379" s="17">
        <v>0.265909910489047</v>
      </c>
      <c r="BO379" s="17">
        <v>0.28708386197409203</v>
      </c>
      <c r="BP379" s="17">
        <v>0.16231055384468299</v>
      </c>
      <c r="BQ379" s="17">
        <v>0.21072086769491399</v>
      </c>
      <c r="BR379" s="17"/>
      <c r="BS379" s="17">
        <v>0.24994900838345999</v>
      </c>
      <c r="BT379" s="17">
        <v>0.25427628564514598</v>
      </c>
      <c r="BU379" s="17">
        <v>0.25153828443469001</v>
      </c>
      <c r="BV379" s="17">
        <v>0.16451678934754899</v>
      </c>
      <c r="BW379" s="17">
        <v>0.190286824619565</v>
      </c>
    </row>
    <row r="380" spans="2:75" x14ac:dyDescent="0.35">
      <c r="B380" t="s">
        <v>346</v>
      </c>
      <c r="C380" s="17">
        <v>7.5411110801516398E-2</v>
      </c>
      <c r="D380" s="17">
        <v>7.6227938485827706E-2</v>
      </c>
      <c r="E380" s="17">
        <v>7.4016261647301407E-2</v>
      </c>
      <c r="F380" s="17"/>
      <c r="G380" s="17">
        <v>4.6083692310196003E-2</v>
      </c>
      <c r="H380" s="17">
        <v>4.0686704019150602E-2</v>
      </c>
      <c r="I380" s="17">
        <v>7.9359528335423105E-2</v>
      </c>
      <c r="J380" s="17">
        <v>9.4844615528846696E-2</v>
      </c>
      <c r="K380" s="17">
        <v>8.5715189775079401E-2</v>
      </c>
      <c r="L380" s="17">
        <v>9.73538228087754E-2</v>
      </c>
      <c r="M380" s="17"/>
      <c r="N380" s="17">
        <v>8.9704966596165198E-2</v>
      </c>
      <c r="O380" s="17">
        <v>7.4250184114613899E-2</v>
      </c>
      <c r="P380" s="17">
        <v>6.8327426067953695E-2</v>
      </c>
      <c r="Q380" s="17">
        <v>6.7051874235559E-2</v>
      </c>
      <c r="R380" s="17"/>
      <c r="S380" s="17">
        <v>5.6891173978001197E-2</v>
      </c>
      <c r="T380" s="17">
        <v>6.8585804535185702E-2</v>
      </c>
      <c r="U380" s="17">
        <v>7.4059214388952299E-2</v>
      </c>
      <c r="V380" s="17">
        <v>7.6923757699989104E-2</v>
      </c>
      <c r="W380" s="17">
        <v>8.7351030452556599E-2</v>
      </c>
      <c r="X380" s="17">
        <v>5.3209644031801201E-2</v>
      </c>
      <c r="Y380" s="17">
        <v>7.9823768364741907E-2</v>
      </c>
      <c r="Z380" s="17">
        <v>8.6597511359538804E-2</v>
      </c>
      <c r="AA380" s="17">
        <v>7.8072273302860304E-2</v>
      </c>
      <c r="AB380" s="17">
        <v>8.3853026706334696E-2</v>
      </c>
      <c r="AC380" s="17">
        <v>0.10484379424431201</v>
      </c>
      <c r="AD380" s="17">
        <v>0.118405363339178</v>
      </c>
      <c r="AE380" s="17"/>
      <c r="AF380" s="17">
        <v>6.4457846803594898E-2</v>
      </c>
      <c r="AG380" s="17">
        <v>6.8338557793805196E-2</v>
      </c>
      <c r="AH380" s="17">
        <v>7.9772693689417598E-2</v>
      </c>
      <c r="AI380" s="17">
        <v>0.10683236958594799</v>
      </c>
      <c r="AJ380" s="17"/>
      <c r="AK380" s="17">
        <v>6.9256356322609805E-2</v>
      </c>
      <c r="AL380" s="17">
        <v>7.5428181746261605E-2</v>
      </c>
      <c r="AM380" s="17">
        <v>8.5189704148086104E-2</v>
      </c>
      <c r="AN380" s="17">
        <v>7.6125138516950602E-2</v>
      </c>
      <c r="AO380" s="17">
        <v>7.9107936729627695E-2</v>
      </c>
      <c r="AP380" s="17"/>
      <c r="AQ380" s="17">
        <v>7.5199423154690498E-2</v>
      </c>
      <c r="AR380" s="17">
        <v>6.8369312919629194E-2</v>
      </c>
      <c r="AS380" s="17">
        <v>6.6602836390837195E-2</v>
      </c>
      <c r="AT380" s="17">
        <v>9.4920888107539403E-2</v>
      </c>
      <c r="AU380" s="17">
        <v>7.5731850677145607E-2</v>
      </c>
      <c r="AV380" s="17"/>
      <c r="AW380" s="17">
        <v>9.6470699760893106E-2</v>
      </c>
      <c r="AX380" s="17">
        <v>9.1601521954138801E-2</v>
      </c>
      <c r="AY380" s="17">
        <v>7.3672892412806903E-2</v>
      </c>
      <c r="AZ380" s="17">
        <v>7.3723555098588495E-2</v>
      </c>
      <c r="BA380" s="17">
        <v>6.8361811766086605E-2</v>
      </c>
      <c r="BB380" s="17"/>
      <c r="BC380" s="17">
        <v>8.3886389677830298E-2</v>
      </c>
      <c r="BD380" s="17">
        <v>7.0776043961303603E-2</v>
      </c>
      <c r="BE380" s="17">
        <v>7.0251148053802295E-2</v>
      </c>
      <c r="BF380" s="17">
        <v>8.7928580684549201E-2</v>
      </c>
      <c r="BG380" s="17"/>
      <c r="BH380" s="17">
        <v>8.7630419187722797E-2</v>
      </c>
      <c r="BI380" s="17">
        <v>6.9869306613694795E-2</v>
      </c>
      <c r="BJ380" s="17">
        <v>6.5697014026729103E-2</v>
      </c>
      <c r="BK380" s="17">
        <v>0.101316793382363</v>
      </c>
      <c r="BL380" s="17"/>
      <c r="BM380" s="17">
        <v>5.42785230041163E-2</v>
      </c>
      <c r="BN380" s="17">
        <v>8.8090988637566398E-2</v>
      </c>
      <c r="BO380" s="17">
        <v>0.11013745171390101</v>
      </c>
      <c r="BP380" s="17">
        <v>5.3315886739821898E-2</v>
      </c>
      <c r="BQ380" s="17">
        <v>5.6253047270767499E-2</v>
      </c>
      <c r="BR380" s="17"/>
      <c r="BS380" s="17">
        <v>6.28800712447313E-2</v>
      </c>
      <c r="BT380" s="17">
        <v>8.3526791052822194E-2</v>
      </c>
      <c r="BU380" s="17">
        <v>0.120294559779278</v>
      </c>
      <c r="BV380" s="17">
        <v>5.8124189877766103E-2</v>
      </c>
      <c r="BW380" s="17">
        <v>5.5848791207751401E-2</v>
      </c>
    </row>
    <row r="381" spans="2:75" x14ac:dyDescent="0.35">
      <c r="B381" t="s">
        <v>129</v>
      </c>
      <c r="C381" s="17">
        <v>0.166746031975778</v>
      </c>
      <c r="D381" s="17">
        <v>0.13009953943362301</v>
      </c>
      <c r="E381" s="17">
        <v>0.20231405511080899</v>
      </c>
      <c r="F381" s="17"/>
      <c r="G381" s="17">
        <v>0.112187080621044</v>
      </c>
      <c r="H381" s="17">
        <v>0.13096773549204199</v>
      </c>
      <c r="I381" s="17">
        <v>0.168788911600665</v>
      </c>
      <c r="J381" s="17">
        <v>0.19517180885168101</v>
      </c>
      <c r="K381" s="17">
        <v>0.17260483713076499</v>
      </c>
      <c r="L381" s="17">
        <v>0.203588094047429</v>
      </c>
      <c r="M381" s="17"/>
      <c r="N381" s="17">
        <v>0.115561886744663</v>
      </c>
      <c r="O381" s="17">
        <v>0.17012537866300301</v>
      </c>
      <c r="P381" s="17">
        <v>0.151930889229663</v>
      </c>
      <c r="Q381" s="17">
        <v>0.22611067522546099</v>
      </c>
      <c r="R381" s="17"/>
      <c r="S381" s="17">
        <v>0.149943032570311</v>
      </c>
      <c r="T381" s="17">
        <v>0.17116171083647899</v>
      </c>
      <c r="U381" s="17">
        <v>0.178085091713064</v>
      </c>
      <c r="V381" s="17">
        <v>0.159566741386761</v>
      </c>
      <c r="W381" s="17">
        <v>0.18451530808172201</v>
      </c>
      <c r="X381" s="17">
        <v>0.16059201292778899</v>
      </c>
      <c r="Y381" s="17">
        <v>0.14965199600507201</v>
      </c>
      <c r="Z381" s="17">
        <v>0.19949941862565601</v>
      </c>
      <c r="AA381" s="17">
        <v>0.15264585252388799</v>
      </c>
      <c r="AB381" s="17">
        <v>0.17607323581024301</v>
      </c>
      <c r="AC381" s="17">
        <v>0.14821243194536901</v>
      </c>
      <c r="AD381" s="17">
        <v>0.25115210098655999</v>
      </c>
      <c r="AE381" s="17"/>
      <c r="AF381" s="17">
        <v>0.198436947006709</v>
      </c>
      <c r="AG381" s="17">
        <v>0.174717169709839</v>
      </c>
      <c r="AH381" s="17">
        <v>0.13094473747926599</v>
      </c>
      <c r="AI381" s="17">
        <v>0.101930592993144</v>
      </c>
      <c r="AJ381" s="17"/>
      <c r="AK381" s="17">
        <v>0.19460632334085601</v>
      </c>
      <c r="AL381" s="17">
        <v>0.163979425328242</v>
      </c>
      <c r="AM381" s="17">
        <v>0.15379148381545199</v>
      </c>
      <c r="AN381" s="17">
        <v>0.125996810179417</v>
      </c>
      <c r="AO381" s="17">
        <v>9.4261745345250295E-2</v>
      </c>
      <c r="AP381" s="17"/>
      <c r="AQ381" s="17">
        <v>0.21249975918740199</v>
      </c>
      <c r="AR381" s="17">
        <v>0.16422122013564699</v>
      </c>
      <c r="AS381" s="17">
        <v>0.147143378846326</v>
      </c>
      <c r="AT381" s="17">
        <v>0.16468152658822599</v>
      </c>
      <c r="AU381" s="17">
        <v>0.123602472621669</v>
      </c>
      <c r="AV381" s="17"/>
      <c r="AW381" s="17">
        <v>0.187704405248519</v>
      </c>
      <c r="AX381" s="17">
        <v>0.203540318820431</v>
      </c>
      <c r="AY381" s="17">
        <v>0.16963009524468101</v>
      </c>
      <c r="AZ381" s="17">
        <v>0.175053763305934</v>
      </c>
      <c r="BA381" s="17">
        <v>0.12912877375974699</v>
      </c>
      <c r="BB381" s="17"/>
      <c r="BC381" s="17">
        <v>0.171920534378494</v>
      </c>
      <c r="BD381" s="17">
        <v>0.14499844052188701</v>
      </c>
      <c r="BE381" s="17">
        <v>0.14698435696765499</v>
      </c>
      <c r="BF381" s="17">
        <v>0.16476813229852699</v>
      </c>
      <c r="BG381" s="17"/>
      <c r="BH381" s="17">
        <v>0.18012473807510501</v>
      </c>
      <c r="BI381" s="17">
        <v>0.151041269045495</v>
      </c>
      <c r="BJ381" s="17">
        <v>0.141883296183693</v>
      </c>
      <c r="BK381" s="17">
        <v>0.13456377506549</v>
      </c>
      <c r="BL381" s="17"/>
      <c r="BM381" s="17">
        <v>0.1536235671476</v>
      </c>
      <c r="BN381" s="17">
        <v>0.13281349031644801</v>
      </c>
      <c r="BO381" s="17">
        <v>0.16237827316103101</v>
      </c>
      <c r="BP381" s="17">
        <v>0.154484138043054</v>
      </c>
      <c r="BQ381" s="17">
        <v>0.26859029778248</v>
      </c>
      <c r="BR381" s="17"/>
      <c r="BS381" s="17">
        <v>0.14814782781592101</v>
      </c>
      <c r="BT381" s="17">
        <v>0.112191068013779</v>
      </c>
      <c r="BU381" s="17">
        <v>0.144969411468821</v>
      </c>
      <c r="BV381" s="17">
        <v>0.14291462186423001</v>
      </c>
      <c r="BW381" s="17">
        <v>0.27764536431674602</v>
      </c>
    </row>
    <row r="382" spans="2:75" x14ac:dyDescent="0.35">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row>
    <row r="383" spans="2:75" x14ac:dyDescent="0.35">
      <c r="B383" s="6" t="s">
        <v>353</v>
      </c>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row>
    <row r="384" spans="2:75" x14ac:dyDescent="0.35">
      <c r="B384" s="23" t="s">
        <v>132</v>
      </c>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row>
    <row r="385" spans="2:75" x14ac:dyDescent="0.35">
      <c r="B385" t="s">
        <v>348</v>
      </c>
      <c r="C385" s="17">
        <v>0.20584666660007001</v>
      </c>
      <c r="D385" s="17">
        <v>0.21650218758488601</v>
      </c>
      <c r="E385" s="17">
        <v>0.19547299727279799</v>
      </c>
      <c r="F385" s="17"/>
      <c r="G385" s="17">
        <v>0.160430196687322</v>
      </c>
      <c r="H385" s="17">
        <v>0.21133861525624201</v>
      </c>
      <c r="I385" s="17">
        <v>0.17250415668893501</v>
      </c>
      <c r="J385" s="17">
        <v>0.19964828084845199</v>
      </c>
      <c r="K385" s="17">
        <v>0.21718401085503899</v>
      </c>
      <c r="L385" s="17">
        <v>0.25615489180260897</v>
      </c>
      <c r="M385" s="17"/>
      <c r="N385" s="17">
        <v>0.25441996884826601</v>
      </c>
      <c r="O385" s="17">
        <v>0.19332800825450799</v>
      </c>
      <c r="P385" s="17">
        <v>0.16692228229251599</v>
      </c>
      <c r="Q385" s="17">
        <v>0.19923552006432699</v>
      </c>
      <c r="R385" s="17"/>
      <c r="S385" s="17">
        <v>0.25963297265593399</v>
      </c>
      <c r="T385" s="17">
        <v>0.20379396336709599</v>
      </c>
      <c r="U385" s="17">
        <v>0.187233918277209</v>
      </c>
      <c r="V385" s="17">
        <v>0.14985004660854201</v>
      </c>
      <c r="W385" s="17">
        <v>0.226323779453006</v>
      </c>
      <c r="X385" s="17">
        <v>0.16408800504243501</v>
      </c>
      <c r="Y385" s="17">
        <v>0.17695982976362201</v>
      </c>
      <c r="Z385" s="17">
        <v>0.190507446835604</v>
      </c>
      <c r="AA385" s="17">
        <v>0.21022184836996899</v>
      </c>
      <c r="AB385" s="17">
        <v>0.22513127875160299</v>
      </c>
      <c r="AC385" s="17">
        <v>0.25125817336779099</v>
      </c>
      <c r="AD385" s="17">
        <v>0.20660392841606801</v>
      </c>
      <c r="AE385" s="17"/>
      <c r="AF385" s="17">
        <v>0.16087276155803401</v>
      </c>
      <c r="AG385" s="17">
        <v>0.16699869018807101</v>
      </c>
      <c r="AH385" s="17">
        <v>0.256038903456004</v>
      </c>
      <c r="AI385" s="17">
        <v>0.29328177373657599</v>
      </c>
      <c r="AJ385" s="17"/>
      <c r="AK385" s="17">
        <v>0.20028087495591701</v>
      </c>
      <c r="AL385" s="17">
        <v>0.20237703592196099</v>
      </c>
      <c r="AM385" s="17">
        <v>0.212346793071131</v>
      </c>
      <c r="AN385" s="17">
        <v>0.18944397611160199</v>
      </c>
      <c r="AO385" s="17">
        <v>0.26843731830310402</v>
      </c>
      <c r="AP385" s="17"/>
      <c r="AQ385" s="17">
        <v>0.193027927149163</v>
      </c>
      <c r="AR385" s="17">
        <v>0.18353323828476401</v>
      </c>
      <c r="AS385" s="17">
        <v>0.19324304513094501</v>
      </c>
      <c r="AT385" s="17">
        <v>0.20874478677000599</v>
      </c>
      <c r="AU385" s="17">
        <v>0.27673679774726301</v>
      </c>
      <c r="AV385" s="17"/>
      <c r="AW385" s="17">
        <v>0.19727763667682699</v>
      </c>
      <c r="AX385" s="17">
        <v>0.209964337857241</v>
      </c>
      <c r="AY385" s="17">
        <v>0.18281133443698</v>
      </c>
      <c r="AZ385" s="17">
        <v>0.19977482734978</v>
      </c>
      <c r="BA385" s="17">
        <v>0.24760309287181501</v>
      </c>
      <c r="BB385" s="17"/>
      <c r="BC385" s="17">
        <v>0.213756764996159</v>
      </c>
      <c r="BD385" s="17">
        <v>0.21199812562099901</v>
      </c>
      <c r="BE385" s="17">
        <v>0.20287695376802101</v>
      </c>
      <c r="BF385" s="17">
        <v>0.21979250967478001</v>
      </c>
      <c r="BG385" s="17"/>
      <c r="BH385" s="17">
        <v>0.20544872227167299</v>
      </c>
      <c r="BI385" s="17">
        <v>0.209922243930077</v>
      </c>
      <c r="BJ385" s="17">
        <v>0.196652189307821</v>
      </c>
      <c r="BK385" s="17">
        <v>0.23298894691584901</v>
      </c>
      <c r="BL385" s="17"/>
      <c r="BM385" s="17">
        <v>0.181179696107997</v>
      </c>
      <c r="BN385" s="17">
        <v>0.241246859208992</v>
      </c>
      <c r="BO385" s="17">
        <v>0.28774365355876902</v>
      </c>
      <c r="BP385" s="17">
        <v>0.15231528681741099</v>
      </c>
      <c r="BQ385" s="17">
        <v>0.16108875957236499</v>
      </c>
      <c r="BR385" s="17"/>
      <c r="BS385" s="17">
        <v>0.18599070179614299</v>
      </c>
      <c r="BT385" s="17">
        <v>0.24279660909998199</v>
      </c>
      <c r="BU385" s="17">
        <v>0.27134213775952098</v>
      </c>
      <c r="BV385" s="17">
        <v>0.16405217379310799</v>
      </c>
      <c r="BW385" s="17">
        <v>0.128683369514209</v>
      </c>
    </row>
    <row r="386" spans="2:75" x14ac:dyDescent="0.35">
      <c r="B386" t="s">
        <v>349</v>
      </c>
      <c r="C386" s="17">
        <v>0.34738918179942402</v>
      </c>
      <c r="D386" s="17">
        <v>0.36029669570550499</v>
      </c>
      <c r="E386" s="17">
        <v>0.33549507341074097</v>
      </c>
      <c r="F386" s="17"/>
      <c r="G386" s="17">
        <v>0.39246125620793298</v>
      </c>
      <c r="H386" s="17">
        <v>0.38351875198242202</v>
      </c>
      <c r="I386" s="17">
        <v>0.32979887015325099</v>
      </c>
      <c r="J386" s="17">
        <v>0.34138731390632299</v>
      </c>
      <c r="K386" s="17">
        <v>0.313759463556049</v>
      </c>
      <c r="L386" s="17">
        <v>0.32960443406540002</v>
      </c>
      <c r="M386" s="17"/>
      <c r="N386" s="17">
        <v>0.37289225028549</v>
      </c>
      <c r="O386" s="17">
        <v>0.38244080710128397</v>
      </c>
      <c r="P386" s="17">
        <v>0.348556896001261</v>
      </c>
      <c r="Q386" s="17">
        <v>0.28697862748855102</v>
      </c>
      <c r="R386" s="17"/>
      <c r="S386" s="17">
        <v>0.33540533123280503</v>
      </c>
      <c r="T386" s="17">
        <v>0.37238809810263601</v>
      </c>
      <c r="U386" s="17">
        <v>0.307827381677161</v>
      </c>
      <c r="V386" s="17">
        <v>0.36420551501610499</v>
      </c>
      <c r="W386" s="17">
        <v>0.32572059765862499</v>
      </c>
      <c r="X386" s="17">
        <v>0.36757230043429601</v>
      </c>
      <c r="Y386" s="17">
        <v>0.32508871515862697</v>
      </c>
      <c r="Z386" s="17">
        <v>0.380445446122192</v>
      </c>
      <c r="AA386" s="17">
        <v>0.35047193687024403</v>
      </c>
      <c r="AB386" s="17">
        <v>0.34020525621654202</v>
      </c>
      <c r="AC386" s="17">
        <v>0.34287659747893701</v>
      </c>
      <c r="AD386" s="17">
        <v>0.37351460044366402</v>
      </c>
      <c r="AE386" s="17"/>
      <c r="AF386" s="17">
        <v>0.321874165176122</v>
      </c>
      <c r="AG386" s="17">
        <v>0.341430586840413</v>
      </c>
      <c r="AH386" s="17">
        <v>0.37648718641858198</v>
      </c>
      <c r="AI386" s="17">
        <v>0.38010601961065599</v>
      </c>
      <c r="AJ386" s="17"/>
      <c r="AK386" s="17">
        <v>0.29408860925125901</v>
      </c>
      <c r="AL386" s="17">
        <v>0.35770299514810999</v>
      </c>
      <c r="AM386" s="17">
        <v>0.35115797625930201</v>
      </c>
      <c r="AN386" s="17">
        <v>0.36538920149265602</v>
      </c>
      <c r="AO386" s="17">
        <v>0.40271782106389098</v>
      </c>
      <c r="AP386" s="17"/>
      <c r="AQ386" s="17">
        <v>0.30734421615830398</v>
      </c>
      <c r="AR386" s="17">
        <v>0.34099368294368898</v>
      </c>
      <c r="AS386" s="17">
        <v>0.37455612530383797</v>
      </c>
      <c r="AT386" s="17">
        <v>0.36856238163259702</v>
      </c>
      <c r="AU386" s="17">
        <v>0.35589749280456101</v>
      </c>
      <c r="AV386" s="17"/>
      <c r="AW386" s="17">
        <v>0.34103113281616398</v>
      </c>
      <c r="AX386" s="17">
        <v>0.31965229677695201</v>
      </c>
      <c r="AY386" s="17">
        <v>0.340848439221627</v>
      </c>
      <c r="AZ386" s="17">
        <v>0.37192041314253699</v>
      </c>
      <c r="BA386" s="17">
        <v>0.33832790015884701</v>
      </c>
      <c r="BB386" s="17"/>
      <c r="BC386" s="17">
        <v>0.316071748688659</v>
      </c>
      <c r="BD386" s="17">
        <v>0.36702654780017402</v>
      </c>
      <c r="BE386" s="17">
        <v>0.38944868992618997</v>
      </c>
      <c r="BF386" s="17">
        <v>0.32865289756087901</v>
      </c>
      <c r="BG386" s="17"/>
      <c r="BH386" s="17">
        <v>0.36378729593950099</v>
      </c>
      <c r="BI386" s="17">
        <v>0.358307592176278</v>
      </c>
      <c r="BJ386" s="17">
        <v>0.37421976979167099</v>
      </c>
      <c r="BK386" s="17">
        <v>0.29005435369102101</v>
      </c>
      <c r="BL386" s="17"/>
      <c r="BM386" s="17">
        <v>0.37692258997473099</v>
      </c>
      <c r="BN386" s="17">
        <v>0.37242746845029201</v>
      </c>
      <c r="BO386" s="17">
        <v>0.34378054622177801</v>
      </c>
      <c r="BP386" s="17">
        <v>0.28776086700917197</v>
      </c>
      <c r="BQ386" s="17">
        <v>0.30292541417948099</v>
      </c>
      <c r="BR386" s="17"/>
      <c r="BS386" s="17">
        <v>0.37979179265860302</v>
      </c>
      <c r="BT386" s="17">
        <v>0.376768667328646</v>
      </c>
      <c r="BU386" s="17">
        <v>0.36413818741964399</v>
      </c>
      <c r="BV386" s="17">
        <v>0.29394194497633103</v>
      </c>
      <c r="BW386" s="17">
        <v>0.25908446161866799</v>
      </c>
    </row>
    <row r="387" spans="2:75" x14ac:dyDescent="0.35">
      <c r="B387" t="s">
        <v>350</v>
      </c>
      <c r="C387" s="17">
        <v>0.207545514674775</v>
      </c>
      <c r="D387" s="17">
        <v>0.20947865330363899</v>
      </c>
      <c r="E387" s="17">
        <v>0.206678702256619</v>
      </c>
      <c r="F387" s="17"/>
      <c r="G387" s="17">
        <v>0.189095478172635</v>
      </c>
      <c r="H387" s="17">
        <v>0.176341871006756</v>
      </c>
      <c r="I387" s="17">
        <v>0.240097063500709</v>
      </c>
      <c r="J387" s="17">
        <v>0.21753940566194799</v>
      </c>
      <c r="K387" s="17">
        <v>0.23042493481658199</v>
      </c>
      <c r="L387" s="17">
        <v>0.19538654896744501</v>
      </c>
      <c r="M387" s="17"/>
      <c r="N387" s="17">
        <v>0.191889193163779</v>
      </c>
      <c r="O387" s="17">
        <v>0.21179439007301901</v>
      </c>
      <c r="P387" s="17">
        <v>0.23411836427316299</v>
      </c>
      <c r="Q387" s="17">
        <v>0.19524248393558</v>
      </c>
      <c r="R387" s="17"/>
      <c r="S387" s="17">
        <v>0.18817822996747499</v>
      </c>
      <c r="T387" s="17">
        <v>0.20100640148072099</v>
      </c>
      <c r="U387" s="17">
        <v>0.237493670374679</v>
      </c>
      <c r="V387" s="17">
        <v>0.244116098772551</v>
      </c>
      <c r="W387" s="17">
        <v>0.18742780169048201</v>
      </c>
      <c r="X387" s="17">
        <v>0.213867709908795</v>
      </c>
      <c r="Y387" s="17">
        <v>0.22974061084127001</v>
      </c>
      <c r="Z387" s="17">
        <v>0.17151404446671201</v>
      </c>
      <c r="AA387" s="17">
        <v>0.20342345103727699</v>
      </c>
      <c r="AB387" s="17">
        <v>0.209445616186195</v>
      </c>
      <c r="AC387" s="17">
        <v>0.21279395876247501</v>
      </c>
      <c r="AD387" s="17">
        <v>0.153925249457603</v>
      </c>
      <c r="AE387" s="17"/>
      <c r="AF387" s="17">
        <v>0.237363099340755</v>
      </c>
      <c r="AG387" s="17">
        <v>0.22458089232458101</v>
      </c>
      <c r="AH387" s="17">
        <v>0.183833398915176</v>
      </c>
      <c r="AI387" s="17">
        <v>0.16993881503330999</v>
      </c>
      <c r="AJ387" s="17"/>
      <c r="AK387" s="17">
        <v>0.19927750218475901</v>
      </c>
      <c r="AL387" s="17">
        <v>0.20530192791334601</v>
      </c>
      <c r="AM387" s="17">
        <v>0.22713622307572801</v>
      </c>
      <c r="AN387" s="17">
        <v>0.23001255028659001</v>
      </c>
      <c r="AO387" s="17">
        <v>0.178589549942026</v>
      </c>
      <c r="AP387" s="17"/>
      <c r="AQ387" s="17">
        <v>0.203182911869078</v>
      </c>
      <c r="AR387" s="17">
        <v>0.22374391347437</v>
      </c>
      <c r="AS387" s="17">
        <v>0.208795315645873</v>
      </c>
      <c r="AT387" s="17">
        <v>0.20009220618364401</v>
      </c>
      <c r="AU387" s="17">
        <v>0.20049669700065001</v>
      </c>
      <c r="AV387" s="17"/>
      <c r="AW387" s="17">
        <v>0.25623613852944099</v>
      </c>
      <c r="AX387" s="17">
        <v>0.22609487411114401</v>
      </c>
      <c r="AY387" s="17">
        <v>0.220424505053714</v>
      </c>
      <c r="AZ387" s="17">
        <v>0.19226823026373599</v>
      </c>
      <c r="BA387" s="17">
        <v>0.18967236930158199</v>
      </c>
      <c r="BB387" s="17"/>
      <c r="BC387" s="17">
        <v>0.166177815902779</v>
      </c>
      <c r="BD387" s="17">
        <v>0.19460208096002399</v>
      </c>
      <c r="BE387" s="17">
        <v>0.21306039185751499</v>
      </c>
      <c r="BF387" s="17">
        <v>0.22853186190702299</v>
      </c>
      <c r="BG387" s="17"/>
      <c r="BH387" s="17">
        <v>0.17860521412220201</v>
      </c>
      <c r="BI387" s="17">
        <v>0.210335145930962</v>
      </c>
      <c r="BJ387" s="17">
        <v>0.236430761807298</v>
      </c>
      <c r="BK387" s="17">
        <v>0.23462806186100399</v>
      </c>
      <c r="BL387" s="17"/>
      <c r="BM387" s="17">
        <v>0.24045980350047999</v>
      </c>
      <c r="BN387" s="17">
        <v>0.18527421046738499</v>
      </c>
      <c r="BO387" s="17">
        <v>0.202633594025598</v>
      </c>
      <c r="BP387" s="17">
        <v>0.24679655199752801</v>
      </c>
      <c r="BQ387" s="17">
        <v>0.19951023073881899</v>
      </c>
      <c r="BR387" s="17"/>
      <c r="BS387" s="17">
        <v>0.227870439859477</v>
      </c>
      <c r="BT387" s="17">
        <v>0.191286340886202</v>
      </c>
      <c r="BU387" s="17">
        <v>0.20955252353474199</v>
      </c>
      <c r="BV387" s="17">
        <v>0.26347074834101702</v>
      </c>
      <c r="BW387" s="17">
        <v>0.23307113677112901</v>
      </c>
    </row>
    <row r="388" spans="2:75" x14ac:dyDescent="0.35">
      <c r="B388" t="s">
        <v>351</v>
      </c>
      <c r="C388" s="17">
        <v>6.30387317198874E-2</v>
      </c>
      <c r="D388" s="17">
        <v>6.8934782794028204E-2</v>
      </c>
      <c r="E388" s="17">
        <v>5.7596516834027403E-2</v>
      </c>
      <c r="F388" s="17"/>
      <c r="G388" s="17">
        <v>9.4255303823611802E-2</v>
      </c>
      <c r="H388" s="17">
        <v>7.7576082440698593E-2</v>
      </c>
      <c r="I388" s="17">
        <v>6.8801581111493704E-2</v>
      </c>
      <c r="J388" s="17">
        <v>5.6641477375598701E-2</v>
      </c>
      <c r="K388" s="17">
        <v>5.52485159436392E-2</v>
      </c>
      <c r="L388" s="17">
        <v>3.6125483579274101E-2</v>
      </c>
      <c r="M388" s="17"/>
      <c r="N388" s="17">
        <v>6.5345134831906196E-2</v>
      </c>
      <c r="O388" s="17">
        <v>5.0359686250087E-2</v>
      </c>
      <c r="P388" s="17">
        <v>7.1010670125798606E-2</v>
      </c>
      <c r="Q388" s="17">
        <v>6.7917087038122395E-2</v>
      </c>
      <c r="R388" s="17"/>
      <c r="S388" s="17">
        <v>5.7979678377457003E-2</v>
      </c>
      <c r="T388" s="17">
        <v>5.6870895078085397E-2</v>
      </c>
      <c r="U388" s="17">
        <v>7.7854113153504906E-2</v>
      </c>
      <c r="V388" s="17">
        <v>5.5778871110252301E-2</v>
      </c>
      <c r="W388" s="17">
        <v>8.9927884998271396E-2</v>
      </c>
      <c r="X388" s="17">
        <v>8.0109609417375605E-2</v>
      </c>
      <c r="Y388" s="17">
        <v>7.30673570243731E-2</v>
      </c>
      <c r="Z388" s="17">
        <v>8.3488986490816902E-2</v>
      </c>
      <c r="AA388" s="17">
        <v>6.4220162352366203E-2</v>
      </c>
      <c r="AB388" s="17">
        <v>3.2247694533715301E-2</v>
      </c>
      <c r="AC388" s="17">
        <v>3.6355119392452999E-2</v>
      </c>
      <c r="AD388" s="17">
        <v>6.0327494146114297E-2</v>
      </c>
      <c r="AE388" s="17"/>
      <c r="AF388" s="17">
        <v>5.2013861079065297E-2</v>
      </c>
      <c r="AG388" s="17">
        <v>6.9701765757252093E-2</v>
      </c>
      <c r="AH388" s="17">
        <v>6.20461867920553E-2</v>
      </c>
      <c r="AI388" s="17">
        <v>6.9304653832899105E-2</v>
      </c>
      <c r="AJ388" s="17"/>
      <c r="AK388" s="17">
        <v>6.9561600375838806E-2</v>
      </c>
      <c r="AL388" s="17">
        <v>6.4495136326555694E-2</v>
      </c>
      <c r="AM388" s="17">
        <v>6.1612315208520903E-2</v>
      </c>
      <c r="AN388" s="17">
        <v>6.1266056576274298E-2</v>
      </c>
      <c r="AO388" s="17">
        <v>6.9676786511573705E-2</v>
      </c>
      <c r="AP388" s="17"/>
      <c r="AQ388" s="17">
        <v>6.33279045359183E-2</v>
      </c>
      <c r="AR388" s="17">
        <v>6.5993476100818793E-2</v>
      </c>
      <c r="AS388" s="17">
        <v>5.9335563317612902E-2</v>
      </c>
      <c r="AT388" s="17">
        <v>5.96297568922909E-2</v>
      </c>
      <c r="AU388" s="17">
        <v>6.8954862382983706E-2</v>
      </c>
      <c r="AV388" s="17"/>
      <c r="AW388" s="17">
        <v>5.54486041507148E-2</v>
      </c>
      <c r="AX388" s="17">
        <v>5.4674880397912802E-2</v>
      </c>
      <c r="AY388" s="17">
        <v>6.5993489870315905E-2</v>
      </c>
      <c r="AZ388" s="17">
        <v>5.4163249010576398E-2</v>
      </c>
      <c r="BA388" s="17">
        <v>7.5612631995802898E-2</v>
      </c>
      <c r="BB388" s="17"/>
      <c r="BC388" s="17">
        <v>8.36614329474029E-2</v>
      </c>
      <c r="BD388" s="17">
        <v>6.5593847011960901E-2</v>
      </c>
      <c r="BE388" s="17">
        <v>5.5638169077685998E-2</v>
      </c>
      <c r="BF388" s="17">
        <v>6.5465415868517104E-2</v>
      </c>
      <c r="BG388" s="17"/>
      <c r="BH388" s="17">
        <v>7.07531333565527E-2</v>
      </c>
      <c r="BI388" s="17">
        <v>5.8922145944271899E-2</v>
      </c>
      <c r="BJ388" s="17">
        <v>6.5326601851717597E-2</v>
      </c>
      <c r="BK388" s="17">
        <v>8.5208095600189798E-2</v>
      </c>
      <c r="BL388" s="17"/>
      <c r="BM388" s="17">
        <v>5.72800406210607E-2</v>
      </c>
      <c r="BN388" s="17">
        <v>6.56841226431953E-2</v>
      </c>
      <c r="BO388" s="17">
        <v>5.4289260776579799E-2</v>
      </c>
      <c r="BP388" s="17">
        <v>9.4218633726701403E-2</v>
      </c>
      <c r="BQ388" s="17">
        <v>5.3734979530273397E-2</v>
      </c>
      <c r="BR388" s="17"/>
      <c r="BS388" s="17">
        <v>5.8583023272995798E-2</v>
      </c>
      <c r="BT388" s="17">
        <v>7.3171152382055807E-2</v>
      </c>
      <c r="BU388" s="17">
        <v>4.5292335256504002E-2</v>
      </c>
      <c r="BV388" s="17">
        <v>8.5894345139697501E-2</v>
      </c>
      <c r="BW388" s="17">
        <v>5.5585836487686002E-2</v>
      </c>
    </row>
    <row r="389" spans="2:75" x14ac:dyDescent="0.35">
      <c r="B389" t="s">
        <v>352</v>
      </c>
      <c r="C389" s="17">
        <v>2.3704211087628602E-2</v>
      </c>
      <c r="D389" s="17">
        <v>2.8679319882915801E-2</v>
      </c>
      <c r="E389" s="17">
        <v>1.8489299268763099E-2</v>
      </c>
      <c r="F389" s="17"/>
      <c r="G389" s="17">
        <v>3.3553732336347598E-2</v>
      </c>
      <c r="H389" s="17">
        <v>1.7513441529232E-2</v>
      </c>
      <c r="I389" s="17">
        <v>3.7788774794021103E-2</v>
      </c>
      <c r="J389" s="17">
        <v>1.71052673780972E-2</v>
      </c>
      <c r="K389" s="17">
        <v>2.2994094507606502E-2</v>
      </c>
      <c r="L389" s="17">
        <v>1.65788694770517E-2</v>
      </c>
      <c r="M389" s="17"/>
      <c r="N389" s="17">
        <v>2.3813695418333301E-2</v>
      </c>
      <c r="O389" s="17">
        <v>1.8699408151318E-2</v>
      </c>
      <c r="P389" s="17">
        <v>2.53781144473854E-2</v>
      </c>
      <c r="Q389" s="17">
        <v>2.7770559154122399E-2</v>
      </c>
      <c r="R389" s="17"/>
      <c r="S389" s="17">
        <v>2.7047529889637299E-2</v>
      </c>
      <c r="T389" s="17">
        <v>2.0632731550838501E-2</v>
      </c>
      <c r="U389" s="17">
        <v>4.1733119239206501E-2</v>
      </c>
      <c r="V389" s="17">
        <v>2.5917081586251198E-2</v>
      </c>
      <c r="W389" s="17">
        <v>2.0275039936169699E-2</v>
      </c>
      <c r="X389" s="17">
        <v>2.4578920453336001E-2</v>
      </c>
      <c r="Y389" s="17">
        <v>1.8542158129905801E-2</v>
      </c>
      <c r="Z389" s="17">
        <v>3.1942674696531198E-2</v>
      </c>
      <c r="AA389" s="17">
        <v>1.6854942092411101E-2</v>
      </c>
      <c r="AB389" s="17">
        <v>1.65574643908309E-2</v>
      </c>
      <c r="AC389" s="17">
        <v>2.80232932715711E-2</v>
      </c>
      <c r="AD389" s="17">
        <v>1.4177583051307801E-2</v>
      </c>
      <c r="AE389" s="17"/>
      <c r="AF389" s="17">
        <v>2.0218282972851401E-2</v>
      </c>
      <c r="AG389" s="17">
        <v>3.1454809630506501E-2</v>
      </c>
      <c r="AH389" s="17">
        <v>2.0856765347988901E-2</v>
      </c>
      <c r="AI389" s="17">
        <v>1.50386474886154E-2</v>
      </c>
      <c r="AJ389" s="17"/>
      <c r="AK389" s="17">
        <v>1.96793750048113E-2</v>
      </c>
      <c r="AL389" s="17">
        <v>2.3683787592213599E-2</v>
      </c>
      <c r="AM389" s="17">
        <v>2.5720685803881701E-2</v>
      </c>
      <c r="AN389" s="17">
        <v>1.52241870937914E-2</v>
      </c>
      <c r="AO389" s="17">
        <v>2.4167892494335499E-2</v>
      </c>
      <c r="AP389" s="17"/>
      <c r="AQ389" s="17">
        <v>2.9453765289496298E-2</v>
      </c>
      <c r="AR389" s="17">
        <v>3.0629782085524301E-2</v>
      </c>
      <c r="AS389" s="17">
        <v>1.8119115314851698E-2</v>
      </c>
      <c r="AT389" s="17">
        <v>2.5513097084126999E-2</v>
      </c>
      <c r="AU389" s="17">
        <v>1.10390226424588E-2</v>
      </c>
      <c r="AV389" s="17"/>
      <c r="AW389" s="17">
        <v>1.7134405809314E-2</v>
      </c>
      <c r="AX389" s="17">
        <v>2.9679614532591499E-2</v>
      </c>
      <c r="AY389" s="17">
        <v>1.9495538075654E-2</v>
      </c>
      <c r="AZ389" s="17">
        <v>2.88851708431886E-2</v>
      </c>
      <c r="BA389" s="17">
        <v>2.2213271887774E-2</v>
      </c>
      <c r="BB389" s="17"/>
      <c r="BC389" s="17">
        <v>4.8097651908133698E-2</v>
      </c>
      <c r="BD389" s="17">
        <v>2.28617728358083E-2</v>
      </c>
      <c r="BE389" s="17">
        <v>1.5963876769597801E-2</v>
      </c>
      <c r="BF389" s="17">
        <v>2.2752445310900302E-2</v>
      </c>
      <c r="BG389" s="17"/>
      <c r="BH389" s="17">
        <v>2.0801807107486799E-2</v>
      </c>
      <c r="BI389" s="17">
        <v>2.3969089754321399E-2</v>
      </c>
      <c r="BJ389" s="17">
        <v>2.2238545050499901E-2</v>
      </c>
      <c r="BK389" s="17">
        <v>2.6190945589133201E-2</v>
      </c>
      <c r="BL389" s="17"/>
      <c r="BM389" s="17">
        <v>1.4100333693375501E-2</v>
      </c>
      <c r="BN389" s="17">
        <v>2.4338858257198202E-2</v>
      </c>
      <c r="BO389" s="17">
        <v>1.36647869551073E-2</v>
      </c>
      <c r="BP389" s="17">
        <v>4.4823932684519299E-2</v>
      </c>
      <c r="BQ389" s="17">
        <v>2.65233587217681E-2</v>
      </c>
      <c r="BR389" s="17"/>
      <c r="BS389" s="17">
        <v>1.73966129086464E-2</v>
      </c>
      <c r="BT389" s="17">
        <v>1.7625894882355098E-2</v>
      </c>
      <c r="BU389" s="17">
        <v>1.3421443296388599E-2</v>
      </c>
      <c r="BV389" s="17">
        <v>4.6903602464282101E-2</v>
      </c>
      <c r="BW389" s="17">
        <v>2.8357810516494799E-2</v>
      </c>
    </row>
    <row r="390" spans="2:75" x14ac:dyDescent="0.35">
      <c r="B390" t="s">
        <v>129</v>
      </c>
      <c r="C390" s="17">
        <v>0.15247569411821399</v>
      </c>
      <c r="D390" s="17">
        <v>0.116108360729026</v>
      </c>
      <c r="E390" s="17">
        <v>0.18626741095705199</v>
      </c>
      <c r="F390" s="17"/>
      <c r="G390" s="17">
        <v>0.13020403277215101</v>
      </c>
      <c r="H390" s="17">
        <v>0.13371123778464999</v>
      </c>
      <c r="I390" s="17">
        <v>0.15100955375159</v>
      </c>
      <c r="J390" s="17">
        <v>0.16767825482958101</v>
      </c>
      <c r="K390" s="17">
        <v>0.16038898032108401</v>
      </c>
      <c r="L390" s="17">
        <v>0.16614977210821999</v>
      </c>
      <c r="M390" s="17"/>
      <c r="N390" s="17">
        <v>9.1639757452226397E-2</v>
      </c>
      <c r="O390" s="17">
        <v>0.14337770016978399</v>
      </c>
      <c r="P390" s="17">
        <v>0.15401367285987599</v>
      </c>
      <c r="Q390" s="17">
        <v>0.22285572231929601</v>
      </c>
      <c r="R390" s="17"/>
      <c r="S390" s="17">
        <v>0.13175625787669101</v>
      </c>
      <c r="T390" s="17">
        <v>0.14530791042062399</v>
      </c>
      <c r="U390" s="17">
        <v>0.147857797278239</v>
      </c>
      <c r="V390" s="17">
        <v>0.160132386906298</v>
      </c>
      <c r="W390" s="17">
        <v>0.150324896263446</v>
      </c>
      <c r="X390" s="17">
        <v>0.14978345474376301</v>
      </c>
      <c r="Y390" s="17">
        <v>0.176601329082202</v>
      </c>
      <c r="Z390" s="17">
        <v>0.14210140138814401</v>
      </c>
      <c r="AA390" s="17">
        <v>0.15480765927773299</v>
      </c>
      <c r="AB390" s="17">
        <v>0.176412689921114</v>
      </c>
      <c r="AC390" s="17">
        <v>0.128692857726773</v>
      </c>
      <c r="AD390" s="17">
        <v>0.191451144485243</v>
      </c>
      <c r="AE390" s="17"/>
      <c r="AF390" s="17">
        <v>0.20765782987317299</v>
      </c>
      <c r="AG390" s="17">
        <v>0.165833255259177</v>
      </c>
      <c r="AH390" s="17">
        <v>0.10073755907019399</v>
      </c>
      <c r="AI390" s="17">
        <v>7.2330090297942906E-2</v>
      </c>
      <c r="AJ390" s="17"/>
      <c r="AK390" s="17">
        <v>0.21711203822741501</v>
      </c>
      <c r="AL390" s="17">
        <v>0.14643911709781399</v>
      </c>
      <c r="AM390" s="17">
        <v>0.122026006581436</v>
      </c>
      <c r="AN390" s="17">
        <v>0.13866402843908601</v>
      </c>
      <c r="AO390" s="17">
        <v>5.6410631685069802E-2</v>
      </c>
      <c r="AP390" s="17"/>
      <c r="AQ390" s="17">
        <v>0.20366327499804099</v>
      </c>
      <c r="AR390" s="17">
        <v>0.155105907110834</v>
      </c>
      <c r="AS390" s="17">
        <v>0.14595083528687899</v>
      </c>
      <c r="AT390" s="17">
        <v>0.13745777143733501</v>
      </c>
      <c r="AU390" s="17">
        <v>8.6875127422083295E-2</v>
      </c>
      <c r="AV390" s="17"/>
      <c r="AW390" s="17">
        <v>0.13287208201754</v>
      </c>
      <c r="AX390" s="17">
        <v>0.159933996324158</v>
      </c>
      <c r="AY390" s="17">
        <v>0.17042669334170901</v>
      </c>
      <c r="AZ390" s="17">
        <v>0.15298810939018201</v>
      </c>
      <c r="BA390" s="17">
        <v>0.12657073378417899</v>
      </c>
      <c r="BB390" s="17"/>
      <c r="BC390" s="17">
        <v>0.17223458555686599</v>
      </c>
      <c r="BD390" s="17">
        <v>0.137917625771033</v>
      </c>
      <c r="BE390" s="17">
        <v>0.123011918600991</v>
      </c>
      <c r="BF390" s="17">
        <v>0.13480486967790101</v>
      </c>
      <c r="BG390" s="17"/>
      <c r="BH390" s="17">
        <v>0.16060382720258601</v>
      </c>
      <c r="BI390" s="17">
        <v>0.138543782264089</v>
      </c>
      <c r="BJ390" s="17">
        <v>0.105132132190991</v>
      </c>
      <c r="BK390" s="17">
        <v>0.13092959634280399</v>
      </c>
      <c r="BL390" s="17"/>
      <c r="BM390" s="17">
        <v>0.13005753610235499</v>
      </c>
      <c r="BN390" s="17">
        <v>0.11102848097293801</v>
      </c>
      <c r="BO390" s="17">
        <v>9.7888158462167502E-2</v>
      </c>
      <c r="BP390" s="17">
        <v>0.17408472776466799</v>
      </c>
      <c r="BQ390" s="17">
        <v>0.256217257257294</v>
      </c>
      <c r="BR390" s="17"/>
      <c r="BS390" s="17">
        <v>0.13036742950413499</v>
      </c>
      <c r="BT390" s="17">
        <v>9.8351335420758204E-2</v>
      </c>
      <c r="BU390" s="17">
        <v>9.6253372733200296E-2</v>
      </c>
      <c r="BV390" s="17">
        <v>0.14573718528556501</v>
      </c>
      <c r="BW390" s="17">
        <v>0.295217385091813</v>
      </c>
    </row>
    <row r="391" spans="2:75" x14ac:dyDescent="0.35">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row>
    <row r="392" spans="2:75" x14ac:dyDescent="0.35">
      <c r="B392" s="6" t="s">
        <v>359</v>
      </c>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row>
    <row r="393" spans="2:75" x14ac:dyDescent="0.35">
      <c r="B393" s="23" t="s">
        <v>132</v>
      </c>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row>
    <row r="394" spans="2:75" x14ac:dyDescent="0.35">
      <c r="B394" t="s">
        <v>354</v>
      </c>
      <c r="C394" s="17">
        <v>9.7491878983815006E-2</v>
      </c>
      <c r="D394" s="17">
        <v>0.100665390447226</v>
      </c>
      <c r="E394" s="17">
        <v>9.3428475928255997E-2</v>
      </c>
      <c r="F394" s="17"/>
      <c r="G394" s="17">
        <v>0.13150255907495001</v>
      </c>
      <c r="H394" s="17">
        <v>0.124261846091346</v>
      </c>
      <c r="I394" s="17">
        <v>0.130365493506161</v>
      </c>
      <c r="J394" s="17">
        <v>7.3332101759235602E-2</v>
      </c>
      <c r="K394" s="17">
        <v>7.8980121941199896E-2</v>
      </c>
      <c r="L394" s="17">
        <v>5.8343437822097798E-2</v>
      </c>
      <c r="M394" s="17"/>
      <c r="N394" s="17">
        <v>0.10738774603852599</v>
      </c>
      <c r="O394" s="17">
        <v>8.3433764694678503E-2</v>
      </c>
      <c r="P394" s="17">
        <v>0.116520088905571</v>
      </c>
      <c r="Q394" s="17">
        <v>8.5592553026926504E-2</v>
      </c>
      <c r="R394" s="17"/>
      <c r="S394" s="17">
        <v>0.119454837168636</v>
      </c>
      <c r="T394" s="17">
        <v>0.10027852371811601</v>
      </c>
      <c r="U394" s="17">
        <v>9.8887639825441395E-2</v>
      </c>
      <c r="V394" s="17">
        <v>8.2730526422473097E-2</v>
      </c>
      <c r="W394" s="17">
        <v>0.103613321651654</v>
      </c>
      <c r="X394" s="17">
        <v>7.3797764461617496E-2</v>
      </c>
      <c r="Y394" s="17">
        <v>0.115465382464672</v>
      </c>
      <c r="Z394" s="17">
        <v>9.2817278306614695E-2</v>
      </c>
      <c r="AA394" s="17">
        <v>0.111760926132472</v>
      </c>
      <c r="AB394" s="17">
        <v>7.1237725816842304E-2</v>
      </c>
      <c r="AC394" s="17">
        <v>0.101861956174437</v>
      </c>
      <c r="AD394" s="17">
        <v>5.7589211500439101E-2</v>
      </c>
      <c r="AE394" s="17"/>
      <c r="AF394" s="17">
        <v>8.8600188438836699E-2</v>
      </c>
      <c r="AG394" s="17">
        <v>9.3841588047526306E-2</v>
      </c>
      <c r="AH394" s="17">
        <v>9.6841874378333706E-2</v>
      </c>
      <c r="AI394" s="17">
        <v>0.122726365326617</v>
      </c>
      <c r="AJ394" s="17"/>
      <c r="AK394" s="17">
        <v>9.8338391618085497E-2</v>
      </c>
      <c r="AL394" s="17">
        <v>8.6517542844658707E-2</v>
      </c>
      <c r="AM394" s="17">
        <v>9.2326307989208697E-2</v>
      </c>
      <c r="AN394" s="17">
        <v>9.9929090856793204E-2</v>
      </c>
      <c r="AO394" s="17">
        <v>0.157334546570914</v>
      </c>
      <c r="AP394" s="17"/>
      <c r="AQ394" s="17">
        <v>0.10573777689551001</v>
      </c>
      <c r="AR394" s="17">
        <v>0.100478541823245</v>
      </c>
      <c r="AS394" s="17">
        <v>7.7521869964967099E-2</v>
      </c>
      <c r="AT394" s="17">
        <v>8.0035670088151198E-2</v>
      </c>
      <c r="AU394" s="17">
        <v>0.13391819657545401</v>
      </c>
      <c r="AV394" s="17"/>
      <c r="AW394" s="17">
        <v>9.1919723975008694E-2</v>
      </c>
      <c r="AX394" s="17">
        <v>6.7199887735129901E-2</v>
      </c>
      <c r="AY394" s="17">
        <v>8.4260081880612597E-2</v>
      </c>
      <c r="AZ394" s="17">
        <v>9.4132419584268795E-2</v>
      </c>
      <c r="BA394" s="17">
        <v>0.13580617905812101</v>
      </c>
      <c r="BB394" s="17"/>
      <c r="BC394" s="17">
        <v>0.12595848233194301</v>
      </c>
      <c r="BD394" s="17">
        <v>0.106389777712039</v>
      </c>
      <c r="BE394" s="17">
        <v>9.3503067746488505E-2</v>
      </c>
      <c r="BF394" s="17">
        <v>8.7960109932796904E-2</v>
      </c>
      <c r="BG394" s="17"/>
      <c r="BH394" s="17">
        <v>9.8636271148752799E-2</v>
      </c>
      <c r="BI394" s="17">
        <v>9.5703500101595895E-2</v>
      </c>
      <c r="BJ394" s="17">
        <v>0.111560440687101</v>
      </c>
      <c r="BK394" s="17">
        <v>9.7157324682078994E-2</v>
      </c>
      <c r="BL394" s="17"/>
      <c r="BM394" s="17">
        <v>8.8668872696598497E-2</v>
      </c>
      <c r="BN394" s="17">
        <v>0.10096729310998701</v>
      </c>
      <c r="BO394" s="17">
        <v>8.1021025689999596E-2</v>
      </c>
      <c r="BP394" s="17">
        <v>0.130360163417373</v>
      </c>
      <c r="BQ394" s="17">
        <v>0.105203336037407</v>
      </c>
      <c r="BR394" s="17"/>
      <c r="BS394" s="17">
        <v>9.5211782658574495E-2</v>
      </c>
      <c r="BT394" s="17">
        <v>0.118116574405255</v>
      </c>
      <c r="BU394" s="17">
        <v>7.2952431824354902E-2</v>
      </c>
      <c r="BV394" s="17">
        <v>0.13210005897204699</v>
      </c>
      <c r="BW394" s="17">
        <v>8.3916576719638203E-2</v>
      </c>
    </row>
    <row r="395" spans="2:75" x14ac:dyDescent="0.35">
      <c r="B395" t="s">
        <v>355</v>
      </c>
      <c r="C395" s="17">
        <v>0.212056381718877</v>
      </c>
      <c r="D395" s="17">
        <v>0.23138342565428999</v>
      </c>
      <c r="E395" s="17">
        <v>0.19424359620467199</v>
      </c>
      <c r="F395" s="17"/>
      <c r="G395" s="17">
        <v>0.275309662722374</v>
      </c>
      <c r="H395" s="17">
        <v>0.283427284833835</v>
      </c>
      <c r="I395" s="17">
        <v>0.24055971226501799</v>
      </c>
      <c r="J395" s="17">
        <v>0.19580684702850801</v>
      </c>
      <c r="K395" s="17">
        <v>0.17188055596007601</v>
      </c>
      <c r="L395" s="17">
        <v>0.128729300028324</v>
      </c>
      <c r="M395" s="17"/>
      <c r="N395" s="17">
        <v>0.23380334732439001</v>
      </c>
      <c r="O395" s="17">
        <v>0.23323365866496901</v>
      </c>
      <c r="P395" s="17">
        <v>0.20267013625449901</v>
      </c>
      <c r="Q395" s="17">
        <v>0.176615705324145</v>
      </c>
      <c r="R395" s="17"/>
      <c r="S395" s="17">
        <v>0.25779161747243301</v>
      </c>
      <c r="T395" s="17">
        <v>0.20119317283721899</v>
      </c>
      <c r="U395" s="17">
        <v>0.174617581164284</v>
      </c>
      <c r="V395" s="17">
        <v>0.24198162624529801</v>
      </c>
      <c r="W395" s="17">
        <v>0.20191902434440201</v>
      </c>
      <c r="X395" s="17">
        <v>0.19801525725292801</v>
      </c>
      <c r="Y395" s="17">
        <v>0.17524844894133701</v>
      </c>
      <c r="Z395" s="17">
        <v>0.24705849013856401</v>
      </c>
      <c r="AA395" s="17">
        <v>0.219855142529159</v>
      </c>
      <c r="AB395" s="17">
        <v>0.19810861510092101</v>
      </c>
      <c r="AC395" s="17">
        <v>0.20091693511036801</v>
      </c>
      <c r="AD395" s="17">
        <v>0.204954795419374</v>
      </c>
      <c r="AE395" s="17"/>
      <c r="AF395" s="17">
        <v>0.18497584007870299</v>
      </c>
      <c r="AG395" s="17">
        <v>0.229489504455343</v>
      </c>
      <c r="AH395" s="17">
        <v>0.198532764835013</v>
      </c>
      <c r="AI395" s="17">
        <v>0.268783565193914</v>
      </c>
      <c r="AJ395" s="17"/>
      <c r="AK395" s="17">
        <v>0.17235226258717801</v>
      </c>
      <c r="AL395" s="17">
        <v>0.21322589109224799</v>
      </c>
      <c r="AM395" s="17">
        <v>0.20850110964867999</v>
      </c>
      <c r="AN395" s="17">
        <v>0.237755862993864</v>
      </c>
      <c r="AO395" s="17">
        <v>0.29827324418567303</v>
      </c>
      <c r="AP395" s="17"/>
      <c r="AQ395" s="17">
        <v>0.18194189792348001</v>
      </c>
      <c r="AR395" s="17">
        <v>0.20741974513839501</v>
      </c>
      <c r="AS395" s="17">
        <v>0.22895748707730401</v>
      </c>
      <c r="AT395" s="17">
        <v>0.197587716744135</v>
      </c>
      <c r="AU395" s="17">
        <v>0.26215686237603297</v>
      </c>
      <c r="AV395" s="17"/>
      <c r="AW395" s="17">
        <v>0.24074004661378101</v>
      </c>
      <c r="AX395" s="17">
        <v>0.16190555579878799</v>
      </c>
      <c r="AY395" s="17">
        <v>0.19511793163523999</v>
      </c>
      <c r="AZ395" s="17">
        <v>0.206476696721313</v>
      </c>
      <c r="BA395" s="17">
        <v>0.25988061154849001</v>
      </c>
      <c r="BB395" s="17"/>
      <c r="BC395" s="17">
        <v>0.22313974886035701</v>
      </c>
      <c r="BD395" s="17">
        <v>0.23393611989330201</v>
      </c>
      <c r="BE395" s="17">
        <v>0.233011680354306</v>
      </c>
      <c r="BF395" s="17">
        <v>0.19674618909662001</v>
      </c>
      <c r="BG395" s="17"/>
      <c r="BH395" s="17">
        <v>0.21741959441455699</v>
      </c>
      <c r="BI395" s="17">
        <v>0.21058818806135499</v>
      </c>
      <c r="BJ395" s="17">
        <v>0.227516597423227</v>
      </c>
      <c r="BK395" s="17">
        <v>0.235536573550226</v>
      </c>
      <c r="BL395" s="17"/>
      <c r="BM395" s="17">
        <v>0.211830672912215</v>
      </c>
      <c r="BN395" s="17">
        <v>0.23822385482076</v>
      </c>
      <c r="BO395" s="17">
        <v>0.17627378959482901</v>
      </c>
      <c r="BP395" s="17">
        <v>0.22083307380879</v>
      </c>
      <c r="BQ395" s="17">
        <v>0.18373782356094701</v>
      </c>
      <c r="BR395" s="17"/>
      <c r="BS395" s="17">
        <v>0.22405612829642099</v>
      </c>
      <c r="BT395" s="17">
        <v>0.26375814345656801</v>
      </c>
      <c r="BU395" s="17">
        <v>0.197087711008297</v>
      </c>
      <c r="BV395" s="17">
        <v>0.22673563788006099</v>
      </c>
      <c r="BW395" s="17">
        <v>0.15574655992838601</v>
      </c>
    </row>
    <row r="396" spans="2:75" x14ac:dyDescent="0.35">
      <c r="B396" t="s">
        <v>356</v>
      </c>
      <c r="C396" s="17">
        <v>0.24765910844161601</v>
      </c>
      <c r="D396" s="17">
        <v>0.26890726224323303</v>
      </c>
      <c r="E396" s="17">
        <v>0.22713319439719701</v>
      </c>
      <c r="F396" s="17"/>
      <c r="G396" s="17">
        <v>0.28872854554921601</v>
      </c>
      <c r="H396" s="17">
        <v>0.26841040139372102</v>
      </c>
      <c r="I396" s="17">
        <v>0.25184971466695</v>
      </c>
      <c r="J396" s="17">
        <v>0.25270658181344302</v>
      </c>
      <c r="K396" s="17">
        <v>0.21914708727660701</v>
      </c>
      <c r="L396" s="17">
        <v>0.21498297095421301</v>
      </c>
      <c r="M396" s="17"/>
      <c r="N396" s="17">
        <v>0.25395408650427598</v>
      </c>
      <c r="O396" s="17">
        <v>0.25254766097555698</v>
      </c>
      <c r="P396" s="17">
        <v>0.26240866959886899</v>
      </c>
      <c r="Q396" s="17">
        <v>0.226152055821639</v>
      </c>
      <c r="R396" s="17"/>
      <c r="S396" s="17">
        <v>0.26614592932444497</v>
      </c>
      <c r="T396" s="17">
        <v>0.22662845018022701</v>
      </c>
      <c r="U396" s="17">
        <v>0.25345322323352398</v>
      </c>
      <c r="V396" s="17">
        <v>0.22654690437494299</v>
      </c>
      <c r="W396" s="17">
        <v>0.24057710342408201</v>
      </c>
      <c r="X396" s="17">
        <v>0.29923263082389601</v>
      </c>
      <c r="Y396" s="17">
        <v>0.25764870798085998</v>
      </c>
      <c r="Z396" s="17">
        <v>0.18255090765622001</v>
      </c>
      <c r="AA396" s="17">
        <v>0.23114938557338799</v>
      </c>
      <c r="AB396" s="17">
        <v>0.25424550813166003</v>
      </c>
      <c r="AC396" s="17">
        <v>0.27732731799445398</v>
      </c>
      <c r="AD396" s="17">
        <v>0.21332407744783</v>
      </c>
      <c r="AE396" s="17"/>
      <c r="AF396" s="17">
        <v>0.26593308194621901</v>
      </c>
      <c r="AG396" s="17">
        <v>0.23827772067951</v>
      </c>
      <c r="AH396" s="17">
        <v>0.26124696755048399</v>
      </c>
      <c r="AI396" s="17">
        <v>0.23111909274617401</v>
      </c>
      <c r="AJ396" s="17"/>
      <c r="AK396" s="17">
        <v>0.222851028532568</v>
      </c>
      <c r="AL396" s="17">
        <v>0.25995165703683398</v>
      </c>
      <c r="AM396" s="17">
        <v>0.26903883645191201</v>
      </c>
      <c r="AN396" s="17">
        <v>0.24923047073578999</v>
      </c>
      <c r="AO396" s="17">
        <v>0.24644792004254901</v>
      </c>
      <c r="AP396" s="17"/>
      <c r="AQ396" s="17">
        <v>0.228291947899357</v>
      </c>
      <c r="AR396" s="17">
        <v>0.234832197482783</v>
      </c>
      <c r="AS396" s="17">
        <v>0.25244089224062999</v>
      </c>
      <c r="AT396" s="17">
        <v>0.26743956170877298</v>
      </c>
      <c r="AU396" s="17">
        <v>0.26710816927540498</v>
      </c>
      <c r="AV396" s="17"/>
      <c r="AW396" s="17">
        <v>0.17897935118459399</v>
      </c>
      <c r="AX396" s="17">
        <v>0.24890614918113599</v>
      </c>
      <c r="AY396" s="17">
        <v>0.25968727713357997</v>
      </c>
      <c r="AZ396" s="17">
        <v>0.23569717393675699</v>
      </c>
      <c r="BA396" s="17">
        <v>0.26149948468130901</v>
      </c>
      <c r="BB396" s="17"/>
      <c r="BC396" s="17">
        <v>0.23263968196789001</v>
      </c>
      <c r="BD396" s="17">
        <v>0.24005037747287999</v>
      </c>
      <c r="BE396" s="17">
        <v>0.27040722388167399</v>
      </c>
      <c r="BF396" s="17">
        <v>0.251540645824049</v>
      </c>
      <c r="BG396" s="17"/>
      <c r="BH396" s="17">
        <v>0.22564897286850399</v>
      </c>
      <c r="BI396" s="17">
        <v>0.25589490770343198</v>
      </c>
      <c r="BJ396" s="17">
        <v>0.276954959413656</v>
      </c>
      <c r="BK396" s="17">
        <v>0.24469998859888101</v>
      </c>
      <c r="BL396" s="17"/>
      <c r="BM396" s="17">
        <v>0.28697770173138898</v>
      </c>
      <c r="BN396" s="17">
        <v>0.24011765826384901</v>
      </c>
      <c r="BO396" s="17">
        <v>0.24077748907154101</v>
      </c>
      <c r="BP396" s="17">
        <v>0.26465656007598398</v>
      </c>
      <c r="BQ396" s="17">
        <v>0.23358530658635401</v>
      </c>
      <c r="BR396" s="17"/>
      <c r="BS396" s="17">
        <v>0.26532375935790098</v>
      </c>
      <c r="BT396" s="17">
        <v>0.26414659867571</v>
      </c>
      <c r="BU396" s="17">
        <v>0.243658778803367</v>
      </c>
      <c r="BV396" s="17">
        <v>0.25163224221539099</v>
      </c>
      <c r="BW396" s="17">
        <v>0.21116619990162699</v>
      </c>
    </row>
    <row r="397" spans="2:75" x14ac:dyDescent="0.35">
      <c r="B397" t="s">
        <v>357</v>
      </c>
      <c r="C397" s="17">
        <v>0.187724719378977</v>
      </c>
      <c r="D397" s="17">
        <v>0.185881387441341</v>
      </c>
      <c r="E397" s="17">
        <v>0.18993910368601999</v>
      </c>
      <c r="F397" s="17"/>
      <c r="G397" s="17">
        <v>0.173129632930071</v>
      </c>
      <c r="H397" s="17">
        <v>0.14209914609607099</v>
      </c>
      <c r="I397" s="17">
        <v>0.165301998582153</v>
      </c>
      <c r="J397" s="17">
        <v>0.19645891094520601</v>
      </c>
      <c r="K397" s="17">
        <v>0.197759217314038</v>
      </c>
      <c r="L397" s="17">
        <v>0.239006727235413</v>
      </c>
      <c r="M397" s="17"/>
      <c r="N397" s="17">
        <v>0.21971751328500599</v>
      </c>
      <c r="O397" s="17">
        <v>0.17464892259911799</v>
      </c>
      <c r="P397" s="17">
        <v>0.184617200780921</v>
      </c>
      <c r="Q397" s="17">
        <v>0.168766961299053</v>
      </c>
      <c r="R397" s="17"/>
      <c r="S397" s="17">
        <v>0.16769860516106799</v>
      </c>
      <c r="T397" s="17">
        <v>0.203421164379327</v>
      </c>
      <c r="U397" s="17">
        <v>0.19935526275157001</v>
      </c>
      <c r="V397" s="17">
        <v>0.18137620117178399</v>
      </c>
      <c r="W397" s="17">
        <v>0.17190956037618199</v>
      </c>
      <c r="X397" s="17">
        <v>0.18911813048451001</v>
      </c>
      <c r="Y397" s="17">
        <v>0.20184177881985901</v>
      </c>
      <c r="Z397" s="17">
        <v>0.18002674892324899</v>
      </c>
      <c r="AA397" s="17">
        <v>0.17662017023534601</v>
      </c>
      <c r="AB397" s="17">
        <v>0.19790097813124399</v>
      </c>
      <c r="AC397" s="17">
        <v>0.19403197456376101</v>
      </c>
      <c r="AD397" s="17">
        <v>0.20618764494026201</v>
      </c>
      <c r="AE397" s="17"/>
      <c r="AF397" s="17">
        <v>0.16815910037526999</v>
      </c>
      <c r="AG397" s="17">
        <v>0.18526874351304801</v>
      </c>
      <c r="AH397" s="17">
        <v>0.21537057911225399</v>
      </c>
      <c r="AI397" s="17">
        <v>0.19414733776832199</v>
      </c>
      <c r="AJ397" s="17"/>
      <c r="AK397" s="17">
        <v>0.17750969775558301</v>
      </c>
      <c r="AL397" s="17">
        <v>0.18103117922374201</v>
      </c>
      <c r="AM397" s="17">
        <v>0.190420153799914</v>
      </c>
      <c r="AN397" s="17">
        <v>0.229432560241769</v>
      </c>
      <c r="AO397" s="17">
        <v>0.17133273157655901</v>
      </c>
      <c r="AP397" s="17"/>
      <c r="AQ397" s="17">
        <v>0.17223140982247201</v>
      </c>
      <c r="AR397" s="17">
        <v>0.190514321451771</v>
      </c>
      <c r="AS397" s="17">
        <v>0.214615308247565</v>
      </c>
      <c r="AT397" s="17">
        <v>0.19796200333952399</v>
      </c>
      <c r="AU397" s="17">
        <v>0.15385149589086899</v>
      </c>
      <c r="AV397" s="17"/>
      <c r="AW397" s="17">
        <v>0.21442960417749901</v>
      </c>
      <c r="AX397" s="17">
        <v>0.22265043741009199</v>
      </c>
      <c r="AY397" s="17">
        <v>0.19052748011901599</v>
      </c>
      <c r="AZ397" s="17">
        <v>0.192857022434304</v>
      </c>
      <c r="BA397" s="17">
        <v>0.15644008553843</v>
      </c>
      <c r="BB397" s="17"/>
      <c r="BC397" s="17">
        <v>0.18087672775164201</v>
      </c>
      <c r="BD397" s="17">
        <v>0.196716063643288</v>
      </c>
      <c r="BE397" s="17">
        <v>0.19215425180837101</v>
      </c>
      <c r="BF397" s="17">
        <v>0.19219580036212999</v>
      </c>
      <c r="BG397" s="17"/>
      <c r="BH397" s="17">
        <v>0.19758747361533999</v>
      </c>
      <c r="BI397" s="17">
        <v>0.1949723363842</v>
      </c>
      <c r="BJ397" s="17">
        <v>0.18756475061588301</v>
      </c>
      <c r="BK397" s="17">
        <v>0.182208794362758</v>
      </c>
      <c r="BL397" s="17"/>
      <c r="BM397" s="17">
        <v>0.177524143353603</v>
      </c>
      <c r="BN397" s="17">
        <v>0.20053263370678401</v>
      </c>
      <c r="BO397" s="17">
        <v>0.21939943935210399</v>
      </c>
      <c r="BP397" s="17">
        <v>0.134190953478764</v>
      </c>
      <c r="BQ397" s="17">
        <v>0.149453516620835</v>
      </c>
      <c r="BR397" s="17"/>
      <c r="BS397" s="17">
        <v>0.18312709421296</v>
      </c>
      <c r="BT397" s="17">
        <v>0.16914743261801199</v>
      </c>
      <c r="BU397" s="17">
        <v>0.25405584976010298</v>
      </c>
      <c r="BV397" s="17">
        <v>0.15023408076377701</v>
      </c>
      <c r="BW397" s="17">
        <v>0.17462503134976801</v>
      </c>
    </row>
    <row r="398" spans="2:75" x14ac:dyDescent="0.35">
      <c r="B398" t="s">
        <v>358</v>
      </c>
      <c r="C398" s="17">
        <v>4.9590643988035601E-2</v>
      </c>
      <c r="D398" s="17">
        <v>5.7737733393753099E-2</v>
      </c>
      <c r="E398" s="17">
        <v>4.1886466566869597E-2</v>
      </c>
      <c r="F398" s="17"/>
      <c r="G398" s="17">
        <v>3.15684733060504E-2</v>
      </c>
      <c r="H398" s="17">
        <v>2.5831422933383499E-2</v>
      </c>
      <c r="I398" s="17">
        <v>3.59342263508384E-2</v>
      </c>
      <c r="J398" s="17">
        <v>5.1891444812275103E-2</v>
      </c>
      <c r="K398" s="17">
        <v>6.3714863669776495E-2</v>
      </c>
      <c r="L398" s="17">
        <v>8.0713102530683603E-2</v>
      </c>
      <c r="M398" s="17"/>
      <c r="N398" s="17">
        <v>5.03398533865871E-2</v>
      </c>
      <c r="O398" s="17">
        <v>4.0460465753636002E-2</v>
      </c>
      <c r="P398" s="17">
        <v>4.9183420916192003E-2</v>
      </c>
      <c r="Q398" s="17">
        <v>5.8752833187016497E-2</v>
      </c>
      <c r="R398" s="17"/>
      <c r="S398" s="17">
        <v>3.40736788735332E-2</v>
      </c>
      <c r="T398" s="17">
        <v>4.6291925874241802E-2</v>
      </c>
      <c r="U398" s="17">
        <v>4.9400320534867197E-2</v>
      </c>
      <c r="V398" s="17">
        <v>4.1661964333106698E-2</v>
      </c>
      <c r="W398" s="17">
        <v>5.3280459638148599E-2</v>
      </c>
      <c r="X398" s="17">
        <v>4.81139658353101E-2</v>
      </c>
      <c r="Y398" s="17">
        <v>4.6324801140745497E-2</v>
      </c>
      <c r="Z398" s="17">
        <v>6.2327312149934498E-2</v>
      </c>
      <c r="AA398" s="17">
        <v>6.40884976754858E-2</v>
      </c>
      <c r="AB398" s="17">
        <v>6.35011533884004E-2</v>
      </c>
      <c r="AC398" s="17">
        <v>5.1042085723104799E-2</v>
      </c>
      <c r="AD398" s="17">
        <v>5.0874861753387401E-2</v>
      </c>
      <c r="AE398" s="17"/>
      <c r="AF398" s="17">
        <v>4.6128676502275798E-2</v>
      </c>
      <c r="AG398" s="17">
        <v>4.1557490102669903E-2</v>
      </c>
      <c r="AH398" s="17">
        <v>4.9035929965541999E-2</v>
      </c>
      <c r="AI398" s="17">
        <v>6.2103712305529302E-2</v>
      </c>
      <c r="AJ398" s="17"/>
      <c r="AK398" s="17">
        <v>5.3278796075210202E-2</v>
      </c>
      <c r="AL398" s="17">
        <v>5.6104144328403799E-2</v>
      </c>
      <c r="AM398" s="17">
        <v>5.1539699569323798E-2</v>
      </c>
      <c r="AN398" s="17">
        <v>3.27459102272716E-2</v>
      </c>
      <c r="AO398" s="17">
        <v>4.3738694752777703E-2</v>
      </c>
      <c r="AP398" s="17"/>
      <c r="AQ398" s="17">
        <v>5.93531049686708E-2</v>
      </c>
      <c r="AR398" s="17">
        <v>4.3228035487059502E-2</v>
      </c>
      <c r="AS398" s="17">
        <v>3.8734828178290798E-2</v>
      </c>
      <c r="AT398" s="17">
        <v>5.69688456868368E-2</v>
      </c>
      <c r="AU398" s="17">
        <v>4.9719727248748902E-2</v>
      </c>
      <c r="AV398" s="17"/>
      <c r="AW398" s="17">
        <v>6.74800688970454E-2</v>
      </c>
      <c r="AX398" s="17">
        <v>6.0833670277555901E-2</v>
      </c>
      <c r="AY398" s="17">
        <v>4.8321085536218902E-2</v>
      </c>
      <c r="AZ398" s="17">
        <v>5.5927407147654998E-2</v>
      </c>
      <c r="BA398" s="17">
        <v>3.3155091026901201E-2</v>
      </c>
      <c r="BB398" s="17"/>
      <c r="BC398" s="17">
        <v>4.2150422056255597E-2</v>
      </c>
      <c r="BD398" s="17">
        <v>3.8939118790186598E-2</v>
      </c>
      <c r="BE398" s="17">
        <v>4.74499409439611E-2</v>
      </c>
      <c r="BF398" s="17">
        <v>6.5146874267471802E-2</v>
      </c>
      <c r="BG398" s="17"/>
      <c r="BH398" s="17">
        <v>4.1004219982590101E-2</v>
      </c>
      <c r="BI398" s="17">
        <v>5.5511517923336001E-2</v>
      </c>
      <c r="BJ398" s="17">
        <v>3.43564963401259E-2</v>
      </c>
      <c r="BK398" s="17">
        <v>7.07297413332416E-2</v>
      </c>
      <c r="BL398" s="17"/>
      <c r="BM398" s="17">
        <v>3.5811914210986E-2</v>
      </c>
      <c r="BN398" s="17">
        <v>5.13917413889559E-2</v>
      </c>
      <c r="BO398" s="17">
        <v>6.6815354013476505E-2</v>
      </c>
      <c r="BP398" s="17">
        <v>6.2732679806140501E-2</v>
      </c>
      <c r="BQ398" s="17">
        <v>5.1165021059471599E-2</v>
      </c>
      <c r="BR398" s="17"/>
      <c r="BS398" s="17">
        <v>4.0577470154407498E-2</v>
      </c>
      <c r="BT398" s="17">
        <v>4.7363407556518002E-2</v>
      </c>
      <c r="BU398" s="17">
        <v>6.1023595315339997E-2</v>
      </c>
      <c r="BV398" s="17">
        <v>5.7808304495353499E-2</v>
      </c>
      <c r="BW398" s="17">
        <v>5.2939974213217E-2</v>
      </c>
    </row>
    <row r="399" spans="2:75" x14ac:dyDescent="0.35">
      <c r="B399" t="s">
        <v>129</v>
      </c>
      <c r="C399" s="17">
        <v>0.20547726748868</v>
      </c>
      <c r="D399" s="17">
        <v>0.155424800820157</v>
      </c>
      <c r="E399" s="17">
        <v>0.25336916321698599</v>
      </c>
      <c r="F399" s="17"/>
      <c r="G399" s="17">
        <v>9.9761126417339002E-2</v>
      </c>
      <c r="H399" s="17">
        <v>0.15596989865164401</v>
      </c>
      <c r="I399" s="17">
        <v>0.17598885462888</v>
      </c>
      <c r="J399" s="17">
        <v>0.22980411364133199</v>
      </c>
      <c r="K399" s="17">
        <v>0.26851815383830202</v>
      </c>
      <c r="L399" s="17">
        <v>0.27822446142926899</v>
      </c>
      <c r="M399" s="17"/>
      <c r="N399" s="17">
        <v>0.13479745346121499</v>
      </c>
      <c r="O399" s="17">
        <v>0.21567552731204101</v>
      </c>
      <c r="P399" s="17">
        <v>0.18460048354394801</v>
      </c>
      <c r="Q399" s="17">
        <v>0.28411989134122001</v>
      </c>
      <c r="R399" s="17"/>
      <c r="S399" s="17">
        <v>0.154835331999885</v>
      </c>
      <c r="T399" s="17">
        <v>0.22218676301086901</v>
      </c>
      <c r="U399" s="17">
        <v>0.22428597249031301</v>
      </c>
      <c r="V399" s="17">
        <v>0.225702777452395</v>
      </c>
      <c r="W399" s="17">
        <v>0.228700530565532</v>
      </c>
      <c r="X399" s="17">
        <v>0.19172225114173799</v>
      </c>
      <c r="Y399" s="17">
        <v>0.203470880652526</v>
      </c>
      <c r="Z399" s="17">
        <v>0.235219262825417</v>
      </c>
      <c r="AA399" s="17">
        <v>0.19652587785414899</v>
      </c>
      <c r="AB399" s="17">
        <v>0.215006019430934</v>
      </c>
      <c r="AC399" s="17">
        <v>0.174819730433876</v>
      </c>
      <c r="AD399" s="17">
        <v>0.26706940893870801</v>
      </c>
      <c r="AE399" s="17"/>
      <c r="AF399" s="17">
        <v>0.24620311265869599</v>
      </c>
      <c r="AG399" s="17">
        <v>0.21156495320190299</v>
      </c>
      <c r="AH399" s="17">
        <v>0.17897188415837301</v>
      </c>
      <c r="AI399" s="17">
        <v>0.121119926659444</v>
      </c>
      <c r="AJ399" s="17"/>
      <c r="AK399" s="17">
        <v>0.27566982343137503</v>
      </c>
      <c r="AL399" s="17">
        <v>0.20316958547411401</v>
      </c>
      <c r="AM399" s="17">
        <v>0.18817389254096201</v>
      </c>
      <c r="AN399" s="17">
        <v>0.15090610494451201</v>
      </c>
      <c r="AO399" s="17">
        <v>8.2872862871527203E-2</v>
      </c>
      <c r="AP399" s="17"/>
      <c r="AQ399" s="17">
        <v>0.25244386249050998</v>
      </c>
      <c r="AR399" s="17">
        <v>0.22352715861674699</v>
      </c>
      <c r="AS399" s="17">
        <v>0.18772961429124299</v>
      </c>
      <c r="AT399" s="17">
        <v>0.20000620243257999</v>
      </c>
      <c r="AU399" s="17">
        <v>0.13324554863349</v>
      </c>
      <c r="AV399" s="17"/>
      <c r="AW399" s="17">
        <v>0.20645120515207299</v>
      </c>
      <c r="AX399" s="17">
        <v>0.23850429959729699</v>
      </c>
      <c r="AY399" s="17">
        <v>0.222086143695332</v>
      </c>
      <c r="AZ399" s="17">
        <v>0.21490928017570299</v>
      </c>
      <c r="BA399" s="17">
        <v>0.15321854814674901</v>
      </c>
      <c r="BB399" s="17"/>
      <c r="BC399" s="17">
        <v>0.195234937031912</v>
      </c>
      <c r="BD399" s="17">
        <v>0.18396854248830399</v>
      </c>
      <c r="BE399" s="17">
        <v>0.16347383526519901</v>
      </c>
      <c r="BF399" s="17">
        <v>0.206410380516933</v>
      </c>
      <c r="BG399" s="17"/>
      <c r="BH399" s="17">
        <v>0.219703467970256</v>
      </c>
      <c r="BI399" s="17">
        <v>0.18732954982607999</v>
      </c>
      <c r="BJ399" s="17">
        <v>0.162046755520007</v>
      </c>
      <c r="BK399" s="17">
        <v>0.169667577472813</v>
      </c>
      <c r="BL399" s="17"/>
      <c r="BM399" s="17">
        <v>0.19918669509521</v>
      </c>
      <c r="BN399" s="17">
        <v>0.16876681870966301</v>
      </c>
      <c r="BO399" s="17">
        <v>0.21571290227804901</v>
      </c>
      <c r="BP399" s="17">
        <v>0.18722656941294799</v>
      </c>
      <c r="BQ399" s="17">
        <v>0.27685499613498599</v>
      </c>
      <c r="BR399" s="17"/>
      <c r="BS399" s="17">
        <v>0.19170376531973601</v>
      </c>
      <c r="BT399" s="17">
        <v>0.13746784328793801</v>
      </c>
      <c r="BU399" s="17">
        <v>0.17122163328853701</v>
      </c>
      <c r="BV399" s="17">
        <v>0.18148967567336999</v>
      </c>
      <c r="BW399" s="17">
        <v>0.321605657887364</v>
      </c>
    </row>
    <row r="400" spans="2:75" x14ac:dyDescent="0.35">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row>
    <row r="401" spans="2:75" x14ac:dyDescent="0.35">
      <c r="B401" s="6" t="s">
        <v>370</v>
      </c>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row>
    <row r="402" spans="2:75" x14ac:dyDescent="0.35">
      <c r="B402" s="23" t="s">
        <v>132</v>
      </c>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row>
    <row r="403" spans="2:75" x14ac:dyDescent="0.35">
      <c r="B403" t="s">
        <v>360</v>
      </c>
      <c r="C403" s="17">
        <v>0.28730534513154299</v>
      </c>
      <c r="D403" s="17">
        <v>0.28405938109540901</v>
      </c>
      <c r="E403" s="17">
        <v>0.29137694655657598</v>
      </c>
      <c r="F403" s="17"/>
      <c r="G403" s="17">
        <v>0.32310435620224098</v>
      </c>
      <c r="H403" s="17">
        <v>0.26837128753501299</v>
      </c>
      <c r="I403" s="17">
        <v>0.27263136492238199</v>
      </c>
      <c r="J403" s="17">
        <v>0.29196761992408699</v>
      </c>
      <c r="K403" s="17">
        <v>0.26756600053060697</v>
      </c>
      <c r="L403" s="17">
        <v>0.30021831928857701</v>
      </c>
      <c r="M403" s="17"/>
      <c r="N403" s="17">
        <v>0.302231890047368</v>
      </c>
      <c r="O403" s="17">
        <v>0.287820032145581</v>
      </c>
      <c r="P403" s="17">
        <v>0.27888088081067303</v>
      </c>
      <c r="Q403" s="17">
        <v>0.27629431770955998</v>
      </c>
      <c r="R403" s="17"/>
      <c r="S403" s="17">
        <v>0.31649771963293899</v>
      </c>
      <c r="T403" s="17">
        <v>0.30721833853715202</v>
      </c>
      <c r="U403" s="17">
        <v>0.27802112068647999</v>
      </c>
      <c r="V403" s="17">
        <v>0.25464354605490203</v>
      </c>
      <c r="W403" s="17">
        <v>0.29135868231707102</v>
      </c>
      <c r="X403" s="17">
        <v>0.24077579907716101</v>
      </c>
      <c r="Y403" s="17">
        <v>0.29113493129152401</v>
      </c>
      <c r="Z403" s="17">
        <v>0.28662371186188901</v>
      </c>
      <c r="AA403" s="17">
        <v>0.30516724953762098</v>
      </c>
      <c r="AB403" s="17">
        <v>0.267181628024377</v>
      </c>
      <c r="AC403" s="17">
        <v>0.28122822556073301</v>
      </c>
      <c r="AD403" s="17">
        <v>0.31332116124391801</v>
      </c>
      <c r="AE403" s="17"/>
      <c r="AF403" s="17">
        <v>0.26963534448934101</v>
      </c>
      <c r="AG403" s="17">
        <v>0.279728321392199</v>
      </c>
      <c r="AH403" s="17">
        <v>0.33202188803225102</v>
      </c>
      <c r="AI403" s="17">
        <v>0.27145148255631701</v>
      </c>
      <c r="AJ403" s="17"/>
      <c r="AK403" s="17">
        <v>0.274526405214848</v>
      </c>
      <c r="AL403" s="17">
        <v>0.29112548288561801</v>
      </c>
      <c r="AM403" s="17">
        <v>0.290529950046579</v>
      </c>
      <c r="AN403" s="17">
        <v>0.30556040925643502</v>
      </c>
      <c r="AO403" s="17">
        <v>0.27054014827359102</v>
      </c>
      <c r="AP403" s="17"/>
      <c r="AQ403" s="17">
        <v>0.28409970162106202</v>
      </c>
      <c r="AR403" s="17">
        <v>0.291840472731628</v>
      </c>
      <c r="AS403" s="17">
        <v>0.296520525385365</v>
      </c>
      <c r="AT403" s="17">
        <v>0.27109104668959</v>
      </c>
      <c r="AU403" s="17">
        <v>0.29172353085828601</v>
      </c>
      <c r="AV403" s="17"/>
      <c r="AW403" s="17">
        <v>0.31456761534009198</v>
      </c>
      <c r="AX403" s="17">
        <v>0.28950560494834698</v>
      </c>
      <c r="AY403" s="17">
        <v>0.27455412014255298</v>
      </c>
      <c r="AZ403" s="17">
        <v>0.30310137380730201</v>
      </c>
      <c r="BA403" s="17">
        <v>0.27973984043885503</v>
      </c>
      <c r="BB403" s="17"/>
      <c r="BC403" s="17">
        <v>0.28905991796225</v>
      </c>
      <c r="BD403" s="17">
        <v>0.273327365729507</v>
      </c>
      <c r="BE403" s="17">
        <v>0.30162746376083699</v>
      </c>
      <c r="BF403" s="17">
        <v>0.29954667896282799</v>
      </c>
      <c r="BG403" s="17"/>
      <c r="BH403" s="17">
        <v>0.29865064359309301</v>
      </c>
      <c r="BI403" s="17">
        <v>0.28482873605104397</v>
      </c>
      <c r="BJ403" s="17">
        <v>0.294583005654174</v>
      </c>
      <c r="BK403" s="17">
        <v>0.31056740822582102</v>
      </c>
      <c r="BL403" s="17"/>
      <c r="BM403" s="17">
        <v>0.28676928059052398</v>
      </c>
      <c r="BN403" s="17">
        <v>0.30188737661202297</v>
      </c>
      <c r="BO403" s="17">
        <v>0.301384981635692</v>
      </c>
      <c r="BP403" s="17">
        <v>0.23412505940943601</v>
      </c>
      <c r="BQ403" s="17">
        <v>0.278941571322735</v>
      </c>
      <c r="BR403" s="17"/>
      <c r="BS403" s="17">
        <v>0.26713611991326103</v>
      </c>
      <c r="BT403" s="17">
        <v>0.30354377358224399</v>
      </c>
      <c r="BU403" s="17">
        <v>0.30960169789769898</v>
      </c>
      <c r="BV403" s="17">
        <v>0.27181542840385298</v>
      </c>
      <c r="BW403" s="17">
        <v>0.269776305178414</v>
      </c>
    </row>
    <row r="404" spans="2:75" x14ac:dyDescent="0.35">
      <c r="B404" t="s">
        <v>361</v>
      </c>
      <c r="C404" s="17">
        <v>0.28565846923336702</v>
      </c>
      <c r="D404" s="17">
        <v>0.27240131008131901</v>
      </c>
      <c r="E404" s="17">
        <v>0.29903744570127999</v>
      </c>
      <c r="F404" s="17"/>
      <c r="G404" s="17">
        <v>0.27340857621129699</v>
      </c>
      <c r="H404" s="17">
        <v>0.26501893568488499</v>
      </c>
      <c r="I404" s="17">
        <v>0.24616235259204999</v>
      </c>
      <c r="J404" s="17">
        <v>0.28122966143046702</v>
      </c>
      <c r="K404" s="17">
        <v>0.29970548741388398</v>
      </c>
      <c r="L404" s="17">
        <v>0.336889156867271</v>
      </c>
      <c r="M404" s="17"/>
      <c r="N404" s="17">
        <v>0.294695610013611</v>
      </c>
      <c r="O404" s="17">
        <v>0.28990510791637403</v>
      </c>
      <c r="P404" s="17">
        <v>0.28898930240714399</v>
      </c>
      <c r="Q404" s="17">
        <v>0.26764392371221901</v>
      </c>
      <c r="R404" s="17"/>
      <c r="S404" s="17">
        <v>0.30030896565426801</v>
      </c>
      <c r="T404" s="17">
        <v>0.30870750997735602</v>
      </c>
      <c r="U404" s="17">
        <v>0.26812016453555598</v>
      </c>
      <c r="V404" s="17">
        <v>0.22465613749315799</v>
      </c>
      <c r="W404" s="17">
        <v>0.25802949331195202</v>
      </c>
      <c r="X404" s="17">
        <v>0.27981303748538</v>
      </c>
      <c r="Y404" s="17">
        <v>0.28718461923043398</v>
      </c>
      <c r="Z404" s="17">
        <v>0.34895172334145302</v>
      </c>
      <c r="AA404" s="17">
        <v>0.26719629164582998</v>
      </c>
      <c r="AB404" s="17">
        <v>0.32149431283206198</v>
      </c>
      <c r="AC404" s="17">
        <v>0.27148608106370098</v>
      </c>
      <c r="AD404" s="17">
        <v>0.32478651406738401</v>
      </c>
      <c r="AE404" s="17"/>
      <c r="AF404" s="17">
        <v>0.28208917064747402</v>
      </c>
      <c r="AG404" s="17">
        <v>0.27700397525892001</v>
      </c>
      <c r="AH404" s="17">
        <v>0.30698180925054902</v>
      </c>
      <c r="AI404" s="17">
        <v>0.29039351961517601</v>
      </c>
      <c r="AJ404" s="17"/>
      <c r="AK404" s="17">
        <v>0.304019316493085</v>
      </c>
      <c r="AL404" s="17">
        <v>0.27487706432754699</v>
      </c>
      <c r="AM404" s="17">
        <v>0.28571673878081999</v>
      </c>
      <c r="AN404" s="17">
        <v>0.275034441335896</v>
      </c>
      <c r="AO404" s="17">
        <v>0.334809631131811</v>
      </c>
      <c r="AP404" s="17"/>
      <c r="AQ404" s="17">
        <v>0.284373267328065</v>
      </c>
      <c r="AR404" s="17">
        <v>0.28957349399296001</v>
      </c>
      <c r="AS404" s="17">
        <v>0.29847460737886999</v>
      </c>
      <c r="AT404" s="17">
        <v>0.26779089350344598</v>
      </c>
      <c r="AU404" s="17">
        <v>0.28352125500528502</v>
      </c>
      <c r="AV404" s="17"/>
      <c r="AW404" s="17">
        <v>0.33855090189083598</v>
      </c>
      <c r="AX404" s="17">
        <v>0.290252724627033</v>
      </c>
      <c r="AY404" s="17">
        <v>0.27253220912036102</v>
      </c>
      <c r="AZ404" s="17">
        <v>0.28167704759845402</v>
      </c>
      <c r="BA404" s="17">
        <v>0.29655557103011498</v>
      </c>
      <c r="BB404" s="17"/>
      <c r="BC404" s="17">
        <v>0.27586909332125298</v>
      </c>
      <c r="BD404" s="17">
        <v>0.27124253804551901</v>
      </c>
      <c r="BE404" s="17">
        <v>0.29963546912342398</v>
      </c>
      <c r="BF404" s="17">
        <v>0.30537901164865899</v>
      </c>
      <c r="BG404" s="17"/>
      <c r="BH404" s="17">
        <v>0.27611050993869302</v>
      </c>
      <c r="BI404" s="17">
        <v>0.28350253038155399</v>
      </c>
      <c r="BJ404" s="17">
        <v>0.28965000483206998</v>
      </c>
      <c r="BK404" s="17">
        <v>0.32693743554344501</v>
      </c>
      <c r="BL404" s="17"/>
      <c r="BM404" s="17">
        <v>0.26827762981945902</v>
      </c>
      <c r="BN404" s="17">
        <v>0.28962268762318499</v>
      </c>
      <c r="BO404" s="17">
        <v>0.31770409474910399</v>
      </c>
      <c r="BP404" s="17">
        <v>0.24467005119263999</v>
      </c>
      <c r="BQ404" s="17">
        <v>0.28629258392547002</v>
      </c>
      <c r="BR404" s="17"/>
      <c r="BS404" s="17">
        <v>0.29122757624374401</v>
      </c>
      <c r="BT404" s="17">
        <v>0.28726297716080201</v>
      </c>
      <c r="BU404" s="17">
        <v>0.27995910107616001</v>
      </c>
      <c r="BV404" s="17">
        <v>0.25586819127633198</v>
      </c>
      <c r="BW404" s="17">
        <v>0.24743011450277999</v>
      </c>
    </row>
    <row r="405" spans="2:75" x14ac:dyDescent="0.35">
      <c r="B405" t="s">
        <v>362</v>
      </c>
      <c r="C405" s="17">
        <v>0.23560505851590199</v>
      </c>
      <c r="D405" s="17">
        <v>0.272979958876572</v>
      </c>
      <c r="E405" s="17">
        <v>0.19933996189227399</v>
      </c>
      <c r="F405" s="17"/>
      <c r="G405" s="17">
        <v>0.19879818982775299</v>
      </c>
      <c r="H405" s="17">
        <v>0.22259239525466501</v>
      </c>
      <c r="I405" s="17">
        <v>0.200948933835778</v>
      </c>
      <c r="J405" s="17">
        <v>0.23206618555599601</v>
      </c>
      <c r="K405" s="17">
        <v>0.26019675202784898</v>
      </c>
      <c r="L405" s="17">
        <v>0.285275382325272</v>
      </c>
      <c r="M405" s="17"/>
      <c r="N405" s="17">
        <v>0.288724778480346</v>
      </c>
      <c r="O405" s="17">
        <v>0.22662595852231299</v>
      </c>
      <c r="P405" s="17">
        <v>0.213633334275524</v>
      </c>
      <c r="Q405" s="17">
        <v>0.207207544912305</v>
      </c>
      <c r="R405" s="17"/>
      <c r="S405" s="17">
        <v>0.27080360961309902</v>
      </c>
      <c r="T405" s="17">
        <v>0.22197947853008099</v>
      </c>
      <c r="U405" s="17">
        <v>0.22524748254596</v>
      </c>
      <c r="V405" s="17">
        <v>0.237242331288497</v>
      </c>
      <c r="W405" s="17">
        <v>0.189136799013882</v>
      </c>
      <c r="X405" s="17">
        <v>0.22232884317128199</v>
      </c>
      <c r="Y405" s="17">
        <v>0.25215730382932</v>
      </c>
      <c r="Z405" s="17">
        <v>0.21701493141101999</v>
      </c>
      <c r="AA405" s="17">
        <v>0.23479787282773901</v>
      </c>
      <c r="AB405" s="17">
        <v>0.27786934745368302</v>
      </c>
      <c r="AC405" s="17">
        <v>0.22085710368220601</v>
      </c>
      <c r="AD405" s="17">
        <v>0.18245436641406201</v>
      </c>
      <c r="AE405" s="17"/>
      <c r="AF405" s="17">
        <v>0.22745447692967799</v>
      </c>
      <c r="AG405" s="17">
        <v>0.210497086107896</v>
      </c>
      <c r="AH405" s="17">
        <v>0.26577716086207198</v>
      </c>
      <c r="AI405" s="17">
        <v>0.27385903157515501</v>
      </c>
      <c r="AJ405" s="17"/>
      <c r="AK405" s="17">
        <v>0.213039344009328</v>
      </c>
      <c r="AL405" s="17">
        <v>0.22038407845646499</v>
      </c>
      <c r="AM405" s="17">
        <v>0.24463551413117399</v>
      </c>
      <c r="AN405" s="17">
        <v>0.28525632237092702</v>
      </c>
      <c r="AO405" s="17">
        <v>0.32061739940987599</v>
      </c>
      <c r="AP405" s="17"/>
      <c r="AQ405" s="17">
        <v>0.19997840845157899</v>
      </c>
      <c r="AR405" s="17">
        <v>0.21970152406024701</v>
      </c>
      <c r="AS405" s="17">
        <v>0.23102307957325899</v>
      </c>
      <c r="AT405" s="17">
        <v>0.26507330285358299</v>
      </c>
      <c r="AU405" s="17">
        <v>0.29194329846488298</v>
      </c>
      <c r="AV405" s="17"/>
      <c r="AW405" s="17">
        <v>0.20487396572946101</v>
      </c>
      <c r="AX405" s="17">
        <v>0.26504381459535398</v>
      </c>
      <c r="AY405" s="17">
        <v>0.226388387461541</v>
      </c>
      <c r="AZ405" s="17">
        <v>0.235812998169801</v>
      </c>
      <c r="BA405" s="17">
        <v>0.242134709716327</v>
      </c>
      <c r="BB405" s="17"/>
      <c r="BC405" s="17">
        <v>0.244160340282946</v>
      </c>
      <c r="BD405" s="17">
        <v>0.251228118439149</v>
      </c>
      <c r="BE405" s="17">
        <v>0.22786431533538701</v>
      </c>
      <c r="BF405" s="17">
        <v>0.23888230853956799</v>
      </c>
      <c r="BG405" s="17"/>
      <c r="BH405" s="17">
        <v>0.23622685854852299</v>
      </c>
      <c r="BI405" s="17">
        <v>0.23705587109442899</v>
      </c>
      <c r="BJ405" s="17">
        <v>0.254053840814155</v>
      </c>
      <c r="BK405" s="17">
        <v>0.23710002647922401</v>
      </c>
      <c r="BL405" s="17"/>
      <c r="BM405" s="17">
        <v>0.28236900474127802</v>
      </c>
      <c r="BN405" s="17">
        <v>0.24825007730145601</v>
      </c>
      <c r="BO405" s="17">
        <v>0.25739761900765801</v>
      </c>
      <c r="BP405" s="17">
        <v>0.23381897260336501</v>
      </c>
      <c r="BQ405" s="17">
        <v>0.18134456117255501</v>
      </c>
      <c r="BR405" s="17"/>
      <c r="BS405" s="17">
        <v>0.26017685248495598</v>
      </c>
      <c r="BT405" s="17">
        <v>0.25956071581189899</v>
      </c>
      <c r="BU405" s="17">
        <v>0.26413952209232</v>
      </c>
      <c r="BV405" s="17">
        <v>0.26151192485341601</v>
      </c>
      <c r="BW405" s="17">
        <v>0.15405834151527101</v>
      </c>
    </row>
    <row r="406" spans="2:75" x14ac:dyDescent="0.35">
      <c r="B406" t="s">
        <v>363</v>
      </c>
      <c r="C406" s="17">
        <v>0.22239393244396999</v>
      </c>
      <c r="D406" s="17">
        <v>0.226238558259346</v>
      </c>
      <c r="E406" s="17">
        <v>0.21973532668637599</v>
      </c>
      <c r="F406" s="17"/>
      <c r="G406" s="17">
        <v>0.182461502433338</v>
      </c>
      <c r="H406" s="17">
        <v>0.22395066796417601</v>
      </c>
      <c r="I406" s="17">
        <v>0.188036483118007</v>
      </c>
      <c r="J406" s="17">
        <v>0.219579050342424</v>
      </c>
      <c r="K406" s="17">
        <v>0.25987204280206599</v>
      </c>
      <c r="L406" s="17">
        <v>0.25281878608127001</v>
      </c>
      <c r="M406" s="17"/>
      <c r="N406" s="17">
        <v>0.22480717573746201</v>
      </c>
      <c r="O406" s="17">
        <v>0.24536819020401901</v>
      </c>
      <c r="P406" s="17">
        <v>0.222549544771007</v>
      </c>
      <c r="Q406" s="17">
        <v>0.195127147263151</v>
      </c>
      <c r="R406" s="17"/>
      <c r="S406" s="17">
        <v>0.22899104291254499</v>
      </c>
      <c r="T406" s="17">
        <v>0.24739248849929199</v>
      </c>
      <c r="U406" s="17">
        <v>0.23963603300800801</v>
      </c>
      <c r="V406" s="17">
        <v>0.182793106459614</v>
      </c>
      <c r="W406" s="17">
        <v>0.23172652480222999</v>
      </c>
      <c r="X406" s="17">
        <v>0.20218507750901599</v>
      </c>
      <c r="Y406" s="17">
        <v>0.21861412529778701</v>
      </c>
      <c r="Z406" s="17">
        <v>0.234640538168328</v>
      </c>
      <c r="AA406" s="17">
        <v>0.18963513158291201</v>
      </c>
      <c r="AB406" s="17">
        <v>0.25178611801655598</v>
      </c>
      <c r="AC406" s="17">
        <v>0.22032604595503</v>
      </c>
      <c r="AD406" s="17">
        <v>0.22425730327315399</v>
      </c>
      <c r="AE406" s="17"/>
      <c r="AF406" s="17">
        <v>0.220669942541423</v>
      </c>
      <c r="AG406" s="17">
        <v>0.219825472066108</v>
      </c>
      <c r="AH406" s="17">
        <v>0.24515414559561</v>
      </c>
      <c r="AI406" s="17">
        <v>0.21215060502574501</v>
      </c>
      <c r="AJ406" s="17"/>
      <c r="AK406" s="17">
        <v>0.20771809565812499</v>
      </c>
      <c r="AL406" s="17">
        <v>0.22090257531754101</v>
      </c>
      <c r="AM406" s="17">
        <v>0.239254284708624</v>
      </c>
      <c r="AN406" s="17">
        <v>0.24342223109686101</v>
      </c>
      <c r="AO406" s="17">
        <v>0.233990587527556</v>
      </c>
      <c r="AP406" s="17"/>
      <c r="AQ406" s="17">
        <v>0.199289964947373</v>
      </c>
      <c r="AR406" s="17">
        <v>0.210707243991969</v>
      </c>
      <c r="AS406" s="17">
        <v>0.23479921901870299</v>
      </c>
      <c r="AT406" s="17">
        <v>0.23436303142576601</v>
      </c>
      <c r="AU406" s="17">
        <v>0.24399486692396799</v>
      </c>
      <c r="AV406" s="17"/>
      <c r="AW406" s="17">
        <v>0.26161251420049297</v>
      </c>
      <c r="AX406" s="17">
        <v>0.19153511963950501</v>
      </c>
      <c r="AY406" s="17">
        <v>0.22472439259076399</v>
      </c>
      <c r="AZ406" s="17">
        <v>0.23455141246661801</v>
      </c>
      <c r="BA406" s="17">
        <v>0.20928792460979201</v>
      </c>
      <c r="BB406" s="17"/>
      <c r="BC406" s="17">
        <v>0.20451280541443401</v>
      </c>
      <c r="BD406" s="17">
        <v>0.231686635960589</v>
      </c>
      <c r="BE406" s="17">
        <v>0.22536292554479301</v>
      </c>
      <c r="BF406" s="17">
        <v>0.234899351268787</v>
      </c>
      <c r="BG406" s="17"/>
      <c r="BH406" s="17">
        <v>0.22195342192345999</v>
      </c>
      <c r="BI406" s="17">
        <v>0.237315924244167</v>
      </c>
      <c r="BJ406" s="17">
        <v>0.22253162925248701</v>
      </c>
      <c r="BK406" s="17">
        <v>0.224262058083667</v>
      </c>
      <c r="BL406" s="17"/>
      <c r="BM406" s="17">
        <v>0.25873637783794101</v>
      </c>
      <c r="BN406" s="17">
        <v>0.22375575207759399</v>
      </c>
      <c r="BO406" s="17">
        <v>0.26748673834414199</v>
      </c>
      <c r="BP406" s="17">
        <v>0.24638628309219601</v>
      </c>
      <c r="BQ406" s="17">
        <v>0.16483023180974099</v>
      </c>
      <c r="BR406" s="17"/>
      <c r="BS406" s="17">
        <v>0.26828654615653102</v>
      </c>
      <c r="BT406" s="17">
        <v>0.22833116901834499</v>
      </c>
      <c r="BU406" s="17">
        <v>0.27080018342772599</v>
      </c>
      <c r="BV406" s="17">
        <v>0.22299347899618699</v>
      </c>
      <c r="BW406" s="17">
        <v>0.15009235578543101</v>
      </c>
    </row>
    <row r="407" spans="2:75" x14ac:dyDescent="0.35">
      <c r="B407" t="s">
        <v>364</v>
      </c>
      <c r="C407" s="17">
        <v>0.21594476679182101</v>
      </c>
      <c r="D407" s="17">
        <v>0.20186652695403301</v>
      </c>
      <c r="E407" s="17">
        <v>0.22976106592989601</v>
      </c>
      <c r="F407" s="17"/>
      <c r="G407" s="17">
        <v>0.207069277520113</v>
      </c>
      <c r="H407" s="17">
        <v>0.22696105281020101</v>
      </c>
      <c r="I407" s="17">
        <v>0.21124071178427101</v>
      </c>
      <c r="J407" s="17">
        <v>0.206574465750264</v>
      </c>
      <c r="K407" s="17">
        <v>0.244948750405486</v>
      </c>
      <c r="L407" s="17">
        <v>0.20488676833848299</v>
      </c>
      <c r="M407" s="17"/>
      <c r="N407" s="17">
        <v>0.20549686016631</v>
      </c>
      <c r="O407" s="17">
        <v>0.21275873968903</v>
      </c>
      <c r="P407" s="17">
        <v>0.232074363396295</v>
      </c>
      <c r="Q407" s="17">
        <v>0.21718958874505601</v>
      </c>
      <c r="R407" s="17"/>
      <c r="S407" s="17">
        <v>0.20584736626162001</v>
      </c>
      <c r="T407" s="17">
        <v>0.19459370574767601</v>
      </c>
      <c r="U407" s="17">
        <v>0.21166263865656201</v>
      </c>
      <c r="V407" s="17">
        <v>0.22956582749340301</v>
      </c>
      <c r="W407" s="17">
        <v>0.24286983463998199</v>
      </c>
      <c r="X407" s="17">
        <v>0.25667420835514898</v>
      </c>
      <c r="Y407" s="17">
        <v>0.21744559400539401</v>
      </c>
      <c r="Z407" s="17">
        <v>0.16387177605127401</v>
      </c>
      <c r="AA407" s="17">
        <v>0.19624774449350699</v>
      </c>
      <c r="AB407" s="17">
        <v>0.230208399600732</v>
      </c>
      <c r="AC407" s="17">
        <v>0.257648056537499</v>
      </c>
      <c r="AD407" s="17">
        <v>0.166334185069097</v>
      </c>
      <c r="AE407" s="17"/>
      <c r="AF407" s="17">
        <v>0.217670302268058</v>
      </c>
      <c r="AG407" s="17">
        <v>0.20682636981948399</v>
      </c>
      <c r="AH407" s="17">
        <v>0.220906848269946</v>
      </c>
      <c r="AI407" s="17">
        <v>0.232508205471334</v>
      </c>
      <c r="AJ407" s="17"/>
      <c r="AK407" s="17">
        <v>0.227867441864396</v>
      </c>
      <c r="AL407" s="17">
        <v>0.21663914413217999</v>
      </c>
      <c r="AM407" s="17">
        <v>0.22459683767824001</v>
      </c>
      <c r="AN407" s="17">
        <v>0.21498344549102499</v>
      </c>
      <c r="AO407" s="17">
        <v>0.18162796198968301</v>
      </c>
      <c r="AP407" s="17"/>
      <c r="AQ407" s="17">
        <v>0.20534221242150399</v>
      </c>
      <c r="AR407" s="17">
        <v>0.242584049365028</v>
      </c>
      <c r="AS407" s="17">
        <v>0.224881654784435</v>
      </c>
      <c r="AT407" s="17">
        <v>0.20173814628178599</v>
      </c>
      <c r="AU407" s="17">
        <v>0.20141339503654301</v>
      </c>
      <c r="AV407" s="17"/>
      <c r="AW407" s="17">
        <v>0.21577305598071</v>
      </c>
      <c r="AX407" s="17">
        <v>0.24167286157012899</v>
      </c>
      <c r="AY407" s="17">
        <v>0.204748559268908</v>
      </c>
      <c r="AZ407" s="17">
        <v>0.213051879233316</v>
      </c>
      <c r="BA407" s="17">
        <v>0.22522898109914599</v>
      </c>
      <c r="BB407" s="17"/>
      <c r="BC407" s="17">
        <v>0.24092236300289199</v>
      </c>
      <c r="BD407" s="17">
        <v>0.22655537664497299</v>
      </c>
      <c r="BE407" s="17">
        <v>0.21957825048606899</v>
      </c>
      <c r="BF407" s="17">
        <v>0.211410777752639</v>
      </c>
      <c r="BG407" s="17"/>
      <c r="BH407" s="17">
        <v>0.224227920429591</v>
      </c>
      <c r="BI407" s="17">
        <v>0.22335702374174499</v>
      </c>
      <c r="BJ407" s="17">
        <v>0.213079765155999</v>
      </c>
      <c r="BK407" s="17">
        <v>0.21672702220057599</v>
      </c>
      <c r="BL407" s="17"/>
      <c r="BM407" s="17">
        <v>0.18175138672622701</v>
      </c>
      <c r="BN407" s="17">
        <v>0.25101716175727101</v>
      </c>
      <c r="BO407" s="17">
        <v>0.16809009777874401</v>
      </c>
      <c r="BP407" s="17">
        <v>0.219765698533674</v>
      </c>
      <c r="BQ407" s="17">
        <v>0.206073980232025</v>
      </c>
      <c r="BR407" s="17"/>
      <c r="BS407" s="17">
        <v>0.19071873044059701</v>
      </c>
      <c r="BT407" s="17">
        <v>0.243613690091078</v>
      </c>
      <c r="BU407" s="17">
        <v>0.210048413563859</v>
      </c>
      <c r="BV407" s="17">
        <v>0.221405755801099</v>
      </c>
      <c r="BW407" s="17">
        <v>0.20129148765854399</v>
      </c>
    </row>
    <row r="408" spans="2:75" x14ac:dyDescent="0.35">
      <c r="B408" t="s">
        <v>365</v>
      </c>
      <c r="C408" s="17">
        <v>0.20991963126061999</v>
      </c>
      <c r="D408" s="17">
        <v>0.22147368218570801</v>
      </c>
      <c r="E408" s="17">
        <v>0.19866522556476901</v>
      </c>
      <c r="F408" s="17"/>
      <c r="G408" s="17">
        <v>0.223555243000996</v>
      </c>
      <c r="H408" s="17">
        <v>0.22092614709364</v>
      </c>
      <c r="I408" s="17">
        <v>0.20917098896407399</v>
      </c>
      <c r="J408" s="17">
        <v>0.214495575405208</v>
      </c>
      <c r="K408" s="17">
        <v>0.224694789886559</v>
      </c>
      <c r="L408" s="17">
        <v>0.17886247415057899</v>
      </c>
      <c r="M408" s="17"/>
      <c r="N408" s="17">
        <v>0.206326266276848</v>
      </c>
      <c r="O408" s="17">
        <v>0.19501739195544701</v>
      </c>
      <c r="P408" s="17">
        <v>0.236640227373833</v>
      </c>
      <c r="Q408" s="17">
        <v>0.20584461147701999</v>
      </c>
      <c r="R408" s="17"/>
      <c r="S408" s="17">
        <v>0.19701051031387601</v>
      </c>
      <c r="T408" s="17">
        <v>0.226661613742491</v>
      </c>
      <c r="U408" s="17">
        <v>0.21152948239529201</v>
      </c>
      <c r="V408" s="17">
        <v>0.238866939818523</v>
      </c>
      <c r="W408" s="17">
        <v>0.217416009762332</v>
      </c>
      <c r="X408" s="17">
        <v>0.18057190493806299</v>
      </c>
      <c r="Y408" s="17">
        <v>0.173781354879364</v>
      </c>
      <c r="Z408" s="17">
        <v>0.222392002328825</v>
      </c>
      <c r="AA408" s="17">
        <v>0.20750094368076899</v>
      </c>
      <c r="AB408" s="17">
        <v>0.18947850212412901</v>
      </c>
      <c r="AC408" s="17">
        <v>0.224174243053435</v>
      </c>
      <c r="AD408" s="17">
        <v>0.30340326105319598</v>
      </c>
      <c r="AE408" s="17"/>
      <c r="AF408" s="17">
        <v>0.196070332373352</v>
      </c>
      <c r="AG408" s="17">
        <v>0.21719860495729601</v>
      </c>
      <c r="AH408" s="17">
        <v>0.211375539575656</v>
      </c>
      <c r="AI408" s="17">
        <v>0.21893021443194299</v>
      </c>
      <c r="AJ408" s="17"/>
      <c r="AK408" s="17">
        <v>0.20073794230141101</v>
      </c>
      <c r="AL408" s="17">
        <v>0.20838881355070599</v>
      </c>
      <c r="AM408" s="17">
        <v>0.220923363450862</v>
      </c>
      <c r="AN408" s="17">
        <v>0.22132217722130501</v>
      </c>
      <c r="AO408" s="17">
        <v>0.21648091722302101</v>
      </c>
      <c r="AP408" s="17"/>
      <c r="AQ408" s="17">
        <v>0.190465079667863</v>
      </c>
      <c r="AR408" s="17">
        <v>0.21483835678294799</v>
      </c>
      <c r="AS408" s="17">
        <v>0.221388275088404</v>
      </c>
      <c r="AT408" s="17">
        <v>0.22149041714862799</v>
      </c>
      <c r="AU408" s="17">
        <v>0.204391224776659</v>
      </c>
      <c r="AV408" s="17"/>
      <c r="AW408" s="17">
        <v>0.22712075271246299</v>
      </c>
      <c r="AX408" s="17">
        <v>0.21010480358095701</v>
      </c>
      <c r="AY408" s="17">
        <v>0.215444844897208</v>
      </c>
      <c r="AZ408" s="17">
        <v>0.188515939292453</v>
      </c>
      <c r="BA408" s="17">
        <v>0.22566078922861399</v>
      </c>
      <c r="BB408" s="17"/>
      <c r="BC408" s="17">
        <v>0.197083868659266</v>
      </c>
      <c r="BD408" s="17">
        <v>0.22800442170341401</v>
      </c>
      <c r="BE408" s="17">
        <v>0.21833510473350601</v>
      </c>
      <c r="BF408" s="17">
        <v>0.202173038683781</v>
      </c>
      <c r="BG408" s="17"/>
      <c r="BH408" s="17">
        <v>0.22532620117803101</v>
      </c>
      <c r="BI408" s="17">
        <v>0.21185126847498201</v>
      </c>
      <c r="BJ408" s="17">
        <v>0.211065608884488</v>
      </c>
      <c r="BK408" s="17">
        <v>0.21111216796496099</v>
      </c>
      <c r="BL408" s="17"/>
      <c r="BM408" s="17">
        <v>0.20771256411946901</v>
      </c>
      <c r="BN408" s="17">
        <v>0.23338499359801501</v>
      </c>
      <c r="BO408" s="17">
        <v>0.19527670936625699</v>
      </c>
      <c r="BP408" s="17">
        <v>0.18304028734637401</v>
      </c>
      <c r="BQ408" s="17">
        <v>0.206619152642912</v>
      </c>
      <c r="BR408" s="17"/>
      <c r="BS408" s="17">
        <v>0.205138424868508</v>
      </c>
      <c r="BT408" s="17">
        <v>0.241384373454546</v>
      </c>
      <c r="BU408" s="17">
        <v>0.198223551750281</v>
      </c>
      <c r="BV408" s="17">
        <v>0.19070903924837501</v>
      </c>
      <c r="BW408" s="17">
        <v>0.19640516685720899</v>
      </c>
    </row>
    <row r="409" spans="2:75" x14ac:dyDescent="0.35">
      <c r="B409" t="s">
        <v>366</v>
      </c>
      <c r="C409" s="17">
        <v>0.178205762018461</v>
      </c>
      <c r="D409" s="17">
        <v>0.16345290227593201</v>
      </c>
      <c r="E409" s="17">
        <v>0.19194667607650401</v>
      </c>
      <c r="F409" s="17"/>
      <c r="G409" s="17">
        <v>0.22514643355353001</v>
      </c>
      <c r="H409" s="17">
        <v>0.22032910791372201</v>
      </c>
      <c r="I409" s="17">
        <v>0.18105220771487501</v>
      </c>
      <c r="J409" s="17">
        <v>0.166026231011043</v>
      </c>
      <c r="K409" s="17">
        <v>0.16228312409186901</v>
      </c>
      <c r="L409" s="17">
        <v>0.13085445204957799</v>
      </c>
      <c r="M409" s="17"/>
      <c r="N409" s="17">
        <v>0.188549474069061</v>
      </c>
      <c r="O409" s="17">
        <v>0.16436437256168299</v>
      </c>
      <c r="P409" s="17">
        <v>0.18377828774633501</v>
      </c>
      <c r="Q409" s="17">
        <v>0.175623098348233</v>
      </c>
      <c r="R409" s="17"/>
      <c r="S409" s="17">
        <v>0.20274025455313399</v>
      </c>
      <c r="T409" s="17">
        <v>0.17255706217580599</v>
      </c>
      <c r="U409" s="17">
        <v>0.156729894933516</v>
      </c>
      <c r="V409" s="17">
        <v>0.17846034183985299</v>
      </c>
      <c r="W409" s="17">
        <v>0.21984468693557799</v>
      </c>
      <c r="X409" s="17">
        <v>0.18900570728584701</v>
      </c>
      <c r="Y409" s="17">
        <v>0.13526461794475</v>
      </c>
      <c r="Z409" s="17">
        <v>0.15946362088809601</v>
      </c>
      <c r="AA409" s="17">
        <v>0.17682478372534299</v>
      </c>
      <c r="AB409" s="17">
        <v>0.17346663467249901</v>
      </c>
      <c r="AC409" s="17">
        <v>0.173820659449682</v>
      </c>
      <c r="AD409" s="17">
        <v>0.18139533479310699</v>
      </c>
      <c r="AE409" s="17"/>
      <c r="AF409" s="17">
        <v>0.16452376103594701</v>
      </c>
      <c r="AG409" s="17">
        <v>0.17664595831104499</v>
      </c>
      <c r="AH409" s="17">
        <v>0.16919553340274501</v>
      </c>
      <c r="AI409" s="17">
        <v>0.23317920111389701</v>
      </c>
      <c r="AJ409" s="17"/>
      <c r="AK409" s="17">
        <v>0.17731984985678501</v>
      </c>
      <c r="AL409" s="17">
        <v>0.17362121652549201</v>
      </c>
      <c r="AM409" s="17">
        <v>0.173708360737729</v>
      </c>
      <c r="AN409" s="17">
        <v>0.178273749947922</v>
      </c>
      <c r="AO409" s="17">
        <v>0.190598662741887</v>
      </c>
      <c r="AP409" s="17"/>
      <c r="AQ409" s="17">
        <v>0.19569632344565999</v>
      </c>
      <c r="AR409" s="17">
        <v>0.21291308867893299</v>
      </c>
      <c r="AS409" s="17">
        <v>0.154607174879134</v>
      </c>
      <c r="AT409" s="17">
        <v>0.157921318466725</v>
      </c>
      <c r="AU409" s="17">
        <v>0.164400596408664</v>
      </c>
      <c r="AV409" s="17"/>
      <c r="AW409" s="17">
        <v>0.214102864159887</v>
      </c>
      <c r="AX409" s="17">
        <v>0.160287356519276</v>
      </c>
      <c r="AY409" s="17">
        <v>0.15284203618341399</v>
      </c>
      <c r="AZ409" s="17">
        <v>0.173513051119635</v>
      </c>
      <c r="BA409" s="17">
        <v>0.22103233703827599</v>
      </c>
      <c r="BB409" s="17"/>
      <c r="BC409" s="17">
        <v>0.17688066198469499</v>
      </c>
      <c r="BD409" s="17">
        <v>0.195947596683931</v>
      </c>
      <c r="BE409" s="17">
        <v>0.16157913281566399</v>
      </c>
      <c r="BF409" s="17">
        <v>0.18559091617298101</v>
      </c>
      <c r="BG409" s="17"/>
      <c r="BH409" s="17">
        <v>0.18253836716937</v>
      </c>
      <c r="BI409" s="17">
        <v>0.17381197205214799</v>
      </c>
      <c r="BJ409" s="17">
        <v>0.194153527663562</v>
      </c>
      <c r="BK409" s="17">
        <v>0.192365263225688</v>
      </c>
      <c r="BL409" s="17"/>
      <c r="BM409" s="17">
        <v>0.12778510859509901</v>
      </c>
      <c r="BN409" s="17">
        <v>0.20607804765378299</v>
      </c>
      <c r="BO409" s="17">
        <v>0.180180740214965</v>
      </c>
      <c r="BP409" s="17">
        <v>0.15683261523998901</v>
      </c>
      <c r="BQ409" s="17">
        <v>0.16777419987259201</v>
      </c>
      <c r="BR409" s="17"/>
      <c r="BS409" s="17">
        <v>0.14774207980957399</v>
      </c>
      <c r="BT409" s="17">
        <v>0.21693363148842101</v>
      </c>
      <c r="BU409" s="17">
        <v>0.163047379673289</v>
      </c>
      <c r="BV409" s="17">
        <v>0.15677726257212399</v>
      </c>
      <c r="BW409" s="17">
        <v>0.118490695355329</v>
      </c>
    </row>
    <row r="410" spans="2:75" x14ac:dyDescent="0.35">
      <c r="B410" t="s">
        <v>367</v>
      </c>
      <c r="C410" s="17">
        <v>0.17405370258794001</v>
      </c>
      <c r="D410" s="17">
        <v>0.19312481931238501</v>
      </c>
      <c r="E410" s="17">
        <v>0.15534780989900901</v>
      </c>
      <c r="F410" s="17"/>
      <c r="G410" s="17">
        <v>0.19613101899143201</v>
      </c>
      <c r="H410" s="17">
        <v>0.18074179590837799</v>
      </c>
      <c r="I410" s="17">
        <v>0.17845251254736799</v>
      </c>
      <c r="J410" s="17">
        <v>0.17073161989086999</v>
      </c>
      <c r="K410" s="17">
        <v>0.152067728180139</v>
      </c>
      <c r="L410" s="17">
        <v>0.167744660980432</v>
      </c>
      <c r="M410" s="17"/>
      <c r="N410" s="17">
        <v>0.213943288715013</v>
      </c>
      <c r="O410" s="17">
        <v>0.17568776142794501</v>
      </c>
      <c r="P410" s="17">
        <v>0.160433557515062</v>
      </c>
      <c r="Q410" s="17">
        <v>0.144489844234681</v>
      </c>
      <c r="R410" s="17"/>
      <c r="S410" s="17">
        <v>0.204046623964841</v>
      </c>
      <c r="T410" s="17">
        <v>0.16048161946419201</v>
      </c>
      <c r="U410" s="17">
        <v>0.16680346216498301</v>
      </c>
      <c r="V410" s="17">
        <v>0.18201745104379399</v>
      </c>
      <c r="W410" s="17">
        <v>0.18547015283575399</v>
      </c>
      <c r="X410" s="17">
        <v>0.202605115218881</v>
      </c>
      <c r="Y410" s="17">
        <v>0.16838444187120499</v>
      </c>
      <c r="Z410" s="17">
        <v>0.14212729248785</v>
      </c>
      <c r="AA410" s="17">
        <v>0.18045146309259899</v>
      </c>
      <c r="AB410" s="17">
        <v>0.13706914452351501</v>
      </c>
      <c r="AC410" s="17">
        <v>0.15262008478042599</v>
      </c>
      <c r="AD410" s="17">
        <v>0.15685217140378499</v>
      </c>
      <c r="AE410" s="17"/>
      <c r="AF410" s="17">
        <v>0.13977281136431099</v>
      </c>
      <c r="AG410" s="17">
        <v>0.16803541218642401</v>
      </c>
      <c r="AH410" s="17">
        <v>0.191131455802065</v>
      </c>
      <c r="AI410" s="17">
        <v>0.22110547675221701</v>
      </c>
      <c r="AJ410" s="17"/>
      <c r="AK410" s="17">
        <v>0.15695362836377799</v>
      </c>
      <c r="AL410" s="17">
        <v>0.156948004324272</v>
      </c>
      <c r="AM410" s="17">
        <v>0.19406601696936801</v>
      </c>
      <c r="AN410" s="17">
        <v>0.20583692574642101</v>
      </c>
      <c r="AO410" s="17">
        <v>0.21884301285464799</v>
      </c>
      <c r="AP410" s="17"/>
      <c r="AQ410" s="17">
        <v>0.15201623302358599</v>
      </c>
      <c r="AR410" s="17">
        <v>0.140159509140273</v>
      </c>
      <c r="AS410" s="17">
        <v>0.18330621189475699</v>
      </c>
      <c r="AT410" s="17">
        <v>0.18827807489423601</v>
      </c>
      <c r="AU410" s="17">
        <v>0.22649934532671501</v>
      </c>
      <c r="AV410" s="17"/>
      <c r="AW410" s="17">
        <v>0.16800544866870201</v>
      </c>
      <c r="AX410" s="17">
        <v>0.139073920684194</v>
      </c>
      <c r="AY410" s="17">
        <v>0.15642618116724</v>
      </c>
      <c r="AZ410" s="17">
        <v>0.190080392618516</v>
      </c>
      <c r="BA410" s="17">
        <v>0.19681967858027999</v>
      </c>
      <c r="BB410" s="17"/>
      <c r="BC410" s="17">
        <v>0.14638598521059501</v>
      </c>
      <c r="BD410" s="17">
        <v>0.194117154923964</v>
      </c>
      <c r="BE410" s="17">
        <v>0.18240807948235299</v>
      </c>
      <c r="BF410" s="17">
        <v>0.16872751726848501</v>
      </c>
      <c r="BG410" s="17"/>
      <c r="BH410" s="17">
        <v>0.16687739894532599</v>
      </c>
      <c r="BI410" s="17">
        <v>0.16586642120034101</v>
      </c>
      <c r="BJ410" s="17">
        <v>0.20353397064363901</v>
      </c>
      <c r="BK410" s="17">
        <v>0.17980426352649601</v>
      </c>
      <c r="BL410" s="17"/>
      <c r="BM410" s="17">
        <v>0.199380428477996</v>
      </c>
      <c r="BN410" s="17">
        <v>0.185187179960489</v>
      </c>
      <c r="BO410" s="17">
        <v>0.19037602696161299</v>
      </c>
      <c r="BP410" s="17">
        <v>0.14561417582625399</v>
      </c>
      <c r="BQ410" s="17">
        <v>0.135262958996753</v>
      </c>
      <c r="BR410" s="17"/>
      <c r="BS410" s="17">
        <v>0.19593506927499699</v>
      </c>
      <c r="BT410" s="17">
        <v>0.20032886131699201</v>
      </c>
      <c r="BU410" s="17">
        <v>0.17743008336173599</v>
      </c>
      <c r="BV410" s="17">
        <v>0.16571005211954301</v>
      </c>
      <c r="BW410" s="17">
        <v>0.120122786619049</v>
      </c>
    </row>
    <row r="411" spans="2:75" x14ac:dyDescent="0.35">
      <c r="B411" t="s">
        <v>368</v>
      </c>
      <c r="C411" s="17">
        <v>0.172610229193249</v>
      </c>
      <c r="D411" s="17">
        <v>0.19156814888257601</v>
      </c>
      <c r="E411" s="17">
        <v>0.15442774437229101</v>
      </c>
      <c r="F411" s="17"/>
      <c r="G411" s="17">
        <v>0.218618505359993</v>
      </c>
      <c r="H411" s="17">
        <v>0.19779316811907599</v>
      </c>
      <c r="I411" s="17">
        <v>0.18926073430472001</v>
      </c>
      <c r="J411" s="17">
        <v>0.15609697930418201</v>
      </c>
      <c r="K411" s="17">
        <v>0.14187528017385501</v>
      </c>
      <c r="L411" s="17">
        <v>0.141910031680478</v>
      </c>
      <c r="M411" s="17"/>
      <c r="N411" s="17">
        <v>0.18388065419722899</v>
      </c>
      <c r="O411" s="17">
        <v>0.165989526496259</v>
      </c>
      <c r="P411" s="17">
        <v>0.18531155224676299</v>
      </c>
      <c r="Q411" s="17">
        <v>0.15847544628868199</v>
      </c>
      <c r="R411" s="17"/>
      <c r="S411" s="17">
        <v>0.19806722903768301</v>
      </c>
      <c r="T411" s="17">
        <v>0.159299734356568</v>
      </c>
      <c r="U411" s="17">
        <v>0.16470504749418099</v>
      </c>
      <c r="V411" s="17">
        <v>0.16257075594689099</v>
      </c>
      <c r="W411" s="17">
        <v>0.17659258221239499</v>
      </c>
      <c r="X411" s="17">
        <v>0.21804399324849899</v>
      </c>
      <c r="Y411" s="17">
        <v>0.150289229764518</v>
      </c>
      <c r="Z411" s="17">
        <v>0.18466587191193001</v>
      </c>
      <c r="AA411" s="17">
        <v>0.17458492918749999</v>
      </c>
      <c r="AB411" s="17">
        <v>0.13933059343180501</v>
      </c>
      <c r="AC411" s="17">
        <v>0.16881909982288801</v>
      </c>
      <c r="AD411" s="17">
        <v>0.15948376968552599</v>
      </c>
      <c r="AE411" s="17"/>
      <c r="AF411" s="17">
        <v>0.166192652019235</v>
      </c>
      <c r="AG411" s="17">
        <v>0.161700534363621</v>
      </c>
      <c r="AH411" s="17">
        <v>0.17698548516440701</v>
      </c>
      <c r="AI411" s="17">
        <v>0.21176880288859401</v>
      </c>
      <c r="AJ411" s="17"/>
      <c r="AK411" s="17">
        <v>0.16355299928358299</v>
      </c>
      <c r="AL411" s="17">
        <v>0.177927766351231</v>
      </c>
      <c r="AM411" s="17">
        <v>0.178469321616614</v>
      </c>
      <c r="AN411" s="17">
        <v>0.192877453390295</v>
      </c>
      <c r="AO411" s="17">
        <v>0.166290282704359</v>
      </c>
      <c r="AP411" s="17"/>
      <c r="AQ411" s="17">
        <v>0.15482542031286101</v>
      </c>
      <c r="AR411" s="17">
        <v>0.168917098616885</v>
      </c>
      <c r="AS411" s="17">
        <v>0.175416291127096</v>
      </c>
      <c r="AT411" s="17">
        <v>0.200372983758666</v>
      </c>
      <c r="AU411" s="17">
        <v>0.170080967693861</v>
      </c>
      <c r="AV411" s="17"/>
      <c r="AW411" s="17">
        <v>0.14516942939911401</v>
      </c>
      <c r="AX411" s="17">
        <v>0.153374514724745</v>
      </c>
      <c r="AY411" s="17">
        <v>0.167625210747405</v>
      </c>
      <c r="AZ411" s="17">
        <v>0.16234798813742801</v>
      </c>
      <c r="BA411" s="17">
        <v>0.20813526522812301</v>
      </c>
      <c r="BB411" s="17"/>
      <c r="BC411" s="17">
        <v>0.21134762531787599</v>
      </c>
      <c r="BD411" s="17">
        <v>0.16802484666975701</v>
      </c>
      <c r="BE411" s="17">
        <v>0.20812872452252101</v>
      </c>
      <c r="BF411" s="17">
        <v>0.15371588613648399</v>
      </c>
      <c r="BG411" s="17"/>
      <c r="BH411" s="17">
        <v>0.197120319539941</v>
      </c>
      <c r="BI411" s="17">
        <v>0.17474840204650599</v>
      </c>
      <c r="BJ411" s="17">
        <v>0.16905101287292701</v>
      </c>
      <c r="BK411" s="17">
        <v>0.182448937298129</v>
      </c>
      <c r="BL411" s="17"/>
      <c r="BM411" s="17">
        <v>0.16791775406142301</v>
      </c>
      <c r="BN411" s="17">
        <v>0.20048630923754099</v>
      </c>
      <c r="BO411" s="17">
        <v>0.16588210622878999</v>
      </c>
      <c r="BP411" s="17">
        <v>0.174048224907149</v>
      </c>
      <c r="BQ411" s="17">
        <v>0.143697200818902</v>
      </c>
      <c r="BR411" s="17"/>
      <c r="BS411" s="17">
        <v>0.18539044056056</v>
      </c>
      <c r="BT411" s="17">
        <v>0.21462620873525501</v>
      </c>
      <c r="BU411" s="17">
        <v>0.182224741840219</v>
      </c>
      <c r="BV411" s="17">
        <v>0.18246215463027901</v>
      </c>
      <c r="BW411" s="17">
        <v>9.6017871706656904E-2</v>
      </c>
    </row>
    <row r="412" spans="2:75" x14ac:dyDescent="0.35">
      <c r="B412" t="s">
        <v>369</v>
      </c>
      <c r="C412" s="17">
        <v>0.163285041295294</v>
      </c>
      <c r="D412" s="17">
        <v>0.18023874948128099</v>
      </c>
      <c r="E412" s="17">
        <v>0.14754803766826399</v>
      </c>
      <c r="F412" s="17"/>
      <c r="G412" s="17">
        <v>0.211702664426653</v>
      </c>
      <c r="H412" s="17">
        <v>0.20012991704906399</v>
      </c>
      <c r="I412" s="17">
        <v>0.16592743017518299</v>
      </c>
      <c r="J412" s="17">
        <v>0.16786117858784499</v>
      </c>
      <c r="K412" s="17">
        <v>0.110302897957321</v>
      </c>
      <c r="L412" s="17">
        <v>0.13063462384928701</v>
      </c>
      <c r="M412" s="17"/>
      <c r="N412" s="17">
        <v>0.189571011923719</v>
      </c>
      <c r="O412" s="17">
        <v>0.171858899568373</v>
      </c>
      <c r="P412" s="17">
        <v>0.14554935213051001</v>
      </c>
      <c r="Q412" s="17">
        <v>0.14058530371846201</v>
      </c>
      <c r="R412" s="17"/>
      <c r="S412" s="17">
        <v>0.18005519371932699</v>
      </c>
      <c r="T412" s="17">
        <v>0.15496939355677999</v>
      </c>
      <c r="U412" s="17">
        <v>0.147744229803141</v>
      </c>
      <c r="V412" s="17">
        <v>0.164304174932658</v>
      </c>
      <c r="W412" s="17">
        <v>0.18979412627873701</v>
      </c>
      <c r="X412" s="17">
        <v>0.183485453055972</v>
      </c>
      <c r="Y412" s="17">
        <v>0.16421278435057901</v>
      </c>
      <c r="Z412" s="17">
        <v>0.120160634277214</v>
      </c>
      <c r="AA412" s="17">
        <v>0.16750295066316101</v>
      </c>
      <c r="AB412" s="17">
        <v>0.14479781962791499</v>
      </c>
      <c r="AC412" s="17">
        <v>0.13046638424686</v>
      </c>
      <c r="AD412" s="17">
        <v>0.18670961875866901</v>
      </c>
      <c r="AE412" s="17"/>
      <c r="AF412" s="17">
        <v>0.125450481790437</v>
      </c>
      <c r="AG412" s="17">
        <v>0.165153149690621</v>
      </c>
      <c r="AH412" s="17">
        <v>0.183787797178527</v>
      </c>
      <c r="AI412" s="17">
        <v>0.20024571970851299</v>
      </c>
      <c r="AJ412" s="17"/>
      <c r="AK412" s="17">
        <v>0.126712591450277</v>
      </c>
      <c r="AL412" s="17">
        <v>0.166591720920268</v>
      </c>
      <c r="AM412" s="17">
        <v>0.15475966852689901</v>
      </c>
      <c r="AN412" s="17">
        <v>0.17620042639749101</v>
      </c>
      <c r="AO412" s="17">
        <v>0.24757080850518601</v>
      </c>
      <c r="AP412" s="17"/>
      <c r="AQ412" s="17">
        <v>0.137108537986871</v>
      </c>
      <c r="AR412" s="17">
        <v>0.14711326803414401</v>
      </c>
      <c r="AS412" s="17">
        <v>0.171242260878542</v>
      </c>
      <c r="AT412" s="17">
        <v>0.17810002901452801</v>
      </c>
      <c r="AU412" s="17">
        <v>0.20039725726806301</v>
      </c>
      <c r="AV412" s="17"/>
      <c r="AW412" s="17">
        <v>0.15933035528819001</v>
      </c>
      <c r="AX412" s="17">
        <v>0.148684860656142</v>
      </c>
      <c r="AY412" s="17">
        <v>0.156510260264278</v>
      </c>
      <c r="AZ412" s="17">
        <v>0.170098615617711</v>
      </c>
      <c r="BA412" s="17">
        <v>0.17247439422769301</v>
      </c>
      <c r="BB412" s="17"/>
      <c r="BC412" s="17">
        <v>0.15910633783522901</v>
      </c>
      <c r="BD412" s="17">
        <v>0.172435312377691</v>
      </c>
      <c r="BE412" s="17">
        <v>0.175602362196595</v>
      </c>
      <c r="BF412" s="17">
        <v>0.164110532696467</v>
      </c>
      <c r="BG412" s="17"/>
      <c r="BH412" s="17">
        <v>0.15633190695836499</v>
      </c>
      <c r="BI412" s="17">
        <v>0.16877840973618999</v>
      </c>
      <c r="BJ412" s="17">
        <v>0.17057721771423201</v>
      </c>
      <c r="BK412" s="17">
        <v>0.16620310072449199</v>
      </c>
      <c r="BL412" s="17"/>
      <c r="BM412" s="17">
        <v>0.13233157837468201</v>
      </c>
      <c r="BN412" s="17">
        <v>0.17929370575513601</v>
      </c>
      <c r="BO412" s="17">
        <v>0.19671085986190801</v>
      </c>
      <c r="BP412" s="17">
        <v>0.15846683746899401</v>
      </c>
      <c r="BQ412" s="17">
        <v>0.151619085535043</v>
      </c>
      <c r="BR412" s="17"/>
      <c r="BS412" s="17">
        <v>0.13622612152965799</v>
      </c>
      <c r="BT412" s="17">
        <v>0.198420403879315</v>
      </c>
      <c r="BU412" s="17">
        <v>0.186043439314517</v>
      </c>
      <c r="BV412" s="17">
        <v>0.165434837161963</v>
      </c>
      <c r="BW412" s="17">
        <v>9.5206288681195406E-2</v>
      </c>
    </row>
    <row r="413" spans="2:75" x14ac:dyDescent="0.35">
      <c r="B413" t="s">
        <v>99</v>
      </c>
      <c r="C413" s="17">
        <v>6.2176437021504698E-3</v>
      </c>
      <c r="D413" s="17">
        <v>8.6497966464203005E-3</v>
      </c>
      <c r="E413" s="17">
        <v>3.8755546720437698E-3</v>
      </c>
      <c r="F413" s="17"/>
      <c r="G413" s="17">
        <v>0</v>
      </c>
      <c r="H413" s="17">
        <v>1.6785135261886499E-3</v>
      </c>
      <c r="I413" s="17">
        <v>7.5755451356193503E-3</v>
      </c>
      <c r="J413" s="17">
        <v>7.5284982132472304E-3</v>
      </c>
      <c r="K413" s="17">
        <v>1.15975749629864E-2</v>
      </c>
      <c r="L413" s="17">
        <v>8.2881247086110908E-3</v>
      </c>
      <c r="M413" s="17"/>
      <c r="N413" s="17">
        <v>5.7994542626446897E-3</v>
      </c>
      <c r="O413" s="17">
        <v>9.3198381749998102E-3</v>
      </c>
      <c r="P413" s="17">
        <v>7.4369767537209299E-3</v>
      </c>
      <c r="Q413" s="17">
        <v>2.4853492435395002E-3</v>
      </c>
      <c r="R413" s="17"/>
      <c r="S413" s="17">
        <v>5.5559355091509399E-3</v>
      </c>
      <c r="T413" s="17">
        <v>1.04389707195293E-2</v>
      </c>
      <c r="U413" s="17">
        <v>0</v>
      </c>
      <c r="V413" s="17">
        <v>1.11930502303354E-2</v>
      </c>
      <c r="W413" s="17">
        <v>0</v>
      </c>
      <c r="X413" s="17">
        <v>9.1367698571389305E-3</v>
      </c>
      <c r="Y413" s="17">
        <v>0</v>
      </c>
      <c r="Z413" s="17">
        <v>1.0201911596268501E-2</v>
      </c>
      <c r="AA413" s="17">
        <v>3.6096181622089201E-3</v>
      </c>
      <c r="AB413" s="17">
        <v>9.0244832560158403E-3</v>
      </c>
      <c r="AC413" s="17">
        <v>8.7357896892467594E-3</v>
      </c>
      <c r="AD413" s="17">
        <v>6.67285264257451E-3</v>
      </c>
      <c r="AE413" s="17"/>
      <c r="AF413" s="17">
        <v>2.6472926599252298E-3</v>
      </c>
      <c r="AG413" s="17">
        <v>9.3280386672224408E-3</v>
      </c>
      <c r="AH413" s="17">
        <v>4.98169616850252E-3</v>
      </c>
      <c r="AI413" s="17">
        <v>8.2692854462308295E-3</v>
      </c>
      <c r="AJ413" s="17"/>
      <c r="AK413" s="17">
        <v>5.138013022341E-3</v>
      </c>
      <c r="AL413" s="17">
        <v>5.2375794874334703E-3</v>
      </c>
      <c r="AM413" s="17">
        <v>4.8016162657152101E-3</v>
      </c>
      <c r="AN413" s="17">
        <v>9.7955747784065003E-3</v>
      </c>
      <c r="AO413" s="17">
        <v>9.4349099780620706E-3</v>
      </c>
      <c r="AP413" s="17"/>
      <c r="AQ413" s="17">
        <v>4.7643655362484896E-3</v>
      </c>
      <c r="AR413" s="17">
        <v>5.2470972990085801E-3</v>
      </c>
      <c r="AS413" s="17">
        <v>1.6805291293672199E-3</v>
      </c>
      <c r="AT413" s="17">
        <v>1.2710869262716E-2</v>
      </c>
      <c r="AU413" s="17">
        <v>9.6170549193434103E-3</v>
      </c>
      <c r="AV413" s="17"/>
      <c r="AW413" s="17">
        <v>0</v>
      </c>
      <c r="AX413" s="17">
        <v>8.8903132516171806E-3</v>
      </c>
      <c r="AY413" s="17">
        <v>7.6705493932597299E-3</v>
      </c>
      <c r="AZ413" s="17">
        <v>6.2361099127155699E-3</v>
      </c>
      <c r="BA413" s="17">
        <v>4.3684643170587697E-3</v>
      </c>
      <c r="BB413" s="17"/>
      <c r="BC413" s="17">
        <v>5.9139929293238096E-3</v>
      </c>
      <c r="BD413" s="17">
        <v>4.2449797467101801E-3</v>
      </c>
      <c r="BE413" s="17">
        <v>6.7518435649441899E-3</v>
      </c>
      <c r="BF413" s="17">
        <v>7.1252572055629099E-3</v>
      </c>
      <c r="BG413" s="17"/>
      <c r="BH413" s="17">
        <v>9.7552723517036009E-3</v>
      </c>
      <c r="BI413" s="17">
        <v>5.9362722593970197E-3</v>
      </c>
      <c r="BJ413" s="17">
        <v>3.74138276444946E-3</v>
      </c>
      <c r="BK413" s="17">
        <v>6.4344140534203301E-3</v>
      </c>
      <c r="BL413" s="17"/>
      <c r="BM413" s="17">
        <v>5.1372308268412201E-3</v>
      </c>
      <c r="BN413" s="17">
        <v>2.3228353986698099E-3</v>
      </c>
      <c r="BO413" s="17">
        <v>2.55247893270587E-3</v>
      </c>
      <c r="BP413" s="17">
        <v>1.8691103853129401E-2</v>
      </c>
      <c r="BQ413" s="17">
        <v>4.9034540912146702E-3</v>
      </c>
      <c r="BR413" s="17"/>
      <c r="BS413" s="17">
        <v>8.5973031718961507E-3</v>
      </c>
      <c r="BT413" s="17">
        <v>1.3622351082896601E-3</v>
      </c>
      <c r="BU413" s="17">
        <v>2.4065406425797802E-3</v>
      </c>
      <c r="BV413" s="17">
        <v>1.0133180178206601E-2</v>
      </c>
      <c r="BW413" s="17">
        <v>5.2458867229374199E-3</v>
      </c>
    </row>
    <row r="414" spans="2:75" x14ac:dyDescent="0.35">
      <c r="B414" t="s">
        <v>109</v>
      </c>
      <c r="C414" s="17">
        <v>0.13929174258749</v>
      </c>
      <c r="D414" s="17">
        <v>0.12165829489581401</v>
      </c>
      <c r="E414" s="17">
        <v>0.15522732477295201</v>
      </c>
      <c r="F414" s="17"/>
      <c r="G414" s="17">
        <v>8.1823818622697594E-2</v>
      </c>
      <c r="H414" s="17">
        <v>0.112203647594094</v>
      </c>
      <c r="I414" s="17">
        <v>0.13911899069832501</v>
      </c>
      <c r="J414" s="17">
        <v>0.147092587989583</v>
      </c>
      <c r="K414" s="17">
        <v>0.15520590920038299</v>
      </c>
      <c r="L414" s="17">
        <v>0.182803476572931</v>
      </c>
      <c r="M414" s="17"/>
      <c r="N414" s="17">
        <v>0.104573380749896</v>
      </c>
      <c r="O414" s="17">
        <v>0.121813052768507</v>
      </c>
      <c r="P414" s="17">
        <v>0.13576497633673101</v>
      </c>
      <c r="Q414" s="17">
        <v>0.19682687738244001</v>
      </c>
      <c r="R414" s="17"/>
      <c r="S414" s="17">
        <v>9.5362911490843402E-2</v>
      </c>
      <c r="T414" s="17">
        <v>0.139261920262197</v>
      </c>
      <c r="U414" s="17">
        <v>0.179575649628923</v>
      </c>
      <c r="V414" s="17">
        <v>0.14660872354883001</v>
      </c>
      <c r="W414" s="17">
        <v>0.125192163559318</v>
      </c>
      <c r="X414" s="17">
        <v>0.128078138094017</v>
      </c>
      <c r="Y414" s="17">
        <v>0.131580988829095</v>
      </c>
      <c r="Z414" s="17">
        <v>0.152180907087312</v>
      </c>
      <c r="AA414" s="17">
        <v>0.14328199636993</v>
      </c>
      <c r="AB414" s="17">
        <v>0.159234262614602</v>
      </c>
      <c r="AC414" s="17">
        <v>0.16619954970279599</v>
      </c>
      <c r="AD414" s="17">
        <v>0.16560854340715001</v>
      </c>
      <c r="AE414" s="17"/>
      <c r="AF414" s="17">
        <v>0.189362808060452</v>
      </c>
      <c r="AG414" s="17">
        <v>0.14875303445485</v>
      </c>
      <c r="AH414" s="17">
        <v>9.4473681687629096E-2</v>
      </c>
      <c r="AI414" s="17">
        <v>6.4943338683370502E-2</v>
      </c>
      <c r="AJ414" s="17"/>
      <c r="AK414" s="17">
        <v>0.177524521134201</v>
      </c>
      <c r="AL414" s="17">
        <v>0.141778109673801</v>
      </c>
      <c r="AM414" s="17">
        <v>0.12558256645598601</v>
      </c>
      <c r="AN414" s="17">
        <v>9.1407884780524098E-2</v>
      </c>
      <c r="AO414" s="17">
        <v>7.0478122018484607E-2</v>
      </c>
      <c r="AP414" s="17"/>
      <c r="AQ414" s="17">
        <v>0.18147301973503599</v>
      </c>
      <c r="AR414" s="17">
        <v>0.145473039133971</v>
      </c>
      <c r="AS414" s="17">
        <v>0.119035193632561</v>
      </c>
      <c r="AT414" s="17">
        <v>0.12667209446667099</v>
      </c>
      <c r="AU414" s="17">
        <v>0.104974424929245</v>
      </c>
      <c r="AV414" s="17"/>
      <c r="AW414" s="17">
        <v>0.15091639173632199</v>
      </c>
      <c r="AX414" s="17">
        <v>0.15805420042940299</v>
      </c>
      <c r="AY414" s="17">
        <v>0.15419965091693499</v>
      </c>
      <c r="AZ414" s="17">
        <v>0.14307950224245</v>
      </c>
      <c r="BA414" s="17">
        <v>0.10017839401506</v>
      </c>
      <c r="BB414" s="17"/>
      <c r="BC414" s="17">
        <v>0.13484997579511801</v>
      </c>
      <c r="BD414" s="17">
        <v>0.112899778440198</v>
      </c>
      <c r="BE414" s="17">
        <v>0.118861734960203</v>
      </c>
      <c r="BF414" s="17">
        <v>0.136076253817661</v>
      </c>
      <c r="BG414" s="17"/>
      <c r="BH414" s="17">
        <v>0.117896747597489</v>
      </c>
      <c r="BI414" s="17">
        <v>0.13781141903747801</v>
      </c>
      <c r="BJ414" s="17">
        <v>0.103492329817905</v>
      </c>
      <c r="BK414" s="17">
        <v>0.12206925756843</v>
      </c>
      <c r="BL414" s="17"/>
      <c r="BM414" s="17">
        <v>0.13960652764237599</v>
      </c>
      <c r="BN414" s="17">
        <v>9.3407416168570095E-2</v>
      </c>
      <c r="BO414" s="17">
        <v>0.12559895501242399</v>
      </c>
      <c r="BP414" s="17">
        <v>0.15964498522114101</v>
      </c>
      <c r="BQ414" s="17">
        <v>0.208901349132288</v>
      </c>
      <c r="BR414" s="17"/>
      <c r="BS414" s="17">
        <v>0.127309931526012</v>
      </c>
      <c r="BT414" s="17">
        <v>6.7266752733916801E-2</v>
      </c>
      <c r="BU414" s="17">
        <v>0.120052704798781</v>
      </c>
      <c r="BV414" s="17">
        <v>0.14034377720685101</v>
      </c>
      <c r="BW414" s="17">
        <v>0.27645432456955599</v>
      </c>
    </row>
    <row r="415" spans="2:75" x14ac:dyDescent="0.35">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row>
    <row r="416" spans="2:75" x14ac:dyDescent="0.35">
      <c r="B416" s="6" t="s">
        <v>377</v>
      </c>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row>
    <row r="417" spans="2:75" x14ac:dyDescent="0.35">
      <c r="B417" s="23" t="s">
        <v>132</v>
      </c>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row>
    <row r="418" spans="2:75" x14ac:dyDescent="0.35">
      <c r="B418" t="s">
        <v>371</v>
      </c>
      <c r="C418" s="17">
        <v>0.338488998884869</v>
      </c>
      <c r="D418" s="17">
        <v>0.35957170378266801</v>
      </c>
      <c r="E418" s="17">
        <v>0.31857612168566501</v>
      </c>
      <c r="F418" s="17"/>
      <c r="G418" s="17">
        <v>0.32805329139570799</v>
      </c>
      <c r="H418" s="17">
        <v>0.36750640232051002</v>
      </c>
      <c r="I418" s="17">
        <v>0.31321725456557797</v>
      </c>
      <c r="J418" s="17">
        <v>0.31741323982553599</v>
      </c>
      <c r="K418" s="17">
        <v>0.30054713600926902</v>
      </c>
      <c r="L418" s="17">
        <v>0.38485702531579602</v>
      </c>
      <c r="M418" s="17"/>
      <c r="N418" s="17">
        <v>0.40501177480532802</v>
      </c>
      <c r="O418" s="17">
        <v>0.34047925031255499</v>
      </c>
      <c r="P418" s="17">
        <v>0.29478689993336099</v>
      </c>
      <c r="Q418" s="17">
        <v>0.30189624085877498</v>
      </c>
      <c r="R418" s="17"/>
      <c r="S418" s="17">
        <v>0.34398259545381898</v>
      </c>
      <c r="T418" s="17">
        <v>0.309434280065432</v>
      </c>
      <c r="U418" s="17">
        <v>0.34099261056860097</v>
      </c>
      <c r="V418" s="17">
        <v>0.29948374735549799</v>
      </c>
      <c r="W418" s="17">
        <v>0.345239965750401</v>
      </c>
      <c r="X418" s="17">
        <v>0.34205113970831902</v>
      </c>
      <c r="Y418" s="17">
        <v>0.32947805270665897</v>
      </c>
      <c r="Z418" s="17">
        <v>0.31360667388052799</v>
      </c>
      <c r="AA418" s="17">
        <v>0.36664035505324</v>
      </c>
      <c r="AB418" s="17">
        <v>0.35482579170948803</v>
      </c>
      <c r="AC418" s="17">
        <v>0.357924236704523</v>
      </c>
      <c r="AD418" s="17">
        <v>0.394978743279569</v>
      </c>
      <c r="AE418" s="17"/>
      <c r="AF418" s="17">
        <v>0.28432986646309699</v>
      </c>
      <c r="AG418" s="17">
        <v>0.30850728078463402</v>
      </c>
      <c r="AH418" s="17">
        <v>0.38703178502782398</v>
      </c>
      <c r="AI418" s="17">
        <v>0.43230436905505798</v>
      </c>
      <c r="AJ418" s="17"/>
      <c r="AK418" s="17">
        <v>0.289733994905361</v>
      </c>
      <c r="AL418" s="17">
        <v>0.31635846752826502</v>
      </c>
      <c r="AM418" s="17">
        <v>0.36304744851297599</v>
      </c>
      <c r="AN418" s="17">
        <v>0.40624594307402501</v>
      </c>
      <c r="AO418" s="17">
        <v>0.42710822738793303</v>
      </c>
      <c r="AP418" s="17"/>
      <c r="AQ418" s="17">
        <v>0.27487305452605298</v>
      </c>
      <c r="AR418" s="17">
        <v>0.31252332906983299</v>
      </c>
      <c r="AS418" s="17">
        <v>0.33525274429419</v>
      </c>
      <c r="AT418" s="17">
        <v>0.36609398355322698</v>
      </c>
      <c r="AU418" s="17">
        <v>0.45879141253191602</v>
      </c>
      <c r="AV418" s="17"/>
      <c r="AW418" s="17">
        <v>0.293080518912539</v>
      </c>
      <c r="AX418" s="17">
        <v>0.308432697064699</v>
      </c>
      <c r="AY418" s="17">
        <v>0.32095630352890703</v>
      </c>
      <c r="AZ418" s="17">
        <v>0.35284938202725902</v>
      </c>
      <c r="BA418" s="17">
        <v>0.36796385560147798</v>
      </c>
      <c r="BB418" s="17"/>
      <c r="BC418" s="17">
        <v>0.36881698640808902</v>
      </c>
      <c r="BD418" s="17">
        <v>0.354895816966806</v>
      </c>
      <c r="BE418" s="17">
        <v>0.34297559494406799</v>
      </c>
      <c r="BF418" s="17">
        <v>0.33034939773559302</v>
      </c>
      <c r="BG418" s="17"/>
      <c r="BH418" s="17">
        <v>0.34267626186497302</v>
      </c>
      <c r="BI418" s="17">
        <v>0.34187155913323197</v>
      </c>
      <c r="BJ418" s="17">
        <v>0.35197671912777101</v>
      </c>
      <c r="BK418" s="17">
        <v>0.34789302667324901</v>
      </c>
      <c r="BL418" s="17"/>
      <c r="BM418" s="17">
        <v>0.36338428115374299</v>
      </c>
      <c r="BN418" s="17">
        <v>0.37910712179226402</v>
      </c>
      <c r="BO418" s="17">
        <v>0.35778791521410103</v>
      </c>
      <c r="BP418" s="17">
        <v>0.234845080608792</v>
      </c>
      <c r="BQ418" s="17">
        <v>0.30547024442640702</v>
      </c>
      <c r="BR418" s="17"/>
      <c r="BS418" s="17">
        <v>0.36808501276685002</v>
      </c>
      <c r="BT418" s="17">
        <v>0.403289668613939</v>
      </c>
      <c r="BU418" s="17">
        <v>0.35516259864447902</v>
      </c>
      <c r="BV418" s="17">
        <v>0.26297007550581503</v>
      </c>
      <c r="BW418" s="17">
        <v>0.26891012515352303</v>
      </c>
    </row>
    <row r="419" spans="2:75" x14ac:dyDescent="0.35">
      <c r="B419" t="s">
        <v>372</v>
      </c>
      <c r="C419" s="17">
        <v>0.32437546711812698</v>
      </c>
      <c r="D419" s="17">
        <v>0.34830900410934701</v>
      </c>
      <c r="E419" s="17">
        <v>0.302620413898811</v>
      </c>
      <c r="F419" s="17"/>
      <c r="G419" s="17">
        <v>0.39546901172156002</v>
      </c>
      <c r="H419" s="17">
        <v>0.33602835138557102</v>
      </c>
      <c r="I419" s="17">
        <v>0.31102886869361501</v>
      </c>
      <c r="J419" s="17">
        <v>0.30045921210257398</v>
      </c>
      <c r="K419" s="17">
        <v>0.28657531202497899</v>
      </c>
      <c r="L419" s="17">
        <v>0.32307539680208502</v>
      </c>
      <c r="M419" s="17"/>
      <c r="N419" s="17">
        <v>0.33800375494707902</v>
      </c>
      <c r="O419" s="17">
        <v>0.32398959430431201</v>
      </c>
      <c r="P419" s="17">
        <v>0.33891872571427201</v>
      </c>
      <c r="Q419" s="17">
        <v>0.29568470557287702</v>
      </c>
      <c r="R419" s="17"/>
      <c r="S419" s="17">
        <v>0.350078831642338</v>
      </c>
      <c r="T419" s="17">
        <v>0.29796910818105299</v>
      </c>
      <c r="U419" s="17">
        <v>0.31915373643578299</v>
      </c>
      <c r="V419" s="17">
        <v>0.30505641218852603</v>
      </c>
      <c r="W419" s="17">
        <v>0.36779692784252899</v>
      </c>
      <c r="X419" s="17">
        <v>0.31856819944403297</v>
      </c>
      <c r="Y419" s="17">
        <v>0.30222614407144799</v>
      </c>
      <c r="Z419" s="17">
        <v>0.34294544475393501</v>
      </c>
      <c r="AA419" s="17">
        <v>0.354475722034927</v>
      </c>
      <c r="AB419" s="17">
        <v>0.33101339524235102</v>
      </c>
      <c r="AC419" s="17">
        <v>0.29030674804161</v>
      </c>
      <c r="AD419" s="17">
        <v>0.26775521043929401</v>
      </c>
      <c r="AE419" s="17"/>
      <c r="AF419" s="17">
        <v>0.31702086743175001</v>
      </c>
      <c r="AG419" s="17">
        <v>0.32190897515186501</v>
      </c>
      <c r="AH419" s="17">
        <v>0.32991024213759701</v>
      </c>
      <c r="AI419" s="17">
        <v>0.35443044412744301</v>
      </c>
      <c r="AJ419" s="17"/>
      <c r="AK419" s="17">
        <v>0.31067327598325301</v>
      </c>
      <c r="AL419" s="17">
        <v>0.32107817819770901</v>
      </c>
      <c r="AM419" s="17">
        <v>0.31965044222355199</v>
      </c>
      <c r="AN419" s="17">
        <v>0.34734601713187002</v>
      </c>
      <c r="AO419" s="17">
        <v>0.38515588566855802</v>
      </c>
      <c r="AP419" s="17"/>
      <c r="AQ419" s="17">
        <v>0.28784584092999399</v>
      </c>
      <c r="AR419" s="17">
        <v>0.33101522668256</v>
      </c>
      <c r="AS419" s="17">
        <v>0.32314509580613099</v>
      </c>
      <c r="AT419" s="17">
        <v>0.33900357960242899</v>
      </c>
      <c r="AU419" s="17">
        <v>0.364532871327028</v>
      </c>
      <c r="AV419" s="17"/>
      <c r="AW419" s="17">
        <v>0.35066355553124801</v>
      </c>
      <c r="AX419" s="17">
        <v>0.301469871250657</v>
      </c>
      <c r="AY419" s="17">
        <v>0.31709216510024102</v>
      </c>
      <c r="AZ419" s="17">
        <v>0.32077471917681399</v>
      </c>
      <c r="BA419" s="17">
        <v>0.34476254824034902</v>
      </c>
      <c r="BB419" s="17"/>
      <c r="BC419" s="17">
        <v>0.29391631411927199</v>
      </c>
      <c r="BD419" s="17">
        <v>0.36183033847843799</v>
      </c>
      <c r="BE419" s="17">
        <v>0.33596783867018998</v>
      </c>
      <c r="BF419" s="17">
        <v>0.31301702108111601</v>
      </c>
      <c r="BG419" s="17"/>
      <c r="BH419" s="17">
        <v>0.31249169258652998</v>
      </c>
      <c r="BI419" s="17">
        <v>0.33257858429800802</v>
      </c>
      <c r="BJ419" s="17">
        <v>0.376976998913229</v>
      </c>
      <c r="BK419" s="17">
        <v>0.31363566865654402</v>
      </c>
      <c r="BL419" s="17"/>
      <c r="BM419" s="17">
        <v>0.33097098335040298</v>
      </c>
      <c r="BN419" s="17">
        <v>0.35158775935525699</v>
      </c>
      <c r="BO419" s="17">
        <v>0.30925664877983999</v>
      </c>
      <c r="BP419" s="17">
        <v>0.35655656248400203</v>
      </c>
      <c r="BQ419" s="17">
        <v>0.27946679246404499</v>
      </c>
      <c r="BR419" s="17"/>
      <c r="BS419" s="17">
        <v>0.33396317750072702</v>
      </c>
      <c r="BT419" s="17">
        <v>0.359746849985975</v>
      </c>
      <c r="BU419" s="17">
        <v>0.33356713510367902</v>
      </c>
      <c r="BV419" s="17">
        <v>0.358884415180864</v>
      </c>
      <c r="BW419" s="17">
        <v>0.26324394379816701</v>
      </c>
    </row>
    <row r="420" spans="2:75" x14ac:dyDescent="0.35">
      <c r="B420" t="s">
        <v>373</v>
      </c>
      <c r="C420" s="17">
        <v>0.31202693960327899</v>
      </c>
      <c r="D420" s="17">
        <v>0.35313125472565299</v>
      </c>
      <c r="E420" s="17">
        <v>0.27247722383077799</v>
      </c>
      <c r="F420" s="17"/>
      <c r="G420" s="17">
        <v>0.31546450800820602</v>
      </c>
      <c r="H420" s="17">
        <v>0.35447253916125998</v>
      </c>
      <c r="I420" s="17">
        <v>0.26502980054436598</v>
      </c>
      <c r="J420" s="17">
        <v>0.31294651350973302</v>
      </c>
      <c r="K420" s="17">
        <v>0.29367355559757602</v>
      </c>
      <c r="L420" s="17">
        <v>0.32487240951365198</v>
      </c>
      <c r="M420" s="17"/>
      <c r="N420" s="17">
        <v>0.34315843952969399</v>
      </c>
      <c r="O420" s="17">
        <v>0.31233329328556703</v>
      </c>
      <c r="P420" s="17">
        <v>0.30585638719684399</v>
      </c>
      <c r="Q420" s="17">
        <v>0.28387915246497603</v>
      </c>
      <c r="R420" s="17"/>
      <c r="S420" s="17">
        <v>0.29917542052985802</v>
      </c>
      <c r="T420" s="17">
        <v>0.32113433179616802</v>
      </c>
      <c r="U420" s="17">
        <v>0.33235419567028701</v>
      </c>
      <c r="V420" s="17">
        <v>0.33961440173768997</v>
      </c>
      <c r="W420" s="17">
        <v>0.32343465677958699</v>
      </c>
      <c r="X420" s="17">
        <v>0.35922630613009998</v>
      </c>
      <c r="Y420" s="17">
        <v>0.32186141692332998</v>
      </c>
      <c r="Z420" s="17">
        <v>0.25979346096675199</v>
      </c>
      <c r="AA420" s="17">
        <v>0.27720501426463001</v>
      </c>
      <c r="AB420" s="17">
        <v>0.28512829468675099</v>
      </c>
      <c r="AC420" s="17">
        <v>0.29162780436297497</v>
      </c>
      <c r="AD420" s="17">
        <v>0.313167904594086</v>
      </c>
      <c r="AE420" s="17"/>
      <c r="AF420" s="17">
        <v>0.30807596087350803</v>
      </c>
      <c r="AG420" s="17">
        <v>0.31648409529330601</v>
      </c>
      <c r="AH420" s="17">
        <v>0.31468667583368098</v>
      </c>
      <c r="AI420" s="17">
        <v>0.31385598064508502</v>
      </c>
      <c r="AJ420" s="17"/>
      <c r="AK420" s="17">
        <v>0.31376003322889301</v>
      </c>
      <c r="AL420" s="17">
        <v>0.29641989735343599</v>
      </c>
      <c r="AM420" s="17">
        <v>0.32434989132935099</v>
      </c>
      <c r="AN420" s="17">
        <v>0.33897268695583899</v>
      </c>
      <c r="AO420" s="17">
        <v>0.34807106616658701</v>
      </c>
      <c r="AP420" s="17"/>
      <c r="AQ420" s="17">
        <v>0.30150805271772502</v>
      </c>
      <c r="AR420" s="17">
        <v>0.280272711905454</v>
      </c>
      <c r="AS420" s="17">
        <v>0.320686432329641</v>
      </c>
      <c r="AT420" s="17">
        <v>0.30910133211219498</v>
      </c>
      <c r="AU420" s="17">
        <v>0.36336475411355701</v>
      </c>
      <c r="AV420" s="17"/>
      <c r="AW420" s="17">
        <v>0.39662162961691499</v>
      </c>
      <c r="AX420" s="17">
        <v>0.29746624673044197</v>
      </c>
      <c r="AY420" s="17">
        <v>0.30998564885827701</v>
      </c>
      <c r="AZ420" s="17">
        <v>0.296353389129907</v>
      </c>
      <c r="BA420" s="17">
        <v>0.32295863629670901</v>
      </c>
      <c r="BB420" s="17"/>
      <c r="BC420" s="17">
        <v>0.29693226291796798</v>
      </c>
      <c r="BD420" s="17">
        <v>0.30149154130007899</v>
      </c>
      <c r="BE420" s="17">
        <v>0.328857107900761</v>
      </c>
      <c r="BF420" s="17">
        <v>0.330145976404641</v>
      </c>
      <c r="BG420" s="17"/>
      <c r="BH420" s="17">
        <v>0.27590775948565299</v>
      </c>
      <c r="BI420" s="17">
        <v>0.31854163861496598</v>
      </c>
      <c r="BJ420" s="17">
        <v>0.34566405467804301</v>
      </c>
      <c r="BK420" s="17">
        <v>0.327256649412072</v>
      </c>
      <c r="BL420" s="17"/>
      <c r="BM420" s="17">
        <v>0.34726292183927898</v>
      </c>
      <c r="BN420" s="17">
        <v>0.29182467265766299</v>
      </c>
      <c r="BO420" s="17">
        <v>0.26377480840164802</v>
      </c>
      <c r="BP420" s="17">
        <v>0.41433515153093597</v>
      </c>
      <c r="BQ420" s="17">
        <v>0.28729251718683602</v>
      </c>
      <c r="BR420" s="17"/>
      <c r="BS420" s="17">
        <v>0.34599482234690099</v>
      </c>
      <c r="BT420" s="17">
        <v>0.29801261255202799</v>
      </c>
      <c r="BU420" s="17">
        <v>0.28596198793845501</v>
      </c>
      <c r="BV420" s="17">
        <v>0.39237169565797703</v>
      </c>
      <c r="BW420" s="17">
        <v>0.294602379623847</v>
      </c>
    </row>
    <row r="421" spans="2:75" x14ac:dyDescent="0.35">
      <c r="B421" t="s">
        <v>374</v>
      </c>
      <c r="C421" s="17">
        <v>0.29114488649394299</v>
      </c>
      <c r="D421" s="17">
        <v>0.31897408589299397</v>
      </c>
      <c r="E421" s="17">
        <v>0.26396467930156797</v>
      </c>
      <c r="F421" s="17"/>
      <c r="G421" s="17">
        <v>0.33420261428637199</v>
      </c>
      <c r="H421" s="17">
        <v>0.32058101268538902</v>
      </c>
      <c r="I421" s="17">
        <v>0.290542425847854</v>
      </c>
      <c r="J421" s="17">
        <v>0.27755091622670403</v>
      </c>
      <c r="K421" s="17">
        <v>0.27244689097119201</v>
      </c>
      <c r="L421" s="17">
        <v>0.262522805503977</v>
      </c>
      <c r="M421" s="17"/>
      <c r="N421" s="17">
        <v>0.34428660345042</v>
      </c>
      <c r="O421" s="17">
        <v>0.28118305971080598</v>
      </c>
      <c r="P421" s="17">
        <v>0.27540838311419202</v>
      </c>
      <c r="Q421" s="17">
        <v>0.258633329521257</v>
      </c>
      <c r="R421" s="17"/>
      <c r="S421" s="17">
        <v>0.34712835420992899</v>
      </c>
      <c r="T421" s="17">
        <v>0.28595827269880503</v>
      </c>
      <c r="U421" s="17">
        <v>0.29002841227253801</v>
      </c>
      <c r="V421" s="17">
        <v>0.26300862080939302</v>
      </c>
      <c r="W421" s="17">
        <v>0.26810121121770097</v>
      </c>
      <c r="X421" s="17">
        <v>0.28638220146364202</v>
      </c>
      <c r="Y421" s="17">
        <v>0.259044707835966</v>
      </c>
      <c r="Z421" s="17">
        <v>0.33005759910444499</v>
      </c>
      <c r="AA421" s="17">
        <v>0.28864951349620199</v>
      </c>
      <c r="AB421" s="17">
        <v>0.27154251624196601</v>
      </c>
      <c r="AC421" s="17">
        <v>0.29141128306623298</v>
      </c>
      <c r="AD421" s="17">
        <v>0.30900069232504901</v>
      </c>
      <c r="AE421" s="17"/>
      <c r="AF421" s="17">
        <v>0.23846479941587301</v>
      </c>
      <c r="AG421" s="17">
        <v>0.27263304976663699</v>
      </c>
      <c r="AH421" s="17">
        <v>0.33485966009769902</v>
      </c>
      <c r="AI421" s="17">
        <v>0.36691465272190599</v>
      </c>
      <c r="AJ421" s="17"/>
      <c r="AK421" s="17">
        <v>0.26007818016016798</v>
      </c>
      <c r="AL421" s="17">
        <v>0.295374530892347</v>
      </c>
      <c r="AM421" s="17">
        <v>0.28047915490627101</v>
      </c>
      <c r="AN421" s="17">
        <v>0.34289435755683501</v>
      </c>
      <c r="AO421" s="17">
        <v>0.345158026917185</v>
      </c>
      <c r="AP421" s="17"/>
      <c r="AQ421" s="17">
        <v>0.25153606969236603</v>
      </c>
      <c r="AR421" s="17">
        <v>0.30517224274213001</v>
      </c>
      <c r="AS421" s="17">
        <v>0.307566176607866</v>
      </c>
      <c r="AT421" s="17">
        <v>0.29229770681498801</v>
      </c>
      <c r="AU421" s="17">
        <v>0.31404999812891199</v>
      </c>
      <c r="AV421" s="17"/>
      <c r="AW421" s="17">
        <v>0.25100628126305902</v>
      </c>
      <c r="AX421" s="17">
        <v>0.30007390957755797</v>
      </c>
      <c r="AY421" s="17">
        <v>0.257864338985826</v>
      </c>
      <c r="AZ421" s="17">
        <v>0.29157803356036199</v>
      </c>
      <c r="BA421" s="17">
        <v>0.34491689628695799</v>
      </c>
      <c r="BB421" s="17"/>
      <c r="BC421" s="17">
        <v>0.30811046587436802</v>
      </c>
      <c r="BD421" s="17">
        <v>0.31852080307438002</v>
      </c>
      <c r="BE421" s="17">
        <v>0.30735411851099698</v>
      </c>
      <c r="BF421" s="17">
        <v>0.27658439088873799</v>
      </c>
      <c r="BG421" s="17"/>
      <c r="BH421" s="17">
        <v>0.32811533927874897</v>
      </c>
      <c r="BI421" s="17">
        <v>0.287366509060349</v>
      </c>
      <c r="BJ421" s="17">
        <v>0.29573366862199901</v>
      </c>
      <c r="BK421" s="17">
        <v>0.31341393241264398</v>
      </c>
      <c r="BL421" s="17"/>
      <c r="BM421" s="17">
        <v>0.25987325695436803</v>
      </c>
      <c r="BN421" s="17">
        <v>0.350364281584294</v>
      </c>
      <c r="BO421" s="17">
        <v>0.29857458164843298</v>
      </c>
      <c r="BP421" s="17">
        <v>0.201797107515719</v>
      </c>
      <c r="BQ421" s="17">
        <v>0.230277861085528</v>
      </c>
      <c r="BR421" s="17"/>
      <c r="BS421" s="17">
        <v>0.274317203314138</v>
      </c>
      <c r="BT421" s="17">
        <v>0.35750928803312598</v>
      </c>
      <c r="BU421" s="17">
        <v>0.31724360117972</v>
      </c>
      <c r="BV421" s="17">
        <v>0.220852006709328</v>
      </c>
      <c r="BW421" s="17">
        <v>0.17173036194588401</v>
      </c>
    </row>
    <row r="422" spans="2:75" x14ac:dyDescent="0.35">
      <c r="B422" t="s">
        <v>375</v>
      </c>
      <c r="C422" s="17">
        <v>0.241011552158862</v>
      </c>
      <c r="D422" s="17">
        <v>0.26063617997025801</v>
      </c>
      <c r="E422" s="17">
        <v>0.22208876453516299</v>
      </c>
      <c r="F422" s="17"/>
      <c r="G422" s="17">
        <v>0.28645290391964601</v>
      </c>
      <c r="H422" s="17">
        <v>0.278850165991264</v>
      </c>
      <c r="I422" s="17">
        <v>0.26287129304154599</v>
      </c>
      <c r="J422" s="17">
        <v>0.20471186004304501</v>
      </c>
      <c r="K422" s="17">
        <v>0.21782203980686199</v>
      </c>
      <c r="L422" s="17">
        <v>0.207162056725257</v>
      </c>
      <c r="M422" s="17"/>
      <c r="N422" s="17">
        <v>0.25427206048833501</v>
      </c>
      <c r="O422" s="17">
        <v>0.22228721667540099</v>
      </c>
      <c r="P422" s="17">
        <v>0.26656880425948998</v>
      </c>
      <c r="Q422" s="17">
        <v>0.22642777949479501</v>
      </c>
      <c r="R422" s="17"/>
      <c r="S422" s="17">
        <v>0.26639282283891003</v>
      </c>
      <c r="T422" s="17">
        <v>0.2328287137982</v>
      </c>
      <c r="U422" s="17">
        <v>0.196830817100453</v>
      </c>
      <c r="V422" s="17">
        <v>0.21644639071122701</v>
      </c>
      <c r="W422" s="17">
        <v>0.25101627285445299</v>
      </c>
      <c r="X422" s="17">
        <v>0.289897277537144</v>
      </c>
      <c r="Y422" s="17">
        <v>0.25591159583262402</v>
      </c>
      <c r="Z422" s="17">
        <v>0.20117639937642801</v>
      </c>
      <c r="AA422" s="17">
        <v>0.237308196468522</v>
      </c>
      <c r="AB422" s="17">
        <v>0.213029865884339</v>
      </c>
      <c r="AC422" s="17">
        <v>0.28440399880930201</v>
      </c>
      <c r="AD422" s="17">
        <v>0.21790979785594899</v>
      </c>
      <c r="AE422" s="17"/>
      <c r="AF422" s="17">
        <v>0.23982736374486099</v>
      </c>
      <c r="AG422" s="17">
        <v>0.247230803692776</v>
      </c>
      <c r="AH422" s="17">
        <v>0.21755750783039901</v>
      </c>
      <c r="AI422" s="17">
        <v>0.27667839229821301</v>
      </c>
      <c r="AJ422" s="17"/>
      <c r="AK422" s="17">
        <v>0.23470445451277899</v>
      </c>
      <c r="AL422" s="17">
        <v>0.25534371831345798</v>
      </c>
      <c r="AM422" s="17">
        <v>0.231035789925435</v>
      </c>
      <c r="AN422" s="17">
        <v>0.21554681676908499</v>
      </c>
      <c r="AO422" s="17">
        <v>0.27850039714997699</v>
      </c>
      <c r="AP422" s="17"/>
      <c r="AQ422" s="17">
        <v>0.220184443160585</v>
      </c>
      <c r="AR422" s="17">
        <v>0.25265230625094498</v>
      </c>
      <c r="AS422" s="17">
        <v>0.23964215765178201</v>
      </c>
      <c r="AT422" s="17">
        <v>0.23152935888426099</v>
      </c>
      <c r="AU422" s="17">
        <v>0.27660959118190398</v>
      </c>
      <c r="AV422" s="17"/>
      <c r="AW422" s="17">
        <v>0.24917902804428499</v>
      </c>
      <c r="AX422" s="17">
        <v>0.21882660459074499</v>
      </c>
      <c r="AY422" s="17">
        <v>0.220192392630851</v>
      </c>
      <c r="AZ422" s="17">
        <v>0.241610093596756</v>
      </c>
      <c r="BA422" s="17">
        <v>0.279119204118986</v>
      </c>
      <c r="BB422" s="17"/>
      <c r="BC422" s="17">
        <v>0.269746835196571</v>
      </c>
      <c r="BD422" s="17">
        <v>0.2419818900191</v>
      </c>
      <c r="BE422" s="17">
        <v>0.25756734822210398</v>
      </c>
      <c r="BF422" s="17">
        <v>0.23554409646007499</v>
      </c>
      <c r="BG422" s="17"/>
      <c r="BH422" s="17">
        <v>0.258317311339258</v>
      </c>
      <c r="BI422" s="17">
        <v>0.24067032946143499</v>
      </c>
      <c r="BJ422" s="17">
        <v>0.24486041322744001</v>
      </c>
      <c r="BK422" s="17">
        <v>0.251114130115977</v>
      </c>
      <c r="BL422" s="17"/>
      <c r="BM422" s="17">
        <v>0.242428877902888</v>
      </c>
      <c r="BN422" s="17">
        <v>0.267254124148048</v>
      </c>
      <c r="BO422" s="17">
        <v>0.200434590578218</v>
      </c>
      <c r="BP422" s="17">
        <v>0.25036753696381597</v>
      </c>
      <c r="BQ422" s="17">
        <v>0.218647095115545</v>
      </c>
      <c r="BR422" s="17"/>
      <c r="BS422" s="17">
        <v>0.244366632026942</v>
      </c>
      <c r="BT422" s="17">
        <v>0.280040177345594</v>
      </c>
      <c r="BU422" s="17">
        <v>0.26375972159481298</v>
      </c>
      <c r="BV422" s="17">
        <v>0.25641501202296002</v>
      </c>
      <c r="BW422" s="17">
        <v>0.19811747622037401</v>
      </c>
    </row>
    <row r="423" spans="2:75" x14ac:dyDescent="0.35">
      <c r="B423" t="s">
        <v>129</v>
      </c>
      <c r="C423" s="17">
        <v>0.16265393382731699</v>
      </c>
      <c r="D423" s="17">
        <v>0.12115078944474</v>
      </c>
      <c r="E423" s="17">
        <v>0.20297342861978801</v>
      </c>
      <c r="F423" s="17"/>
      <c r="G423" s="17">
        <v>0.108267342251822</v>
      </c>
      <c r="H423" s="17">
        <v>0.155311799694789</v>
      </c>
      <c r="I423" s="17">
        <v>0.15941889399354001</v>
      </c>
      <c r="J423" s="17">
        <v>0.18011178731924801</v>
      </c>
      <c r="K423" s="17">
        <v>0.19898396765034401</v>
      </c>
      <c r="L423" s="17">
        <v>0.16899979402383999</v>
      </c>
      <c r="M423" s="17"/>
      <c r="N423" s="17">
        <v>0.104081199121284</v>
      </c>
      <c r="O423" s="17">
        <v>0.161070823695288</v>
      </c>
      <c r="P423" s="17">
        <v>0.16358784367644799</v>
      </c>
      <c r="Q423" s="17">
        <v>0.22694894399141299</v>
      </c>
      <c r="R423" s="17"/>
      <c r="S423" s="17">
        <v>0.153201750673678</v>
      </c>
      <c r="T423" s="17">
        <v>0.18481908746835199</v>
      </c>
      <c r="U423" s="17">
        <v>0.17109825554822999</v>
      </c>
      <c r="V423" s="17">
        <v>0.15054107809307701</v>
      </c>
      <c r="W423" s="17">
        <v>0.17502707939978801</v>
      </c>
      <c r="X423" s="17">
        <v>0.16233252766277301</v>
      </c>
      <c r="Y423" s="17">
        <v>0.14468844083127799</v>
      </c>
      <c r="Z423" s="17">
        <v>0.15739129870514701</v>
      </c>
      <c r="AA423" s="17">
        <v>0.15157823006698501</v>
      </c>
      <c r="AB423" s="17">
        <v>0.17751180923167201</v>
      </c>
      <c r="AC423" s="17">
        <v>0.15430485450221801</v>
      </c>
      <c r="AD423" s="17">
        <v>0.16169383319710201</v>
      </c>
      <c r="AE423" s="17"/>
      <c r="AF423" s="17">
        <v>0.20229962168617299</v>
      </c>
      <c r="AG423" s="17">
        <v>0.17302387510971101</v>
      </c>
      <c r="AH423" s="17">
        <v>0.12582423909569401</v>
      </c>
      <c r="AI423" s="17">
        <v>0.106441470842391</v>
      </c>
      <c r="AJ423" s="17"/>
      <c r="AK423" s="17">
        <v>0.21279233928043401</v>
      </c>
      <c r="AL423" s="17">
        <v>0.164055909086843</v>
      </c>
      <c r="AM423" s="17">
        <v>0.14645688007813401</v>
      </c>
      <c r="AN423" s="17">
        <v>0.108586067762922</v>
      </c>
      <c r="AO423" s="17">
        <v>8.04471825782513E-2</v>
      </c>
      <c r="AP423" s="17"/>
      <c r="AQ423" s="17">
        <v>0.22552707746181899</v>
      </c>
      <c r="AR423" s="17">
        <v>0.16365313869402301</v>
      </c>
      <c r="AS423" s="17">
        <v>0.15589618116044701</v>
      </c>
      <c r="AT423" s="17">
        <v>0.138721276999414</v>
      </c>
      <c r="AU423" s="17">
        <v>8.98833401035911E-2</v>
      </c>
      <c r="AV423" s="17"/>
      <c r="AW423" s="17">
        <v>0.13973918203867999</v>
      </c>
      <c r="AX423" s="17">
        <v>0.16830187688418699</v>
      </c>
      <c r="AY423" s="17">
        <v>0.171651557596847</v>
      </c>
      <c r="AZ423" s="17">
        <v>0.17148217085839801</v>
      </c>
      <c r="BA423" s="17">
        <v>0.140792775531034</v>
      </c>
      <c r="BB423" s="17"/>
      <c r="BC423" s="17">
        <v>0.141422582993912</v>
      </c>
      <c r="BD423" s="17">
        <v>0.14346372900618201</v>
      </c>
      <c r="BE423" s="17">
        <v>0.14461667537852599</v>
      </c>
      <c r="BF423" s="17">
        <v>0.15028811835438</v>
      </c>
      <c r="BG423" s="17"/>
      <c r="BH423" s="17">
        <v>0.158097480587399</v>
      </c>
      <c r="BI423" s="17">
        <v>0.15509612911305101</v>
      </c>
      <c r="BJ423" s="17">
        <v>0.12553479179856</v>
      </c>
      <c r="BK423" s="17">
        <v>0.12535519751561899</v>
      </c>
      <c r="BL423" s="17"/>
      <c r="BM423" s="17">
        <v>0.14789410945670201</v>
      </c>
      <c r="BN423" s="17">
        <v>0.12395391431460399</v>
      </c>
      <c r="BO423" s="17">
        <v>0.17939668555951499</v>
      </c>
      <c r="BP423" s="17">
        <v>0.13606905369171199</v>
      </c>
      <c r="BQ423" s="17">
        <v>0.24862595280897801</v>
      </c>
      <c r="BR423" s="17"/>
      <c r="BS423" s="17">
        <v>0.14431040523202901</v>
      </c>
      <c r="BT423" s="17">
        <v>0.113147856371933</v>
      </c>
      <c r="BU423" s="17">
        <v>0.13378850661774999</v>
      </c>
      <c r="BV423" s="17">
        <v>0.13621660288840301</v>
      </c>
      <c r="BW423" s="17">
        <v>0.300136135487306</v>
      </c>
    </row>
    <row r="424" spans="2:75" x14ac:dyDescent="0.35">
      <c r="B424" t="s">
        <v>376</v>
      </c>
      <c r="C424" s="17">
        <v>0.112959076180672</v>
      </c>
      <c r="D424" s="17">
        <v>0.12919046703093301</v>
      </c>
      <c r="E424" s="17">
        <v>9.7207568662244004E-2</v>
      </c>
      <c r="F424" s="17"/>
      <c r="G424" s="17">
        <v>0.18484148139832601</v>
      </c>
      <c r="H424" s="17">
        <v>0.14390122752641901</v>
      </c>
      <c r="I424" s="17">
        <v>0.112526779490057</v>
      </c>
      <c r="J424" s="17">
        <v>0.100140617647303</v>
      </c>
      <c r="K424" s="17">
        <v>0.100393209418197</v>
      </c>
      <c r="L424" s="17">
        <v>5.9023228857909699E-2</v>
      </c>
      <c r="M424" s="17"/>
      <c r="N424" s="17">
        <v>0.105762752669079</v>
      </c>
      <c r="O424" s="17">
        <v>0.1134911273728</v>
      </c>
      <c r="P424" s="17">
        <v>0.11301801304247699</v>
      </c>
      <c r="Q424" s="17">
        <v>0.120260484881797</v>
      </c>
      <c r="R424" s="17"/>
      <c r="S424" s="17">
        <v>0.158951273651119</v>
      </c>
      <c r="T424" s="17">
        <v>0.10805090979236801</v>
      </c>
      <c r="U424" s="17">
        <v>8.7963694770561901E-2</v>
      </c>
      <c r="V424" s="17">
        <v>0.114561272728186</v>
      </c>
      <c r="W424" s="17">
        <v>0.107979244280639</v>
      </c>
      <c r="X424" s="17">
        <v>0.105207241119783</v>
      </c>
      <c r="Y424" s="17">
        <v>9.1308082169048801E-2</v>
      </c>
      <c r="Z424" s="17">
        <v>9.2708667724831106E-2</v>
      </c>
      <c r="AA424" s="17">
        <v>0.114982312942849</v>
      </c>
      <c r="AB424" s="17">
        <v>8.8839476570619705E-2</v>
      </c>
      <c r="AC424" s="17">
        <v>0.161158059134971</v>
      </c>
      <c r="AD424" s="17">
        <v>8.5438934690878904E-2</v>
      </c>
      <c r="AE424" s="17"/>
      <c r="AF424" s="17">
        <v>0.110866096082298</v>
      </c>
      <c r="AG424" s="17">
        <v>0.124002061283068</v>
      </c>
      <c r="AH424" s="17">
        <v>0.112668810961687</v>
      </c>
      <c r="AI424" s="17">
        <v>9.9026280744365397E-2</v>
      </c>
      <c r="AJ424" s="17"/>
      <c r="AK424" s="17">
        <v>9.8647551915458404E-2</v>
      </c>
      <c r="AL424" s="17">
        <v>0.115362173436589</v>
      </c>
      <c r="AM424" s="17">
        <v>0.110525262740706</v>
      </c>
      <c r="AN424" s="17">
        <v>0.13562893501325499</v>
      </c>
      <c r="AO424" s="17">
        <v>0.124800242797015</v>
      </c>
      <c r="AP424" s="17"/>
      <c r="AQ424" s="17">
        <v>9.5586129354949201E-2</v>
      </c>
      <c r="AR424" s="17">
        <v>0.102230938292555</v>
      </c>
      <c r="AS424" s="17">
        <v>0.124983069660102</v>
      </c>
      <c r="AT424" s="17">
        <v>0.10939257837824801</v>
      </c>
      <c r="AU424" s="17">
        <v>0.14306082893840999</v>
      </c>
      <c r="AV424" s="17"/>
      <c r="AW424" s="17">
        <v>8.6912832291330705E-2</v>
      </c>
      <c r="AX424" s="17">
        <v>8.0610167859243104E-2</v>
      </c>
      <c r="AY424" s="17">
        <v>0.104436108194381</v>
      </c>
      <c r="AZ424" s="17">
        <v>0.112759739475963</v>
      </c>
      <c r="BA424" s="17">
        <v>0.14617412390772899</v>
      </c>
      <c r="BB424" s="17"/>
      <c r="BC424" s="17">
        <v>0.117590612279536</v>
      </c>
      <c r="BD424" s="17">
        <v>0.11288622289489</v>
      </c>
      <c r="BE424" s="17">
        <v>0.1234132790956</v>
      </c>
      <c r="BF424" s="17">
        <v>0.112685671041338</v>
      </c>
      <c r="BG424" s="17"/>
      <c r="BH424" s="17">
        <v>0.12420759515664399</v>
      </c>
      <c r="BI424" s="17">
        <v>0.10324351853901501</v>
      </c>
      <c r="BJ424" s="17">
        <v>0.13254796824686399</v>
      </c>
      <c r="BK424" s="17">
        <v>0.13960384734412701</v>
      </c>
      <c r="BL424" s="17"/>
      <c r="BM424" s="17">
        <v>0.11143091864836099</v>
      </c>
      <c r="BN424" s="17">
        <v>0.13184280993818601</v>
      </c>
      <c r="BO424" s="17">
        <v>6.7834260145890904E-2</v>
      </c>
      <c r="BP424" s="17">
        <v>0.12653764386334401</v>
      </c>
      <c r="BQ424" s="17">
        <v>8.73387278427422E-2</v>
      </c>
      <c r="BR424" s="17"/>
      <c r="BS424" s="17">
        <v>0.10511212348520201</v>
      </c>
      <c r="BT424" s="17">
        <v>0.15038651534057601</v>
      </c>
      <c r="BU424" s="17">
        <v>6.4991151146712597E-2</v>
      </c>
      <c r="BV424" s="17">
        <v>0.130916143454402</v>
      </c>
      <c r="BW424" s="17">
        <v>7.7773358551420493E-2</v>
      </c>
    </row>
    <row r="425" spans="2:75" x14ac:dyDescent="0.35">
      <c r="B425" t="s">
        <v>99</v>
      </c>
      <c r="C425" s="17">
        <v>8.0688795203749993E-3</v>
      </c>
      <c r="D425" s="17">
        <v>8.6945531594939292E-3</v>
      </c>
      <c r="E425" s="17">
        <v>7.0201669858269301E-3</v>
      </c>
      <c r="F425" s="17"/>
      <c r="G425" s="17">
        <v>4.1476416924501004E-3</v>
      </c>
      <c r="H425" s="17">
        <v>4.7340451145567002E-3</v>
      </c>
      <c r="I425" s="17">
        <v>1.2957298453244101E-3</v>
      </c>
      <c r="J425" s="17">
        <v>4.10927325545487E-3</v>
      </c>
      <c r="K425" s="17">
        <v>1.58538390761973E-2</v>
      </c>
      <c r="L425" s="17">
        <v>1.6898119515435701E-2</v>
      </c>
      <c r="M425" s="17"/>
      <c r="N425" s="17">
        <v>1.25186546001549E-2</v>
      </c>
      <c r="O425" s="17">
        <v>6.3277382755661596E-3</v>
      </c>
      <c r="P425" s="17">
        <v>1.08097133022702E-2</v>
      </c>
      <c r="Q425" s="17">
        <v>2.8075614540667899E-3</v>
      </c>
      <c r="R425" s="17"/>
      <c r="S425" s="17">
        <v>2.1799022027906602E-3</v>
      </c>
      <c r="T425" s="17">
        <v>1.4162486842676099E-2</v>
      </c>
      <c r="U425" s="17">
        <v>0</v>
      </c>
      <c r="V425" s="17">
        <v>1.1565430683938701E-2</v>
      </c>
      <c r="W425" s="17">
        <v>3.55332275088254E-3</v>
      </c>
      <c r="X425" s="17">
        <v>6.1022779990713497E-3</v>
      </c>
      <c r="Y425" s="17">
        <v>1.0536154101228301E-2</v>
      </c>
      <c r="Z425" s="17">
        <v>1.16477984489616E-2</v>
      </c>
      <c r="AA425" s="17">
        <v>6.27523824369817E-3</v>
      </c>
      <c r="AB425" s="17">
        <v>1.4690870114247599E-2</v>
      </c>
      <c r="AC425" s="17">
        <v>9.7668290316671597E-3</v>
      </c>
      <c r="AD425" s="17">
        <v>9.1844610878571899E-3</v>
      </c>
      <c r="AE425" s="17"/>
      <c r="AF425" s="17">
        <v>6.4534082872226102E-3</v>
      </c>
      <c r="AG425" s="17">
        <v>6.2743888612922698E-3</v>
      </c>
      <c r="AH425" s="17">
        <v>1.36975537009584E-2</v>
      </c>
      <c r="AI425" s="17">
        <v>6.5898805171817698E-3</v>
      </c>
      <c r="AJ425" s="17"/>
      <c r="AK425" s="17">
        <v>7.3712252104358002E-3</v>
      </c>
      <c r="AL425" s="17">
        <v>6.09210062345377E-3</v>
      </c>
      <c r="AM425" s="17">
        <v>1.2681276784291699E-2</v>
      </c>
      <c r="AN425" s="17">
        <v>7.7423130924487802E-3</v>
      </c>
      <c r="AO425" s="17">
        <v>8.6646705571797097E-3</v>
      </c>
      <c r="AP425" s="17"/>
      <c r="AQ425" s="17">
        <v>1.1327222293385199E-2</v>
      </c>
      <c r="AR425" s="17">
        <v>4.9222665401162501E-3</v>
      </c>
      <c r="AS425" s="17">
        <v>5.1311762009269898E-3</v>
      </c>
      <c r="AT425" s="17">
        <v>7.59561416007182E-3</v>
      </c>
      <c r="AU425" s="17">
        <v>1.20336842819129E-2</v>
      </c>
      <c r="AV425" s="17"/>
      <c r="AW425" s="17">
        <v>2.8497788242338101E-2</v>
      </c>
      <c r="AX425" s="17">
        <v>9.4894442967906594E-3</v>
      </c>
      <c r="AY425" s="17">
        <v>8.5812076989132593E-3</v>
      </c>
      <c r="AZ425" s="17">
        <v>6.5040877307357197E-3</v>
      </c>
      <c r="BA425" s="17">
        <v>4.0270993968211898E-3</v>
      </c>
      <c r="BB425" s="17"/>
      <c r="BC425" s="17">
        <v>1.1378073433705799E-2</v>
      </c>
      <c r="BD425" s="17">
        <v>6.5698310705700801E-3</v>
      </c>
      <c r="BE425" s="17">
        <v>6.0875152201621896E-3</v>
      </c>
      <c r="BF425" s="17">
        <v>9.6453186490067806E-3</v>
      </c>
      <c r="BG425" s="17"/>
      <c r="BH425" s="17">
        <v>1.3353359200325699E-2</v>
      </c>
      <c r="BI425" s="17">
        <v>4.0726544645117296E-3</v>
      </c>
      <c r="BJ425" s="17">
        <v>1.4180660109059899E-2</v>
      </c>
      <c r="BK425" s="17">
        <v>5.0829844578652904E-3</v>
      </c>
      <c r="BL425" s="17"/>
      <c r="BM425" s="17">
        <v>1.16106287172017E-2</v>
      </c>
      <c r="BN425" s="17">
        <v>6.5556630811414796E-3</v>
      </c>
      <c r="BO425" s="17">
        <v>1.1729776208195101E-2</v>
      </c>
      <c r="BP425" s="17">
        <v>8.0636859976678001E-3</v>
      </c>
      <c r="BQ425" s="17">
        <v>6.3060192851908201E-3</v>
      </c>
      <c r="BR425" s="17"/>
      <c r="BS425" s="17">
        <v>9.9670869907938307E-3</v>
      </c>
      <c r="BT425" s="17">
        <v>4.32708654479239E-3</v>
      </c>
      <c r="BU425" s="17">
        <v>8.4947964691150495E-3</v>
      </c>
      <c r="BV425" s="17">
        <v>8.3536474291188104E-3</v>
      </c>
      <c r="BW425" s="17">
        <v>2.6645969782474899E-3</v>
      </c>
    </row>
    <row r="426" spans="2:75" x14ac:dyDescent="0.35">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row>
    <row r="427" spans="2:75" x14ac:dyDescent="0.35">
      <c r="B427" s="6" t="s">
        <v>389</v>
      </c>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row>
    <row r="428" spans="2:75" x14ac:dyDescent="0.35">
      <c r="B428" s="23" t="s">
        <v>132</v>
      </c>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row>
    <row r="429" spans="2:75" x14ac:dyDescent="0.35">
      <c r="B429" t="s">
        <v>378</v>
      </c>
      <c r="C429" s="17">
        <v>4.1055182691206803E-2</v>
      </c>
      <c r="D429" s="17">
        <v>3.4752467735882198E-2</v>
      </c>
      <c r="E429" s="17">
        <v>4.6927214804402803E-2</v>
      </c>
      <c r="F429" s="17"/>
      <c r="G429" s="17">
        <v>5.9602686060050002E-2</v>
      </c>
      <c r="H429" s="17">
        <v>5.0178657604832498E-2</v>
      </c>
      <c r="I429" s="17">
        <v>4.5467823905242399E-2</v>
      </c>
      <c r="J429" s="17">
        <v>3.1150167700417401E-2</v>
      </c>
      <c r="K429" s="17">
        <v>3.3188288883198198E-2</v>
      </c>
      <c r="L429" s="17">
        <v>3.0990988904883599E-2</v>
      </c>
      <c r="M429" s="17"/>
      <c r="N429" s="17">
        <v>2.4746886912360801E-2</v>
      </c>
      <c r="O429" s="17">
        <v>2.5536220669642201E-2</v>
      </c>
      <c r="P429" s="17">
        <v>3.5621824326627499E-2</v>
      </c>
      <c r="Q429" s="17">
        <v>7.8442431415173597E-2</v>
      </c>
      <c r="R429" s="17"/>
      <c r="S429" s="17">
        <v>4.6055131891597802E-2</v>
      </c>
      <c r="T429" s="17">
        <v>3.11008672123032E-2</v>
      </c>
      <c r="U429" s="17">
        <v>3.0278500188208199E-2</v>
      </c>
      <c r="V429" s="17">
        <v>3.9686549914676503E-2</v>
      </c>
      <c r="W429" s="17">
        <v>2.9606240969962099E-2</v>
      </c>
      <c r="X429" s="17">
        <v>5.5078922230478902E-2</v>
      </c>
      <c r="Y429" s="17">
        <v>4.1798938212551401E-2</v>
      </c>
      <c r="Z429" s="17">
        <v>6.2546931297066996E-2</v>
      </c>
      <c r="AA429" s="17">
        <v>4.5397137063499099E-2</v>
      </c>
      <c r="AB429" s="17">
        <v>3.0321923074788801E-2</v>
      </c>
      <c r="AC429" s="17">
        <v>5.5384404617307599E-2</v>
      </c>
      <c r="AD429" s="17">
        <v>4.0063952373250701E-2</v>
      </c>
      <c r="AE429" s="17"/>
      <c r="AF429" s="17">
        <v>5.1072535457096897E-2</v>
      </c>
      <c r="AG429" s="17">
        <v>3.9688125146004401E-2</v>
      </c>
      <c r="AH429" s="17">
        <v>3.2837675500947398E-2</v>
      </c>
      <c r="AI429" s="17">
        <v>3.6355749069251403E-2</v>
      </c>
      <c r="AJ429" s="17"/>
      <c r="AK429" s="17">
        <v>0.114825470082954</v>
      </c>
      <c r="AL429" s="17">
        <v>2.8618695277983799E-2</v>
      </c>
      <c r="AM429" s="17">
        <v>3.0667953707411301E-2</v>
      </c>
      <c r="AN429" s="17">
        <v>1.0844064151052501E-2</v>
      </c>
      <c r="AO429" s="17">
        <v>1.5170096382104601E-2</v>
      </c>
      <c r="AP429" s="17"/>
      <c r="AQ429" s="17">
        <v>8.2433206065883696E-2</v>
      </c>
      <c r="AR429" s="17">
        <v>3.8420386226387999E-2</v>
      </c>
      <c r="AS429" s="17">
        <v>2.6714390529815099E-2</v>
      </c>
      <c r="AT429" s="17">
        <v>2.82158016807376E-2</v>
      </c>
      <c r="AU429" s="17">
        <v>1.05764640943067E-2</v>
      </c>
      <c r="AV429" s="17"/>
      <c r="AW429" s="17">
        <v>3.4283076524910999E-2</v>
      </c>
      <c r="AX429" s="17">
        <v>4.9718340861186698E-2</v>
      </c>
      <c r="AY429" s="17">
        <v>4.3605763032437003E-2</v>
      </c>
      <c r="AZ429" s="17">
        <v>2.7961456663953398E-2</v>
      </c>
      <c r="BA429" s="17">
        <v>5.1718388826455498E-2</v>
      </c>
      <c r="BB429" s="17"/>
      <c r="BC429" s="17">
        <v>5.7659710373545302E-2</v>
      </c>
      <c r="BD429" s="17">
        <v>3.8249434373052303E-2</v>
      </c>
      <c r="BE429" s="17">
        <v>3.1386730837589603E-2</v>
      </c>
      <c r="BF429" s="17">
        <v>4.1123217370626998E-2</v>
      </c>
      <c r="BG429" s="17"/>
      <c r="BH429" s="17">
        <v>4.6326681323308999E-2</v>
      </c>
      <c r="BI429" s="17">
        <v>3.6150776283667398E-2</v>
      </c>
      <c r="BJ429" s="17">
        <v>3.5134976824778702E-2</v>
      </c>
      <c r="BK429" s="17">
        <v>4.1967350540471397E-2</v>
      </c>
      <c r="BL429" s="17"/>
      <c r="BM429" s="17">
        <v>2.59831320990924E-2</v>
      </c>
      <c r="BN429" s="17">
        <v>3.99308970011297E-2</v>
      </c>
      <c r="BO429" s="17">
        <v>3.55528858202716E-2</v>
      </c>
      <c r="BP429" s="17">
        <v>4.3626774958964297E-2</v>
      </c>
      <c r="BQ429" s="17">
        <v>6.1369367794703998E-2</v>
      </c>
      <c r="BR429" s="17"/>
      <c r="BS429" s="17">
        <v>1.9237600099063699E-2</v>
      </c>
      <c r="BT429" s="17">
        <v>4.5259503345791902E-2</v>
      </c>
      <c r="BU429" s="17">
        <v>4.7784448829440197E-2</v>
      </c>
      <c r="BV429" s="17">
        <v>3.8426293609074298E-2</v>
      </c>
      <c r="BW429" s="17">
        <v>6.6787104220829896E-2</v>
      </c>
    </row>
    <row r="430" spans="2:75" x14ac:dyDescent="0.35">
      <c r="B430" t="s">
        <v>379</v>
      </c>
      <c r="C430" s="17">
        <v>6.0526821507345202E-2</v>
      </c>
      <c r="D430" s="17">
        <v>5.8660544669699499E-2</v>
      </c>
      <c r="E430" s="17">
        <v>6.1140203080711497E-2</v>
      </c>
      <c r="F430" s="17"/>
      <c r="G430" s="17">
        <v>0.12939927504483001</v>
      </c>
      <c r="H430" s="17">
        <v>6.8500895279095197E-2</v>
      </c>
      <c r="I430" s="17">
        <v>6.1953229498627901E-2</v>
      </c>
      <c r="J430" s="17">
        <v>4.3410292556069E-2</v>
      </c>
      <c r="K430" s="17">
        <v>6.2467385588655402E-2</v>
      </c>
      <c r="L430" s="17">
        <v>1.9567242956419099E-2</v>
      </c>
      <c r="M430" s="17"/>
      <c r="N430" s="17">
        <v>3.8673761503482097E-2</v>
      </c>
      <c r="O430" s="17">
        <v>4.7219156634450803E-2</v>
      </c>
      <c r="P430" s="17">
        <v>6.7498808138219096E-2</v>
      </c>
      <c r="Q430" s="17">
        <v>9.3026839099639297E-2</v>
      </c>
      <c r="R430" s="17"/>
      <c r="S430" s="17">
        <v>5.0037112396810003E-2</v>
      </c>
      <c r="T430" s="17">
        <v>5.3308172741956698E-2</v>
      </c>
      <c r="U430" s="17">
        <v>4.4794310614176998E-2</v>
      </c>
      <c r="V430" s="17">
        <v>7.8558647063003695E-2</v>
      </c>
      <c r="W430" s="17">
        <v>5.0936563031806499E-2</v>
      </c>
      <c r="X430" s="17">
        <v>7.0266710207717201E-2</v>
      </c>
      <c r="Y430" s="17">
        <v>8.5115220794544394E-2</v>
      </c>
      <c r="Z430" s="17">
        <v>5.7816342833591799E-2</v>
      </c>
      <c r="AA430" s="17">
        <v>6.7592605261116795E-2</v>
      </c>
      <c r="AB430" s="17">
        <v>4.4989773268785303E-2</v>
      </c>
      <c r="AC430" s="17">
        <v>8.22041096131087E-2</v>
      </c>
      <c r="AD430" s="17">
        <v>4.4267431448202797E-2</v>
      </c>
      <c r="AE430" s="17"/>
      <c r="AF430" s="17">
        <v>8.3866166562712202E-2</v>
      </c>
      <c r="AG430" s="17">
        <v>5.7442694732437599E-2</v>
      </c>
      <c r="AH430" s="17">
        <v>5.9156259459722298E-2</v>
      </c>
      <c r="AI430" s="17">
        <v>3.4711159553059499E-2</v>
      </c>
      <c r="AJ430" s="17"/>
      <c r="AK430" s="17">
        <v>0.17827795994485299</v>
      </c>
      <c r="AL430" s="17">
        <v>4.7982112091967399E-2</v>
      </c>
      <c r="AM430" s="17">
        <v>3.2676916153222699E-2</v>
      </c>
      <c r="AN430" s="17">
        <v>1.9577958255956599E-2</v>
      </c>
      <c r="AO430" s="17">
        <v>3.2762222625832199E-2</v>
      </c>
      <c r="AP430" s="17"/>
      <c r="AQ430" s="17">
        <v>9.5979123931582103E-2</v>
      </c>
      <c r="AR430" s="17">
        <v>7.5569665679353096E-2</v>
      </c>
      <c r="AS430" s="17">
        <v>4.6348577203581903E-2</v>
      </c>
      <c r="AT430" s="17">
        <v>3.6349394537780202E-2</v>
      </c>
      <c r="AU430" s="17">
        <v>3.0463590679334698E-2</v>
      </c>
      <c r="AV430" s="17"/>
      <c r="AW430" s="17">
        <v>7.6404049390701806E-2</v>
      </c>
      <c r="AX430" s="17">
        <v>4.6810642900765302E-2</v>
      </c>
      <c r="AY430" s="17">
        <v>5.9345607587259798E-2</v>
      </c>
      <c r="AZ430" s="17">
        <v>5.9708598403356697E-2</v>
      </c>
      <c r="BA430" s="17">
        <v>6.5918229084080196E-2</v>
      </c>
      <c r="BB430" s="17"/>
      <c r="BC430" s="17">
        <v>7.2673785908419206E-2</v>
      </c>
      <c r="BD430" s="17">
        <v>7.2524874913500903E-2</v>
      </c>
      <c r="BE430" s="17">
        <v>5.1755452376209397E-2</v>
      </c>
      <c r="BF430" s="17">
        <v>5.0648253613607801E-2</v>
      </c>
      <c r="BG430" s="17"/>
      <c r="BH430" s="17">
        <v>7.9120383383318796E-2</v>
      </c>
      <c r="BI430" s="17">
        <v>5.6442563822595E-2</v>
      </c>
      <c r="BJ430" s="17">
        <v>6.1165510837493497E-2</v>
      </c>
      <c r="BK430" s="17">
        <v>6.7801514564114998E-2</v>
      </c>
      <c r="BL430" s="17"/>
      <c r="BM430" s="17">
        <v>4.5005820958303501E-2</v>
      </c>
      <c r="BN430" s="17">
        <v>5.8358765215140003E-2</v>
      </c>
      <c r="BO430" s="17">
        <v>6.3279726434437397E-2</v>
      </c>
      <c r="BP430" s="17">
        <v>6.5975512678486101E-2</v>
      </c>
      <c r="BQ430" s="17">
        <v>8.0544274655222001E-2</v>
      </c>
      <c r="BR430" s="17"/>
      <c r="BS430" s="17">
        <v>4.50705108798558E-2</v>
      </c>
      <c r="BT430" s="17">
        <v>6.8976700109486797E-2</v>
      </c>
      <c r="BU430" s="17">
        <v>6.2438165417607397E-2</v>
      </c>
      <c r="BV430" s="17">
        <v>6.3329285268239596E-2</v>
      </c>
      <c r="BW430" s="17">
        <v>7.9734992926445994E-2</v>
      </c>
    </row>
    <row r="431" spans="2:75" x14ac:dyDescent="0.35">
      <c r="B431" t="s">
        <v>380</v>
      </c>
      <c r="C431" s="17">
        <v>0.10789242189347401</v>
      </c>
      <c r="D431" s="17">
        <v>9.9105857449961102E-2</v>
      </c>
      <c r="E431" s="17">
        <v>0.116993629512241</v>
      </c>
      <c r="F431" s="17"/>
      <c r="G431" s="17">
        <v>0.17775421262381599</v>
      </c>
      <c r="H431" s="17">
        <v>0.12646312599428999</v>
      </c>
      <c r="I431" s="17">
        <v>0.11183604362083401</v>
      </c>
      <c r="J431" s="17">
        <v>0.101456333497412</v>
      </c>
      <c r="K431" s="17">
        <v>9.1674824955058298E-2</v>
      </c>
      <c r="L431" s="17">
        <v>5.9090717734456302E-2</v>
      </c>
      <c r="M431" s="17"/>
      <c r="N431" s="17">
        <v>8.3179787981837006E-2</v>
      </c>
      <c r="O431" s="17">
        <v>0.123677933151779</v>
      </c>
      <c r="P431" s="17">
        <v>0.110129266936687</v>
      </c>
      <c r="Q431" s="17">
        <v>0.115312233394817</v>
      </c>
      <c r="R431" s="17"/>
      <c r="S431" s="17">
        <v>0.114320081430489</v>
      </c>
      <c r="T431" s="17">
        <v>9.0732533145074096E-2</v>
      </c>
      <c r="U431" s="17">
        <v>9.2564544228692799E-2</v>
      </c>
      <c r="V431" s="17">
        <v>9.5475846189079505E-2</v>
      </c>
      <c r="W431" s="17">
        <v>0.13289475368218601</v>
      </c>
      <c r="X431" s="17">
        <v>0.14504182397604601</v>
      </c>
      <c r="Y431" s="17">
        <v>0.12932463638555899</v>
      </c>
      <c r="Z431" s="17">
        <v>0.11942611294764301</v>
      </c>
      <c r="AA431" s="17">
        <v>0.102232222126764</v>
      </c>
      <c r="AB431" s="17">
        <v>7.8691196483121603E-2</v>
      </c>
      <c r="AC431" s="17">
        <v>0.10240565480714001</v>
      </c>
      <c r="AD431" s="17">
        <v>0.105613497511927</v>
      </c>
      <c r="AE431" s="17"/>
      <c r="AF431" s="17">
        <v>0.10307229370483401</v>
      </c>
      <c r="AG431" s="17">
        <v>0.114530705667979</v>
      </c>
      <c r="AH431" s="17">
        <v>0.11340120763534001</v>
      </c>
      <c r="AI431" s="17">
        <v>9.9593626761846396E-2</v>
      </c>
      <c r="AJ431" s="17"/>
      <c r="AK431" s="17">
        <v>0.119553095137691</v>
      </c>
      <c r="AL431" s="17">
        <v>0.1534814411639</v>
      </c>
      <c r="AM431" s="17">
        <v>7.2318020972739497E-2</v>
      </c>
      <c r="AN431" s="17">
        <v>8.10174104477146E-2</v>
      </c>
      <c r="AO431" s="17">
        <v>5.44571855550708E-2</v>
      </c>
      <c r="AP431" s="17"/>
      <c r="AQ431" s="17">
        <v>0.114451109713814</v>
      </c>
      <c r="AR431" s="17">
        <v>0.13440926069747899</v>
      </c>
      <c r="AS431" s="17">
        <v>0.122153969220736</v>
      </c>
      <c r="AT431" s="17">
        <v>8.9208170517415003E-2</v>
      </c>
      <c r="AU431" s="17">
        <v>5.9463369057153201E-2</v>
      </c>
      <c r="AV431" s="17"/>
      <c r="AW431" s="17">
        <v>0.140413211024249</v>
      </c>
      <c r="AX431" s="17">
        <v>7.8596697372316296E-2</v>
      </c>
      <c r="AY431" s="17">
        <v>9.5857965401063297E-2</v>
      </c>
      <c r="AZ431" s="17">
        <v>0.115133779111384</v>
      </c>
      <c r="BA431" s="17">
        <v>0.122046962718119</v>
      </c>
      <c r="BB431" s="17"/>
      <c r="BC431" s="17">
        <v>0.127742515589304</v>
      </c>
      <c r="BD431" s="17">
        <v>0.120412146517329</v>
      </c>
      <c r="BE431" s="17">
        <v>0.13773365951232</v>
      </c>
      <c r="BF431" s="17">
        <v>7.6430376917401302E-2</v>
      </c>
      <c r="BG431" s="17"/>
      <c r="BH431" s="17">
        <v>0.10723014709419</v>
      </c>
      <c r="BI431" s="17">
        <v>0.117627655955499</v>
      </c>
      <c r="BJ431" s="17">
        <v>9.7106774532380799E-2</v>
      </c>
      <c r="BK431" s="17">
        <v>0.10711197825169901</v>
      </c>
      <c r="BL431" s="17"/>
      <c r="BM431" s="17">
        <v>9.6123537626385994E-2</v>
      </c>
      <c r="BN431" s="17">
        <v>0.135855889718801</v>
      </c>
      <c r="BO431" s="17">
        <v>6.9285128395656106E-2</v>
      </c>
      <c r="BP431" s="17">
        <v>9.7767256385098006E-2</v>
      </c>
      <c r="BQ431" s="17">
        <v>9.5312010361611105E-2</v>
      </c>
      <c r="BR431" s="17"/>
      <c r="BS431" s="17">
        <v>9.2435339228941996E-2</v>
      </c>
      <c r="BT431" s="17">
        <v>0.14570148920824499</v>
      </c>
      <c r="BU431" s="17">
        <v>8.3373790196818703E-2</v>
      </c>
      <c r="BV431" s="17">
        <v>0.107817138368611</v>
      </c>
      <c r="BW431" s="17">
        <v>8.58597598635229E-2</v>
      </c>
    </row>
    <row r="432" spans="2:75" x14ac:dyDescent="0.35">
      <c r="B432" t="s">
        <v>381</v>
      </c>
      <c r="C432" s="17">
        <v>0.137554583375915</v>
      </c>
      <c r="D432" s="17">
        <v>0.136338154204863</v>
      </c>
      <c r="E432" s="17">
        <v>0.13846681814952</v>
      </c>
      <c r="F432" s="17"/>
      <c r="G432" s="17">
        <v>0.160466770378066</v>
      </c>
      <c r="H432" s="17">
        <v>0.18566365025538101</v>
      </c>
      <c r="I432" s="17">
        <v>0.169201923687928</v>
      </c>
      <c r="J432" s="17">
        <v>0.15547658406874501</v>
      </c>
      <c r="K432" s="17">
        <v>0.11574455760671</v>
      </c>
      <c r="L432" s="17">
        <v>5.7462141726847001E-2</v>
      </c>
      <c r="M432" s="17"/>
      <c r="N432" s="17">
        <v>0.133963985684664</v>
      </c>
      <c r="O432" s="17">
        <v>0.15784286730244701</v>
      </c>
      <c r="P432" s="17">
        <v>0.13982524359759599</v>
      </c>
      <c r="Q432" s="17">
        <v>0.11811244274890099</v>
      </c>
      <c r="R432" s="17"/>
      <c r="S432" s="17">
        <v>0.157938653831693</v>
      </c>
      <c r="T432" s="17">
        <v>0.13223174410963501</v>
      </c>
      <c r="U432" s="17">
        <v>0.12923290451689401</v>
      </c>
      <c r="V432" s="17">
        <v>9.0090814579931802E-2</v>
      </c>
      <c r="W432" s="17">
        <v>0.16794696256066699</v>
      </c>
      <c r="X432" s="17">
        <v>0.13952399481158101</v>
      </c>
      <c r="Y432" s="17">
        <v>0.14348502570607</v>
      </c>
      <c r="Z432" s="17">
        <v>0.169209247669661</v>
      </c>
      <c r="AA432" s="17">
        <v>0.157220417187862</v>
      </c>
      <c r="AB432" s="17">
        <v>0.120612138266394</v>
      </c>
      <c r="AC432" s="17">
        <v>0.137354653703218</v>
      </c>
      <c r="AD432" s="17">
        <v>7.4333609332077499E-2</v>
      </c>
      <c r="AE432" s="17"/>
      <c r="AF432" s="17">
        <v>0.11581027761611</v>
      </c>
      <c r="AG432" s="17">
        <v>0.13535554413543599</v>
      </c>
      <c r="AH432" s="17">
        <v>0.14765555100026601</v>
      </c>
      <c r="AI432" s="17">
        <v>0.1834467417408</v>
      </c>
      <c r="AJ432" s="17"/>
      <c r="AK432" s="17">
        <v>0.102477973472619</v>
      </c>
      <c r="AL432" s="17">
        <v>0.18259208076147501</v>
      </c>
      <c r="AM432" s="17">
        <v>0.125611895047651</v>
      </c>
      <c r="AN432" s="17">
        <v>0.10802698975721101</v>
      </c>
      <c r="AO432" s="17">
        <v>0.102571370938082</v>
      </c>
      <c r="AP432" s="17"/>
      <c r="AQ432" s="17">
        <v>0.11889958608081</v>
      </c>
      <c r="AR432" s="17">
        <v>0.14751633711130099</v>
      </c>
      <c r="AS432" s="17">
        <v>0.164023614877986</v>
      </c>
      <c r="AT432" s="17">
        <v>0.14657181847458201</v>
      </c>
      <c r="AU432" s="17">
        <v>0.10179405192865</v>
      </c>
      <c r="AV432" s="17"/>
      <c r="AW432" s="17">
        <v>7.7317899479868099E-2</v>
      </c>
      <c r="AX432" s="17">
        <v>0.11096065268444399</v>
      </c>
      <c r="AY432" s="17">
        <v>0.14586402116348601</v>
      </c>
      <c r="AZ432" s="17">
        <v>0.13904343684731699</v>
      </c>
      <c r="BA432" s="17">
        <v>0.149782271662765</v>
      </c>
      <c r="BB432" s="17"/>
      <c r="BC432" s="17">
        <v>0.169188286558171</v>
      </c>
      <c r="BD432" s="17">
        <v>0.158039540197976</v>
      </c>
      <c r="BE432" s="17">
        <v>0.145922993179669</v>
      </c>
      <c r="BF432" s="17">
        <v>0.115488043565354</v>
      </c>
      <c r="BG432" s="17"/>
      <c r="BH432" s="17">
        <v>0.13774017375095801</v>
      </c>
      <c r="BI432" s="17">
        <v>0.14318921693129499</v>
      </c>
      <c r="BJ432" s="17">
        <v>0.14450516072314701</v>
      </c>
      <c r="BK432" s="17">
        <v>0.120889523570183</v>
      </c>
      <c r="BL432" s="17"/>
      <c r="BM432" s="17">
        <v>0.117084448334589</v>
      </c>
      <c r="BN432" s="17">
        <v>0.15387479508816401</v>
      </c>
      <c r="BO432" s="17">
        <v>0.13232099555582499</v>
      </c>
      <c r="BP432" s="17">
        <v>0.123180112600679</v>
      </c>
      <c r="BQ432" s="17">
        <v>0.13865162285139099</v>
      </c>
      <c r="BR432" s="17"/>
      <c r="BS432" s="17">
        <v>0.134583877423256</v>
      </c>
      <c r="BT432" s="17">
        <v>0.16468981820855899</v>
      </c>
      <c r="BU432" s="17">
        <v>0.132504396523454</v>
      </c>
      <c r="BV432" s="17">
        <v>0.123752447561746</v>
      </c>
      <c r="BW432" s="17">
        <v>0.104408189604674</v>
      </c>
    </row>
    <row r="433" spans="2:75" x14ac:dyDescent="0.35">
      <c r="B433" t="s">
        <v>382</v>
      </c>
      <c r="C433" s="17">
        <v>0.11647072528735</v>
      </c>
      <c r="D433" s="17">
        <v>0.126042180117902</v>
      </c>
      <c r="E433" s="17">
        <v>0.107199902814696</v>
      </c>
      <c r="F433" s="17"/>
      <c r="G433" s="17">
        <v>0.13337174391992701</v>
      </c>
      <c r="H433" s="17">
        <v>0.155406799079987</v>
      </c>
      <c r="I433" s="17">
        <v>0.14390575701261801</v>
      </c>
      <c r="J433" s="17">
        <v>0.12553782996200599</v>
      </c>
      <c r="K433" s="17">
        <v>7.7511378032572797E-2</v>
      </c>
      <c r="L433" s="17">
        <v>6.9952889537009594E-2</v>
      </c>
      <c r="M433" s="17"/>
      <c r="N433" s="17">
        <v>0.133462165831158</v>
      </c>
      <c r="O433" s="17">
        <v>0.119960772264712</v>
      </c>
      <c r="P433" s="17">
        <v>0.12620546232898999</v>
      </c>
      <c r="Q433" s="17">
        <v>8.3994799039561099E-2</v>
      </c>
      <c r="R433" s="17"/>
      <c r="S433" s="17">
        <v>0.12230974665281399</v>
      </c>
      <c r="T433" s="17">
        <v>0.121951428990272</v>
      </c>
      <c r="U433" s="17">
        <v>9.6759900387045905E-2</v>
      </c>
      <c r="V433" s="17">
        <v>0.113699150566569</v>
      </c>
      <c r="W433" s="17">
        <v>0.124271602968153</v>
      </c>
      <c r="X433" s="17">
        <v>0.110930379660898</v>
      </c>
      <c r="Y433" s="17">
        <v>9.5739647946426906E-2</v>
      </c>
      <c r="Z433" s="17">
        <v>7.71531497701817E-2</v>
      </c>
      <c r="AA433" s="17">
        <v>0.114356553981267</v>
      </c>
      <c r="AB433" s="17">
        <v>0.142778398899604</v>
      </c>
      <c r="AC433" s="17">
        <v>0.12562127565235101</v>
      </c>
      <c r="AD433" s="17">
        <v>0.146054985183839</v>
      </c>
      <c r="AE433" s="17"/>
      <c r="AF433" s="17">
        <v>8.6841958142374304E-2</v>
      </c>
      <c r="AG433" s="17">
        <v>0.121181482882925</v>
      </c>
      <c r="AH433" s="17">
        <v>0.128847006296853</v>
      </c>
      <c r="AI433" s="17">
        <v>0.14091018520144499</v>
      </c>
      <c r="AJ433" s="17"/>
      <c r="AK433" s="17">
        <v>5.6404085083600002E-2</v>
      </c>
      <c r="AL433" s="17">
        <v>0.11198564071058</v>
      </c>
      <c r="AM433" s="17">
        <v>0.16320639767802</v>
      </c>
      <c r="AN433" s="17">
        <v>0.142312795554938</v>
      </c>
      <c r="AO433" s="17">
        <v>0.13712973822552699</v>
      </c>
      <c r="AP433" s="17"/>
      <c r="AQ433" s="17">
        <v>7.75029688072328E-2</v>
      </c>
      <c r="AR433" s="17">
        <v>0.10987779991929</v>
      </c>
      <c r="AS433" s="17">
        <v>0.14643747505909099</v>
      </c>
      <c r="AT433" s="17">
        <v>0.12834547628256099</v>
      </c>
      <c r="AU433" s="17">
        <v>0.130266042636036</v>
      </c>
      <c r="AV433" s="17"/>
      <c r="AW433" s="17">
        <v>8.2009717022518205E-2</v>
      </c>
      <c r="AX433" s="17">
        <v>0.113143348547749</v>
      </c>
      <c r="AY433" s="17">
        <v>0.110394866084412</v>
      </c>
      <c r="AZ433" s="17">
        <v>0.118661207360114</v>
      </c>
      <c r="BA433" s="17">
        <v>0.13084276344520401</v>
      </c>
      <c r="BB433" s="17"/>
      <c r="BC433" s="17">
        <v>0.10120336310510999</v>
      </c>
      <c r="BD433" s="17">
        <v>0.12163067852309099</v>
      </c>
      <c r="BE433" s="17">
        <v>0.110991899405339</v>
      </c>
      <c r="BF433" s="17">
        <v>0.12916947988892699</v>
      </c>
      <c r="BG433" s="17"/>
      <c r="BH433" s="17">
        <v>9.4597084796231495E-2</v>
      </c>
      <c r="BI433" s="17">
        <v>0.113711858323068</v>
      </c>
      <c r="BJ433" s="17">
        <v>0.144715469976198</v>
      </c>
      <c r="BK433" s="17">
        <v>0.121578146286456</v>
      </c>
      <c r="BL433" s="17"/>
      <c r="BM433" s="17">
        <v>0.11397688472362801</v>
      </c>
      <c r="BN433" s="17">
        <v>0.129154773879774</v>
      </c>
      <c r="BO433" s="17">
        <v>9.7784096143737204E-2</v>
      </c>
      <c r="BP433" s="17">
        <v>0.10509513008584299</v>
      </c>
      <c r="BQ433" s="17">
        <v>0.104663704863577</v>
      </c>
      <c r="BR433" s="17"/>
      <c r="BS433" s="17">
        <v>0.12794167308552501</v>
      </c>
      <c r="BT433" s="17">
        <v>0.13286399228256701</v>
      </c>
      <c r="BU433" s="17">
        <v>0.104718791596669</v>
      </c>
      <c r="BV433" s="17">
        <v>0.108293263000145</v>
      </c>
      <c r="BW433" s="17">
        <v>9.3394224753586497E-2</v>
      </c>
    </row>
    <row r="434" spans="2:75" x14ac:dyDescent="0.35">
      <c r="B434" t="s">
        <v>383</v>
      </c>
      <c r="C434" s="17">
        <v>8.0908005410118305E-2</v>
      </c>
      <c r="D434" s="17">
        <v>8.57003918198527E-2</v>
      </c>
      <c r="E434" s="17">
        <v>7.6630173008629496E-2</v>
      </c>
      <c r="F434" s="17"/>
      <c r="G434" s="17">
        <v>9.6261970861837506E-2</v>
      </c>
      <c r="H434" s="17">
        <v>0.103122335053417</v>
      </c>
      <c r="I434" s="17">
        <v>9.1551616230650307E-2</v>
      </c>
      <c r="J434" s="17">
        <v>7.7410682581157603E-2</v>
      </c>
      <c r="K434" s="17">
        <v>6.6015998152892899E-2</v>
      </c>
      <c r="L434" s="17">
        <v>5.6754232517640398E-2</v>
      </c>
      <c r="M434" s="17"/>
      <c r="N434" s="17">
        <v>0.100989813539181</v>
      </c>
      <c r="O434" s="17">
        <v>9.7006972408471004E-2</v>
      </c>
      <c r="P434" s="17">
        <v>6.5824855652654404E-2</v>
      </c>
      <c r="Q434" s="17">
        <v>5.6023960086333001E-2</v>
      </c>
      <c r="R434" s="17"/>
      <c r="S434" s="17">
        <v>7.8388536326848099E-2</v>
      </c>
      <c r="T434" s="17">
        <v>8.5990419673073595E-2</v>
      </c>
      <c r="U434" s="17">
        <v>8.8235683277254798E-2</v>
      </c>
      <c r="V434" s="17">
        <v>9.9221141346774094E-2</v>
      </c>
      <c r="W434" s="17">
        <v>7.3000887254451502E-2</v>
      </c>
      <c r="X434" s="17">
        <v>9.1029660932641407E-2</v>
      </c>
      <c r="Y434" s="17">
        <v>6.5055315970629302E-2</v>
      </c>
      <c r="Z434" s="17">
        <v>5.8167737249684499E-2</v>
      </c>
      <c r="AA434" s="17">
        <v>7.7335288239774994E-2</v>
      </c>
      <c r="AB434" s="17">
        <v>7.6019605756132896E-2</v>
      </c>
      <c r="AC434" s="17">
        <v>8.09565396281033E-2</v>
      </c>
      <c r="AD434" s="17">
        <v>8.44968817164687E-2</v>
      </c>
      <c r="AE434" s="17"/>
      <c r="AF434" s="17">
        <v>6.0359871176032198E-2</v>
      </c>
      <c r="AG434" s="17">
        <v>8.4931801070501398E-2</v>
      </c>
      <c r="AH434" s="17">
        <v>8.9913220792239706E-2</v>
      </c>
      <c r="AI434" s="17">
        <v>9.2651815386263103E-2</v>
      </c>
      <c r="AJ434" s="17"/>
      <c r="AK434" s="17">
        <v>5.0914360128991198E-2</v>
      </c>
      <c r="AL434" s="17">
        <v>5.0965424488941702E-2</v>
      </c>
      <c r="AM434" s="17">
        <v>0.13089644462435701</v>
      </c>
      <c r="AN434" s="17">
        <v>0.13272363382209301</v>
      </c>
      <c r="AO434" s="17">
        <v>0.118074171875397</v>
      </c>
      <c r="AP434" s="17"/>
      <c r="AQ434" s="17">
        <v>5.0386824091736199E-2</v>
      </c>
      <c r="AR434" s="17">
        <v>7.4450953739261694E-2</v>
      </c>
      <c r="AS434" s="17">
        <v>8.13323656589994E-2</v>
      </c>
      <c r="AT434" s="17">
        <v>8.9475153428707405E-2</v>
      </c>
      <c r="AU434" s="17">
        <v>0.13298121564874099</v>
      </c>
      <c r="AV434" s="17"/>
      <c r="AW434" s="17">
        <v>8.5190783679606794E-2</v>
      </c>
      <c r="AX434" s="17">
        <v>6.8359957063689802E-2</v>
      </c>
      <c r="AY434" s="17">
        <v>8.8929992914614203E-2</v>
      </c>
      <c r="AZ434" s="17">
        <v>6.93164762008531E-2</v>
      </c>
      <c r="BA434" s="17">
        <v>8.8797562435012606E-2</v>
      </c>
      <c r="BB434" s="17"/>
      <c r="BC434" s="17">
        <v>8.5481755503900705E-2</v>
      </c>
      <c r="BD434" s="17">
        <v>9.3453400908674697E-2</v>
      </c>
      <c r="BE434" s="17">
        <v>8.3748939833312303E-2</v>
      </c>
      <c r="BF434" s="17">
        <v>7.1296376912492104E-2</v>
      </c>
      <c r="BG434" s="17"/>
      <c r="BH434" s="17">
        <v>9.3568265680117599E-2</v>
      </c>
      <c r="BI434" s="17">
        <v>8.4425367419680902E-2</v>
      </c>
      <c r="BJ434" s="17">
        <v>7.0799468676698299E-2</v>
      </c>
      <c r="BK434" s="17">
        <v>7.3455371921319498E-2</v>
      </c>
      <c r="BL434" s="17"/>
      <c r="BM434" s="17">
        <v>8.2436414240556102E-2</v>
      </c>
      <c r="BN434" s="17">
        <v>8.4899023253872996E-2</v>
      </c>
      <c r="BO434" s="17">
        <v>7.0815850876808806E-2</v>
      </c>
      <c r="BP434" s="17">
        <v>8.9147102508998599E-2</v>
      </c>
      <c r="BQ434" s="17">
        <v>8.1255317510882705E-2</v>
      </c>
      <c r="BR434" s="17"/>
      <c r="BS434" s="17">
        <v>8.4921391272525196E-2</v>
      </c>
      <c r="BT434" s="17">
        <v>8.3442931035076801E-2</v>
      </c>
      <c r="BU434" s="17">
        <v>8.0519691572174895E-2</v>
      </c>
      <c r="BV434" s="17">
        <v>7.7519833061269E-2</v>
      </c>
      <c r="BW434" s="17">
        <v>9.4737601153247003E-2</v>
      </c>
    </row>
    <row r="435" spans="2:75" x14ac:dyDescent="0.35">
      <c r="B435" t="s">
        <v>384</v>
      </c>
      <c r="C435" s="17">
        <v>4.5578233191221298E-2</v>
      </c>
      <c r="D435" s="17">
        <v>4.65135542516322E-2</v>
      </c>
      <c r="E435" s="17">
        <v>4.48895873945869E-2</v>
      </c>
      <c r="F435" s="17"/>
      <c r="G435" s="17">
        <v>3.4964073728241597E-2</v>
      </c>
      <c r="H435" s="17">
        <v>3.9326959061297899E-2</v>
      </c>
      <c r="I435" s="17">
        <v>5.0906919058177298E-2</v>
      </c>
      <c r="J435" s="17">
        <v>5.2708038204339697E-2</v>
      </c>
      <c r="K435" s="17">
        <v>4.4334277656364197E-2</v>
      </c>
      <c r="L435" s="17">
        <v>4.8461985735437002E-2</v>
      </c>
      <c r="M435" s="17"/>
      <c r="N435" s="17">
        <v>5.8027815958299298E-2</v>
      </c>
      <c r="O435" s="17">
        <v>4.3267201219146803E-2</v>
      </c>
      <c r="P435" s="17">
        <v>5.7732253845716001E-2</v>
      </c>
      <c r="Q435" s="17">
        <v>2.32855400594697E-2</v>
      </c>
      <c r="R435" s="17"/>
      <c r="S435" s="17">
        <v>5.6849048051389801E-2</v>
      </c>
      <c r="T435" s="17">
        <v>4.2624959667964903E-2</v>
      </c>
      <c r="U435" s="17">
        <v>4.1045967021270002E-2</v>
      </c>
      <c r="V435" s="17">
        <v>3.9066079242303098E-2</v>
      </c>
      <c r="W435" s="17">
        <v>3.2905823939225698E-2</v>
      </c>
      <c r="X435" s="17">
        <v>4.33277816852995E-2</v>
      </c>
      <c r="Y435" s="17">
        <v>3.3800419578936501E-2</v>
      </c>
      <c r="Z435" s="17">
        <v>4.7777648665098697E-2</v>
      </c>
      <c r="AA435" s="17">
        <v>5.6274289171607698E-2</v>
      </c>
      <c r="AB435" s="17">
        <v>5.3513423122621702E-2</v>
      </c>
      <c r="AC435" s="17">
        <v>4.3959071193992998E-2</v>
      </c>
      <c r="AD435" s="17">
        <v>4.1820652143116997E-2</v>
      </c>
      <c r="AE435" s="17"/>
      <c r="AF435" s="17">
        <v>4.0050438169551901E-2</v>
      </c>
      <c r="AG435" s="17">
        <v>4.6800408414863701E-2</v>
      </c>
      <c r="AH435" s="17">
        <v>4.3214947365112201E-2</v>
      </c>
      <c r="AI435" s="17">
        <v>6.6988227586568402E-2</v>
      </c>
      <c r="AJ435" s="17"/>
      <c r="AK435" s="17">
        <v>2.42917284043506E-2</v>
      </c>
      <c r="AL435" s="17">
        <v>3.7087486532236501E-2</v>
      </c>
      <c r="AM435" s="17">
        <v>5.5711444700124298E-2</v>
      </c>
      <c r="AN435" s="17">
        <v>9.3348136730623699E-2</v>
      </c>
      <c r="AO435" s="17">
        <v>5.8001255150035201E-2</v>
      </c>
      <c r="AP435" s="17"/>
      <c r="AQ435" s="17">
        <v>3.7900718142350402E-2</v>
      </c>
      <c r="AR435" s="17">
        <v>4.7783595955595698E-2</v>
      </c>
      <c r="AS435" s="17">
        <v>4.0720569171391399E-2</v>
      </c>
      <c r="AT435" s="17">
        <v>4.31685719889498E-2</v>
      </c>
      <c r="AU435" s="17">
        <v>6.7475585368944296E-2</v>
      </c>
      <c r="AV435" s="17"/>
      <c r="AW435" s="17">
        <v>5.7735838938429297E-2</v>
      </c>
      <c r="AX435" s="17">
        <v>4.4020445945120702E-2</v>
      </c>
      <c r="AY435" s="17">
        <v>5.1201418367780298E-2</v>
      </c>
      <c r="AZ435" s="17">
        <v>4.0175565744304198E-2</v>
      </c>
      <c r="BA435" s="17">
        <v>4.2352447900966601E-2</v>
      </c>
      <c r="BB435" s="17"/>
      <c r="BC435" s="17">
        <v>4.08802069201002E-2</v>
      </c>
      <c r="BD435" s="17">
        <v>4.7110777455296703E-2</v>
      </c>
      <c r="BE435" s="17">
        <v>4.0938033922936698E-2</v>
      </c>
      <c r="BF435" s="17">
        <v>5.2598359957479197E-2</v>
      </c>
      <c r="BG435" s="17"/>
      <c r="BH435" s="17">
        <v>3.6580326668086097E-2</v>
      </c>
      <c r="BI435" s="17">
        <v>5.2295647416576503E-2</v>
      </c>
      <c r="BJ435" s="17">
        <v>4.3512655149449998E-2</v>
      </c>
      <c r="BK435" s="17">
        <v>5.1805278700216298E-2</v>
      </c>
      <c r="BL435" s="17"/>
      <c r="BM435" s="17">
        <v>4.1342402286047401E-2</v>
      </c>
      <c r="BN435" s="17">
        <v>4.7566214210889197E-2</v>
      </c>
      <c r="BO435" s="17">
        <v>5.8180038260230597E-2</v>
      </c>
      <c r="BP435" s="17">
        <v>4.0674311174844199E-2</v>
      </c>
      <c r="BQ435" s="17">
        <v>2.6850667959820902E-2</v>
      </c>
      <c r="BR435" s="17"/>
      <c r="BS435" s="17">
        <v>4.1070858729798897E-2</v>
      </c>
      <c r="BT435" s="17">
        <v>4.5841606575020302E-2</v>
      </c>
      <c r="BU435" s="17">
        <v>5.3672448513221997E-2</v>
      </c>
      <c r="BV435" s="17">
        <v>4.6867626949369801E-2</v>
      </c>
      <c r="BW435" s="17">
        <v>3.1046692717175299E-2</v>
      </c>
    </row>
    <row r="436" spans="2:75" x14ac:dyDescent="0.35">
      <c r="B436" t="s">
        <v>385</v>
      </c>
      <c r="C436" s="17">
        <v>2.9800911685525001E-2</v>
      </c>
      <c r="D436" s="17">
        <v>3.5306417509926399E-2</v>
      </c>
      <c r="E436" s="17">
        <v>2.45764911758081E-2</v>
      </c>
      <c r="F436" s="17"/>
      <c r="G436" s="17">
        <v>3.11965174966547E-2</v>
      </c>
      <c r="H436" s="17">
        <v>4.0006478148425097E-2</v>
      </c>
      <c r="I436" s="17">
        <v>2.8426380197648201E-2</v>
      </c>
      <c r="J436" s="17">
        <v>2.14884788204187E-2</v>
      </c>
      <c r="K436" s="17">
        <v>2.78835689261001E-2</v>
      </c>
      <c r="L436" s="17">
        <v>2.9707830523260599E-2</v>
      </c>
      <c r="M436" s="17"/>
      <c r="N436" s="17">
        <v>4.1753241429012801E-2</v>
      </c>
      <c r="O436" s="17">
        <v>3.0674989978926401E-2</v>
      </c>
      <c r="P436" s="17">
        <v>2.0509421893513301E-2</v>
      </c>
      <c r="Q436" s="17">
        <v>2.47059837676546E-2</v>
      </c>
      <c r="R436" s="17"/>
      <c r="S436" s="17">
        <v>3.9807642725837603E-2</v>
      </c>
      <c r="T436" s="17">
        <v>3.7738855151915301E-2</v>
      </c>
      <c r="U436" s="17">
        <v>2.90163972415062E-2</v>
      </c>
      <c r="V436" s="17">
        <v>2.8205131127732201E-2</v>
      </c>
      <c r="W436" s="17">
        <v>3.2576107551846797E-2</v>
      </c>
      <c r="X436" s="17">
        <v>2.5090190834546101E-2</v>
      </c>
      <c r="Y436" s="17">
        <v>2.16882217359727E-2</v>
      </c>
      <c r="Z436" s="17">
        <v>2.25860012599658E-2</v>
      </c>
      <c r="AA436" s="17">
        <v>2.74672920322321E-2</v>
      </c>
      <c r="AB436" s="17">
        <v>3.1807008279808202E-2</v>
      </c>
      <c r="AC436" s="17">
        <v>1.87479317469312E-2</v>
      </c>
      <c r="AD436" s="17">
        <v>1.54970170047674E-2</v>
      </c>
      <c r="AE436" s="17"/>
      <c r="AF436" s="17">
        <v>2.7336079961220301E-2</v>
      </c>
      <c r="AG436" s="17">
        <v>2.6976378899565601E-2</v>
      </c>
      <c r="AH436" s="17">
        <v>3.5353786803996499E-2</v>
      </c>
      <c r="AI436" s="17">
        <v>3.6150843202653597E-2</v>
      </c>
      <c r="AJ436" s="17"/>
      <c r="AK436" s="17">
        <v>1.19162853634877E-2</v>
      </c>
      <c r="AL436" s="17">
        <v>2.8334355380779001E-2</v>
      </c>
      <c r="AM436" s="17">
        <v>2.3660498645079499E-2</v>
      </c>
      <c r="AN436" s="17">
        <v>6.0025575324631902E-2</v>
      </c>
      <c r="AO436" s="17">
        <v>5.8887354813028599E-2</v>
      </c>
      <c r="AP436" s="17"/>
      <c r="AQ436" s="17">
        <v>2.4984937896381999E-2</v>
      </c>
      <c r="AR436" s="17">
        <v>1.36355775259181E-2</v>
      </c>
      <c r="AS436" s="17">
        <v>3.3393623198635099E-2</v>
      </c>
      <c r="AT436" s="17">
        <v>3.0331550507716399E-2</v>
      </c>
      <c r="AU436" s="17">
        <v>5.3807849758596503E-2</v>
      </c>
      <c r="AV436" s="17"/>
      <c r="AW436" s="17">
        <v>3.7038459511780003E-2</v>
      </c>
      <c r="AX436" s="17">
        <v>6.2914124043114399E-3</v>
      </c>
      <c r="AY436" s="17">
        <v>2.99302942877504E-2</v>
      </c>
      <c r="AZ436" s="17">
        <v>2.9349627581366701E-2</v>
      </c>
      <c r="BA436" s="17">
        <v>3.9025075941962702E-2</v>
      </c>
      <c r="BB436" s="17"/>
      <c r="BC436" s="17">
        <v>2.27854761766642E-2</v>
      </c>
      <c r="BD436" s="17">
        <v>2.7639973489988399E-2</v>
      </c>
      <c r="BE436" s="17">
        <v>3.7331942555698598E-2</v>
      </c>
      <c r="BF436" s="17">
        <v>3.2201881874358303E-2</v>
      </c>
      <c r="BG436" s="17"/>
      <c r="BH436" s="17">
        <v>3.14285148814306E-2</v>
      </c>
      <c r="BI436" s="17">
        <v>2.6586086082452699E-2</v>
      </c>
      <c r="BJ436" s="17">
        <v>3.2479750041686302E-2</v>
      </c>
      <c r="BK436" s="17">
        <v>4.6105018222465398E-2</v>
      </c>
      <c r="BL436" s="17"/>
      <c r="BM436" s="17">
        <v>3.2258863198902303E-2</v>
      </c>
      <c r="BN436" s="17">
        <v>2.6646856124365102E-2</v>
      </c>
      <c r="BO436" s="17">
        <v>3.8548880247247397E-2</v>
      </c>
      <c r="BP436" s="17">
        <v>3.6793395610258899E-2</v>
      </c>
      <c r="BQ436" s="17">
        <v>2.2907141791499702E-2</v>
      </c>
      <c r="BR436" s="17"/>
      <c r="BS436" s="17">
        <v>3.4461702259843997E-2</v>
      </c>
      <c r="BT436" s="17">
        <v>2.8201655976718001E-2</v>
      </c>
      <c r="BU436" s="17">
        <v>2.7532748169743899E-2</v>
      </c>
      <c r="BV436" s="17">
        <v>4.5255790705631398E-2</v>
      </c>
      <c r="BW436" s="17">
        <v>2.1870867436678699E-2</v>
      </c>
    </row>
    <row r="437" spans="2:75" x14ac:dyDescent="0.35">
      <c r="B437" t="s">
        <v>386</v>
      </c>
      <c r="C437" s="17">
        <v>1.56622983757864E-2</v>
      </c>
      <c r="D437" s="17">
        <v>1.8788746401624899E-2</v>
      </c>
      <c r="E437" s="17">
        <v>1.26892811640513E-2</v>
      </c>
      <c r="F437" s="17"/>
      <c r="G437" s="17">
        <v>1.22204066868639E-2</v>
      </c>
      <c r="H437" s="17">
        <v>1.43766771741214E-2</v>
      </c>
      <c r="I437" s="17">
        <v>1.51840721787272E-2</v>
      </c>
      <c r="J437" s="17">
        <v>9.6992863460763096E-3</v>
      </c>
      <c r="K437" s="17">
        <v>1.6341778390753799E-2</v>
      </c>
      <c r="L437" s="17">
        <v>2.37779425292938E-2</v>
      </c>
      <c r="M437" s="17"/>
      <c r="N437" s="17">
        <v>1.80225547958585E-2</v>
      </c>
      <c r="O437" s="17">
        <v>1.9714727172290201E-2</v>
      </c>
      <c r="P437" s="17">
        <v>1.50272466845767E-2</v>
      </c>
      <c r="Q437" s="17">
        <v>9.7467654078402608E-3</v>
      </c>
      <c r="R437" s="17"/>
      <c r="S437" s="17">
        <v>9.4708820115805593E-3</v>
      </c>
      <c r="T437" s="17">
        <v>2.0033622610715899E-2</v>
      </c>
      <c r="U437" s="17">
        <v>2.30769538083835E-2</v>
      </c>
      <c r="V437" s="17">
        <v>8.1960114379339699E-3</v>
      </c>
      <c r="W437" s="17">
        <v>1.67833408559688E-2</v>
      </c>
      <c r="X437" s="17">
        <v>1.4950440100090801E-2</v>
      </c>
      <c r="Y437" s="17">
        <v>2.6206622740785401E-2</v>
      </c>
      <c r="Z437" s="17">
        <v>1.0741165226184001E-2</v>
      </c>
      <c r="AA437" s="17">
        <v>1.8902496645246802E-2</v>
      </c>
      <c r="AB437" s="17">
        <v>1.9719511904376701E-2</v>
      </c>
      <c r="AC437" s="17">
        <v>4.9470737217894804E-3</v>
      </c>
      <c r="AD437" s="17">
        <v>0</v>
      </c>
      <c r="AE437" s="17"/>
      <c r="AF437" s="17">
        <v>1.43106606975367E-2</v>
      </c>
      <c r="AG437" s="17">
        <v>1.3284291238067999E-2</v>
      </c>
      <c r="AH437" s="17">
        <v>1.5839186331824701E-2</v>
      </c>
      <c r="AI437" s="17">
        <v>2.1672748546790601E-2</v>
      </c>
      <c r="AJ437" s="17"/>
      <c r="AK437" s="17">
        <v>6.49453679248753E-3</v>
      </c>
      <c r="AL437" s="17">
        <v>9.3935192596291302E-3</v>
      </c>
      <c r="AM437" s="17">
        <v>1.7921394426142399E-2</v>
      </c>
      <c r="AN437" s="17">
        <v>2.61531823166129E-2</v>
      </c>
      <c r="AO437" s="17">
        <v>4.3306180566086802E-2</v>
      </c>
      <c r="AP437" s="17"/>
      <c r="AQ437" s="17">
        <v>1.28506722064166E-2</v>
      </c>
      <c r="AR437" s="17">
        <v>1.25990880794613E-2</v>
      </c>
      <c r="AS437" s="17">
        <v>9.9820479293679307E-3</v>
      </c>
      <c r="AT437" s="17">
        <v>1.7297236432430901E-2</v>
      </c>
      <c r="AU437" s="17">
        <v>3.2344313169299303E-2</v>
      </c>
      <c r="AV437" s="17"/>
      <c r="AW437" s="17">
        <v>1.6387445530152998E-2</v>
      </c>
      <c r="AX437" s="17">
        <v>2.0607370542601401E-2</v>
      </c>
      <c r="AY437" s="17">
        <v>1.0017479367901001E-2</v>
      </c>
      <c r="AZ437" s="17">
        <v>1.6265419829427901E-2</v>
      </c>
      <c r="BA437" s="17">
        <v>2.0746328223738401E-2</v>
      </c>
      <c r="BB437" s="17"/>
      <c r="BC437" s="17">
        <v>9.6051586802440199E-3</v>
      </c>
      <c r="BD437" s="17">
        <v>1.44294028014793E-2</v>
      </c>
      <c r="BE437" s="17">
        <v>2.2145524826803702E-2</v>
      </c>
      <c r="BF437" s="17">
        <v>1.53583773191594E-2</v>
      </c>
      <c r="BG437" s="17"/>
      <c r="BH437" s="17">
        <v>1.00206525462114E-2</v>
      </c>
      <c r="BI437" s="17">
        <v>1.83540887737026E-2</v>
      </c>
      <c r="BJ437" s="17">
        <v>1.8286999716559799E-2</v>
      </c>
      <c r="BK437" s="17">
        <v>1.7103670615207602E-2</v>
      </c>
      <c r="BL437" s="17"/>
      <c r="BM437" s="17">
        <v>2.1832468512849899E-2</v>
      </c>
      <c r="BN437" s="17">
        <v>1.02990360562253E-2</v>
      </c>
      <c r="BO437" s="17">
        <v>3.1383584887468098E-2</v>
      </c>
      <c r="BP437" s="17">
        <v>1.7686886071317999E-2</v>
      </c>
      <c r="BQ437" s="17">
        <v>1.23398589582245E-2</v>
      </c>
      <c r="BR437" s="17"/>
      <c r="BS437" s="17">
        <v>1.92800365766021E-2</v>
      </c>
      <c r="BT437" s="17">
        <v>1.2398875334093199E-2</v>
      </c>
      <c r="BU437" s="17">
        <v>1.13312612200585E-2</v>
      </c>
      <c r="BV437" s="17">
        <v>2.7766173217684799E-2</v>
      </c>
      <c r="BW437" s="17">
        <v>1.16929758062567E-2</v>
      </c>
    </row>
    <row r="438" spans="2:75" x14ac:dyDescent="0.35">
      <c r="B438" t="s">
        <v>387</v>
      </c>
      <c r="C438" s="17">
        <v>1.0722968115871E-2</v>
      </c>
      <c r="D438" s="17">
        <v>1.19903752326533E-2</v>
      </c>
      <c r="E438" s="17">
        <v>9.5392333395461094E-3</v>
      </c>
      <c r="F438" s="17"/>
      <c r="G438" s="17">
        <v>8.34882541746719E-3</v>
      </c>
      <c r="H438" s="17">
        <v>1.0537882296681299E-2</v>
      </c>
      <c r="I438" s="17">
        <v>9.0767196179572605E-3</v>
      </c>
      <c r="J438" s="17">
        <v>5.4423454500354502E-3</v>
      </c>
      <c r="K438" s="17">
        <v>1.19811322902489E-2</v>
      </c>
      <c r="L438" s="17">
        <v>1.7237327959644302E-2</v>
      </c>
      <c r="M438" s="17"/>
      <c r="N438" s="17">
        <v>1.7718981219350099E-2</v>
      </c>
      <c r="O438" s="17">
        <v>1.0702561587924099E-2</v>
      </c>
      <c r="P438" s="17">
        <v>1.1739960026239201E-2</v>
      </c>
      <c r="Q438" s="17">
        <v>2.4840476126287499E-3</v>
      </c>
      <c r="R438" s="17"/>
      <c r="S438" s="17">
        <v>1.31261393065756E-2</v>
      </c>
      <c r="T438" s="17">
        <v>1.2093696881893001E-2</v>
      </c>
      <c r="U438" s="17">
        <v>9.1412892216449892E-3</v>
      </c>
      <c r="V438" s="17">
        <v>3.58081652613956E-3</v>
      </c>
      <c r="W438" s="17">
        <v>5.6590527062306602E-3</v>
      </c>
      <c r="X438" s="17">
        <v>6.51286397098042E-3</v>
      </c>
      <c r="Y438" s="17">
        <v>5.1070827250030799E-3</v>
      </c>
      <c r="Z438" s="17">
        <v>3.2271261075667197E-2</v>
      </c>
      <c r="AA438" s="17">
        <v>2.1061723778530699E-2</v>
      </c>
      <c r="AB438" s="17">
        <v>8.1346636967792492E-3</v>
      </c>
      <c r="AC438" s="17">
        <v>5.2808470440159896E-3</v>
      </c>
      <c r="AD438" s="17">
        <v>8.8776452728251392E-3</v>
      </c>
      <c r="AE438" s="17"/>
      <c r="AF438" s="17">
        <v>4.7741262435275897E-3</v>
      </c>
      <c r="AG438" s="17">
        <v>1.14070736287742E-2</v>
      </c>
      <c r="AH438" s="17">
        <v>1.1710410052607201E-2</v>
      </c>
      <c r="AI438" s="17">
        <v>1.99686080686475E-2</v>
      </c>
      <c r="AJ438" s="17"/>
      <c r="AK438" s="17">
        <v>4.2277907566313604E-3</v>
      </c>
      <c r="AL438" s="17">
        <v>7.4086640514851596E-3</v>
      </c>
      <c r="AM438" s="17">
        <v>9.3928057612343401E-3</v>
      </c>
      <c r="AN438" s="17">
        <v>1.2255750598892501E-2</v>
      </c>
      <c r="AO438" s="17">
        <v>4.0028023028790001E-2</v>
      </c>
      <c r="AP438" s="17"/>
      <c r="AQ438" s="17">
        <v>8.7217417674039892E-3</v>
      </c>
      <c r="AR438" s="17">
        <v>9.9366715073885507E-3</v>
      </c>
      <c r="AS438" s="17">
        <v>8.2933247436730705E-3</v>
      </c>
      <c r="AT438" s="17">
        <v>8.1187131958115107E-3</v>
      </c>
      <c r="AU438" s="17">
        <v>2.2708575326653799E-2</v>
      </c>
      <c r="AV438" s="17"/>
      <c r="AW438" s="17">
        <v>1.7196077659384201E-2</v>
      </c>
      <c r="AX438" s="17">
        <v>1.08956589394667E-2</v>
      </c>
      <c r="AY438" s="17">
        <v>6.2476790138058201E-3</v>
      </c>
      <c r="AZ438" s="17">
        <v>1.4685947186371799E-2</v>
      </c>
      <c r="BA438" s="17">
        <v>1.0673937380254E-2</v>
      </c>
      <c r="BB438" s="17"/>
      <c r="BC438" s="17">
        <v>3.3418578986696801E-3</v>
      </c>
      <c r="BD438" s="17">
        <v>1.1456977335987099E-2</v>
      </c>
      <c r="BE438" s="17">
        <v>8.9518923481830201E-3</v>
      </c>
      <c r="BF438" s="17">
        <v>1.45303048604821E-2</v>
      </c>
      <c r="BG438" s="17"/>
      <c r="BH438" s="17">
        <v>9.0016038908155901E-3</v>
      </c>
      <c r="BI438" s="17">
        <v>9.8756634844906002E-3</v>
      </c>
      <c r="BJ438" s="17">
        <v>1.5360028777578401E-2</v>
      </c>
      <c r="BK438" s="17">
        <v>1.4939656845127901E-2</v>
      </c>
      <c r="BL438" s="17"/>
      <c r="BM438" s="17">
        <v>1.4053716333871801E-2</v>
      </c>
      <c r="BN438" s="17">
        <v>1.4947400569607999E-2</v>
      </c>
      <c r="BO438" s="17">
        <v>1.0799218284312601E-2</v>
      </c>
      <c r="BP438" s="17">
        <v>4.7774520549508301E-3</v>
      </c>
      <c r="BQ438" s="17">
        <v>4.0339632275163398E-3</v>
      </c>
      <c r="BR438" s="17"/>
      <c r="BS438" s="17">
        <v>1.3125719732321101E-2</v>
      </c>
      <c r="BT438" s="17">
        <v>1.4971238980891401E-2</v>
      </c>
      <c r="BU438" s="17">
        <v>1.62532464525161E-2</v>
      </c>
      <c r="BV438" s="17">
        <v>3.8015657798852799E-3</v>
      </c>
      <c r="BW438" s="17">
        <v>1.05357004323695E-2</v>
      </c>
    </row>
    <row r="439" spans="2:75" x14ac:dyDescent="0.35">
      <c r="B439" t="s">
        <v>388</v>
      </c>
      <c r="C439" s="17">
        <v>8.6189297469208795E-2</v>
      </c>
      <c r="D439" s="17">
        <v>0.110616697845932</v>
      </c>
      <c r="E439" s="17">
        <v>6.2783025956984498E-2</v>
      </c>
      <c r="F439" s="17"/>
      <c r="G439" s="17">
        <v>1.6692812825451601E-2</v>
      </c>
      <c r="H439" s="17">
        <v>6.6045257982093902E-2</v>
      </c>
      <c r="I439" s="17">
        <v>7.2996810574227397E-2</v>
      </c>
      <c r="J439" s="17">
        <v>8.6998696408403395E-2</v>
      </c>
      <c r="K439" s="17">
        <v>0.102291110827326</v>
      </c>
      <c r="L439" s="17">
        <v>0.14818456175153399</v>
      </c>
      <c r="M439" s="17"/>
      <c r="N439" s="17">
        <v>0.129533425148223</v>
      </c>
      <c r="O439" s="17">
        <v>6.69486367027637E-2</v>
      </c>
      <c r="P439" s="17">
        <v>8.3205743805836896E-2</v>
      </c>
      <c r="Q439" s="17">
        <v>6.2642970500809997E-2</v>
      </c>
      <c r="R439" s="17"/>
      <c r="S439" s="17">
        <v>9.5639690517757406E-2</v>
      </c>
      <c r="T439" s="17">
        <v>0.111379544643297</v>
      </c>
      <c r="U439" s="17">
        <v>0.101291440207131</v>
      </c>
      <c r="V439" s="17">
        <v>8.4935730344477406E-2</v>
      </c>
      <c r="W439" s="17">
        <v>6.1465770287398303E-2</v>
      </c>
      <c r="X439" s="17">
        <v>5.89482607098024E-2</v>
      </c>
      <c r="Y439" s="17">
        <v>8.4582776147577102E-2</v>
      </c>
      <c r="Z439" s="17">
        <v>8.6929003693462195E-2</v>
      </c>
      <c r="AA439" s="17">
        <v>5.7377824610420701E-2</v>
      </c>
      <c r="AB439" s="17">
        <v>9.8907698036676595E-2</v>
      </c>
      <c r="AC439" s="17">
        <v>8.1254276208955103E-2</v>
      </c>
      <c r="AD439" s="17">
        <v>0.11487055879236301</v>
      </c>
      <c r="AE439" s="17"/>
      <c r="AF439" s="17">
        <v>8.8691457729191098E-2</v>
      </c>
      <c r="AG439" s="17">
        <v>7.09628936916602E-2</v>
      </c>
      <c r="AH439" s="17">
        <v>8.6091734915965903E-2</v>
      </c>
      <c r="AI439" s="17">
        <v>0.126958092683503</v>
      </c>
      <c r="AJ439" s="17"/>
      <c r="AK439" s="17">
        <v>5.2825723592066103E-2</v>
      </c>
      <c r="AL439" s="17">
        <v>6.7286019748050804E-2</v>
      </c>
      <c r="AM439" s="17">
        <v>9.3936852189246398E-2</v>
      </c>
      <c r="AN439" s="17">
        <v>0.105515846632652</v>
      </c>
      <c r="AO439" s="17">
        <v>0.20913866203544501</v>
      </c>
      <c r="AP439" s="17"/>
      <c r="AQ439" s="17">
        <v>5.0817819307036903E-2</v>
      </c>
      <c r="AR439" s="17">
        <v>5.7322257111552401E-2</v>
      </c>
      <c r="AS439" s="17">
        <v>8.1377395879215705E-2</v>
      </c>
      <c r="AT439" s="17">
        <v>0.12249504457612299</v>
      </c>
      <c r="AU439" s="17">
        <v>0.15158634892820899</v>
      </c>
      <c r="AV439" s="17"/>
      <c r="AW439" s="17">
        <v>0.11059394116816799</v>
      </c>
      <c r="AX439" s="17">
        <v>0.10398194616691001</v>
      </c>
      <c r="AY439" s="17">
        <v>7.0578699431559894E-2</v>
      </c>
      <c r="AZ439" s="17">
        <v>9.3404200946688901E-2</v>
      </c>
      <c r="BA439" s="17">
        <v>8.6503831446806803E-2</v>
      </c>
      <c r="BB439" s="17"/>
      <c r="BC439" s="17">
        <v>5.8719097544123099E-2</v>
      </c>
      <c r="BD439" s="17">
        <v>6.8215487801869895E-2</v>
      </c>
      <c r="BE439" s="17">
        <v>8.1735538165694593E-2</v>
      </c>
      <c r="BF439" s="17">
        <v>0.122243966717599</v>
      </c>
      <c r="BG439" s="17"/>
      <c r="BH439" s="17">
        <v>7.5764870644611695E-2</v>
      </c>
      <c r="BI439" s="17">
        <v>8.9079784887446806E-2</v>
      </c>
      <c r="BJ439" s="17">
        <v>8.7732633888883305E-2</v>
      </c>
      <c r="BK439" s="17">
        <v>0.103968328575071</v>
      </c>
      <c r="BL439" s="17"/>
      <c r="BM439" s="17">
        <v>0.115387752650456</v>
      </c>
      <c r="BN439" s="17">
        <v>8.7098623431905303E-2</v>
      </c>
      <c r="BO439" s="17">
        <v>0.11269824306329</v>
      </c>
      <c r="BP439" s="17">
        <v>8.5901107924224299E-2</v>
      </c>
      <c r="BQ439" s="17">
        <v>4.4383615602333497E-2</v>
      </c>
      <c r="BR439" s="17"/>
      <c r="BS439" s="17">
        <v>0.108435231263594</v>
      </c>
      <c r="BT439" s="17">
        <v>8.8741264079750207E-2</v>
      </c>
      <c r="BU439" s="17">
        <v>0.102527803945658</v>
      </c>
      <c r="BV439" s="17">
        <v>8.8505332457502403E-2</v>
      </c>
      <c r="BW439" s="17">
        <v>3.2610068293716897E-2</v>
      </c>
    </row>
    <row r="440" spans="2:75" x14ac:dyDescent="0.35">
      <c r="B440" t="s">
        <v>109</v>
      </c>
      <c r="C440" s="17">
        <v>0.26763855099697798</v>
      </c>
      <c r="D440" s="17">
        <v>0.23618461276007199</v>
      </c>
      <c r="E440" s="17">
        <v>0.298164439598822</v>
      </c>
      <c r="F440" s="17"/>
      <c r="G440" s="17">
        <v>0.13972070495679501</v>
      </c>
      <c r="H440" s="17">
        <v>0.140371282070378</v>
      </c>
      <c r="I440" s="17">
        <v>0.199492704417362</v>
      </c>
      <c r="J440" s="17">
        <v>0.28922126440492002</v>
      </c>
      <c r="K440" s="17">
        <v>0.35056569869012</v>
      </c>
      <c r="L440" s="17">
        <v>0.438812138123574</v>
      </c>
      <c r="M440" s="17"/>
      <c r="N440" s="17">
        <v>0.219927579996574</v>
      </c>
      <c r="O440" s="17">
        <v>0.25744796090744598</v>
      </c>
      <c r="P440" s="17">
        <v>0.26667991276334502</v>
      </c>
      <c r="Q440" s="17">
        <v>0.33222198686717103</v>
      </c>
      <c r="R440" s="17"/>
      <c r="S440" s="17">
        <v>0.216057334856608</v>
      </c>
      <c r="T440" s="17">
        <v>0.26081415517189899</v>
      </c>
      <c r="U440" s="17">
        <v>0.31456210928779199</v>
      </c>
      <c r="V440" s="17">
        <v>0.319284081661379</v>
      </c>
      <c r="W440" s="17">
        <v>0.271952894192104</v>
      </c>
      <c r="X440" s="17">
        <v>0.239298970879918</v>
      </c>
      <c r="Y440" s="17">
        <v>0.26809609205594498</v>
      </c>
      <c r="Z440" s="17">
        <v>0.25537539831179301</v>
      </c>
      <c r="AA440" s="17">
        <v>0.25478214990167802</v>
      </c>
      <c r="AB440" s="17">
        <v>0.29450465921091101</v>
      </c>
      <c r="AC440" s="17">
        <v>0.26188416206308601</v>
      </c>
      <c r="AD440" s="17">
        <v>0.32410376922116102</v>
      </c>
      <c r="AE440" s="17"/>
      <c r="AF440" s="17">
        <v>0.323814134539813</v>
      </c>
      <c r="AG440" s="17">
        <v>0.27743860049178498</v>
      </c>
      <c r="AH440" s="17">
        <v>0.23597901384512401</v>
      </c>
      <c r="AI440" s="17">
        <v>0.14059220219917101</v>
      </c>
      <c r="AJ440" s="17"/>
      <c r="AK440" s="17">
        <v>0.27779099124026801</v>
      </c>
      <c r="AL440" s="17">
        <v>0.27486456053297098</v>
      </c>
      <c r="AM440" s="17">
        <v>0.24399937609477099</v>
      </c>
      <c r="AN440" s="17">
        <v>0.208198656407622</v>
      </c>
      <c r="AO440" s="17">
        <v>0.1304737388046</v>
      </c>
      <c r="AP440" s="17"/>
      <c r="AQ440" s="17">
        <v>0.32507129198935097</v>
      </c>
      <c r="AR440" s="17">
        <v>0.27847840644701199</v>
      </c>
      <c r="AS440" s="17">
        <v>0.23922264652750799</v>
      </c>
      <c r="AT440" s="17">
        <v>0.26042306837718499</v>
      </c>
      <c r="AU440" s="17">
        <v>0.20653259340407501</v>
      </c>
      <c r="AV440" s="17"/>
      <c r="AW440" s="17">
        <v>0.26542950007023097</v>
      </c>
      <c r="AX440" s="17">
        <v>0.34661352657143901</v>
      </c>
      <c r="AY440" s="17">
        <v>0.28802621334793099</v>
      </c>
      <c r="AZ440" s="17">
        <v>0.27629428412486301</v>
      </c>
      <c r="BA440" s="17">
        <v>0.191592200934635</v>
      </c>
      <c r="BB440" s="17"/>
      <c r="BC440" s="17">
        <v>0.250718785741748</v>
      </c>
      <c r="BD440" s="17">
        <v>0.226837305681755</v>
      </c>
      <c r="BE440" s="17">
        <v>0.24735739303624399</v>
      </c>
      <c r="BF440" s="17">
        <v>0.27891136100251301</v>
      </c>
      <c r="BG440" s="17"/>
      <c r="BH440" s="17">
        <v>0.27862129534072</v>
      </c>
      <c r="BI440" s="17">
        <v>0.25226129061952601</v>
      </c>
      <c r="BJ440" s="17">
        <v>0.24920057085514599</v>
      </c>
      <c r="BK440" s="17">
        <v>0.233274161907668</v>
      </c>
      <c r="BL440" s="17"/>
      <c r="BM440" s="17">
        <v>0.29451455903531798</v>
      </c>
      <c r="BN440" s="17">
        <v>0.211367725450125</v>
      </c>
      <c r="BO440" s="17">
        <v>0.27935135203071498</v>
      </c>
      <c r="BP440" s="17">
        <v>0.289374957946335</v>
      </c>
      <c r="BQ440" s="17">
        <v>0.32768845442321698</v>
      </c>
      <c r="BR440" s="17"/>
      <c r="BS440" s="17">
        <v>0.279436059448672</v>
      </c>
      <c r="BT440" s="17">
        <v>0.16891092486380099</v>
      </c>
      <c r="BU440" s="17">
        <v>0.27734320756263697</v>
      </c>
      <c r="BV440" s="17">
        <v>0.26866525002084302</v>
      </c>
      <c r="BW440" s="17">
        <v>0.367321822791496</v>
      </c>
    </row>
    <row r="441" spans="2:75" x14ac:dyDescent="0.35">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row>
    <row r="442" spans="2:75" x14ac:dyDescent="0.35">
      <c r="B442" s="6" t="s">
        <v>399</v>
      </c>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row>
    <row r="443" spans="2:75" x14ac:dyDescent="0.35">
      <c r="B443" s="23" t="s">
        <v>132</v>
      </c>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row>
    <row r="444" spans="2:75" x14ac:dyDescent="0.35">
      <c r="B444" t="s">
        <v>390</v>
      </c>
      <c r="C444" s="17">
        <v>3.2807579246805003E-2</v>
      </c>
      <c r="D444" s="17">
        <v>3.25259361980514E-2</v>
      </c>
      <c r="E444" s="17">
        <v>3.2765435057420203E-2</v>
      </c>
      <c r="F444" s="17"/>
      <c r="G444" s="17">
        <v>2.0975231098420699E-2</v>
      </c>
      <c r="H444" s="17">
        <v>1.7676155444012201E-2</v>
      </c>
      <c r="I444" s="17">
        <v>3.4475792736160998E-2</v>
      </c>
      <c r="J444" s="17">
        <v>2.90283266531563E-2</v>
      </c>
      <c r="K444" s="17">
        <v>5.3337849054460401E-2</v>
      </c>
      <c r="L444" s="17">
        <v>4.0979637822465199E-2</v>
      </c>
      <c r="M444" s="17"/>
      <c r="N444" s="17">
        <v>2.5530168851869602E-2</v>
      </c>
      <c r="O444" s="17">
        <v>2.57124729168609E-2</v>
      </c>
      <c r="P444" s="17">
        <v>3.2657369237830601E-2</v>
      </c>
      <c r="Q444" s="17">
        <v>4.8818806296236798E-2</v>
      </c>
      <c r="R444" s="17"/>
      <c r="S444" s="17">
        <v>1.01317296588658E-2</v>
      </c>
      <c r="T444" s="17">
        <v>3.4941519900373599E-2</v>
      </c>
      <c r="U444" s="17">
        <v>3.7716474754014198E-2</v>
      </c>
      <c r="V444" s="17">
        <v>5.5028618243417399E-2</v>
      </c>
      <c r="W444" s="17">
        <v>3.2014113800208299E-2</v>
      </c>
      <c r="X444" s="17">
        <v>1.3939204980166601E-2</v>
      </c>
      <c r="Y444" s="17">
        <v>4.4891196777634902E-2</v>
      </c>
      <c r="Z444" s="17">
        <v>2.1567205980329299E-2</v>
      </c>
      <c r="AA444" s="17">
        <v>2.6689474113962899E-2</v>
      </c>
      <c r="AB444" s="17">
        <v>5.7651810955365597E-2</v>
      </c>
      <c r="AC444" s="17">
        <v>4.3983040462631899E-2</v>
      </c>
      <c r="AD444" s="17">
        <v>2.01005769431702E-2</v>
      </c>
      <c r="AE444" s="17"/>
      <c r="AF444" s="17">
        <v>4.6029745916635702E-2</v>
      </c>
      <c r="AG444" s="17">
        <v>3.4514913305258799E-2</v>
      </c>
      <c r="AH444" s="17">
        <v>1.92910319832564E-2</v>
      </c>
      <c r="AI444" s="17">
        <v>2.1981012921402501E-2</v>
      </c>
      <c r="AJ444" s="17"/>
      <c r="AK444" s="17">
        <v>5.6726065769462201E-2</v>
      </c>
      <c r="AL444" s="17">
        <v>3.1638496203615099E-2</v>
      </c>
      <c r="AM444" s="17">
        <v>2.10359578413735E-2</v>
      </c>
      <c r="AN444" s="17">
        <v>3.3597879740013499E-2</v>
      </c>
      <c r="AO444" s="17">
        <v>2.4870240205692201E-2</v>
      </c>
      <c r="AP444" s="17"/>
      <c r="AQ444" s="17">
        <v>4.9691681805238599E-2</v>
      </c>
      <c r="AR444" s="17">
        <v>3.0570884160190801E-2</v>
      </c>
      <c r="AS444" s="17">
        <v>2.6080349347679999E-2</v>
      </c>
      <c r="AT444" s="17">
        <v>2.6258482461747199E-2</v>
      </c>
      <c r="AU444" s="17">
        <v>2.5060891836291298E-2</v>
      </c>
      <c r="AV444" s="17"/>
      <c r="AW444" s="17">
        <v>5.2729735406326299E-2</v>
      </c>
      <c r="AX444" s="17">
        <v>4.12320411052308E-2</v>
      </c>
      <c r="AY444" s="17">
        <v>3.1350003915452E-2</v>
      </c>
      <c r="AZ444" s="17">
        <v>2.78207921428812E-2</v>
      </c>
      <c r="BA444" s="17">
        <v>3.15848733855109E-2</v>
      </c>
      <c r="BB444" s="17"/>
      <c r="BC444" s="17">
        <v>3.6700605388037599E-2</v>
      </c>
      <c r="BD444" s="17">
        <v>2.5861479244412601E-2</v>
      </c>
      <c r="BE444" s="17">
        <v>2.27943732232175E-2</v>
      </c>
      <c r="BF444" s="17">
        <v>4.1611126267863702E-2</v>
      </c>
      <c r="BG444" s="17"/>
      <c r="BH444" s="17">
        <v>3.8523799671631297E-2</v>
      </c>
      <c r="BI444" s="17">
        <v>2.86882632772377E-2</v>
      </c>
      <c r="BJ444" s="17">
        <v>2.2659918859532599E-2</v>
      </c>
      <c r="BK444" s="17">
        <v>3.2570311504220802E-2</v>
      </c>
      <c r="BL444" s="17"/>
      <c r="BM444" s="17">
        <v>4.1161378708775197E-2</v>
      </c>
      <c r="BN444" s="17">
        <v>2.4473778391864001E-2</v>
      </c>
      <c r="BO444" s="17">
        <v>2.27527853512615E-2</v>
      </c>
      <c r="BP444" s="17">
        <v>5.2562504229152797E-2</v>
      </c>
      <c r="BQ444" s="17">
        <v>3.4111863260894201E-2</v>
      </c>
      <c r="BR444" s="17"/>
      <c r="BS444" s="17">
        <v>3.6667428039227699E-2</v>
      </c>
      <c r="BT444" s="17">
        <v>1.8539833375827E-2</v>
      </c>
      <c r="BU444" s="17">
        <v>2.9425807928193201E-2</v>
      </c>
      <c r="BV444" s="17">
        <v>4.2746917439526001E-2</v>
      </c>
      <c r="BW444" s="17">
        <v>6.2233031772992602E-2</v>
      </c>
    </row>
    <row r="445" spans="2:75" x14ac:dyDescent="0.35">
      <c r="B445" t="s">
        <v>391</v>
      </c>
      <c r="C445" s="17">
        <v>4.5115986505251601E-2</v>
      </c>
      <c r="D445" s="17">
        <v>4.2246690574007102E-2</v>
      </c>
      <c r="E445" s="17">
        <v>4.7631041279964897E-2</v>
      </c>
      <c r="F445" s="17"/>
      <c r="G445" s="17">
        <v>5.0784148492066201E-2</v>
      </c>
      <c r="H445" s="17">
        <v>5.2211013154901197E-2</v>
      </c>
      <c r="I445" s="17">
        <v>3.8527389561057501E-2</v>
      </c>
      <c r="J445" s="17">
        <v>4.5541719425440601E-2</v>
      </c>
      <c r="K445" s="17">
        <v>4.6381640567068901E-2</v>
      </c>
      <c r="L445" s="17">
        <v>3.9715686030770199E-2</v>
      </c>
      <c r="M445" s="17"/>
      <c r="N445" s="17">
        <v>3.6719817518600803E-2</v>
      </c>
      <c r="O445" s="17">
        <v>4.0307065221702298E-2</v>
      </c>
      <c r="P445" s="17">
        <v>4.8368831261260702E-2</v>
      </c>
      <c r="Q445" s="17">
        <v>5.50580560211738E-2</v>
      </c>
      <c r="R445" s="17"/>
      <c r="S445" s="17">
        <v>3.8416928388375501E-2</v>
      </c>
      <c r="T445" s="17">
        <v>3.8789750479683499E-2</v>
      </c>
      <c r="U445" s="17">
        <v>4.0193299261818902E-2</v>
      </c>
      <c r="V445" s="17">
        <v>6.1352747923021797E-2</v>
      </c>
      <c r="W445" s="17">
        <v>4.7967550636647503E-2</v>
      </c>
      <c r="X445" s="17">
        <v>4.0413891002741502E-2</v>
      </c>
      <c r="Y445" s="17">
        <v>6.0810616359278098E-2</v>
      </c>
      <c r="Z445" s="17">
        <v>3.5259193360595298E-2</v>
      </c>
      <c r="AA445" s="17">
        <v>5.1491461978139502E-2</v>
      </c>
      <c r="AB445" s="17">
        <v>2.8447186863534899E-2</v>
      </c>
      <c r="AC445" s="17">
        <v>5.72175981196094E-2</v>
      </c>
      <c r="AD445" s="17">
        <v>5.3313972435798197E-2</v>
      </c>
      <c r="AE445" s="17"/>
      <c r="AF445" s="17">
        <v>5.57295263213071E-2</v>
      </c>
      <c r="AG445" s="17">
        <v>4.4419568768149301E-2</v>
      </c>
      <c r="AH445" s="17">
        <v>4.32824545605369E-2</v>
      </c>
      <c r="AI445" s="17">
        <v>3.4859669229824898E-2</v>
      </c>
      <c r="AJ445" s="17"/>
      <c r="AK445" s="17">
        <v>8.6618304208146299E-2</v>
      </c>
      <c r="AL445" s="17">
        <v>3.8873165744704001E-2</v>
      </c>
      <c r="AM445" s="17">
        <v>4.20255162592559E-2</v>
      </c>
      <c r="AN445" s="17">
        <v>3.7973302433915501E-2</v>
      </c>
      <c r="AO445" s="17">
        <v>1.9158585311905299E-2</v>
      </c>
      <c r="AP445" s="17"/>
      <c r="AQ445" s="17">
        <v>6.1761562284014901E-2</v>
      </c>
      <c r="AR445" s="17">
        <v>3.8786164126291399E-2</v>
      </c>
      <c r="AS445" s="17">
        <v>3.9805967151940097E-2</v>
      </c>
      <c r="AT445" s="17">
        <v>4.7427724576113502E-2</v>
      </c>
      <c r="AU445" s="17">
        <v>2.99206824224485E-2</v>
      </c>
      <c r="AV445" s="17"/>
      <c r="AW445" s="17">
        <v>2.86634180106922E-2</v>
      </c>
      <c r="AX445" s="17">
        <v>5.6711733140665001E-2</v>
      </c>
      <c r="AY445" s="17">
        <v>4.10134290136311E-2</v>
      </c>
      <c r="AZ445" s="17">
        <v>3.3440064800521099E-2</v>
      </c>
      <c r="BA445" s="17">
        <v>6.4516062223801296E-2</v>
      </c>
      <c r="BB445" s="17"/>
      <c r="BC445" s="17">
        <v>6.7442272427517699E-2</v>
      </c>
      <c r="BD445" s="17">
        <v>5.5670348854548697E-2</v>
      </c>
      <c r="BE445" s="17">
        <v>4.40044001707042E-2</v>
      </c>
      <c r="BF445" s="17">
        <v>3.3077208770639403E-2</v>
      </c>
      <c r="BG445" s="17"/>
      <c r="BH445" s="17">
        <v>5.1408980095489103E-2</v>
      </c>
      <c r="BI445" s="17">
        <v>4.8670714890358603E-2</v>
      </c>
      <c r="BJ445" s="17">
        <v>3.68606000278726E-2</v>
      </c>
      <c r="BK445" s="17">
        <v>3.3864144765978099E-2</v>
      </c>
      <c r="BL445" s="17"/>
      <c r="BM445" s="17">
        <v>4.5456830088045297E-2</v>
      </c>
      <c r="BN445" s="17">
        <v>4.6599756292546902E-2</v>
      </c>
      <c r="BO445" s="17">
        <v>1.44754452430808E-2</v>
      </c>
      <c r="BP445" s="17">
        <v>5.6251433038007698E-2</v>
      </c>
      <c r="BQ445" s="17">
        <v>5.3667634747761997E-2</v>
      </c>
      <c r="BR445" s="17"/>
      <c r="BS445" s="17">
        <v>3.4667293372797302E-2</v>
      </c>
      <c r="BT445" s="17">
        <v>5.1241339153856202E-2</v>
      </c>
      <c r="BU445" s="17">
        <v>1.8572275206075E-2</v>
      </c>
      <c r="BV445" s="17">
        <v>5.2418599818400101E-2</v>
      </c>
      <c r="BW445" s="17">
        <v>5.6963020122536498E-2</v>
      </c>
    </row>
    <row r="446" spans="2:75" x14ac:dyDescent="0.35">
      <c r="B446" t="s">
        <v>392</v>
      </c>
      <c r="C446" s="17">
        <v>9.6618753633017307E-2</v>
      </c>
      <c r="D446" s="17">
        <v>8.5214957924892906E-2</v>
      </c>
      <c r="E446" s="17">
        <v>0.107733639398154</v>
      </c>
      <c r="F446" s="17"/>
      <c r="G446" s="17">
        <v>0.111985991028107</v>
      </c>
      <c r="H446" s="17">
        <v>0.11001214089752399</v>
      </c>
      <c r="I446" s="17">
        <v>9.6540887555005506E-2</v>
      </c>
      <c r="J446" s="17">
        <v>9.0416976795608103E-2</v>
      </c>
      <c r="K446" s="17">
        <v>0.106211505810606</v>
      </c>
      <c r="L446" s="17">
        <v>7.4140620116347006E-2</v>
      </c>
      <c r="M446" s="17"/>
      <c r="N446" s="17">
        <v>8.3728801152790397E-2</v>
      </c>
      <c r="O446" s="17">
        <v>0.113885453247233</v>
      </c>
      <c r="P446" s="17">
        <v>0.10329886635933699</v>
      </c>
      <c r="Q446" s="17">
        <v>8.7443194203249197E-2</v>
      </c>
      <c r="R446" s="17"/>
      <c r="S446" s="17">
        <v>8.4698074526630807E-2</v>
      </c>
      <c r="T446" s="17">
        <v>7.8259930153344898E-2</v>
      </c>
      <c r="U446" s="17">
        <v>8.6118906718718594E-2</v>
      </c>
      <c r="V446" s="17">
        <v>0.103929226740757</v>
      </c>
      <c r="W446" s="17">
        <v>9.9018338842343595E-2</v>
      </c>
      <c r="X446" s="17">
        <v>0.123270640166818</v>
      </c>
      <c r="Y446" s="17">
        <v>0.14539869626089799</v>
      </c>
      <c r="Z446" s="17">
        <v>0.115962857724314</v>
      </c>
      <c r="AA446" s="17">
        <v>9.93289246210632E-2</v>
      </c>
      <c r="AB446" s="17">
        <v>7.6815064080740597E-2</v>
      </c>
      <c r="AC446" s="17">
        <v>7.6715853425762107E-2</v>
      </c>
      <c r="AD446" s="17">
        <v>7.9076465846865895E-2</v>
      </c>
      <c r="AE446" s="17"/>
      <c r="AF446" s="17">
        <v>8.2905265356396099E-2</v>
      </c>
      <c r="AG446" s="17">
        <v>0.10204002303904899</v>
      </c>
      <c r="AH446" s="17">
        <v>0.10096180386317601</v>
      </c>
      <c r="AI446" s="17">
        <v>0.108160167336768</v>
      </c>
      <c r="AJ446" s="17"/>
      <c r="AK446" s="17">
        <v>0.108379190949124</v>
      </c>
      <c r="AL446" s="17">
        <v>0.10552750956307599</v>
      </c>
      <c r="AM446" s="17">
        <v>8.8225389047908706E-2</v>
      </c>
      <c r="AN446" s="17">
        <v>9.7625059671802197E-2</v>
      </c>
      <c r="AO446" s="17">
        <v>7.8128386646715398E-2</v>
      </c>
      <c r="AP446" s="17"/>
      <c r="AQ446" s="17">
        <v>0.12291301941856</v>
      </c>
      <c r="AR446" s="17">
        <v>0.110543796909352</v>
      </c>
      <c r="AS446" s="17">
        <v>9.2626453294284705E-2</v>
      </c>
      <c r="AT446" s="17">
        <v>6.8435854454348494E-2</v>
      </c>
      <c r="AU446" s="17">
        <v>7.24505315727072E-2</v>
      </c>
      <c r="AV446" s="17"/>
      <c r="AW446" s="17">
        <v>0.12293409889498</v>
      </c>
      <c r="AX446" s="17">
        <v>9.9090433285144996E-2</v>
      </c>
      <c r="AY446" s="17">
        <v>9.5338955864495201E-2</v>
      </c>
      <c r="AZ446" s="17">
        <v>0.10128324487030101</v>
      </c>
      <c r="BA446" s="17">
        <v>8.5867049446092997E-2</v>
      </c>
      <c r="BB446" s="17"/>
      <c r="BC446" s="17">
        <v>0.10715929624571501</v>
      </c>
      <c r="BD446" s="17">
        <v>0.10231257491724099</v>
      </c>
      <c r="BE446" s="17">
        <v>0.104798509624224</v>
      </c>
      <c r="BF446" s="17">
        <v>9.2211627474995506E-2</v>
      </c>
      <c r="BG446" s="17"/>
      <c r="BH446" s="17">
        <v>9.0564130294265494E-2</v>
      </c>
      <c r="BI446" s="17">
        <v>0.10395689831811999</v>
      </c>
      <c r="BJ446" s="17">
        <v>0.102144075592377</v>
      </c>
      <c r="BK446" s="17">
        <v>8.5667285288339806E-2</v>
      </c>
      <c r="BL446" s="17"/>
      <c r="BM446" s="17">
        <v>8.9946264949920501E-2</v>
      </c>
      <c r="BN446" s="17">
        <v>0.101642843485041</v>
      </c>
      <c r="BO446" s="17">
        <v>8.9257771246308099E-2</v>
      </c>
      <c r="BP446" s="17">
        <v>9.8525042893611803E-2</v>
      </c>
      <c r="BQ446" s="17">
        <v>0.10333087532597</v>
      </c>
      <c r="BR446" s="17"/>
      <c r="BS446" s="17">
        <v>9.0009665295366303E-2</v>
      </c>
      <c r="BT446" s="17">
        <v>0.113194201033325</v>
      </c>
      <c r="BU446" s="17">
        <v>9.5358054253797994E-2</v>
      </c>
      <c r="BV446" s="17">
        <v>9.7860215883941698E-2</v>
      </c>
      <c r="BW446" s="17">
        <v>8.2099189913897294E-2</v>
      </c>
    </row>
    <row r="447" spans="2:75" x14ac:dyDescent="0.35">
      <c r="B447" t="s">
        <v>393</v>
      </c>
      <c r="C447" s="17">
        <v>8.6230942362652802E-2</v>
      </c>
      <c r="D447" s="17">
        <v>7.9542695399978797E-2</v>
      </c>
      <c r="E447" s="17">
        <v>9.3178843816193693E-2</v>
      </c>
      <c r="F447" s="17"/>
      <c r="G447" s="17">
        <v>0.13195737535631999</v>
      </c>
      <c r="H447" s="17">
        <v>9.9591033523699496E-2</v>
      </c>
      <c r="I447" s="17">
        <v>9.9251836818753797E-2</v>
      </c>
      <c r="J447" s="17">
        <v>7.0413357251189898E-2</v>
      </c>
      <c r="K447" s="17">
        <v>6.9023081875817294E-2</v>
      </c>
      <c r="L447" s="17">
        <v>5.8669159798225602E-2</v>
      </c>
      <c r="M447" s="17"/>
      <c r="N447" s="17">
        <v>8.3277862280129997E-2</v>
      </c>
      <c r="O447" s="17">
        <v>0.10203194864732899</v>
      </c>
      <c r="P447" s="17">
        <v>7.7586773959631594E-2</v>
      </c>
      <c r="Q447" s="17">
        <v>7.9499139054928003E-2</v>
      </c>
      <c r="R447" s="17"/>
      <c r="S447" s="17">
        <v>8.3173907645625197E-2</v>
      </c>
      <c r="T447" s="17">
        <v>7.3223560730962395E-2</v>
      </c>
      <c r="U447" s="17">
        <v>0.10260134971495501</v>
      </c>
      <c r="V447" s="17">
        <v>6.6487962422249594E-2</v>
      </c>
      <c r="W447" s="17">
        <v>7.66930777227635E-2</v>
      </c>
      <c r="X447" s="17">
        <v>7.9563281222151894E-2</v>
      </c>
      <c r="Y447" s="17">
        <v>9.8559987507561106E-2</v>
      </c>
      <c r="Z447" s="17">
        <v>0.13848148721567699</v>
      </c>
      <c r="AA447" s="17">
        <v>9.7526873970176398E-2</v>
      </c>
      <c r="AB447" s="17">
        <v>8.3200019033977404E-2</v>
      </c>
      <c r="AC447" s="17">
        <v>9.3760028526083505E-2</v>
      </c>
      <c r="AD447" s="17">
        <v>6.7235121673437398E-2</v>
      </c>
      <c r="AE447" s="17"/>
      <c r="AF447" s="17">
        <v>6.6577873694195794E-2</v>
      </c>
      <c r="AG447" s="17">
        <v>8.9428844282139999E-2</v>
      </c>
      <c r="AH447" s="17">
        <v>0.112668985441191</v>
      </c>
      <c r="AI447" s="17">
        <v>6.7955204308186398E-2</v>
      </c>
      <c r="AJ447" s="17"/>
      <c r="AK447" s="17">
        <v>6.7213793920241294E-2</v>
      </c>
      <c r="AL447" s="17">
        <v>0.101357187471383</v>
      </c>
      <c r="AM447" s="17">
        <v>8.6589362543325707E-2</v>
      </c>
      <c r="AN447" s="17">
        <v>9.3567031013900001E-2</v>
      </c>
      <c r="AO447" s="17">
        <v>7.14321149517953E-2</v>
      </c>
      <c r="AP447" s="17"/>
      <c r="AQ447" s="17">
        <v>7.3809904307419696E-2</v>
      </c>
      <c r="AR447" s="17">
        <v>0.101405213580817</v>
      </c>
      <c r="AS447" s="17">
        <v>0.108592117003683</v>
      </c>
      <c r="AT447" s="17">
        <v>6.6474958586975802E-2</v>
      </c>
      <c r="AU447" s="17">
        <v>7.5069802025233306E-2</v>
      </c>
      <c r="AV447" s="17"/>
      <c r="AW447" s="17">
        <v>4.5434204005723997E-2</v>
      </c>
      <c r="AX447" s="17">
        <v>6.5181141062310294E-2</v>
      </c>
      <c r="AY447" s="17">
        <v>9.3458832591961305E-2</v>
      </c>
      <c r="AZ447" s="17">
        <v>9.1743762366620504E-2</v>
      </c>
      <c r="BA447" s="17">
        <v>8.7862574994294201E-2</v>
      </c>
      <c r="BB447" s="17"/>
      <c r="BC447" s="17">
        <v>8.8945132161672297E-2</v>
      </c>
      <c r="BD447" s="17">
        <v>0.106644794478008</v>
      </c>
      <c r="BE447" s="17">
        <v>8.8217430447659506E-2</v>
      </c>
      <c r="BF447" s="17">
        <v>7.6595048970818896E-2</v>
      </c>
      <c r="BG447" s="17"/>
      <c r="BH447" s="17">
        <v>0.105821106744484</v>
      </c>
      <c r="BI447" s="17">
        <v>8.5389122947220106E-2</v>
      </c>
      <c r="BJ447" s="17">
        <v>0.104508814955751</v>
      </c>
      <c r="BK447" s="17">
        <v>4.7578451846766602E-2</v>
      </c>
      <c r="BL447" s="17"/>
      <c r="BM447" s="17">
        <v>8.0888871041802202E-2</v>
      </c>
      <c r="BN447" s="17">
        <v>9.7858361076783903E-2</v>
      </c>
      <c r="BO447" s="17">
        <v>0.111072039550431</v>
      </c>
      <c r="BP447" s="17">
        <v>6.0245985032008197E-2</v>
      </c>
      <c r="BQ447" s="17">
        <v>6.0590843671587298E-2</v>
      </c>
      <c r="BR447" s="17"/>
      <c r="BS447" s="17">
        <v>8.7848251642320102E-2</v>
      </c>
      <c r="BT447" s="17">
        <v>0.105893179596851</v>
      </c>
      <c r="BU447" s="17">
        <v>9.8235554112002799E-2</v>
      </c>
      <c r="BV447" s="17">
        <v>6.0018188145494901E-2</v>
      </c>
      <c r="BW447" s="17">
        <v>6.7013465981368397E-2</v>
      </c>
    </row>
    <row r="448" spans="2:75" x14ac:dyDescent="0.35">
      <c r="B448" t="s">
        <v>394</v>
      </c>
      <c r="C448" s="17">
        <v>0.12044183558392001</v>
      </c>
      <c r="D448" s="17">
        <v>0.121622255420315</v>
      </c>
      <c r="E448" s="17">
        <v>0.119881655372861</v>
      </c>
      <c r="F448" s="17"/>
      <c r="G448" s="17">
        <v>0.13201336626642499</v>
      </c>
      <c r="H448" s="17">
        <v>0.14098038864916199</v>
      </c>
      <c r="I448" s="17">
        <v>0.12789901952877999</v>
      </c>
      <c r="J448" s="17">
        <v>0.126690521907562</v>
      </c>
      <c r="K448" s="17">
        <v>0.102120231459783</v>
      </c>
      <c r="L448" s="17">
        <v>9.7145757569186295E-2</v>
      </c>
      <c r="M448" s="17"/>
      <c r="N448" s="17">
        <v>0.13543779708161499</v>
      </c>
      <c r="O448" s="17">
        <v>0.127206216893859</v>
      </c>
      <c r="P448" s="17">
        <v>0.119535770387891</v>
      </c>
      <c r="Q448" s="17">
        <v>0.100258204608459</v>
      </c>
      <c r="R448" s="17"/>
      <c r="S448" s="17">
        <v>0.12831694302985699</v>
      </c>
      <c r="T448" s="17">
        <v>0.115410798931529</v>
      </c>
      <c r="U448" s="17">
        <v>0.12321179762663</v>
      </c>
      <c r="V448" s="17">
        <v>9.3732468403560198E-2</v>
      </c>
      <c r="W448" s="17">
        <v>0.118212090600917</v>
      </c>
      <c r="X448" s="17">
        <v>0.12806679436942001</v>
      </c>
      <c r="Y448" s="17">
        <v>0.116977257385925</v>
      </c>
      <c r="Z448" s="17">
        <v>0.12926835190022901</v>
      </c>
      <c r="AA448" s="17">
        <v>0.119673041667228</v>
      </c>
      <c r="AB448" s="17">
        <v>0.106338202305353</v>
      </c>
      <c r="AC448" s="17">
        <v>0.17589350603465501</v>
      </c>
      <c r="AD448" s="17">
        <v>0.110574468751708</v>
      </c>
      <c r="AE448" s="17"/>
      <c r="AF448" s="17">
        <v>0.116815155282225</v>
      </c>
      <c r="AG448" s="17">
        <v>0.126298015155832</v>
      </c>
      <c r="AH448" s="17">
        <v>0.116072980453492</v>
      </c>
      <c r="AI448" s="17">
        <v>0.134782651126724</v>
      </c>
      <c r="AJ448" s="17"/>
      <c r="AK448" s="17">
        <v>0.11355749026836599</v>
      </c>
      <c r="AL448" s="17">
        <v>0.113877189257039</v>
      </c>
      <c r="AM448" s="17">
        <v>0.13341688038225599</v>
      </c>
      <c r="AN448" s="17">
        <v>0.13812285206899799</v>
      </c>
      <c r="AO448" s="17">
        <v>0.14488140192944299</v>
      </c>
      <c r="AP448" s="17"/>
      <c r="AQ448" s="17">
        <v>0.10137198136618999</v>
      </c>
      <c r="AR448" s="17">
        <v>0.13002221999793301</v>
      </c>
      <c r="AS448" s="17">
        <v>0.125298680743334</v>
      </c>
      <c r="AT448" s="17">
        <v>0.13547859596286399</v>
      </c>
      <c r="AU448" s="17">
        <v>0.114596303848643</v>
      </c>
      <c r="AV448" s="17"/>
      <c r="AW448" s="17">
        <v>0.10880610117011</v>
      </c>
      <c r="AX448" s="17">
        <v>9.8418311566456501E-2</v>
      </c>
      <c r="AY448" s="17">
        <v>0.123179855951845</v>
      </c>
      <c r="AZ448" s="17">
        <v>0.11867452515286001</v>
      </c>
      <c r="BA448" s="17">
        <v>0.13157970534013999</v>
      </c>
      <c r="BB448" s="17"/>
      <c r="BC448" s="17">
        <v>9.7268326563651794E-2</v>
      </c>
      <c r="BD448" s="17">
        <v>0.119627368953562</v>
      </c>
      <c r="BE448" s="17">
        <v>0.146210007754416</v>
      </c>
      <c r="BF448" s="17">
        <v>0.1148511675476</v>
      </c>
      <c r="BG448" s="17"/>
      <c r="BH448" s="17">
        <v>0.11263713875322599</v>
      </c>
      <c r="BI448" s="17">
        <v>0.124940148363252</v>
      </c>
      <c r="BJ448" s="17">
        <v>0.13282920373827001</v>
      </c>
      <c r="BK448" s="17">
        <v>0.128004614545214</v>
      </c>
      <c r="BL448" s="17"/>
      <c r="BM448" s="17">
        <v>0.11112291416847001</v>
      </c>
      <c r="BN448" s="17">
        <v>0.122434988498964</v>
      </c>
      <c r="BO448" s="17">
        <v>0.12696289379308601</v>
      </c>
      <c r="BP448" s="17">
        <v>0.14498765634007801</v>
      </c>
      <c r="BQ448" s="17">
        <v>0.101395403619384</v>
      </c>
      <c r="BR448" s="17"/>
      <c r="BS448" s="17">
        <v>0.124098456171609</v>
      </c>
      <c r="BT448" s="17">
        <v>0.12832985562684099</v>
      </c>
      <c r="BU448" s="17">
        <v>0.129845840798716</v>
      </c>
      <c r="BV448" s="17">
        <v>0.14300379894172599</v>
      </c>
      <c r="BW448" s="17">
        <v>8.9852089300874405E-2</v>
      </c>
    </row>
    <row r="449" spans="2:75" x14ac:dyDescent="0.35">
      <c r="B449" t="s">
        <v>395</v>
      </c>
      <c r="C449" s="17">
        <v>9.1763136894070299E-2</v>
      </c>
      <c r="D449" s="17">
        <v>9.8198924746946498E-2</v>
      </c>
      <c r="E449" s="17">
        <v>8.4927263098987196E-2</v>
      </c>
      <c r="F449" s="17"/>
      <c r="G449" s="17">
        <v>0.122931405723665</v>
      </c>
      <c r="H449" s="17">
        <v>0.126085798769831</v>
      </c>
      <c r="I449" s="17">
        <v>9.4698157716975498E-2</v>
      </c>
      <c r="J449" s="17">
        <v>7.5550139943554806E-2</v>
      </c>
      <c r="K449" s="17">
        <v>7.4692761075046105E-2</v>
      </c>
      <c r="L449" s="17">
        <v>6.5249281801882303E-2</v>
      </c>
      <c r="M449" s="17"/>
      <c r="N449" s="17">
        <v>9.8389171855013904E-2</v>
      </c>
      <c r="O449" s="17">
        <v>0.103434372067626</v>
      </c>
      <c r="P449" s="17">
        <v>9.93342823765756E-2</v>
      </c>
      <c r="Q449" s="17">
        <v>6.4005563428759599E-2</v>
      </c>
      <c r="R449" s="17"/>
      <c r="S449" s="17">
        <v>0.113448575702519</v>
      </c>
      <c r="T449" s="17">
        <v>8.6353625547822097E-2</v>
      </c>
      <c r="U449" s="17">
        <v>8.5719988664140004E-2</v>
      </c>
      <c r="V449" s="17">
        <v>7.2183563013195604E-2</v>
      </c>
      <c r="W449" s="17">
        <v>0.11323097555938801</v>
      </c>
      <c r="X449" s="17">
        <v>0.10624473607464401</v>
      </c>
      <c r="Y449" s="17">
        <v>6.0641989740352502E-2</v>
      </c>
      <c r="Z449" s="17">
        <v>0.110970666562973</v>
      </c>
      <c r="AA449" s="17">
        <v>9.0123513010461606E-2</v>
      </c>
      <c r="AB449" s="17">
        <v>8.5126223390650693E-2</v>
      </c>
      <c r="AC449" s="17">
        <v>7.52162286642373E-2</v>
      </c>
      <c r="AD449" s="17">
        <v>0.10638997930482599</v>
      </c>
      <c r="AE449" s="17"/>
      <c r="AF449" s="17">
        <v>6.95387058121478E-2</v>
      </c>
      <c r="AG449" s="17">
        <v>9.2011992124174297E-2</v>
      </c>
      <c r="AH449" s="17">
        <v>0.115646370318104</v>
      </c>
      <c r="AI449" s="17">
        <v>9.9451097938422703E-2</v>
      </c>
      <c r="AJ449" s="17"/>
      <c r="AK449" s="17">
        <v>5.4774179616863101E-2</v>
      </c>
      <c r="AL449" s="17">
        <v>9.2742069862524701E-2</v>
      </c>
      <c r="AM449" s="17">
        <v>0.120263520023487</v>
      </c>
      <c r="AN449" s="17">
        <v>9.4906030758739005E-2</v>
      </c>
      <c r="AO449" s="17">
        <v>0.115498646685222</v>
      </c>
      <c r="AP449" s="17"/>
      <c r="AQ449" s="17">
        <v>6.6988157231116494E-2</v>
      </c>
      <c r="AR449" s="17">
        <v>8.5298470320888095E-2</v>
      </c>
      <c r="AS449" s="17">
        <v>0.112323652191175</v>
      </c>
      <c r="AT449" s="17">
        <v>9.7597590623274499E-2</v>
      </c>
      <c r="AU449" s="17">
        <v>0.103256524951317</v>
      </c>
      <c r="AV449" s="17"/>
      <c r="AW449" s="17">
        <v>9.46985492376341E-2</v>
      </c>
      <c r="AX449" s="17">
        <v>7.5022720583683505E-2</v>
      </c>
      <c r="AY449" s="17">
        <v>8.0721034724295204E-2</v>
      </c>
      <c r="AZ449" s="17">
        <v>9.2443328527170701E-2</v>
      </c>
      <c r="BA449" s="17">
        <v>0.11260718051176601</v>
      </c>
      <c r="BB449" s="17"/>
      <c r="BC449" s="17">
        <v>8.0051436943612303E-2</v>
      </c>
      <c r="BD449" s="17">
        <v>0.105401172202893</v>
      </c>
      <c r="BE449" s="17">
        <v>0.10193513705764699</v>
      </c>
      <c r="BF449" s="17">
        <v>8.0342375292316498E-2</v>
      </c>
      <c r="BG449" s="17"/>
      <c r="BH449" s="17">
        <v>9.3878604797993107E-2</v>
      </c>
      <c r="BI449" s="17">
        <v>9.0761982231219507E-2</v>
      </c>
      <c r="BJ449" s="17">
        <v>8.9941003712177295E-2</v>
      </c>
      <c r="BK449" s="17">
        <v>0.10189916944373401</v>
      </c>
      <c r="BL449" s="17"/>
      <c r="BM449" s="17">
        <v>7.1569435711092894E-2</v>
      </c>
      <c r="BN449" s="17">
        <v>0.10740988739469499</v>
      </c>
      <c r="BO449" s="17">
        <v>0.132722973954785</v>
      </c>
      <c r="BP449" s="17">
        <v>8.6252223061395406E-2</v>
      </c>
      <c r="BQ449" s="17">
        <v>6.7742100559495103E-2</v>
      </c>
      <c r="BR449" s="17"/>
      <c r="BS449" s="17">
        <v>7.6460463197438294E-2</v>
      </c>
      <c r="BT449" s="17">
        <v>0.114168200129095</v>
      </c>
      <c r="BU449" s="17">
        <v>0.115243102464402</v>
      </c>
      <c r="BV449" s="17">
        <v>9.8537394775812207E-2</v>
      </c>
      <c r="BW449" s="17">
        <v>4.8432833918790101E-2</v>
      </c>
    </row>
    <row r="450" spans="2:75" x14ac:dyDescent="0.35">
      <c r="B450" t="s">
        <v>396</v>
      </c>
      <c r="C450" s="17">
        <v>6.3670765571511301E-2</v>
      </c>
      <c r="D450" s="17">
        <v>6.9588072611992305E-2</v>
      </c>
      <c r="E450" s="17">
        <v>5.8210918197111002E-2</v>
      </c>
      <c r="F450" s="17"/>
      <c r="G450" s="17">
        <v>8.4266654690351994E-2</v>
      </c>
      <c r="H450" s="17">
        <v>6.0756588534796797E-2</v>
      </c>
      <c r="I450" s="17">
        <v>6.22766769325558E-2</v>
      </c>
      <c r="J450" s="17">
        <v>7.2793537318887602E-2</v>
      </c>
      <c r="K450" s="17">
        <v>7.5873105054817799E-2</v>
      </c>
      <c r="L450" s="17">
        <v>3.7868507946283103E-2</v>
      </c>
      <c r="M450" s="17"/>
      <c r="N450" s="17">
        <v>7.9020053420119904E-2</v>
      </c>
      <c r="O450" s="17">
        <v>6.4380162698997698E-2</v>
      </c>
      <c r="P450" s="17">
        <v>6.43994093558522E-2</v>
      </c>
      <c r="Q450" s="17">
        <v>4.6892863445339397E-2</v>
      </c>
      <c r="R450" s="17"/>
      <c r="S450" s="17">
        <v>7.7906000564036001E-2</v>
      </c>
      <c r="T450" s="17">
        <v>8.8709933850806097E-2</v>
      </c>
      <c r="U450" s="17">
        <v>3.06573394255522E-2</v>
      </c>
      <c r="V450" s="17">
        <v>6.6581364700839599E-2</v>
      </c>
      <c r="W450" s="17">
        <v>4.55858687162978E-2</v>
      </c>
      <c r="X450" s="17">
        <v>8.3713222485024705E-2</v>
      </c>
      <c r="Y450" s="17">
        <v>4.5843308522529602E-2</v>
      </c>
      <c r="Z450" s="17">
        <v>5.3811599465675299E-2</v>
      </c>
      <c r="AA450" s="17">
        <v>6.0869801469602698E-2</v>
      </c>
      <c r="AB450" s="17">
        <v>6.1993269668247801E-2</v>
      </c>
      <c r="AC450" s="17">
        <v>5.26891958453512E-2</v>
      </c>
      <c r="AD450" s="17">
        <v>4.4530373433811499E-2</v>
      </c>
      <c r="AE450" s="17"/>
      <c r="AF450" s="17">
        <v>5.0266507340456401E-2</v>
      </c>
      <c r="AG450" s="17">
        <v>6.6179103757672303E-2</v>
      </c>
      <c r="AH450" s="17">
        <v>7.4168533452437194E-2</v>
      </c>
      <c r="AI450" s="17">
        <v>7.1626652360621906E-2</v>
      </c>
      <c r="AJ450" s="17"/>
      <c r="AK450" s="17">
        <v>4.07506247582754E-2</v>
      </c>
      <c r="AL450" s="17">
        <v>6.2695580523202094E-2</v>
      </c>
      <c r="AM450" s="17">
        <v>6.6026882574602597E-2</v>
      </c>
      <c r="AN450" s="17">
        <v>8.7297213521850506E-2</v>
      </c>
      <c r="AO450" s="17">
        <v>8.8969286096650405E-2</v>
      </c>
      <c r="AP450" s="17"/>
      <c r="AQ450" s="17">
        <v>3.5952004307390102E-2</v>
      </c>
      <c r="AR450" s="17">
        <v>7.9716883035356706E-2</v>
      </c>
      <c r="AS450" s="17">
        <v>5.6465682549622302E-2</v>
      </c>
      <c r="AT450" s="17">
        <v>7.7182593008888203E-2</v>
      </c>
      <c r="AU450" s="17">
        <v>8.6605033948414401E-2</v>
      </c>
      <c r="AV450" s="17"/>
      <c r="AW450" s="17">
        <v>6.3701575318397E-2</v>
      </c>
      <c r="AX450" s="17">
        <v>5.8465804966448903E-2</v>
      </c>
      <c r="AY450" s="17">
        <v>6.62944462377483E-2</v>
      </c>
      <c r="AZ450" s="17">
        <v>6.7601041074864698E-2</v>
      </c>
      <c r="BA450" s="17">
        <v>5.7494629134339802E-2</v>
      </c>
      <c r="BB450" s="17"/>
      <c r="BC450" s="17">
        <v>8.6685152540071003E-2</v>
      </c>
      <c r="BD450" s="17">
        <v>6.8935316476627095E-2</v>
      </c>
      <c r="BE450" s="17">
        <v>5.8284031544233297E-2</v>
      </c>
      <c r="BF450" s="17">
        <v>6.2704952384347604E-2</v>
      </c>
      <c r="BG450" s="17"/>
      <c r="BH450" s="17">
        <v>6.6228221550024502E-2</v>
      </c>
      <c r="BI450" s="17">
        <v>6.8077124417750004E-2</v>
      </c>
      <c r="BJ450" s="17">
        <v>5.3191642483275597E-2</v>
      </c>
      <c r="BK450" s="17">
        <v>7.8834170758814895E-2</v>
      </c>
      <c r="BL450" s="17"/>
      <c r="BM450" s="17">
        <v>6.6032636667035099E-2</v>
      </c>
      <c r="BN450" s="17">
        <v>6.5882386269733806E-2</v>
      </c>
      <c r="BO450" s="17">
        <v>5.5194504260357498E-2</v>
      </c>
      <c r="BP450" s="17">
        <v>5.9601288454833E-2</v>
      </c>
      <c r="BQ450" s="17">
        <v>4.5503249287955898E-2</v>
      </c>
      <c r="BR450" s="17"/>
      <c r="BS450" s="17">
        <v>6.5418688913215298E-2</v>
      </c>
      <c r="BT450" s="17">
        <v>6.5530065559001496E-2</v>
      </c>
      <c r="BU450" s="17">
        <v>5.28898739118367E-2</v>
      </c>
      <c r="BV450" s="17">
        <v>5.6288941433910902E-2</v>
      </c>
      <c r="BW450" s="17">
        <v>6.9137745840641807E-2</v>
      </c>
    </row>
    <row r="451" spans="2:75" x14ac:dyDescent="0.35">
      <c r="B451" t="s">
        <v>397</v>
      </c>
      <c r="C451" s="17">
        <v>7.1805787047045197E-2</v>
      </c>
      <c r="D451" s="17">
        <v>8.4536806288890695E-2</v>
      </c>
      <c r="E451" s="17">
        <v>5.9738961344031699E-2</v>
      </c>
      <c r="F451" s="17"/>
      <c r="G451" s="17">
        <v>7.8843063651576797E-2</v>
      </c>
      <c r="H451" s="17">
        <v>7.7060108986114997E-2</v>
      </c>
      <c r="I451" s="17">
        <v>9.4314859327368397E-2</v>
      </c>
      <c r="J451" s="17">
        <v>8.3107533434400499E-2</v>
      </c>
      <c r="K451" s="17">
        <v>5.5358160187720697E-2</v>
      </c>
      <c r="L451" s="17">
        <v>4.64009489893005E-2</v>
      </c>
      <c r="M451" s="17"/>
      <c r="N451" s="17">
        <v>8.8982445565627205E-2</v>
      </c>
      <c r="O451" s="17">
        <v>7.2745767226573693E-2</v>
      </c>
      <c r="P451" s="17">
        <v>7.0796620185015299E-2</v>
      </c>
      <c r="Q451" s="17">
        <v>5.3523255606067702E-2</v>
      </c>
      <c r="R451" s="17"/>
      <c r="S451" s="17">
        <v>9.1157143350711706E-2</v>
      </c>
      <c r="T451" s="17">
        <v>7.6328652300674593E-2</v>
      </c>
      <c r="U451" s="17">
        <v>6.2031381829461003E-2</v>
      </c>
      <c r="V451" s="17">
        <v>6.0511885404783999E-2</v>
      </c>
      <c r="W451" s="17">
        <v>7.0952926879379E-2</v>
      </c>
      <c r="X451" s="17">
        <v>4.3503013662847798E-2</v>
      </c>
      <c r="Y451" s="17">
        <v>5.7512382628780098E-2</v>
      </c>
      <c r="Z451" s="17">
        <v>7.15269085929508E-2</v>
      </c>
      <c r="AA451" s="17">
        <v>7.7470814792064302E-2</v>
      </c>
      <c r="AB451" s="17">
        <v>8.6776729301785899E-2</v>
      </c>
      <c r="AC451" s="17">
        <v>6.8545829918388507E-2</v>
      </c>
      <c r="AD451" s="17">
        <v>8.6993238495685798E-2</v>
      </c>
      <c r="AE451" s="17"/>
      <c r="AF451" s="17">
        <v>5.7624953018445203E-2</v>
      </c>
      <c r="AG451" s="17">
        <v>6.3458666951248299E-2</v>
      </c>
      <c r="AH451" s="17">
        <v>7.8984638309071001E-2</v>
      </c>
      <c r="AI451" s="17">
        <v>0.10914938702363999</v>
      </c>
      <c r="AJ451" s="17"/>
      <c r="AK451" s="17">
        <v>3.95954685106511E-2</v>
      </c>
      <c r="AL451" s="17">
        <v>6.4152216563792594E-2</v>
      </c>
      <c r="AM451" s="17">
        <v>8.5234604507840497E-2</v>
      </c>
      <c r="AN451" s="17">
        <v>9.0082783794262794E-2</v>
      </c>
      <c r="AO451" s="17">
        <v>0.117094718385353</v>
      </c>
      <c r="AP451" s="17"/>
      <c r="AQ451" s="17">
        <v>5.2860556833377002E-2</v>
      </c>
      <c r="AR451" s="17">
        <v>5.8675540303806797E-2</v>
      </c>
      <c r="AS451" s="17">
        <v>7.9349495732365299E-2</v>
      </c>
      <c r="AT451" s="17">
        <v>7.8914982905579301E-2</v>
      </c>
      <c r="AU451" s="17">
        <v>0.10214457244409</v>
      </c>
      <c r="AV451" s="17"/>
      <c r="AW451" s="17">
        <v>4.3303201547553398E-2</v>
      </c>
      <c r="AX451" s="17">
        <v>8.4336969285498303E-2</v>
      </c>
      <c r="AY451" s="17">
        <v>6.8899956432008802E-2</v>
      </c>
      <c r="AZ451" s="17">
        <v>6.6507613502501894E-2</v>
      </c>
      <c r="BA451" s="17">
        <v>8.3917126049965998E-2</v>
      </c>
      <c r="BB451" s="17"/>
      <c r="BC451" s="17">
        <v>5.9659209446307697E-2</v>
      </c>
      <c r="BD451" s="17">
        <v>7.0543379117305793E-2</v>
      </c>
      <c r="BE451" s="17">
        <v>6.9127581278549802E-2</v>
      </c>
      <c r="BF451" s="17">
        <v>8.0978120522677305E-2</v>
      </c>
      <c r="BG451" s="17"/>
      <c r="BH451" s="17">
        <v>6.3444485551031493E-2</v>
      </c>
      <c r="BI451" s="17">
        <v>7.4175554067738403E-2</v>
      </c>
      <c r="BJ451" s="17">
        <v>7.1794890934944205E-2</v>
      </c>
      <c r="BK451" s="17">
        <v>9.2418339082286999E-2</v>
      </c>
      <c r="BL451" s="17"/>
      <c r="BM451" s="17">
        <v>7.5051516951597605E-2</v>
      </c>
      <c r="BN451" s="17">
        <v>6.4971892519691404E-2</v>
      </c>
      <c r="BO451" s="17">
        <v>7.8030905173021706E-2</v>
      </c>
      <c r="BP451" s="17">
        <v>6.8306648469317499E-2</v>
      </c>
      <c r="BQ451" s="17">
        <v>7.19172600240372E-2</v>
      </c>
      <c r="BR451" s="17"/>
      <c r="BS451" s="17">
        <v>7.3948344387260306E-2</v>
      </c>
      <c r="BT451" s="17">
        <v>6.2878773707689198E-2</v>
      </c>
      <c r="BU451" s="17">
        <v>8.92217549808072E-2</v>
      </c>
      <c r="BV451" s="17">
        <v>8.4801696452039999E-2</v>
      </c>
      <c r="BW451" s="17">
        <v>7.1537615875445507E-2</v>
      </c>
    </row>
    <row r="452" spans="2:75" x14ac:dyDescent="0.35">
      <c r="B452" t="s">
        <v>54</v>
      </c>
      <c r="C452" s="17">
        <v>5.6744074677394098E-2</v>
      </c>
      <c r="D452" s="17">
        <v>6.71513341820619E-2</v>
      </c>
      <c r="E452" s="17">
        <v>4.6870175627371703E-2</v>
      </c>
      <c r="F452" s="17"/>
      <c r="G452" s="17">
        <v>7.9574863571579404E-2</v>
      </c>
      <c r="H452" s="17">
        <v>8.5898502659893197E-2</v>
      </c>
      <c r="I452" s="17">
        <v>7.44354445271313E-2</v>
      </c>
      <c r="J452" s="17">
        <v>4.4465610398724598E-2</v>
      </c>
      <c r="K452" s="17">
        <v>2.6853112562233099E-2</v>
      </c>
      <c r="L452" s="17">
        <v>3.3408373743857099E-2</v>
      </c>
      <c r="M452" s="17"/>
      <c r="N452" s="17">
        <v>7.6245218461976294E-2</v>
      </c>
      <c r="O452" s="17">
        <v>5.59819472231462E-2</v>
      </c>
      <c r="P452" s="17">
        <v>5.5985363528380502E-2</v>
      </c>
      <c r="Q452" s="17">
        <v>3.8184752064645097E-2</v>
      </c>
      <c r="R452" s="17"/>
      <c r="S452" s="17">
        <v>8.2065338877289298E-2</v>
      </c>
      <c r="T452" s="17">
        <v>6.3926411456559806E-2</v>
      </c>
      <c r="U452" s="17">
        <v>4.7541555731341702E-2</v>
      </c>
      <c r="V452" s="17">
        <v>6.0666191498672098E-2</v>
      </c>
      <c r="W452" s="17">
        <v>3.46298998139523E-2</v>
      </c>
      <c r="X452" s="17">
        <v>6.7333280485059696E-2</v>
      </c>
      <c r="Y452" s="17">
        <v>5.2320562790679398E-2</v>
      </c>
      <c r="Z452" s="17">
        <v>2.9057242617157801E-2</v>
      </c>
      <c r="AA452" s="17">
        <v>5.1387018211597801E-2</v>
      </c>
      <c r="AB452" s="17">
        <v>5.3233255698021398E-2</v>
      </c>
      <c r="AC452" s="17">
        <v>4.9715960662679803E-2</v>
      </c>
      <c r="AD452" s="17">
        <v>3.0542916824171699E-2</v>
      </c>
      <c r="AE452" s="17"/>
      <c r="AF452" s="17">
        <v>3.7068277539960399E-2</v>
      </c>
      <c r="AG452" s="17">
        <v>4.4862031114515498E-2</v>
      </c>
      <c r="AH452" s="17">
        <v>7.2497422587759902E-2</v>
      </c>
      <c r="AI452" s="17">
        <v>9.8360363268056097E-2</v>
      </c>
      <c r="AJ452" s="17"/>
      <c r="AK452" s="17">
        <v>3.3882974340557898E-2</v>
      </c>
      <c r="AL452" s="17">
        <v>4.4806595894362498E-2</v>
      </c>
      <c r="AM452" s="17">
        <v>6.2687261041056597E-2</v>
      </c>
      <c r="AN452" s="17">
        <v>7.51361575757689E-2</v>
      </c>
      <c r="AO452" s="17">
        <v>0.118694839088247</v>
      </c>
      <c r="AP452" s="17"/>
      <c r="AQ452" s="17">
        <v>4.0248216482123102E-2</v>
      </c>
      <c r="AR452" s="17">
        <v>2.90808137761361E-2</v>
      </c>
      <c r="AS452" s="17">
        <v>5.2092063636648901E-2</v>
      </c>
      <c r="AT452" s="17">
        <v>7.6711685506682406E-2</v>
      </c>
      <c r="AU452" s="17">
        <v>0.10685031159548</v>
      </c>
      <c r="AV452" s="17"/>
      <c r="AW452" s="17">
        <v>3.5358908067486698E-2</v>
      </c>
      <c r="AX452" s="17">
        <v>4.1589278356920202E-2</v>
      </c>
      <c r="AY452" s="17">
        <v>4.9941883142828603E-2</v>
      </c>
      <c r="AZ452" s="17">
        <v>5.4109544473584001E-2</v>
      </c>
      <c r="BA452" s="17">
        <v>8.1660113887606106E-2</v>
      </c>
      <c r="BB452" s="17"/>
      <c r="BC452" s="17">
        <v>6.8168112187012395E-2</v>
      </c>
      <c r="BD452" s="17">
        <v>6.3703137910671795E-2</v>
      </c>
      <c r="BE452" s="17">
        <v>4.7275295081940297E-2</v>
      </c>
      <c r="BF452" s="17">
        <v>5.8857933983379199E-2</v>
      </c>
      <c r="BG452" s="17"/>
      <c r="BH452" s="17">
        <v>5.41884029801179E-2</v>
      </c>
      <c r="BI452" s="17">
        <v>5.80775020254247E-2</v>
      </c>
      <c r="BJ452" s="17">
        <v>6.7216915684884304E-2</v>
      </c>
      <c r="BK452" s="17">
        <v>5.5876070406140399E-2</v>
      </c>
      <c r="BL452" s="17"/>
      <c r="BM452" s="17">
        <v>5.5740023896909803E-2</v>
      </c>
      <c r="BN452" s="17">
        <v>7.0390231429629593E-2</v>
      </c>
      <c r="BO452" s="17">
        <v>5.0099603196702001E-2</v>
      </c>
      <c r="BP452" s="17">
        <v>3.8147458352923103E-2</v>
      </c>
      <c r="BQ452" s="17">
        <v>6.5539984341304897E-2</v>
      </c>
      <c r="BR452" s="17"/>
      <c r="BS452" s="17">
        <v>6.5245758759129496E-2</v>
      </c>
      <c r="BT452" s="17">
        <v>7.2139900214477096E-2</v>
      </c>
      <c r="BU452" s="17">
        <v>5.7781842226341598E-2</v>
      </c>
      <c r="BV452" s="17">
        <v>5.0918652897127603E-2</v>
      </c>
      <c r="BW452" s="17">
        <v>5.2113302850250599E-2</v>
      </c>
    </row>
    <row r="453" spans="2:75" x14ac:dyDescent="0.35">
      <c r="B453" t="s">
        <v>398</v>
      </c>
      <c r="C453" s="17">
        <v>4.2234593002615103E-2</v>
      </c>
      <c r="D453" s="17">
        <v>4.1233674948767701E-2</v>
      </c>
      <c r="E453" s="17">
        <v>4.29125259412967E-2</v>
      </c>
      <c r="F453" s="17"/>
      <c r="G453" s="17">
        <v>5.82523752767432E-2</v>
      </c>
      <c r="H453" s="17">
        <v>6.8027939675253501E-2</v>
      </c>
      <c r="I453" s="17">
        <v>3.6030588728041497E-2</v>
      </c>
      <c r="J453" s="17">
        <v>2.9530449045583201E-2</v>
      </c>
      <c r="K453" s="17">
        <v>3.2598123987626001E-2</v>
      </c>
      <c r="L453" s="17">
        <v>3.2357602118371499E-2</v>
      </c>
      <c r="M453" s="17"/>
      <c r="N453" s="17">
        <v>4.8973292297320198E-2</v>
      </c>
      <c r="O453" s="17">
        <v>3.9520606793410601E-2</v>
      </c>
      <c r="P453" s="17">
        <v>4.1918962481759803E-2</v>
      </c>
      <c r="Q453" s="17">
        <v>3.7902748625949702E-2</v>
      </c>
      <c r="R453" s="17"/>
      <c r="S453" s="17">
        <v>4.8342545982319997E-2</v>
      </c>
      <c r="T453" s="17">
        <v>4.7149448024903298E-2</v>
      </c>
      <c r="U453" s="17">
        <v>5.64548599603132E-2</v>
      </c>
      <c r="V453" s="17">
        <v>3.8600089817996897E-2</v>
      </c>
      <c r="W453" s="17">
        <v>5.9491445353885397E-2</v>
      </c>
      <c r="X453" s="17">
        <v>3.9424061573911998E-2</v>
      </c>
      <c r="Y453" s="17">
        <v>2.5237674178174001E-2</v>
      </c>
      <c r="Z453" s="17">
        <v>3.8853088175438498E-2</v>
      </c>
      <c r="AA453" s="17">
        <v>3.1575769259820197E-2</v>
      </c>
      <c r="AB453" s="17">
        <v>3.4883351866115901E-2</v>
      </c>
      <c r="AC453" s="17">
        <v>4.3300182579496103E-2</v>
      </c>
      <c r="AD453" s="17">
        <v>4.2844059152718002E-2</v>
      </c>
      <c r="AE453" s="17"/>
      <c r="AF453" s="17">
        <v>3.4957078437125998E-2</v>
      </c>
      <c r="AG453" s="17">
        <v>4.0083836851403799E-2</v>
      </c>
      <c r="AH453" s="17">
        <v>4.0060249079706498E-2</v>
      </c>
      <c r="AI453" s="17">
        <v>6.2088957644192297E-2</v>
      </c>
      <c r="AJ453" s="17"/>
      <c r="AK453" s="17">
        <v>4.7924017503548903E-2</v>
      </c>
      <c r="AL453" s="17">
        <v>3.5781047294042301E-2</v>
      </c>
      <c r="AM453" s="17">
        <v>3.2489846865892499E-2</v>
      </c>
      <c r="AN453" s="17">
        <v>4.6441779761349097E-2</v>
      </c>
      <c r="AO453" s="17">
        <v>7.5628083744012906E-2</v>
      </c>
      <c r="AP453" s="17"/>
      <c r="AQ453" s="17">
        <v>3.5603521268580199E-2</v>
      </c>
      <c r="AR453" s="17">
        <v>5.0874410277786997E-2</v>
      </c>
      <c r="AS453" s="17">
        <v>3.0652000393477201E-2</v>
      </c>
      <c r="AT453" s="17">
        <v>3.8614578944127599E-2</v>
      </c>
      <c r="AU453" s="17">
        <v>6.6251275114447603E-2</v>
      </c>
      <c r="AV453" s="17"/>
      <c r="AW453" s="17">
        <v>5.3054054613334303E-2</v>
      </c>
      <c r="AX453" s="17">
        <v>2.9697830072823901E-2</v>
      </c>
      <c r="AY453" s="17">
        <v>4.0184895717334301E-2</v>
      </c>
      <c r="AZ453" s="17">
        <v>3.8485020433842297E-2</v>
      </c>
      <c r="BA453" s="17">
        <v>5.3124842864283102E-2</v>
      </c>
      <c r="BB453" s="17"/>
      <c r="BC453" s="17">
        <v>5.4765146493735199E-2</v>
      </c>
      <c r="BD453" s="17">
        <v>3.56058804425501E-2</v>
      </c>
      <c r="BE453" s="17">
        <v>3.5388248960715497E-2</v>
      </c>
      <c r="BF453" s="17">
        <v>4.5956270567497397E-2</v>
      </c>
      <c r="BG453" s="17"/>
      <c r="BH453" s="17">
        <v>5.1547373495681198E-2</v>
      </c>
      <c r="BI453" s="17">
        <v>3.8199569754695198E-2</v>
      </c>
      <c r="BJ453" s="17">
        <v>3.44955539706394E-2</v>
      </c>
      <c r="BK453" s="17">
        <v>5.5284097998774699E-2</v>
      </c>
      <c r="BL453" s="17"/>
      <c r="BM453" s="17">
        <v>2.4053211988833801E-2</v>
      </c>
      <c r="BN453" s="17">
        <v>5.1776718840068202E-2</v>
      </c>
      <c r="BO453" s="17">
        <v>3.9696111212464399E-2</v>
      </c>
      <c r="BP453" s="17">
        <v>4.2105277443606003E-2</v>
      </c>
      <c r="BQ453" s="17">
        <v>5.5141176776360899E-2</v>
      </c>
      <c r="BR453" s="17"/>
      <c r="BS453" s="17">
        <v>2.9730165066910601E-2</v>
      </c>
      <c r="BT453" s="17">
        <v>5.1961260354775801E-2</v>
      </c>
      <c r="BU453" s="17">
        <v>4.0138905941961601E-2</v>
      </c>
      <c r="BV453" s="17">
        <v>4.5716624782409898E-2</v>
      </c>
      <c r="BW453" s="17">
        <v>2.8730884275416198E-2</v>
      </c>
    </row>
    <row r="454" spans="2:75" x14ac:dyDescent="0.35">
      <c r="B454" t="s">
        <v>109</v>
      </c>
      <c r="C454" s="17">
        <v>0.29256654547571698</v>
      </c>
      <c r="D454" s="17">
        <v>0.27813865170409602</v>
      </c>
      <c r="E454" s="17">
        <v>0.30614954086660801</v>
      </c>
      <c r="F454" s="17"/>
      <c r="G454" s="17">
        <v>0.128415524844745</v>
      </c>
      <c r="H454" s="17">
        <v>0.16170032970481199</v>
      </c>
      <c r="I454" s="17">
        <v>0.24154934656817001</v>
      </c>
      <c r="J454" s="17">
        <v>0.33246182782589201</v>
      </c>
      <c r="K454" s="17">
        <v>0.35755042836481998</v>
      </c>
      <c r="L454" s="17">
        <v>0.47406442406331101</v>
      </c>
      <c r="M454" s="17"/>
      <c r="N454" s="17">
        <v>0.243695371514937</v>
      </c>
      <c r="O454" s="17">
        <v>0.25479398706326101</v>
      </c>
      <c r="P454" s="17">
        <v>0.28611775086646601</v>
      </c>
      <c r="Q454" s="17">
        <v>0.38841341664519202</v>
      </c>
      <c r="R454" s="17"/>
      <c r="S454" s="17">
        <v>0.24234281227377</v>
      </c>
      <c r="T454" s="17">
        <v>0.29690636862334102</v>
      </c>
      <c r="U454" s="17">
        <v>0.32775304631305502</v>
      </c>
      <c r="V454" s="17">
        <v>0.320925881831506</v>
      </c>
      <c r="W454" s="17">
        <v>0.30220371207421798</v>
      </c>
      <c r="X454" s="17">
        <v>0.27452787397721401</v>
      </c>
      <c r="Y454" s="17">
        <v>0.291806327848188</v>
      </c>
      <c r="Z454" s="17">
        <v>0.25524139840466098</v>
      </c>
      <c r="AA454" s="17">
        <v>0.29386330690588303</v>
      </c>
      <c r="AB454" s="17">
        <v>0.32553488683620702</v>
      </c>
      <c r="AC454" s="17">
        <v>0.26296257576110599</v>
      </c>
      <c r="AD454" s="17">
        <v>0.35839882713780802</v>
      </c>
      <c r="AE454" s="17"/>
      <c r="AF454" s="17">
        <v>0.38248691128110501</v>
      </c>
      <c r="AG454" s="17">
        <v>0.29670300465055599</v>
      </c>
      <c r="AH454" s="17">
        <v>0.22636552995126899</v>
      </c>
      <c r="AI454" s="17">
        <v>0.19158483684216099</v>
      </c>
      <c r="AJ454" s="17"/>
      <c r="AK454" s="17">
        <v>0.35057789015476298</v>
      </c>
      <c r="AL454" s="17">
        <v>0.30854894162225899</v>
      </c>
      <c r="AM454" s="17">
        <v>0.262004778913001</v>
      </c>
      <c r="AN454" s="17">
        <v>0.20524990965940099</v>
      </c>
      <c r="AO454" s="17">
        <v>0.14564369695496501</v>
      </c>
      <c r="AP454" s="17"/>
      <c r="AQ454" s="17">
        <v>0.35879939469598998</v>
      </c>
      <c r="AR454" s="17">
        <v>0.28502560351144102</v>
      </c>
      <c r="AS454" s="17">
        <v>0.27671353795579001</v>
      </c>
      <c r="AT454" s="17">
        <v>0.28690295296939899</v>
      </c>
      <c r="AU454" s="17">
        <v>0.21779407024092901</v>
      </c>
      <c r="AV454" s="17"/>
      <c r="AW454" s="17">
        <v>0.35131615372776198</v>
      </c>
      <c r="AX454" s="17">
        <v>0.35025373657481801</v>
      </c>
      <c r="AY454" s="17">
        <v>0.3096167064084</v>
      </c>
      <c r="AZ454" s="17">
        <v>0.307891062654853</v>
      </c>
      <c r="BA454" s="17">
        <v>0.209785842162199</v>
      </c>
      <c r="BB454" s="17"/>
      <c r="BC454" s="17">
        <v>0.25315530960266702</v>
      </c>
      <c r="BD454" s="17">
        <v>0.24569454740218</v>
      </c>
      <c r="BE454" s="17">
        <v>0.28196498485669302</v>
      </c>
      <c r="BF454" s="17">
        <v>0.31281416821786401</v>
      </c>
      <c r="BG454" s="17"/>
      <c r="BH454" s="17">
        <v>0.27175775606605501</v>
      </c>
      <c r="BI454" s="17">
        <v>0.279063119706984</v>
      </c>
      <c r="BJ454" s="17">
        <v>0.284357380040275</v>
      </c>
      <c r="BK454" s="17">
        <v>0.28800334435973002</v>
      </c>
      <c r="BL454" s="17"/>
      <c r="BM454" s="17">
        <v>0.33897691582751799</v>
      </c>
      <c r="BN454" s="17">
        <v>0.24655915580098201</v>
      </c>
      <c r="BO454" s="17">
        <v>0.27973496701850098</v>
      </c>
      <c r="BP454" s="17">
        <v>0.29301448268506602</v>
      </c>
      <c r="BQ454" s="17">
        <v>0.34105960838524901</v>
      </c>
      <c r="BR454" s="17"/>
      <c r="BS454" s="17">
        <v>0.315905485154725</v>
      </c>
      <c r="BT454" s="17">
        <v>0.21612339124826099</v>
      </c>
      <c r="BU454" s="17">
        <v>0.273286988175867</v>
      </c>
      <c r="BV454" s="17">
        <v>0.26768896942961101</v>
      </c>
      <c r="BW454" s="17">
        <v>0.37188682014778701</v>
      </c>
    </row>
    <row r="455" spans="2:75" x14ac:dyDescent="0.35">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row>
    <row r="456" spans="2:75" x14ac:dyDescent="0.35">
      <c r="B456" s="6" t="s">
        <v>400</v>
      </c>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row>
    <row r="457" spans="2:75" x14ac:dyDescent="0.35">
      <c r="B457" s="23" t="s">
        <v>132</v>
      </c>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row>
    <row r="458" spans="2:75" x14ac:dyDescent="0.35">
      <c r="B458" t="s">
        <v>390</v>
      </c>
      <c r="C458" s="17">
        <v>3.1375461967223198E-2</v>
      </c>
      <c r="D458" s="17">
        <v>3.3126016891570902E-2</v>
      </c>
      <c r="E458" s="17">
        <v>2.88535364429592E-2</v>
      </c>
      <c r="F458" s="17"/>
      <c r="G458" s="17">
        <v>3.1273454510486298E-2</v>
      </c>
      <c r="H458" s="17">
        <v>3.7121369171359699E-2</v>
      </c>
      <c r="I458" s="17">
        <v>2.9454965441064102E-2</v>
      </c>
      <c r="J458" s="17">
        <v>2.3776551181359701E-2</v>
      </c>
      <c r="K458" s="17">
        <v>4.1369223147389098E-2</v>
      </c>
      <c r="L458" s="17">
        <v>2.77981555372609E-2</v>
      </c>
      <c r="M458" s="17"/>
      <c r="N458" s="17">
        <v>3.1154310649698799E-2</v>
      </c>
      <c r="O458" s="17">
        <v>2.4685243059888999E-2</v>
      </c>
      <c r="P458" s="17">
        <v>3.1428538343799897E-2</v>
      </c>
      <c r="Q458" s="17">
        <v>3.9126015362668E-2</v>
      </c>
      <c r="R458" s="17"/>
      <c r="S458" s="17">
        <v>3.4215013741381702E-2</v>
      </c>
      <c r="T458" s="17">
        <v>3.8010172937436602E-2</v>
      </c>
      <c r="U458" s="17">
        <v>3.9905394968110602E-2</v>
      </c>
      <c r="V458" s="17">
        <v>3.2449551162421202E-2</v>
      </c>
      <c r="W458" s="17">
        <v>2.6865900991614199E-2</v>
      </c>
      <c r="X458" s="17">
        <v>2.3790243452433701E-2</v>
      </c>
      <c r="Y458" s="17">
        <v>2.4025308304036999E-2</v>
      </c>
      <c r="Z458" s="17">
        <v>3.4940975636127802E-2</v>
      </c>
      <c r="AA458" s="17">
        <v>3.3603365746882302E-2</v>
      </c>
      <c r="AB458" s="17">
        <v>3.9446461402574601E-2</v>
      </c>
      <c r="AC458" s="17">
        <v>9.1553587823213003E-3</v>
      </c>
      <c r="AD458" s="17">
        <v>1.62406722451541E-2</v>
      </c>
      <c r="AE458" s="17"/>
      <c r="AF458" s="17">
        <v>2.8481592496562701E-2</v>
      </c>
      <c r="AG458" s="17">
        <v>2.98066152299102E-2</v>
      </c>
      <c r="AH458" s="17">
        <v>3.8496187670955702E-2</v>
      </c>
      <c r="AI458" s="17">
        <v>2.7723223299425202E-2</v>
      </c>
      <c r="AJ458" s="17"/>
      <c r="AK458" s="17">
        <v>4.3498823877117801E-2</v>
      </c>
      <c r="AL458" s="17">
        <v>2.8304467141038601E-2</v>
      </c>
      <c r="AM458" s="17">
        <v>3.6758344646224801E-2</v>
      </c>
      <c r="AN458" s="17">
        <v>2.54109406023692E-2</v>
      </c>
      <c r="AO458" s="17">
        <v>2.23721945683505E-2</v>
      </c>
      <c r="AP458" s="17"/>
      <c r="AQ458" s="17">
        <v>5.2629822786814398E-2</v>
      </c>
      <c r="AR458" s="17">
        <v>2.14352162391186E-2</v>
      </c>
      <c r="AS458" s="17">
        <v>2.50767976459992E-2</v>
      </c>
      <c r="AT458" s="17">
        <v>2.5106732107606101E-2</v>
      </c>
      <c r="AU458" s="17">
        <v>2.5239473683899501E-2</v>
      </c>
      <c r="AV458" s="17"/>
      <c r="AW458" s="17">
        <v>2.7402642502783701E-2</v>
      </c>
      <c r="AX458" s="17">
        <v>2.8488667275726898E-2</v>
      </c>
      <c r="AY458" s="17">
        <v>3.5501466738077497E-2</v>
      </c>
      <c r="AZ458" s="17">
        <v>2.52038799420327E-2</v>
      </c>
      <c r="BA458" s="17">
        <v>3.5494274049665701E-2</v>
      </c>
      <c r="BB458" s="17"/>
      <c r="BC458" s="17">
        <v>4.1267493771095003E-2</v>
      </c>
      <c r="BD458" s="17">
        <v>3.3895778175678903E-2</v>
      </c>
      <c r="BE458" s="17">
        <v>2.7937705970586799E-2</v>
      </c>
      <c r="BF458" s="17">
        <v>2.7246772789155299E-2</v>
      </c>
      <c r="BG458" s="17"/>
      <c r="BH458" s="17">
        <v>3.6296642698373599E-2</v>
      </c>
      <c r="BI458" s="17">
        <v>3.3306975582968898E-2</v>
      </c>
      <c r="BJ458" s="17">
        <v>2.0388902271506502E-2</v>
      </c>
      <c r="BK458" s="17">
        <v>1.8069472461556699E-2</v>
      </c>
      <c r="BL458" s="17"/>
      <c r="BM458" s="17">
        <v>1.4890595123113399E-2</v>
      </c>
      <c r="BN458" s="17">
        <v>3.29335405337398E-2</v>
      </c>
      <c r="BO458" s="17">
        <v>5.8996077687092197E-2</v>
      </c>
      <c r="BP458" s="17">
        <v>2.0823462647752099E-2</v>
      </c>
      <c r="BQ458" s="17">
        <v>3.6606867626270703E-2</v>
      </c>
      <c r="BR458" s="17"/>
      <c r="BS458" s="17">
        <v>1.86515062200352E-2</v>
      </c>
      <c r="BT458" s="17">
        <v>3.2980758222394997E-2</v>
      </c>
      <c r="BU458" s="17">
        <v>3.6055198071859203E-2</v>
      </c>
      <c r="BV458" s="17">
        <v>1.84019464546398E-2</v>
      </c>
      <c r="BW458" s="17">
        <v>6.3087026206257196E-2</v>
      </c>
    </row>
    <row r="459" spans="2:75" x14ac:dyDescent="0.35">
      <c r="B459" t="s">
        <v>391</v>
      </c>
      <c r="C459" s="17">
        <v>3.7933113997384901E-2</v>
      </c>
      <c r="D459" s="17">
        <v>2.60310426140608E-2</v>
      </c>
      <c r="E459" s="17">
        <v>4.92245648317114E-2</v>
      </c>
      <c r="F459" s="17"/>
      <c r="G459" s="17">
        <v>5.4502276430924E-2</v>
      </c>
      <c r="H459" s="17">
        <v>4.6658003368681297E-2</v>
      </c>
      <c r="I459" s="17">
        <v>3.6578746827936701E-2</v>
      </c>
      <c r="J459" s="17">
        <v>2.29669496730079E-2</v>
      </c>
      <c r="K459" s="17">
        <v>2.7440431864327399E-2</v>
      </c>
      <c r="L459" s="17">
        <v>4.00627515587519E-2</v>
      </c>
      <c r="M459" s="17"/>
      <c r="N459" s="17">
        <v>3.49749493860236E-2</v>
      </c>
      <c r="O459" s="17">
        <v>2.8871392420319601E-2</v>
      </c>
      <c r="P459" s="17">
        <v>4.0183419344808097E-2</v>
      </c>
      <c r="Q459" s="17">
        <v>4.7284233341722701E-2</v>
      </c>
      <c r="R459" s="17"/>
      <c r="S459" s="17">
        <v>5.2567221815331598E-2</v>
      </c>
      <c r="T459" s="17">
        <v>2.7395200928760799E-2</v>
      </c>
      <c r="U459" s="17">
        <v>2.4715655122132901E-2</v>
      </c>
      <c r="V459" s="17">
        <v>3.7312740181741098E-2</v>
      </c>
      <c r="W459" s="17">
        <v>5.1852487120748199E-2</v>
      </c>
      <c r="X459" s="17">
        <v>5.5959240136965002E-2</v>
      </c>
      <c r="Y459" s="17">
        <v>4.1851020887167398E-2</v>
      </c>
      <c r="Z459" s="17">
        <v>2.3712143128555199E-2</v>
      </c>
      <c r="AA459" s="17">
        <v>4.4485751871299203E-2</v>
      </c>
      <c r="AB459" s="17">
        <v>1.41628595991147E-2</v>
      </c>
      <c r="AC459" s="17">
        <v>4.2654042299093503E-2</v>
      </c>
      <c r="AD459" s="17">
        <v>1.37082545154531E-2</v>
      </c>
      <c r="AE459" s="17"/>
      <c r="AF459" s="17">
        <v>4.29925054056957E-2</v>
      </c>
      <c r="AG459" s="17">
        <v>2.9257183179893901E-2</v>
      </c>
      <c r="AH459" s="17">
        <v>3.4789733094185198E-2</v>
      </c>
      <c r="AI459" s="17">
        <v>5.8465988594369599E-2</v>
      </c>
      <c r="AJ459" s="17"/>
      <c r="AK459" s="17">
        <v>6.1952067748714798E-2</v>
      </c>
      <c r="AL459" s="17">
        <v>3.01914181845435E-2</v>
      </c>
      <c r="AM459" s="17">
        <v>3.3731537307981403E-2</v>
      </c>
      <c r="AN459" s="17">
        <v>2.6470282193525301E-2</v>
      </c>
      <c r="AO459" s="17">
        <v>4.4303876171245898E-2</v>
      </c>
      <c r="AP459" s="17"/>
      <c r="AQ459" s="17">
        <v>5.7208984114731597E-2</v>
      </c>
      <c r="AR459" s="17">
        <v>3.8443445204582601E-2</v>
      </c>
      <c r="AS459" s="17">
        <v>2.58898159276305E-2</v>
      </c>
      <c r="AT459" s="17">
        <v>2.9695043159162798E-2</v>
      </c>
      <c r="AU459" s="17">
        <v>3.3166151759462102E-2</v>
      </c>
      <c r="AV459" s="17"/>
      <c r="AW459" s="17">
        <v>6.0256715709664899E-2</v>
      </c>
      <c r="AX459" s="17">
        <v>3.9598660466956599E-2</v>
      </c>
      <c r="AY459" s="17">
        <v>2.75409419157801E-2</v>
      </c>
      <c r="AZ459" s="17">
        <v>2.9925926903799999E-2</v>
      </c>
      <c r="BA459" s="17">
        <v>5.7267518362660398E-2</v>
      </c>
      <c r="BB459" s="17"/>
      <c r="BC459" s="17">
        <v>6.3546549757446003E-2</v>
      </c>
      <c r="BD459" s="17">
        <v>4.3689995695224297E-2</v>
      </c>
      <c r="BE459" s="17">
        <v>3.51771146032527E-2</v>
      </c>
      <c r="BF459" s="17">
        <v>3.0139630728663099E-2</v>
      </c>
      <c r="BG459" s="17"/>
      <c r="BH459" s="17">
        <v>5.0798220420021099E-2</v>
      </c>
      <c r="BI459" s="17">
        <v>3.3565867226889902E-2</v>
      </c>
      <c r="BJ459" s="17">
        <v>3.7852809788855003E-2</v>
      </c>
      <c r="BK459" s="17">
        <v>2.84521427792865E-2</v>
      </c>
      <c r="BL459" s="17"/>
      <c r="BM459" s="17">
        <v>2.1941669133816101E-2</v>
      </c>
      <c r="BN459" s="17">
        <v>4.6069105633130797E-2</v>
      </c>
      <c r="BO459" s="17">
        <v>3.8332246529955698E-2</v>
      </c>
      <c r="BP459" s="17">
        <v>4.2462752630935401E-2</v>
      </c>
      <c r="BQ459" s="17">
        <v>3.9163525873263397E-2</v>
      </c>
      <c r="BR459" s="17"/>
      <c r="BS459" s="17">
        <v>1.90091962677683E-2</v>
      </c>
      <c r="BT459" s="17">
        <v>4.81964430208228E-2</v>
      </c>
      <c r="BU459" s="17">
        <v>4.7300151266299398E-2</v>
      </c>
      <c r="BV459" s="17">
        <v>4.4598503153702701E-2</v>
      </c>
      <c r="BW459" s="17">
        <v>5.3794795662119699E-2</v>
      </c>
    </row>
    <row r="460" spans="2:75" x14ac:dyDescent="0.35">
      <c r="B460" t="s">
        <v>392</v>
      </c>
      <c r="C460" s="17">
        <v>0.107969792697916</v>
      </c>
      <c r="D460" s="17">
        <v>9.3350012841303107E-2</v>
      </c>
      <c r="E460" s="17">
        <v>0.122761804528439</v>
      </c>
      <c r="F460" s="17"/>
      <c r="G460" s="17">
        <v>0.135011084766131</v>
      </c>
      <c r="H460" s="17">
        <v>9.7692345756384205E-2</v>
      </c>
      <c r="I460" s="17">
        <v>0.114851817888488</v>
      </c>
      <c r="J460" s="17">
        <v>0.123129669151258</v>
      </c>
      <c r="K460" s="17">
        <v>9.6486228298415896E-2</v>
      </c>
      <c r="L460" s="17">
        <v>8.81134271227242E-2</v>
      </c>
      <c r="M460" s="17"/>
      <c r="N460" s="17">
        <v>0.100216711965728</v>
      </c>
      <c r="O460" s="17">
        <v>0.10296756050872199</v>
      </c>
      <c r="P460" s="17">
        <v>0.11702151620194</v>
      </c>
      <c r="Q460" s="17">
        <v>0.113627286595023</v>
      </c>
      <c r="R460" s="17"/>
      <c r="S460" s="17">
        <v>9.24391096430284E-2</v>
      </c>
      <c r="T460" s="17">
        <v>9.1718846528053399E-2</v>
      </c>
      <c r="U460" s="17">
        <v>8.0569276521165398E-2</v>
      </c>
      <c r="V460" s="17">
        <v>0.116642397663608</v>
      </c>
      <c r="W460" s="17">
        <v>0.107895312655991</v>
      </c>
      <c r="X460" s="17">
        <v>0.106516289144213</v>
      </c>
      <c r="Y460" s="17">
        <v>0.14974678180905401</v>
      </c>
      <c r="Z460" s="17">
        <v>0.161834682155204</v>
      </c>
      <c r="AA460" s="17">
        <v>0.103969913433568</v>
      </c>
      <c r="AB460" s="17">
        <v>0.10064458442070701</v>
      </c>
      <c r="AC460" s="17">
        <v>0.13438399054473699</v>
      </c>
      <c r="AD460" s="17">
        <v>0.111889136706412</v>
      </c>
      <c r="AE460" s="17"/>
      <c r="AF460" s="17">
        <v>0.100570025491775</v>
      </c>
      <c r="AG460" s="17">
        <v>0.107275557174145</v>
      </c>
      <c r="AH460" s="17">
        <v>0.118995582910951</v>
      </c>
      <c r="AI460" s="17">
        <v>0.106112531946001</v>
      </c>
      <c r="AJ460" s="17"/>
      <c r="AK460" s="17">
        <v>0.124524908786681</v>
      </c>
      <c r="AL460" s="17">
        <v>0.113488891712987</v>
      </c>
      <c r="AM460" s="17">
        <v>0.10401027968775101</v>
      </c>
      <c r="AN460" s="17">
        <v>0.122233502937724</v>
      </c>
      <c r="AO460" s="17">
        <v>7.8365503837789605E-2</v>
      </c>
      <c r="AP460" s="17"/>
      <c r="AQ460" s="17">
        <v>0.13492760845336099</v>
      </c>
      <c r="AR460" s="17">
        <v>0.11525193355918099</v>
      </c>
      <c r="AS460" s="17">
        <v>0.10894198151642299</v>
      </c>
      <c r="AT460" s="17">
        <v>9.2674396902394499E-2</v>
      </c>
      <c r="AU460" s="17">
        <v>6.7237611258419705E-2</v>
      </c>
      <c r="AV460" s="17"/>
      <c r="AW460" s="17">
        <v>0.122852262707278</v>
      </c>
      <c r="AX460" s="17">
        <v>9.5318881000747605E-2</v>
      </c>
      <c r="AY460" s="17">
        <v>0.107871214134781</v>
      </c>
      <c r="AZ460" s="17">
        <v>0.11077546174539001</v>
      </c>
      <c r="BA460" s="17">
        <v>0.105753805394505</v>
      </c>
      <c r="BB460" s="17"/>
      <c r="BC460" s="17">
        <v>0.103944717123369</v>
      </c>
      <c r="BD460" s="17">
        <v>9.9343372605502495E-2</v>
      </c>
      <c r="BE460" s="17">
        <v>0.116889773315655</v>
      </c>
      <c r="BF460" s="17">
        <v>0.118675585739383</v>
      </c>
      <c r="BG460" s="17"/>
      <c r="BH460" s="17">
        <v>9.1429791752650494E-2</v>
      </c>
      <c r="BI460" s="17">
        <v>0.119143312123048</v>
      </c>
      <c r="BJ460" s="17">
        <v>0.100300207925623</v>
      </c>
      <c r="BK460" s="17">
        <v>0.10800778189596399</v>
      </c>
      <c r="BL460" s="17"/>
      <c r="BM460" s="17">
        <v>0.10065546804485501</v>
      </c>
      <c r="BN460" s="17">
        <v>0.11466263420964699</v>
      </c>
      <c r="BO460" s="17">
        <v>8.6916717298908902E-2</v>
      </c>
      <c r="BP460" s="17">
        <v>9.2900586564277896E-2</v>
      </c>
      <c r="BQ460" s="17">
        <v>0.113371655761486</v>
      </c>
      <c r="BR460" s="17"/>
      <c r="BS460" s="17">
        <v>9.8545039391785397E-2</v>
      </c>
      <c r="BT460" s="17">
        <v>0.128239720579581</v>
      </c>
      <c r="BU460" s="17">
        <v>9.5922549798815204E-2</v>
      </c>
      <c r="BV460" s="17">
        <v>8.4582632852445994E-2</v>
      </c>
      <c r="BW460" s="17">
        <v>0.115979156051707</v>
      </c>
    </row>
    <row r="461" spans="2:75" x14ac:dyDescent="0.35">
      <c r="B461" t="s">
        <v>393</v>
      </c>
      <c r="C461" s="17">
        <v>0.104045373987724</v>
      </c>
      <c r="D461" s="17">
        <v>9.6180512823422104E-2</v>
      </c>
      <c r="E461" s="17">
        <v>0.112228552470646</v>
      </c>
      <c r="F461" s="17"/>
      <c r="G461" s="17">
        <v>0.136121397666045</v>
      </c>
      <c r="H461" s="17">
        <v>0.12706292919425699</v>
      </c>
      <c r="I461" s="17">
        <v>0.109124227522521</v>
      </c>
      <c r="J461" s="17">
        <v>8.8380151698879403E-2</v>
      </c>
      <c r="K461" s="17">
        <v>8.9032021225695299E-2</v>
      </c>
      <c r="L461" s="17">
        <v>8.2570847964918703E-2</v>
      </c>
      <c r="M461" s="17"/>
      <c r="N461" s="17">
        <v>0.110967164569333</v>
      </c>
      <c r="O461" s="17">
        <v>0.12186784912462501</v>
      </c>
      <c r="P461" s="17">
        <v>8.6093080703703501E-2</v>
      </c>
      <c r="Q461" s="17">
        <v>9.3583218128014206E-2</v>
      </c>
      <c r="R461" s="17"/>
      <c r="S461" s="17">
        <v>0.108413424717221</v>
      </c>
      <c r="T461" s="17">
        <v>7.4198321980655305E-2</v>
      </c>
      <c r="U461" s="17">
        <v>9.4950744251347599E-2</v>
      </c>
      <c r="V461" s="17">
        <v>9.2995292301054397E-2</v>
      </c>
      <c r="W461" s="17">
        <v>0.126371139155873</v>
      </c>
      <c r="X461" s="17">
        <v>0.113020196238936</v>
      </c>
      <c r="Y461" s="17">
        <v>0.13469482568517999</v>
      </c>
      <c r="Z461" s="17">
        <v>0.122892495305179</v>
      </c>
      <c r="AA461" s="17">
        <v>9.3855916624254104E-2</v>
      </c>
      <c r="AB461" s="17">
        <v>0.105335590490289</v>
      </c>
      <c r="AC461" s="17">
        <v>0.10937751735138899</v>
      </c>
      <c r="AD461" s="17">
        <v>0.10909725783646899</v>
      </c>
      <c r="AE461" s="17"/>
      <c r="AF461" s="17">
        <v>6.57758488539609E-2</v>
      </c>
      <c r="AG461" s="17">
        <v>0.12644898713424399</v>
      </c>
      <c r="AH461" s="17">
        <v>0.101389023055296</v>
      </c>
      <c r="AI461" s="17">
        <v>0.123646567392263</v>
      </c>
      <c r="AJ461" s="17"/>
      <c r="AK461" s="17">
        <v>9.0847918503766098E-2</v>
      </c>
      <c r="AL461" s="17">
        <v>0.10644219898407099</v>
      </c>
      <c r="AM461" s="17">
        <v>0.101399191293611</v>
      </c>
      <c r="AN461" s="17">
        <v>0.12737406145949901</v>
      </c>
      <c r="AO461" s="17">
        <v>0.101430440678743</v>
      </c>
      <c r="AP461" s="17"/>
      <c r="AQ461" s="17">
        <v>9.6656454973638298E-2</v>
      </c>
      <c r="AR461" s="17">
        <v>0.123055539125576</v>
      </c>
      <c r="AS461" s="17">
        <v>0.11392852566792699</v>
      </c>
      <c r="AT461" s="17">
        <v>9.8884310876208206E-2</v>
      </c>
      <c r="AU461" s="17">
        <v>8.1260846235785306E-2</v>
      </c>
      <c r="AV461" s="17"/>
      <c r="AW461" s="17">
        <v>0.105719996456714</v>
      </c>
      <c r="AX461" s="17">
        <v>9.5138472821771097E-2</v>
      </c>
      <c r="AY461" s="17">
        <v>0.109093545379965</v>
      </c>
      <c r="AZ461" s="17">
        <v>0.111301875808094</v>
      </c>
      <c r="BA461" s="17">
        <v>9.1614822364066095E-2</v>
      </c>
      <c r="BB461" s="17"/>
      <c r="BC461" s="17">
        <v>0.10247930616617899</v>
      </c>
      <c r="BD461" s="17">
        <v>0.121552226579376</v>
      </c>
      <c r="BE461" s="17">
        <v>0.111936450460701</v>
      </c>
      <c r="BF461" s="17">
        <v>9.3338247081307002E-2</v>
      </c>
      <c r="BG461" s="17"/>
      <c r="BH461" s="17">
        <v>0.11712840428792699</v>
      </c>
      <c r="BI461" s="17">
        <v>0.11221567503360901</v>
      </c>
      <c r="BJ461" s="17">
        <v>9.9486800493445299E-2</v>
      </c>
      <c r="BK461" s="17">
        <v>8.5240214116299104E-2</v>
      </c>
      <c r="BL461" s="17"/>
      <c r="BM461" s="17">
        <v>0.103613136501814</v>
      </c>
      <c r="BN461" s="17">
        <v>0.11321506111003</v>
      </c>
      <c r="BO461" s="17">
        <v>0.13830988016265</v>
      </c>
      <c r="BP461" s="17">
        <v>8.9629333611359704E-2</v>
      </c>
      <c r="BQ461" s="17">
        <v>7.2803585296830703E-2</v>
      </c>
      <c r="BR461" s="17"/>
      <c r="BS461" s="17">
        <v>9.9090302080089301E-2</v>
      </c>
      <c r="BT461" s="17">
        <v>0.11506643098137</v>
      </c>
      <c r="BU461" s="17">
        <v>0.115370585736162</v>
      </c>
      <c r="BV461" s="17">
        <v>0.103180019000711</v>
      </c>
      <c r="BW461" s="17">
        <v>7.1165535989580503E-2</v>
      </c>
    </row>
    <row r="462" spans="2:75" x14ac:dyDescent="0.35">
      <c r="B462" t="s">
        <v>394</v>
      </c>
      <c r="C462" s="17">
        <v>0.17043307797737101</v>
      </c>
      <c r="D462" s="17">
        <v>0.17415832194001399</v>
      </c>
      <c r="E462" s="17">
        <v>0.16716376511789</v>
      </c>
      <c r="F462" s="17"/>
      <c r="G462" s="17">
        <v>0.17152669470481599</v>
      </c>
      <c r="H462" s="17">
        <v>0.180005603915704</v>
      </c>
      <c r="I462" s="17">
        <v>0.176914313147602</v>
      </c>
      <c r="J462" s="17">
        <v>0.178544608063853</v>
      </c>
      <c r="K462" s="17">
        <v>0.150524393446824</v>
      </c>
      <c r="L462" s="17">
        <v>0.16339519409561901</v>
      </c>
      <c r="M462" s="17"/>
      <c r="N462" s="17">
        <v>0.187059602761314</v>
      </c>
      <c r="O462" s="17">
        <v>0.19019510615631899</v>
      </c>
      <c r="P462" s="17">
        <v>0.17033352269968799</v>
      </c>
      <c r="Q462" s="17">
        <v>0.13419676472030301</v>
      </c>
      <c r="R462" s="17"/>
      <c r="S462" s="17">
        <v>0.18786158025900301</v>
      </c>
      <c r="T462" s="17">
        <v>0.16906771469346801</v>
      </c>
      <c r="U462" s="17">
        <v>0.168666723383568</v>
      </c>
      <c r="V462" s="17">
        <v>0.15323673553241601</v>
      </c>
      <c r="W462" s="17">
        <v>0.16516596713944001</v>
      </c>
      <c r="X462" s="17">
        <v>0.15934901042619601</v>
      </c>
      <c r="Y462" s="17">
        <v>0.16581947915499701</v>
      </c>
      <c r="Z462" s="17">
        <v>0.158565429599408</v>
      </c>
      <c r="AA462" s="17">
        <v>0.18517329094705701</v>
      </c>
      <c r="AB462" s="17">
        <v>0.166898422159652</v>
      </c>
      <c r="AC462" s="17">
        <v>0.202498774616925</v>
      </c>
      <c r="AD462" s="17">
        <v>0.12788505508248399</v>
      </c>
      <c r="AE462" s="17"/>
      <c r="AF462" s="17">
        <v>0.16725856511776099</v>
      </c>
      <c r="AG462" s="17">
        <v>0.16111275539282099</v>
      </c>
      <c r="AH462" s="17">
        <v>0.19880164708886999</v>
      </c>
      <c r="AI462" s="17">
        <v>0.14945261213553701</v>
      </c>
      <c r="AJ462" s="17"/>
      <c r="AK462" s="17">
        <v>0.150646613176913</v>
      </c>
      <c r="AL462" s="17">
        <v>0.173809402104808</v>
      </c>
      <c r="AM462" s="17">
        <v>0.20398530496301301</v>
      </c>
      <c r="AN462" s="17">
        <v>0.16411005709498599</v>
      </c>
      <c r="AO462" s="17">
        <v>0.174749714804708</v>
      </c>
      <c r="AP462" s="17"/>
      <c r="AQ462" s="17">
        <v>0.15252164665611301</v>
      </c>
      <c r="AR462" s="17">
        <v>0.169291128351134</v>
      </c>
      <c r="AS462" s="17">
        <v>0.176888118040506</v>
      </c>
      <c r="AT462" s="17">
        <v>0.168198270928968</v>
      </c>
      <c r="AU462" s="17">
        <v>0.19607786845527</v>
      </c>
      <c r="AV462" s="17"/>
      <c r="AW462" s="17">
        <v>0.16984291471645099</v>
      </c>
      <c r="AX462" s="17">
        <v>0.18818377532518199</v>
      </c>
      <c r="AY462" s="17">
        <v>0.177192363633707</v>
      </c>
      <c r="AZ462" s="17">
        <v>0.15605854219356199</v>
      </c>
      <c r="BA462" s="17">
        <v>0.17172300490964501</v>
      </c>
      <c r="BB462" s="17"/>
      <c r="BC462" s="17">
        <v>0.177281328392698</v>
      </c>
      <c r="BD462" s="17">
        <v>0.174414575203587</v>
      </c>
      <c r="BE462" s="17">
        <v>0.16873180095899701</v>
      </c>
      <c r="BF462" s="17">
        <v>0.17978000343261299</v>
      </c>
      <c r="BG462" s="17"/>
      <c r="BH462" s="17">
        <v>0.16818240590952499</v>
      </c>
      <c r="BI462" s="17">
        <v>0.17714131043244799</v>
      </c>
      <c r="BJ462" s="17">
        <v>0.18910463773660599</v>
      </c>
      <c r="BK462" s="17">
        <v>0.15284665751759699</v>
      </c>
      <c r="BL462" s="17"/>
      <c r="BM462" s="17">
        <v>0.18296323755886301</v>
      </c>
      <c r="BN462" s="17">
        <v>0.18682916980900799</v>
      </c>
      <c r="BO462" s="17">
        <v>0.17426788283523301</v>
      </c>
      <c r="BP462" s="17">
        <v>0.16715044689451899</v>
      </c>
      <c r="BQ462" s="17">
        <v>0.14773560914967501</v>
      </c>
      <c r="BR462" s="17"/>
      <c r="BS462" s="17">
        <v>0.17693274574675799</v>
      </c>
      <c r="BT462" s="17">
        <v>0.19001412967216699</v>
      </c>
      <c r="BU462" s="17">
        <v>0.186206590637193</v>
      </c>
      <c r="BV462" s="17">
        <v>0.15914628198526601</v>
      </c>
      <c r="BW462" s="17">
        <v>0.13019467219071901</v>
      </c>
    </row>
    <row r="463" spans="2:75" x14ac:dyDescent="0.35">
      <c r="B463" t="s">
        <v>395</v>
      </c>
      <c r="C463" s="17">
        <v>0.12211456576738</v>
      </c>
      <c r="D463" s="17">
        <v>0.134540235006433</v>
      </c>
      <c r="E463" s="17">
        <v>0.11005650554261399</v>
      </c>
      <c r="F463" s="17"/>
      <c r="G463" s="17">
        <v>0.13098523776201301</v>
      </c>
      <c r="H463" s="17">
        <v>0.12362167537291401</v>
      </c>
      <c r="I463" s="17">
        <v>0.12632941118475899</v>
      </c>
      <c r="J463" s="17">
        <v>0.11037599027070499</v>
      </c>
      <c r="K463" s="17">
        <v>0.115541823663333</v>
      </c>
      <c r="L463" s="17">
        <v>0.12548571064528299</v>
      </c>
      <c r="M463" s="17"/>
      <c r="N463" s="17">
        <v>0.13881951005587201</v>
      </c>
      <c r="O463" s="17">
        <v>0.12891933095989899</v>
      </c>
      <c r="P463" s="17">
        <v>0.11975714245812</v>
      </c>
      <c r="Q463" s="17">
        <v>0.100362098076221</v>
      </c>
      <c r="R463" s="17"/>
      <c r="S463" s="17">
        <v>0.116651121617079</v>
      </c>
      <c r="T463" s="17">
        <v>0.12822373967080999</v>
      </c>
      <c r="U463" s="17">
        <v>0.13311998636476899</v>
      </c>
      <c r="V463" s="17">
        <v>0.11244644315802001</v>
      </c>
      <c r="W463" s="17">
        <v>9.2703600364858099E-2</v>
      </c>
      <c r="X463" s="17">
        <v>0.120234263583372</v>
      </c>
      <c r="Y463" s="17">
        <v>0.11441806014589601</v>
      </c>
      <c r="Z463" s="17">
        <v>0.15398559919806001</v>
      </c>
      <c r="AA463" s="17">
        <v>0.10867902941188801</v>
      </c>
      <c r="AB463" s="17">
        <v>0.15116574931783899</v>
      </c>
      <c r="AC463" s="17">
        <v>0.119690883456742</v>
      </c>
      <c r="AD463" s="17">
        <v>0.139313012969663</v>
      </c>
      <c r="AE463" s="17"/>
      <c r="AF463" s="17">
        <v>0.118046029520802</v>
      </c>
      <c r="AG463" s="17">
        <v>0.10990173120987499</v>
      </c>
      <c r="AH463" s="17">
        <v>0.15041785265746699</v>
      </c>
      <c r="AI463" s="17">
        <v>0.115122515500988</v>
      </c>
      <c r="AJ463" s="17"/>
      <c r="AK463" s="17">
        <v>9.4061183282784705E-2</v>
      </c>
      <c r="AL463" s="17">
        <v>0.11996897541165499</v>
      </c>
      <c r="AM463" s="17">
        <v>0.149159424201004</v>
      </c>
      <c r="AN463" s="17">
        <v>0.107232880030315</v>
      </c>
      <c r="AO463" s="17">
        <v>0.152531554932261</v>
      </c>
      <c r="AP463" s="17"/>
      <c r="AQ463" s="17">
        <v>8.1840573429938293E-2</v>
      </c>
      <c r="AR463" s="17">
        <v>0.12668350588646601</v>
      </c>
      <c r="AS463" s="17">
        <v>0.13457161274350601</v>
      </c>
      <c r="AT463" s="17">
        <v>0.124605906407636</v>
      </c>
      <c r="AU463" s="17">
        <v>0.16407867424078601</v>
      </c>
      <c r="AV463" s="17"/>
      <c r="AW463" s="17">
        <v>0.12640568189920201</v>
      </c>
      <c r="AX463" s="17">
        <v>0.105784899833636</v>
      </c>
      <c r="AY463" s="17">
        <v>0.117731887902171</v>
      </c>
      <c r="AZ463" s="17">
        <v>0.14013552293953399</v>
      </c>
      <c r="BA463" s="17">
        <v>0.112492086135122</v>
      </c>
      <c r="BB463" s="17"/>
      <c r="BC463" s="17">
        <v>0.121572501339549</v>
      </c>
      <c r="BD463" s="17">
        <v>0.13438037786066001</v>
      </c>
      <c r="BE463" s="17">
        <v>0.124683734523069</v>
      </c>
      <c r="BF463" s="17">
        <v>0.11423416095389501</v>
      </c>
      <c r="BG463" s="17"/>
      <c r="BH463" s="17">
        <v>0.124194463980195</v>
      </c>
      <c r="BI463" s="17">
        <v>0.115153328124348</v>
      </c>
      <c r="BJ463" s="17">
        <v>0.133140656094905</v>
      </c>
      <c r="BK463" s="17">
        <v>0.14209740370495799</v>
      </c>
      <c r="BL463" s="17"/>
      <c r="BM463" s="17">
        <v>0.119532347361755</v>
      </c>
      <c r="BN463" s="17">
        <v>0.13131821937965199</v>
      </c>
      <c r="BO463" s="17">
        <v>0.12655435369138299</v>
      </c>
      <c r="BP463" s="17">
        <v>0.12660003292515401</v>
      </c>
      <c r="BQ463" s="17">
        <v>9.3698991789480102E-2</v>
      </c>
      <c r="BR463" s="17"/>
      <c r="BS463" s="17">
        <v>0.138329410771872</v>
      </c>
      <c r="BT463" s="17">
        <v>0.123045859403522</v>
      </c>
      <c r="BU463" s="17">
        <v>0.13020439288473301</v>
      </c>
      <c r="BV463" s="17">
        <v>0.120645134804326</v>
      </c>
      <c r="BW463" s="17">
        <v>6.8679365748341006E-2</v>
      </c>
    </row>
    <row r="464" spans="2:75" x14ac:dyDescent="0.35">
      <c r="B464" t="s">
        <v>396</v>
      </c>
      <c r="C464" s="17">
        <v>7.74792919621414E-2</v>
      </c>
      <c r="D464" s="17">
        <v>8.1543071556800698E-2</v>
      </c>
      <c r="E464" s="17">
        <v>7.3895396570611505E-2</v>
      </c>
      <c r="F464" s="17"/>
      <c r="G464" s="17">
        <v>7.8068376507487394E-2</v>
      </c>
      <c r="H464" s="17">
        <v>7.5683907580671395E-2</v>
      </c>
      <c r="I464" s="17">
        <v>8.5976338121638199E-2</v>
      </c>
      <c r="J464" s="17">
        <v>7.3611755471767903E-2</v>
      </c>
      <c r="K464" s="17">
        <v>9.1715424710123006E-2</v>
      </c>
      <c r="L464" s="17">
        <v>6.5253629070015001E-2</v>
      </c>
      <c r="M464" s="17"/>
      <c r="N464" s="17">
        <v>8.0519414188387706E-2</v>
      </c>
      <c r="O464" s="17">
        <v>8.574085430075E-2</v>
      </c>
      <c r="P464" s="17">
        <v>8.0954532920552394E-2</v>
      </c>
      <c r="Q464" s="17">
        <v>6.2684008603286198E-2</v>
      </c>
      <c r="R464" s="17"/>
      <c r="S464" s="17">
        <v>7.9003274279470306E-2</v>
      </c>
      <c r="T464" s="17">
        <v>9.2013811236401399E-2</v>
      </c>
      <c r="U464" s="17">
        <v>6.7629238846931505E-2</v>
      </c>
      <c r="V464" s="17">
        <v>7.6563721285460795E-2</v>
      </c>
      <c r="W464" s="17">
        <v>7.2651059621653205E-2</v>
      </c>
      <c r="X464" s="17">
        <v>8.5997723612451005E-2</v>
      </c>
      <c r="Y464" s="17">
        <v>5.6599277162120702E-2</v>
      </c>
      <c r="Z464" s="17">
        <v>7.21001224366212E-2</v>
      </c>
      <c r="AA464" s="17">
        <v>8.3808743270358602E-2</v>
      </c>
      <c r="AB464" s="17">
        <v>7.77594537189749E-2</v>
      </c>
      <c r="AC464" s="17">
        <v>7.1756978598500304E-2</v>
      </c>
      <c r="AD464" s="17">
        <v>7.0539891903512494E-2</v>
      </c>
      <c r="AE464" s="17"/>
      <c r="AF464" s="17">
        <v>7.8728277204999503E-2</v>
      </c>
      <c r="AG464" s="17">
        <v>6.96105299318108E-2</v>
      </c>
      <c r="AH464" s="17">
        <v>9.5446662469567303E-2</v>
      </c>
      <c r="AI464" s="17">
        <v>6.3771523576843403E-2</v>
      </c>
      <c r="AJ464" s="17"/>
      <c r="AK464" s="17">
        <v>7.7817502824990198E-2</v>
      </c>
      <c r="AL464" s="17">
        <v>6.8806313583392398E-2</v>
      </c>
      <c r="AM464" s="17">
        <v>7.8926794050302507E-2</v>
      </c>
      <c r="AN464" s="17">
        <v>9.9381032279707293E-2</v>
      </c>
      <c r="AO464" s="17">
        <v>9.1315433334447596E-2</v>
      </c>
      <c r="AP464" s="17"/>
      <c r="AQ464" s="17">
        <v>6.6633209631088E-2</v>
      </c>
      <c r="AR464" s="17">
        <v>6.9224323969089105E-2</v>
      </c>
      <c r="AS464" s="17">
        <v>7.8383456231399695E-2</v>
      </c>
      <c r="AT464" s="17">
        <v>9.5512370444151298E-2</v>
      </c>
      <c r="AU464" s="17">
        <v>8.4099206868483795E-2</v>
      </c>
      <c r="AV464" s="17"/>
      <c r="AW464" s="17">
        <v>4.4689175394089099E-2</v>
      </c>
      <c r="AX464" s="17">
        <v>8.9864015695824806E-2</v>
      </c>
      <c r="AY464" s="17">
        <v>7.6579368888482699E-2</v>
      </c>
      <c r="AZ464" s="17">
        <v>7.7642435837539603E-2</v>
      </c>
      <c r="BA464" s="17">
        <v>8.0907235856310697E-2</v>
      </c>
      <c r="BB464" s="17"/>
      <c r="BC464" s="17">
        <v>6.7060272913072205E-2</v>
      </c>
      <c r="BD464" s="17">
        <v>8.2392307654214597E-2</v>
      </c>
      <c r="BE464" s="17">
        <v>8.0745202569946203E-2</v>
      </c>
      <c r="BF464" s="17">
        <v>7.6228638826911596E-2</v>
      </c>
      <c r="BG464" s="17"/>
      <c r="BH464" s="17">
        <v>7.63066822257467E-2</v>
      </c>
      <c r="BI464" s="17">
        <v>7.4503023271783597E-2</v>
      </c>
      <c r="BJ464" s="17">
        <v>8.01623277944956E-2</v>
      </c>
      <c r="BK464" s="17">
        <v>8.2069566973547198E-2</v>
      </c>
      <c r="BL464" s="17"/>
      <c r="BM464" s="17">
        <v>7.3965483574156596E-2</v>
      </c>
      <c r="BN464" s="17">
        <v>8.2167589487997905E-2</v>
      </c>
      <c r="BO464" s="17">
        <v>9.3877538592727405E-2</v>
      </c>
      <c r="BP464" s="17">
        <v>6.6096907708451003E-2</v>
      </c>
      <c r="BQ464" s="17">
        <v>7.5798793848425597E-2</v>
      </c>
      <c r="BR464" s="17"/>
      <c r="BS464" s="17">
        <v>6.8767087996435494E-2</v>
      </c>
      <c r="BT464" s="17">
        <v>8.4299231891969001E-2</v>
      </c>
      <c r="BU464" s="17">
        <v>8.3261007864626396E-2</v>
      </c>
      <c r="BV464" s="17">
        <v>7.4037220958417096E-2</v>
      </c>
      <c r="BW464" s="17">
        <v>7.9142059715636107E-2</v>
      </c>
    </row>
    <row r="465" spans="2:75" x14ac:dyDescent="0.35">
      <c r="B465" t="s">
        <v>397</v>
      </c>
      <c r="C465" s="17">
        <v>9.5628421032587105E-2</v>
      </c>
      <c r="D465" s="17">
        <v>0.103155301485522</v>
      </c>
      <c r="E465" s="17">
        <v>8.8249459650331097E-2</v>
      </c>
      <c r="F465" s="17"/>
      <c r="G465" s="17">
        <v>7.2391624128816195E-2</v>
      </c>
      <c r="H465" s="17">
        <v>8.5951387262160894E-2</v>
      </c>
      <c r="I465" s="17">
        <v>8.46187541030472E-2</v>
      </c>
      <c r="J465" s="17">
        <v>0.105904728452376</v>
      </c>
      <c r="K465" s="17">
        <v>0.109633647329151</v>
      </c>
      <c r="L465" s="17">
        <v>0.110212233544176</v>
      </c>
      <c r="M465" s="17"/>
      <c r="N465" s="17">
        <v>0.10391296654921001</v>
      </c>
      <c r="O465" s="17">
        <v>0.100087416838224</v>
      </c>
      <c r="P465" s="17">
        <v>9.9139953505092193E-2</v>
      </c>
      <c r="Q465" s="17">
        <v>7.6856325361831193E-2</v>
      </c>
      <c r="R465" s="17"/>
      <c r="S465" s="17">
        <v>9.0933327883900295E-2</v>
      </c>
      <c r="T465" s="17">
        <v>0.127281120209598</v>
      </c>
      <c r="U465" s="17">
        <v>9.2551142418241999E-2</v>
      </c>
      <c r="V465" s="17">
        <v>0.100931439343945</v>
      </c>
      <c r="W465" s="17">
        <v>8.2685475773874306E-2</v>
      </c>
      <c r="X465" s="17">
        <v>7.3878286316344896E-2</v>
      </c>
      <c r="Y465" s="17">
        <v>8.9580552954376599E-2</v>
      </c>
      <c r="Z465" s="17">
        <v>5.9302786871323503E-2</v>
      </c>
      <c r="AA465" s="17">
        <v>9.1160862266228507E-2</v>
      </c>
      <c r="AB465" s="17">
        <v>0.10457167331737401</v>
      </c>
      <c r="AC465" s="17">
        <v>9.7052173490323093E-2</v>
      </c>
      <c r="AD465" s="17">
        <v>0.119863106978659</v>
      </c>
      <c r="AE465" s="17"/>
      <c r="AF465" s="17">
        <v>8.1384678779556394E-2</v>
      </c>
      <c r="AG465" s="17">
        <v>0.10522038130384399</v>
      </c>
      <c r="AH465" s="17">
        <v>8.9007178864165107E-2</v>
      </c>
      <c r="AI465" s="17">
        <v>0.112322961371292</v>
      </c>
      <c r="AJ465" s="17"/>
      <c r="AK465" s="17">
        <v>6.9990016947028402E-2</v>
      </c>
      <c r="AL465" s="17">
        <v>0.10316331616256801</v>
      </c>
      <c r="AM465" s="17">
        <v>7.9383413923596796E-2</v>
      </c>
      <c r="AN465" s="17">
        <v>0.11480241747038</v>
      </c>
      <c r="AO465" s="17">
        <v>0.13271240993521899</v>
      </c>
      <c r="AP465" s="17"/>
      <c r="AQ465" s="17">
        <v>6.8507773379038905E-2</v>
      </c>
      <c r="AR465" s="17">
        <v>8.4678426125274806E-2</v>
      </c>
      <c r="AS465" s="17">
        <v>0.103794486909741</v>
      </c>
      <c r="AT465" s="17">
        <v>0.12198547755776599</v>
      </c>
      <c r="AU465" s="17">
        <v>0.112515340472039</v>
      </c>
      <c r="AV465" s="17"/>
      <c r="AW465" s="17">
        <v>0.115390378951955</v>
      </c>
      <c r="AX465" s="17">
        <v>9.9252547087007301E-2</v>
      </c>
      <c r="AY465" s="17">
        <v>9.7604282156635302E-2</v>
      </c>
      <c r="AZ465" s="17">
        <v>9.2728385771299104E-2</v>
      </c>
      <c r="BA465" s="17">
        <v>9.0679062982454095E-2</v>
      </c>
      <c r="BB465" s="17"/>
      <c r="BC465" s="17">
        <v>6.9852867011125294E-2</v>
      </c>
      <c r="BD465" s="17">
        <v>9.1077791906968894E-2</v>
      </c>
      <c r="BE465" s="17">
        <v>0.100664861427659</v>
      </c>
      <c r="BF465" s="17">
        <v>0.10656898331252999</v>
      </c>
      <c r="BG465" s="17"/>
      <c r="BH465" s="17">
        <v>9.1892585259434306E-2</v>
      </c>
      <c r="BI465" s="17">
        <v>0.10056791687008</v>
      </c>
      <c r="BJ465" s="17">
        <v>9.3857644926525E-2</v>
      </c>
      <c r="BK465" s="17">
        <v>0.102693390972957</v>
      </c>
      <c r="BL465" s="17"/>
      <c r="BM465" s="17">
        <v>0.10331648130135999</v>
      </c>
      <c r="BN465" s="17">
        <v>8.6089543331101706E-2</v>
      </c>
      <c r="BO465" s="17">
        <v>9.1131541872820701E-2</v>
      </c>
      <c r="BP465" s="17">
        <v>0.120771674708836</v>
      </c>
      <c r="BQ465" s="17">
        <v>8.3032802743848694E-2</v>
      </c>
      <c r="BR465" s="17"/>
      <c r="BS465" s="17">
        <v>0.117786591642054</v>
      </c>
      <c r="BT465" s="17">
        <v>8.0148064414241896E-2</v>
      </c>
      <c r="BU465" s="17">
        <v>0.104315299886103</v>
      </c>
      <c r="BV465" s="17">
        <v>0.114827944116145</v>
      </c>
      <c r="BW465" s="17">
        <v>7.9296513413099803E-2</v>
      </c>
    </row>
    <row r="466" spans="2:75" x14ac:dyDescent="0.35">
      <c r="B466" t="s">
        <v>54</v>
      </c>
      <c r="C466" s="17">
        <v>8.8590482914047794E-2</v>
      </c>
      <c r="D466" s="17">
        <v>0.105026322447472</v>
      </c>
      <c r="E466" s="17">
        <v>7.2036233239085298E-2</v>
      </c>
      <c r="F466" s="17"/>
      <c r="G466" s="17">
        <v>5.4127527570003803E-2</v>
      </c>
      <c r="H466" s="17">
        <v>8.1747160813912506E-2</v>
      </c>
      <c r="I466" s="17">
        <v>9.0855863506448503E-2</v>
      </c>
      <c r="J466" s="17">
        <v>9.3255115177408393E-2</v>
      </c>
      <c r="K466" s="17">
        <v>0.10024515771979201</v>
      </c>
      <c r="L466" s="17">
        <v>0.10370035052003</v>
      </c>
      <c r="M466" s="17"/>
      <c r="N466" s="17">
        <v>7.68510501134161E-2</v>
      </c>
      <c r="O466" s="17">
        <v>7.9677206367003206E-2</v>
      </c>
      <c r="P466" s="17">
        <v>0.10928062581947</v>
      </c>
      <c r="Q466" s="17">
        <v>9.1336849625371405E-2</v>
      </c>
      <c r="R466" s="17"/>
      <c r="S466" s="17">
        <v>7.7210998194172598E-2</v>
      </c>
      <c r="T466" s="17">
        <v>8.2664277076243395E-2</v>
      </c>
      <c r="U466" s="17">
        <v>0.141011238961569</v>
      </c>
      <c r="V466" s="17">
        <v>0.113963147608884</v>
      </c>
      <c r="W466" s="17">
        <v>9.7995294690803605E-2</v>
      </c>
      <c r="X466" s="17">
        <v>7.4008578553402399E-2</v>
      </c>
      <c r="Y466" s="17">
        <v>6.7593574801629502E-2</v>
      </c>
      <c r="Z466" s="17">
        <v>7.7270968780385904E-2</v>
      </c>
      <c r="AA466" s="17">
        <v>9.5882331225280296E-2</v>
      </c>
      <c r="AB466" s="17">
        <v>7.8492769633955101E-2</v>
      </c>
      <c r="AC466" s="17">
        <v>7.5824747019635694E-2</v>
      </c>
      <c r="AD466" s="17">
        <v>6.9129546012445697E-2</v>
      </c>
      <c r="AE466" s="17"/>
      <c r="AF466" s="17">
        <v>0.10892528908862099</v>
      </c>
      <c r="AG466" s="17">
        <v>8.7329927512771299E-2</v>
      </c>
      <c r="AH466" s="17">
        <v>6.4505884254436596E-2</v>
      </c>
      <c r="AI466" s="17">
        <v>0.11228550981292799</v>
      </c>
      <c r="AJ466" s="17"/>
      <c r="AK466" s="17">
        <v>7.3725936906769901E-2</v>
      </c>
      <c r="AL466" s="17">
        <v>9.5289921946640793E-2</v>
      </c>
      <c r="AM466" s="17">
        <v>7.7482619305456302E-2</v>
      </c>
      <c r="AN466" s="17">
        <v>9.7871287873126003E-2</v>
      </c>
      <c r="AO466" s="17">
        <v>0.107945990909823</v>
      </c>
      <c r="AP466" s="17"/>
      <c r="AQ466" s="17">
        <v>7.5578817849937099E-2</v>
      </c>
      <c r="AR466" s="17">
        <v>7.5323170914112503E-2</v>
      </c>
      <c r="AS466" s="17">
        <v>9.8234383348247398E-2</v>
      </c>
      <c r="AT466" s="17">
        <v>0.10633052397998401</v>
      </c>
      <c r="AU466" s="17">
        <v>9.1664279119380396E-2</v>
      </c>
      <c r="AV466" s="17"/>
      <c r="AW466" s="17">
        <v>7.0524494883366498E-2</v>
      </c>
      <c r="AX466" s="17">
        <v>8.7661346759996706E-2</v>
      </c>
      <c r="AY466" s="17">
        <v>9.0599108772648707E-2</v>
      </c>
      <c r="AZ466" s="17">
        <v>8.7471586567025195E-2</v>
      </c>
      <c r="BA466" s="17">
        <v>9.0707937486233195E-2</v>
      </c>
      <c r="BB466" s="17"/>
      <c r="BC466" s="17">
        <v>9.6547104577981102E-2</v>
      </c>
      <c r="BD466" s="17">
        <v>8.0136961802609305E-2</v>
      </c>
      <c r="BE466" s="17">
        <v>7.4888806759224796E-2</v>
      </c>
      <c r="BF466" s="17">
        <v>0.103241047869156</v>
      </c>
      <c r="BG466" s="17"/>
      <c r="BH466" s="17">
        <v>8.6857351534933805E-2</v>
      </c>
      <c r="BI466" s="17">
        <v>8.8368340561018693E-2</v>
      </c>
      <c r="BJ466" s="17">
        <v>9.6231063444026405E-2</v>
      </c>
      <c r="BK466" s="17">
        <v>8.2846721581615906E-2</v>
      </c>
      <c r="BL466" s="17"/>
      <c r="BM466" s="17">
        <v>0.124491398048377</v>
      </c>
      <c r="BN466" s="17">
        <v>6.4878979075574494E-2</v>
      </c>
      <c r="BO466" s="17">
        <v>6.3349136707625403E-2</v>
      </c>
      <c r="BP466" s="17">
        <v>0.100218474937171</v>
      </c>
      <c r="BQ466" s="17">
        <v>0.11196324881059699</v>
      </c>
      <c r="BR466" s="17"/>
      <c r="BS466" s="17">
        <v>0.116113720450732</v>
      </c>
      <c r="BT466" s="17">
        <v>6.3033395932684103E-2</v>
      </c>
      <c r="BU466" s="17">
        <v>8.1094620188683603E-2</v>
      </c>
      <c r="BV466" s="17">
        <v>0.124598701506924</v>
      </c>
      <c r="BW466" s="17">
        <v>7.8360696001954694E-2</v>
      </c>
    </row>
    <row r="467" spans="2:75" x14ac:dyDescent="0.35">
      <c r="B467" t="s">
        <v>398</v>
      </c>
      <c r="C467" s="17">
        <v>3.27095788959577E-2</v>
      </c>
      <c r="D467" s="17">
        <v>4.1397977947689103E-2</v>
      </c>
      <c r="E467" s="17">
        <v>2.4394460037115501E-2</v>
      </c>
      <c r="F467" s="17"/>
      <c r="G467" s="17">
        <v>3.1314337358302399E-2</v>
      </c>
      <c r="H467" s="17">
        <v>3.7911007288252599E-2</v>
      </c>
      <c r="I467" s="17">
        <v>1.97571822851474E-2</v>
      </c>
      <c r="J467" s="17">
        <v>3.9148489120388201E-2</v>
      </c>
      <c r="K467" s="17">
        <v>4.1043343754217698E-2</v>
      </c>
      <c r="L467" s="17">
        <v>2.9109856711353702E-2</v>
      </c>
      <c r="M467" s="17"/>
      <c r="N467" s="17">
        <v>3.3394415810257497E-2</v>
      </c>
      <c r="O467" s="17">
        <v>2.1659673814483301E-2</v>
      </c>
      <c r="P467" s="17">
        <v>3.0441434017123001E-2</v>
      </c>
      <c r="Q467" s="17">
        <v>4.43471653904371E-2</v>
      </c>
      <c r="R467" s="17"/>
      <c r="S467" s="17">
        <v>2.5845045646503199E-2</v>
      </c>
      <c r="T467" s="17">
        <v>4.1089549930305697E-2</v>
      </c>
      <c r="U467" s="17">
        <v>1.7791461850824902E-2</v>
      </c>
      <c r="V467" s="17">
        <v>3.7503715964437599E-2</v>
      </c>
      <c r="W467" s="17">
        <v>3.1835117600998102E-2</v>
      </c>
      <c r="X467" s="17">
        <v>4.6629633396707601E-2</v>
      </c>
      <c r="Y467" s="17">
        <v>3.00461146269741E-2</v>
      </c>
      <c r="Z467" s="17">
        <v>3.4821925456154201E-2</v>
      </c>
      <c r="AA467" s="17">
        <v>2.7974752714130201E-2</v>
      </c>
      <c r="AB467" s="17">
        <v>3.0509111170741302E-2</v>
      </c>
      <c r="AC467" s="17">
        <v>1.99978136014301E-2</v>
      </c>
      <c r="AD467" s="17">
        <v>6.3687547364700697E-2</v>
      </c>
      <c r="AE467" s="17"/>
      <c r="AF467" s="17">
        <v>3.6821267647616202E-2</v>
      </c>
      <c r="AG467" s="17">
        <v>3.2931508664222502E-2</v>
      </c>
      <c r="AH467" s="17">
        <v>2.0492627961285901E-2</v>
      </c>
      <c r="AI467" s="17">
        <v>4.4987260165865801E-2</v>
      </c>
      <c r="AJ467" s="17"/>
      <c r="AK467" s="17">
        <v>4.0962012301339799E-2</v>
      </c>
      <c r="AL467" s="17">
        <v>3.2177488573742502E-2</v>
      </c>
      <c r="AM467" s="17">
        <v>2.70785767693522E-2</v>
      </c>
      <c r="AN467" s="17">
        <v>3.1661368919003202E-2</v>
      </c>
      <c r="AO467" s="17">
        <v>4.83962881261693E-2</v>
      </c>
      <c r="AP467" s="17"/>
      <c r="AQ467" s="17">
        <v>3.5283697009053899E-2</v>
      </c>
      <c r="AR467" s="17">
        <v>2.3939644116503199E-2</v>
      </c>
      <c r="AS467" s="17">
        <v>3.0588906668173599E-2</v>
      </c>
      <c r="AT467" s="17">
        <v>3.1435989442430097E-2</v>
      </c>
      <c r="AU467" s="17">
        <v>4.5206463234741701E-2</v>
      </c>
      <c r="AV467" s="17"/>
      <c r="AW467" s="17">
        <v>2.6683097930695201E-2</v>
      </c>
      <c r="AX467" s="17">
        <v>4.0615648754074397E-2</v>
      </c>
      <c r="AY467" s="17">
        <v>2.98941422819184E-2</v>
      </c>
      <c r="AZ467" s="17">
        <v>2.89129392439464E-2</v>
      </c>
      <c r="BA467" s="17">
        <v>3.9550704606580299E-2</v>
      </c>
      <c r="BB467" s="17"/>
      <c r="BC467" s="17">
        <v>3.3263305284305197E-2</v>
      </c>
      <c r="BD467" s="17">
        <v>2.41508537271867E-2</v>
      </c>
      <c r="BE467" s="17">
        <v>4.0971169968576103E-2</v>
      </c>
      <c r="BF467" s="17">
        <v>3.3268539155838002E-2</v>
      </c>
      <c r="BG467" s="17"/>
      <c r="BH467" s="17">
        <v>3.4349397994112102E-2</v>
      </c>
      <c r="BI467" s="17">
        <v>2.80516032059227E-2</v>
      </c>
      <c r="BJ467" s="17">
        <v>3.4765990434481503E-2</v>
      </c>
      <c r="BK467" s="17">
        <v>4.9739737277164499E-2</v>
      </c>
      <c r="BL467" s="17"/>
      <c r="BM467" s="17">
        <v>3.9427543570231698E-2</v>
      </c>
      <c r="BN467" s="17">
        <v>3.01886363049408E-2</v>
      </c>
      <c r="BO467" s="17">
        <v>3.1404958507235098E-2</v>
      </c>
      <c r="BP467" s="17">
        <v>4.4510439160825498E-2</v>
      </c>
      <c r="BQ467" s="17">
        <v>3.3023772579421698E-2</v>
      </c>
      <c r="BR467" s="17"/>
      <c r="BS467" s="17">
        <v>3.2048411220425302E-2</v>
      </c>
      <c r="BT467" s="17">
        <v>3.2811159072624503E-2</v>
      </c>
      <c r="BU467" s="17">
        <v>3.4490199044745602E-2</v>
      </c>
      <c r="BV467" s="17">
        <v>4.2248234532640497E-2</v>
      </c>
      <c r="BW467" s="17">
        <v>3.8964123634317803E-2</v>
      </c>
    </row>
    <row r="468" spans="2:75" x14ac:dyDescent="0.35">
      <c r="B468" t="s">
        <v>109</v>
      </c>
      <c r="C468" s="17">
        <v>0.131720838800267</v>
      </c>
      <c r="D468" s="17">
        <v>0.111491184445713</v>
      </c>
      <c r="E468" s="17">
        <v>0.151135721568597</v>
      </c>
      <c r="F468" s="17"/>
      <c r="G468" s="17">
        <v>0.104677988594975</v>
      </c>
      <c r="H468" s="17">
        <v>0.106544610275702</v>
      </c>
      <c r="I468" s="17">
        <v>0.12553837997134801</v>
      </c>
      <c r="J468" s="17">
        <v>0.14090599173899601</v>
      </c>
      <c r="K468" s="17">
        <v>0.136968304840732</v>
      </c>
      <c r="L468" s="17">
        <v>0.16429784322986701</v>
      </c>
      <c r="M468" s="17"/>
      <c r="N468" s="17">
        <v>0.10212990395076001</v>
      </c>
      <c r="O468" s="17">
        <v>0.115328366449766</v>
      </c>
      <c r="P468" s="17">
        <v>0.115366233985702</v>
      </c>
      <c r="Q468" s="17">
        <v>0.196596034795123</v>
      </c>
      <c r="R468" s="17"/>
      <c r="S468" s="17">
        <v>0.13485988220290901</v>
      </c>
      <c r="T468" s="17">
        <v>0.128337244808267</v>
      </c>
      <c r="U468" s="17">
        <v>0.13908913731133901</v>
      </c>
      <c r="V468" s="17">
        <v>0.12595481579801099</v>
      </c>
      <c r="W468" s="17">
        <v>0.143978644884146</v>
      </c>
      <c r="X468" s="17">
        <v>0.14061653513897801</v>
      </c>
      <c r="Y468" s="17">
        <v>0.125625004468568</v>
      </c>
      <c r="Z468" s="17">
        <v>0.10057287143298101</v>
      </c>
      <c r="AA468" s="17">
        <v>0.13140604248905399</v>
      </c>
      <c r="AB468" s="17">
        <v>0.13101332476878</v>
      </c>
      <c r="AC468" s="17">
        <v>0.11760772023890299</v>
      </c>
      <c r="AD468" s="17">
        <v>0.15864651838504701</v>
      </c>
      <c r="AE468" s="17"/>
      <c r="AF468" s="17">
        <v>0.17101592039264901</v>
      </c>
      <c r="AG468" s="17">
        <v>0.14110482326646201</v>
      </c>
      <c r="AH468" s="17">
        <v>8.7657619972820205E-2</v>
      </c>
      <c r="AI468" s="17">
        <v>8.6109306204487604E-2</v>
      </c>
      <c r="AJ468" s="17"/>
      <c r="AK468" s="17">
        <v>0.171973015643894</v>
      </c>
      <c r="AL468" s="17">
        <v>0.128357606194553</v>
      </c>
      <c r="AM468" s="17">
        <v>0.108084513851707</v>
      </c>
      <c r="AN468" s="17">
        <v>8.3452169139365304E-2</v>
      </c>
      <c r="AO468" s="17">
        <v>4.58765927012433E-2</v>
      </c>
      <c r="AP468" s="17"/>
      <c r="AQ468" s="17">
        <v>0.17821141171628499</v>
      </c>
      <c r="AR468" s="17">
        <v>0.152673666508962</v>
      </c>
      <c r="AS468" s="17">
        <v>0.10370191530044701</v>
      </c>
      <c r="AT468" s="17">
        <v>0.105570978193693</v>
      </c>
      <c r="AU468" s="17">
        <v>9.9454084671732099E-2</v>
      </c>
      <c r="AV468" s="17"/>
      <c r="AW468" s="17">
        <v>0.13023263884780101</v>
      </c>
      <c r="AX468" s="17">
        <v>0.13009308497907601</v>
      </c>
      <c r="AY468" s="17">
        <v>0.130391678195833</v>
      </c>
      <c r="AZ468" s="17">
        <v>0.13984344304777699</v>
      </c>
      <c r="BA468" s="17">
        <v>0.123809547852758</v>
      </c>
      <c r="BB468" s="17"/>
      <c r="BC468" s="17">
        <v>0.123184553663179</v>
      </c>
      <c r="BD468" s="17">
        <v>0.114965758788992</v>
      </c>
      <c r="BE468" s="17">
        <v>0.117373379442332</v>
      </c>
      <c r="BF468" s="17">
        <v>0.117278390110548</v>
      </c>
      <c r="BG468" s="17"/>
      <c r="BH468" s="17">
        <v>0.122564053937081</v>
      </c>
      <c r="BI468" s="17">
        <v>0.117982647567882</v>
      </c>
      <c r="BJ468" s="17">
        <v>0.11470895908952999</v>
      </c>
      <c r="BK468" s="17">
        <v>0.14793691071905399</v>
      </c>
      <c r="BL468" s="17"/>
      <c r="BM468" s="17">
        <v>0.115202639781659</v>
      </c>
      <c r="BN468" s="17">
        <v>0.11164752112517801</v>
      </c>
      <c r="BO468" s="17">
        <v>9.6859666114367804E-2</v>
      </c>
      <c r="BP468" s="17">
        <v>0.12883588821071901</v>
      </c>
      <c r="BQ468" s="17">
        <v>0.19280114652070099</v>
      </c>
      <c r="BR468" s="17"/>
      <c r="BS468" s="17">
        <v>0.11472598821204399</v>
      </c>
      <c r="BT468" s="17">
        <v>0.102164806808623</v>
      </c>
      <c r="BU468" s="17">
        <v>8.5779404620779404E-2</v>
      </c>
      <c r="BV468" s="17">
        <v>0.113733380634781</v>
      </c>
      <c r="BW468" s="17">
        <v>0.22133605538626799</v>
      </c>
    </row>
    <row r="469" spans="2:75" x14ac:dyDescent="0.35">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row>
    <row r="470" spans="2:75" x14ac:dyDescent="0.35">
      <c r="B470" s="6" t="s">
        <v>401</v>
      </c>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row>
    <row r="471" spans="2:75" x14ac:dyDescent="0.35">
      <c r="B471" s="23" t="s">
        <v>132</v>
      </c>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row>
    <row r="472" spans="2:75" x14ac:dyDescent="0.35">
      <c r="B472" t="s">
        <v>378</v>
      </c>
      <c r="C472" s="17">
        <v>4.663908204798E-2</v>
      </c>
      <c r="D472" s="17">
        <v>4.7501318644688699E-2</v>
      </c>
      <c r="E472" s="17">
        <v>4.6026940228566002E-2</v>
      </c>
      <c r="F472" s="17"/>
      <c r="G472" s="17">
        <v>5.1833653581756803E-2</v>
      </c>
      <c r="H472" s="17">
        <v>3.4140839010045297E-2</v>
      </c>
      <c r="I472" s="17">
        <v>4.4309229834943203E-2</v>
      </c>
      <c r="J472" s="17">
        <v>4.3472074782467701E-2</v>
      </c>
      <c r="K472" s="17">
        <v>6.9160656675326906E-2</v>
      </c>
      <c r="L472" s="17">
        <v>4.2733319383791699E-2</v>
      </c>
      <c r="M472" s="17"/>
      <c r="N472" s="17">
        <v>3.3707187431501098E-2</v>
      </c>
      <c r="O472" s="17">
        <v>3.7853330255917098E-2</v>
      </c>
      <c r="P472" s="17">
        <v>4.49290753033912E-2</v>
      </c>
      <c r="Q472" s="17">
        <v>7.0220115019625204E-2</v>
      </c>
      <c r="R472" s="17"/>
      <c r="S472" s="17">
        <v>4.5033019693214202E-2</v>
      </c>
      <c r="T472" s="17">
        <v>3.8441262366343099E-2</v>
      </c>
      <c r="U472" s="17">
        <v>4.84121913502659E-2</v>
      </c>
      <c r="V472" s="17">
        <v>3.8889625769135801E-2</v>
      </c>
      <c r="W472" s="17">
        <v>3.1684375196523999E-2</v>
      </c>
      <c r="X472" s="17">
        <v>7.4508727133383704E-2</v>
      </c>
      <c r="Y472" s="17">
        <v>6.3797271610968598E-2</v>
      </c>
      <c r="Z472" s="17">
        <v>4.5556674206264899E-2</v>
      </c>
      <c r="AA472" s="17">
        <v>4.4741415294619197E-2</v>
      </c>
      <c r="AB472" s="17">
        <v>4.8487001941990002E-2</v>
      </c>
      <c r="AC472" s="17">
        <v>4.7989622769523697E-2</v>
      </c>
      <c r="AD472" s="17">
        <v>1.42031742451892E-2</v>
      </c>
      <c r="AE472" s="17"/>
      <c r="AF472" s="17">
        <v>6.0616756438789603E-2</v>
      </c>
      <c r="AG472" s="17">
        <v>3.9295459723007603E-2</v>
      </c>
      <c r="AH472" s="17">
        <v>3.69839889033182E-2</v>
      </c>
      <c r="AI472" s="17">
        <v>4.8177679586538798E-2</v>
      </c>
      <c r="AJ472" s="17"/>
      <c r="AK472" s="17">
        <v>0.116603516219293</v>
      </c>
      <c r="AL472" s="17">
        <v>3.7935450812772303E-2</v>
      </c>
      <c r="AM472" s="17">
        <v>2.9886426069290799E-2</v>
      </c>
      <c r="AN472" s="17">
        <v>2.4771498128273398E-2</v>
      </c>
      <c r="AO472" s="17">
        <v>2.06561945785626E-2</v>
      </c>
      <c r="AP472" s="17"/>
      <c r="AQ472" s="17">
        <v>7.2758467800257201E-2</v>
      </c>
      <c r="AR472" s="17">
        <v>6.4004128232737198E-2</v>
      </c>
      <c r="AS472" s="17">
        <v>3.5119609836956001E-2</v>
      </c>
      <c r="AT472" s="17">
        <v>2.53115037246332E-2</v>
      </c>
      <c r="AU472" s="17">
        <v>2.2114626211690601E-2</v>
      </c>
      <c r="AV472" s="17"/>
      <c r="AW472" s="17">
        <v>6.5110196790503602E-2</v>
      </c>
      <c r="AX472" s="17">
        <v>5.3513527577644097E-2</v>
      </c>
      <c r="AY472" s="17">
        <v>4.3047703941156402E-2</v>
      </c>
      <c r="AZ472" s="17">
        <v>4.3265043717569902E-2</v>
      </c>
      <c r="BA472" s="17">
        <v>4.7534058189954001E-2</v>
      </c>
      <c r="BB472" s="17"/>
      <c r="BC472" s="17">
        <v>7.90325610521182E-2</v>
      </c>
      <c r="BD472" s="17">
        <v>3.3935881832070802E-2</v>
      </c>
      <c r="BE472" s="17">
        <v>4.39222767035721E-2</v>
      </c>
      <c r="BF472" s="17">
        <v>5.2044413996878702E-2</v>
      </c>
      <c r="BG472" s="17"/>
      <c r="BH472" s="17">
        <v>5.2180885464497298E-2</v>
      </c>
      <c r="BI472" s="17">
        <v>4.2278706142198898E-2</v>
      </c>
      <c r="BJ472" s="17">
        <v>5.4039863174629998E-2</v>
      </c>
      <c r="BK472" s="17">
        <v>4.1813653248222303E-2</v>
      </c>
      <c r="BL472" s="17"/>
      <c r="BM472" s="17">
        <v>4.4164365706711603E-2</v>
      </c>
      <c r="BN472" s="17">
        <v>4.3617423201701797E-2</v>
      </c>
      <c r="BO472" s="17">
        <v>4.3650622528522899E-2</v>
      </c>
      <c r="BP472" s="17">
        <v>6.8758622934406599E-2</v>
      </c>
      <c r="BQ472" s="17">
        <v>5.53681771520039E-2</v>
      </c>
      <c r="BR472" s="17"/>
      <c r="BS472" s="17">
        <v>5.0430433816042897E-2</v>
      </c>
      <c r="BT472" s="17">
        <v>3.9884878068409603E-2</v>
      </c>
      <c r="BU472" s="17">
        <v>3.6609935814183897E-2</v>
      </c>
      <c r="BV472" s="17">
        <v>6.5294598475469298E-2</v>
      </c>
      <c r="BW472" s="17">
        <v>5.8161633033352401E-2</v>
      </c>
    </row>
    <row r="473" spans="2:75" x14ac:dyDescent="0.35">
      <c r="B473" t="s">
        <v>379</v>
      </c>
      <c r="C473" s="17">
        <v>0.20939725770654799</v>
      </c>
      <c r="D473" s="17">
        <v>0.21716919098592399</v>
      </c>
      <c r="E473" s="17">
        <v>0.201329991020615</v>
      </c>
      <c r="F473" s="17"/>
      <c r="G473" s="17">
        <v>0.16044957543084501</v>
      </c>
      <c r="H473" s="17">
        <v>0.125702323700109</v>
      </c>
      <c r="I473" s="17">
        <v>0.18830310328449901</v>
      </c>
      <c r="J473" s="17">
        <v>0.21564509178247601</v>
      </c>
      <c r="K473" s="17">
        <v>0.27539345655254699</v>
      </c>
      <c r="L473" s="17">
        <v>0.27803578989277</v>
      </c>
      <c r="M473" s="17"/>
      <c r="N473" s="17">
        <v>0.19194537848448601</v>
      </c>
      <c r="O473" s="17">
        <v>0.20611788674845699</v>
      </c>
      <c r="P473" s="17">
        <v>0.21150027615863801</v>
      </c>
      <c r="Q473" s="17">
        <v>0.230013120261051</v>
      </c>
      <c r="R473" s="17"/>
      <c r="S473" s="17">
        <v>0.16135620223404801</v>
      </c>
      <c r="T473" s="17">
        <v>0.195070788005025</v>
      </c>
      <c r="U473" s="17">
        <v>0.17730634377794299</v>
      </c>
      <c r="V473" s="17">
        <v>0.23856862076921401</v>
      </c>
      <c r="W473" s="17">
        <v>0.20769328601130499</v>
      </c>
      <c r="X473" s="17">
        <v>0.198178060426421</v>
      </c>
      <c r="Y473" s="17">
        <v>0.25044724270618401</v>
      </c>
      <c r="Z473" s="17">
        <v>0.207486944476684</v>
      </c>
      <c r="AA473" s="17">
        <v>0.226249372217046</v>
      </c>
      <c r="AB473" s="17">
        <v>0.24662799985657999</v>
      </c>
      <c r="AC473" s="17">
        <v>0.270761236344154</v>
      </c>
      <c r="AD473" s="17">
        <v>0.14853674870514899</v>
      </c>
      <c r="AE473" s="17"/>
      <c r="AF473" s="17">
        <v>0.20373659091315599</v>
      </c>
      <c r="AG473" s="17">
        <v>0.21885334928853201</v>
      </c>
      <c r="AH473" s="17">
        <v>0.21574004186196899</v>
      </c>
      <c r="AI473" s="17">
        <v>0.180876096407252</v>
      </c>
      <c r="AJ473" s="17"/>
      <c r="AK473" s="17">
        <v>0.312338102272463</v>
      </c>
      <c r="AL473" s="17">
        <v>0.20190736082643301</v>
      </c>
      <c r="AM473" s="17">
        <v>0.20137926351056301</v>
      </c>
      <c r="AN473" s="17">
        <v>0.15866472578743299</v>
      </c>
      <c r="AO473" s="17">
        <v>0.164488841306068</v>
      </c>
      <c r="AP473" s="17"/>
      <c r="AQ473" s="17">
        <v>0.24373626355537101</v>
      </c>
      <c r="AR473" s="17">
        <v>0.22549619592520101</v>
      </c>
      <c r="AS473" s="17">
        <v>0.186688932514992</v>
      </c>
      <c r="AT473" s="17">
        <v>0.21537520405854299</v>
      </c>
      <c r="AU473" s="17">
        <v>0.15643481681940499</v>
      </c>
      <c r="AV473" s="17"/>
      <c r="AW473" s="17">
        <v>0.211619179588666</v>
      </c>
      <c r="AX473" s="17">
        <v>0.22405928447062701</v>
      </c>
      <c r="AY473" s="17">
        <v>0.21951991601309701</v>
      </c>
      <c r="AZ473" s="17">
        <v>0.229246758548145</v>
      </c>
      <c r="BA473" s="17">
        <v>0.16371341376377499</v>
      </c>
      <c r="BB473" s="17"/>
      <c r="BC473" s="17">
        <v>0.20738599228339899</v>
      </c>
      <c r="BD473" s="17">
        <v>0.23250957622363999</v>
      </c>
      <c r="BE473" s="17">
        <v>0.20463190406303999</v>
      </c>
      <c r="BF473" s="17">
        <v>0.209017231681833</v>
      </c>
      <c r="BG473" s="17"/>
      <c r="BH473" s="17">
        <v>0.222315183861372</v>
      </c>
      <c r="BI473" s="17">
        <v>0.230827329810116</v>
      </c>
      <c r="BJ473" s="17">
        <v>0.16834139174323301</v>
      </c>
      <c r="BK473" s="17">
        <v>0.18255892362366799</v>
      </c>
      <c r="BL473" s="17"/>
      <c r="BM473" s="17">
        <v>0.22081687002752801</v>
      </c>
      <c r="BN473" s="17">
        <v>0.198538940694133</v>
      </c>
      <c r="BO473" s="17">
        <v>0.25428034632202501</v>
      </c>
      <c r="BP473" s="17">
        <v>0.20996089918486999</v>
      </c>
      <c r="BQ473" s="17">
        <v>0.19054579050682599</v>
      </c>
      <c r="BR473" s="17"/>
      <c r="BS473" s="17">
        <v>0.222815070286531</v>
      </c>
      <c r="BT473" s="17">
        <v>0.19610240975521101</v>
      </c>
      <c r="BU473" s="17">
        <v>0.24302359901686399</v>
      </c>
      <c r="BV473" s="17">
        <v>0.21678283461155401</v>
      </c>
      <c r="BW473" s="17">
        <v>0.18197848332785199</v>
      </c>
    </row>
    <row r="474" spans="2:75" x14ac:dyDescent="0.35">
      <c r="B474" t="s">
        <v>380</v>
      </c>
      <c r="C474" s="17">
        <v>0.212396453065332</v>
      </c>
      <c r="D474" s="17">
        <v>0.21325032095917201</v>
      </c>
      <c r="E474" s="17">
        <v>0.21066062452272</v>
      </c>
      <c r="F474" s="17"/>
      <c r="G474" s="17">
        <v>0.204681424675595</v>
      </c>
      <c r="H474" s="17">
        <v>0.205619416744723</v>
      </c>
      <c r="I474" s="17">
        <v>0.213019316928929</v>
      </c>
      <c r="J474" s="17">
        <v>0.220052700622761</v>
      </c>
      <c r="K474" s="17">
        <v>0.212503300234401</v>
      </c>
      <c r="L474" s="17">
        <v>0.21626484881580399</v>
      </c>
      <c r="M474" s="17"/>
      <c r="N474" s="17">
        <v>0.20787348839970299</v>
      </c>
      <c r="O474" s="17">
        <v>0.21751257156671</v>
      </c>
      <c r="P474" s="17">
        <v>0.229206754397006</v>
      </c>
      <c r="Q474" s="17">
        <v>0.19722884001017699</v>
      </c>
      <c r="R474" s="17"/>
      <c r="S474" s="17">
        <v>0.201242756276382</v>
      </c>
      <c r="T474" s="17">
        <v>0.241287739855994</v>
      </c>
      <c r="U474" s="17">
        <v>0.25448673424929003</v>
      </c>
      <c r="V474" s="17">
        <v>0.21298235047646499</v>
      </c>
      <c r="W474" s="17">
        <v>0.17395566787740199</v>
      </c>
      <c r="X474" s="17">
        <v>0.21298402456337601</v>
      </c>
      <c r="Y474" s="17">
        <v>0.18565347409194499</v>
      </c>
      <c r="Z474" s="17">
        <v>0.207740964342917</v>
      </c>
      <c r="AA474" s="17">
        <v>0.20515435761929901</v>
      </c>
      <c r="AB474" s="17">
        <v>0.224663565088912</v>
      </c>
      <c r="AC474" s="17">
        <v>0.19684193546761</v>
      </c>
      <c r="AD474" s="17">
        <v>0.20640051811298299</v>
      </c>
      <c r="AE474" s="17"/>
      <c r="AF474" s="17">
        <v>0.214146704016936</v>
      </c>
      <c r="AG474" s="17">
        <v>0.22519073569904699</v>
      </c>
      <c r="AH474" s="17">
        <v>0.211418362634263</v>
      </c>
      <c r="AI474" s="17">
        <v>0.18862802553671601</v>
      </c>
      <c r="AJ474" s="17"/>
      <c r="AK474" s="17">
        <v>0.16363255004865401</v>
      </c>
      <c r="AL474" s="17">
        <v>0.25292531167718302</v>
      </c>
      <c r="AM474" s="17">
        <v>0.21441820415070201</v>
      </c>
      <c r="AN474" s="17">
        <v>0.20417880651822001</v>
      </c>
      <c r="AO474" s="17">
        <v>0.18460075584095201</v>
      </c>
      <c r="AP474" s="17"/>
      <c r="AQ474" s="17">
        <v>0.20142077547681</v>
      </c>
      <c r="AR474" s="17">
        <v>0.21768062508591801</v>
      </c>
      <c r="AS474" s="17">
        <v>0.22777595396459199</v>
      </c>
      <c r="AT474" s="17">
        <v>0.23551041312972101</v>
      </c>
      <c r="AU474" s="17">
        <v>0.17018312537663299</v>
      </c>
      <c r="AV474" s="17"/>
      <c r="AW474" s="17">
        <v>0.23033315356689399</v>
      </c>
      <c r="AX474" s="17">
        <v>0.21575543742608699</v>
      </c>
      <c r="AY474" s="17">
        <v>0.20595194081444099</v>
      </c>
      <c r="AZ474" s="17">
        <v>0.21306870858618401</v>
      </c>
      <c r="BA474" s="17">
        <v>0.21479226368652701</v>
      </c>
      <c r="BB474" s="17"/>
      <c r="BC474" s="17">
        <v>0.21435757479287301</v>
      </c>
      <c r="BD474" s="17">
        <v>0.22613423398133101</v>
      </c>
      <c r="BE474" s="17">
        <v>0.207016772204525</v>
      </c>
      <c r="BF474" s="17">
        <v>0.213547411243799</v>
      </c>
      <c r="BG474" s="17"/>
      <c r="BH474" s="17">
        <v>0.21769440375160001</v>
      </c>
      <c r="BI474" s="17">
        <v>0.22182652598979199</v>
      </c>
      <c r="BJ474" s="17">
        <v>0.20705238487518801</v>
      </c>
      <c r="BK474" s="17">
        <v>0.209026244890991</v>
      </c>
      <c r="BL474" s="17"/>
      <c r="BM474" s="17">
        <v>0.212556178835732</v>
      </c>
      <c r="BN474" s="17">
        <v>0.20998442601290301</v>
      </c>
      <c r="BO474" s="17">
        <v>0.221333512740024</v>
      </c>
      <c r="BP474" s="17">
        <v>0.19917881415967101</v>
      </c>
      <c r="BQ474" s="17">
        <v>0.20724980192108999</v>
      </c>
      <c r="BR474" s="17"/>
      <c r="BS474" s="17">
        <v>0.202876118782473</v>
      </c>
      <c r="BT474" s="17">
        <v>0.213369610152672</v>
      </c>
      <c r="BU474" s="17">
        <v>0.22096161662178199</v>
      </c>
      <c r="BV474" s="17">
        <v>0.209512845556729</v>
      </c>
      <c r="BW474" s="17">
        <v>0.18842519366428501</v>
      </c>
    </row>
    <row r="475" spans="2:75" x14ac:dyDescent="0.35">
      <c r="B475" t="s">
        <v>381</v>
      </c>
      <c r="C475" s="17">
        <v>0.151723359488106</v>
      </c>
      <c r="D475" s="17">
        <v>0.16009358303273599</v>
      </c>
      <c r="E475" s="17">
        <v>0.14381882559061299</v>
      </c>
      <c r="F475" s="17"/>
      <c r="G475" s="17">
        <v>0.173183399512507</v>
      </c>
      <c r="H475" s="17">
        <v>0.19930632465967901</v>
      </c>
      <c r="I475" s="17">
        <v>0.18664335426140399</v>
      </c>
      <c r="J475" s="17">
        <v>0.140042498506877</v>
      </c>
      <c r="K475" s="17">
        <v>0.106890202733169</v>
      </c>
      <c r="L475" s="17">
        <v>0.109826547584279</v>
      </c>
      <c r="M475" s="17"/>
      <c r="N475" s="17">
        <v>0.160350195308466</v>
      </c>
      <c r="O475" s="17">
        <v>0.186107420230712</v>
      </c>
      <c r="P475" s="17">
        <v>0.152128018752759</v>
      </c>
      <c r="Q475" s="17">
        <v>0.104039670463364</v>
      </c>
      <c r="R475" s="17"/>
      <c r="S475" s="17">
        <v>0.189353152233496</v>
      </c>
      <c r="T475" s="17">
        <v>0.16537986183902001</v>
      </c>
      <c r="U475" s="17">
        <v>0.13017144443065001</v>
      </c>
      <c r="V475" s="17">
        <v>0.15701254808523801</v>
      </c>
      <c r="W475" s="17">
        <v>0.14096109917560901</v>
      </c>
      <c r="X475" s="17">
        <v>0.15149743726562701</v>
      </c>
      <c r="Y475" s="17">
        <v>0.129158412665139</v>
      </c>
      <c r="Z475" s="17">
        <v>0.13665387972417201</v>
      </c>
      <c r="AA475" s="17">
        <v>0.14074932307333901</v>
      </c>
      <c r="AB475" s="17">
        <v>0.12233119998603199</v>
      </c>
      <c r="AC475" s="17">
        <v>0.15161205123062499</v>
      </c>
      <c r="AD475" s="17">
        <v>0.19320856062446801</v>
      </c>
      <c r="AE475" s="17"/>
      <c r="AF475" s="17">
        <v>0.106818314300163</v>
      </c>
      <c r="AG475" s="17">
        <v>0.15978235512469099</v>
      </c>
      <c r="AH475" s="17">
        <v>0.174261766781486</v>
      </c>
      <c r="AI475" s="17">
        <v>0.17868097432842101</v>
      </c>
      <c r="AJ475" s="17"/>
      <c r="AK475" s="17">
        <v>9.0993369449829595E-2</v>
      </c>
      <c r="AL475" s="17">
        <v>0.15768496008155899</v>
      </c>
      <c r="AM475" s="17">
        <v>0.16530888083515999</v>
      </c>
      <c r="AN475" s="17">
        <v>0.199821230034049</v>
      </c>
      <c r="AO475" s="17">
        <v>0.17647500015538001</v>
      </c>
      <c r="AP475" s="17"/>
      <c r="AQ475" s="17">
        <v>0.129206300553734</v>
      </c>
      <c r="AR475" s="17">
        <v>0.12846298230632799</v>
      </c>
      <c r="AS475" s="17">
        <v>0.173183786818289</v>
      </c>
      <c r="AT475" s="17">
        <v>0.17192722411080699</v>
      </c>
      <c r="AU475" s="17">
        <v>0.162598631192726</v>
      </c>
      <c r="AV475" s="17"/>
      <c r="AW475" s="17">
        <v>0.13952176966103599</v>
      </c>
      <c r="AX475" s="17">
        <v>0.144245866488765</v>
      </c>
      <c r="AY475" s="17">
        <v>0.15258879894608199</v>
      </c>
      <c r="AZ475" s="17">
        <v>0.134308789330122</v>
      </c>
      <c r="BA475" s="17">
        <v>0.17904727520375899</v>
      </c>
      <c r="BB475" s="17"/>
      <c r="BC475" s="17">
        <v>0.16285522351304599</v>
      </c>
      <c r="BD475" s="17">
        <v>0.146036688285753</v>
      </c>
      <c r="BE475" s="17">
        <v>0.15925098920321501</v>
      </c>
      <c r="BF475" s="17">
        <v>0.15632153491290901</v>
      </c>
      <c r="BG475" s="17"/>
      <c r="BH475" s="17">
        <v>0.15243468240695601</v>
      </c>
      <c r="BI475" s="17">
        <v>0.15090427320449201</v>
      </c>
      <c r="BJ475" s="17">
        <v>0.16285399540169801</v>
      </c>
      <c r="BK475" s="17">
        <v>0.16088464326938701</v>
      </c>
      <c r="BL475" s="17"/>
      <c r="BM475" s="17">
        <v>0.14784728590792501</v>
      </c>
      <c r="BN475" s="17">
        <v>0.17157464889941201</v>
      </c>
      <c r="BO475" s="17">
        <v>0.114514319894744</v>
      </c>
      <c r="BP475" s="17">
        <v>0.163155413510613</v>
      </c>
      <c r="BQ475" s="17">
        <v>0.116204151609531</v>
      </c>
      <c r="BR475" s="17"/>
      <c r="BS475" s="17">
        <v>0.15703816446830701</v>
      </c>
      <c r="BT475" s="17">
        <v>0.16956208764123601</v>
      </c>
      <c r="BU475" s="17">
        <v>0.13280779717034999</v>
      </c>
      <c r="BV475" s="17">
        <v>0.154519716733067</v>
      </c>
      <c r="BW475" s="17">
        <v>0.103294120192352</v>
      </c>
    </row>
    <row r="476" spans="2:75" x14ac:dyDescent="0.35">
      <c r="B476" t="s">
        <v>382</v>
      </c>
      <c r="C476" s="17">
        <v>8.1834716274631805E-2</v>
      </c>
      <c r="D476" s="17">
        <v>8.4133725445176694E-2</v>
      </c>
      <c r="E476" s="17">
        <v>7.9993775774347006E-2</v>
      </c>
      <c r="F476" s="17"/>
      <c r="G476" s="17">
        <v>0.11651818406009</v>
      </c>
      <c r="H476" s="17">
        <v>0.116596223661667</v>
      </c>
      <c r="I476" s="17">
        <v>9.7212772071122694E-2</v>
      </c>
      <c r="J476" s="17">
        <v>8.3040414747417204E-2</v>
      </c>
      <c r="K476" s="17">
        <v>5.7557441652109E-2</v>
      </c>
      <c r="L476" s="17">
        <v>3.3202589171284602E-2</v>
      </c>
      <c r="M476" s="17"/>
      <c r="N476" s="17">
        <v>9.0642200753198704E-2</v>
      </c>
      <c r="O476" s="17">
        <v>8.4518630890276697E-2</v>
      </c>
      <c r="P476" s="17">
        <v>8.2381032240022106E-2</v>
      </c>
      <c r="Q476" s="17">
        <v>6.9656065335785097E-2</v>
      </c>
      <c r="R476" s="17"/>
      <c r="S476" s="17">
        <v>8.4674755389491402E-2</v>
      </c>
      <c r="T476" s="17">
        <v>7.8305725584176894E-2</v>
      </c>
      <c r="U476" s="17">
        <v>8.8980199008331595E-2</v>
      </c>
      <c r="V476" s="17">
        <v>7.8110967397263906E-2</v>
      </c>
      <c r="W476" s="17">
        <v>9.9463317746026195E-2</v>
      </c>
      <c r="X476" s="17">
        <v>7.4254017443678405E-2</v>
      </c>
      <c r="Y476" s="17">
        <v>6.4222286470669701E-2</v>
      </c>
      <c r="Z476" s="17">
        <v>0.13232435543232601</v>
      </c>
      <c r="AA476" s="17">
        <v>8.7967609572566205E-2</v>
      </c>
      <c r="AB476" s="17">
        <v>6.4613014528089402E-2</v>
      </c>
      <c r="AC476" s="17">
        <v>5.1802386350908197E-2</v>
      </c>
      <c r="AD476" s="17">
        <v>0.116741108364872</v>
      </c>
      <c r="AE476" s="17"/>
      <c r="AF476" s="17">
        <v>6.8435824232891407E-2</v>
      </c>
      <c r="AG476" s="17">
        <v>8.1595330755859202E-2</v>
      </c>
      <c r="AH476" s="17">
        <v>9.2086796599145399E-2</v>
      </c>
      <c r="AI476" s="17">
        <v>0.10003912637691</v>
      </c>
      <c r="AJ476" s="17"/>
      <c r="AK476" s="17">
        <v>3.4528053828290599E-2</v>
      </c>
      <c r="AL476" s="17">
        <v>8.4773183799923699E-2</v>
      </c>
      <c r="AM476" s="17">
        <v>0.10450927823890201</v>
      </c>
      <c r="AN476" s="17">
        <v>0.106345767843538</v>
      </c>
      <c r="AO476" s="17">
        <v>8.8112585505337807E-2</v>
      </c>
      <c r="AP476" s="17"/>
      <c r="AQ476" s="17">
        <v>5.3355176233927E-2</v>
      </c>
      <c r="AR476" s="17">
        <v>7.1550837342637494E-2</v>
      </c>
      <c r="AS476" s="17">
        <v>0.108974451513487</v>
      </c>
      <c r="AT476" s="17">
        <v>8.4388522419288695E-2</v>
      </c>
      <c r="AU476" s="17">
        <v>9.8267669904992097E-2</v>
      </c>
      <c r="AV476" s="17"/>
      <c r="AW476" s="17">
        <v>4.4427852363095703E-2</v>
      </c>
      <c r="AX476" s="17">
        <v>8.6885770897222506E-2</v>
      </c>
      <c r="AY476" s="17">
        <v>7.6998912535478206E-2</v>
      </c>
      <c r="AZ476" s="17">
        <v>8.6074554619513702E-2</v>
      </c>
      <c r="BA476" s="17">
        <v>9.0121404084589102E-2</v>
      </c>
      <c r="BB476" s="17"/>
      <c r="BC476" s="17">
        <v>6.6226868058956903E-2</v>
      </c>
      <c r="BD476" s="17">
        <v>8.9953211844593095E-2</v>
      </c>
      <c r="BE476" s="17">
        <v>0.102781622558378</v>
      </c>
      <c r="BF476" s="17">
        <v>7.0367280006416399E-2</v>
      </c>
      <c r="BG476" s="17"/>
      <c r="BH476" s="17">
        <v>6.0517293750340297E-2</v>
      </c>
      <c r="BI476" s="17">
        <v>8.9976376754339005E-2</v>
      </c>
      <c r="BJ476" s="17">
        <v>0.101649527673012</v>
      </c>
      <c r="BK476" s="17">
        <v>7.03493123062221E-2</v>
      </c>
      <c r="BL476" s="17"/>
      <c r="BM476" s="17">
        <v>6.7888847871736394E-2</v>
      </c>
      <c r="BN476" s="17">
        <v>9.5546141957818506E-2</v>
      </c>
      <c r="BO476" s="17">
        <v>7.4358975079455297E-2</v>
      </c>
      <c r="BP476" s="17">
        <v>7.1779608765618702E-2</v>
      </c>
      <c r="BQ476" s="17">
        <v>7.9625615733535299E-2</v>
      </c>
      <c r="BR476" s="17"/>
      <c r="BS476" s="17">
        <v>7.4177124703967798E-2</v>
      </c>
      <c r="BT476" s="17">
        <v>9.7879627205741004E-2</v>
      </c>
      <c r="BU476" s="17">
        <v>8.3893631012735295E-2</v>
      </c>
      <c r="BV476" s="17">
        <v>8.0708447622726207E-2</v>
      </c>
      <c r="BW476" s="17">
        <v>6.7603154430562903E-2</v>
      </c>
    </row>
    <row r="477" spans="2:75" x14ac:dyDescent="0.35">
      <c r="B477" t="s">
        <v>383</v>
      </c>
      <c r="C477" s="17">
        <v>5.3327776347844601E-2</v>
      </c>
      <c r="D477" s="17">
        <v>6.0126551309174298E-2</v>
      </c>
      <c r="E477" s="17">
        <v>4.6957256565636998E-2</v>
      </c>
      <c r="F477" s="17"/>
      <c r="G477" s="17">
        <v>0.114561762923668</v>
      </c>
      <c r="H477" s="17">
        <v>7.7848687981193099E-2</v>
      </c>
      <c r="I477" s="17">
        <v>5.36935564374664E-2</v>
      </c>
      <c r="J477" s="17">
        <v>4.0309564749575401E-2</v>
      </c>
      <c r="K477" s="17">
        <v>2.8004438317765001E-2</v>
      </c>
      <c r="L477" s="17">
        <v>1.9778823010315898E-2</v>
      </c>
      <c r="M477" s="17"/>
      <c r="N477" s="17">
        <v>6.4270189119585805E-2</v>
      </c>
      <c r="O477" s="17">
        <v>5.4713551960939903E-2</v>
      </c>
      <c r="P477" s="17">
        <v>5.8110065454639197E-2</v>
      </c>
      <c r="Q477" s="17">
        <v>3.6848413308860198E-2</v>
      </c>
      <c r="R477" s="17"/>
      <c r="S477" s="17">
        <v>6.9638104114025906E-2</v>
      </c>
      <c r="T477" s="17">
        <v>5.3416066181176301E-2</v>
      </c>
      <c r="U477" s="17">
        <v>5.1564217329326999E-2</v>
      </c>
      <c r="V477" s="17">
        <v>4.2651872121861903E-2</v>
      </c>
      <c r="W477" s="17">
        <v>6.0673417361505298E-2</v>
      </c>
      <c r="X477" s="17">
        <v>6.7879249618230497E-2</v>
      </c>
      <c r="Y477" s="17">
        <v>6.7503928288763601E-2</v>
      </c>
      <c r="Z477" s="17">
        <v>4.0329645252338397E-2</v>
      </c>
      <c r="AA477" s="17">
        <v>3.7897012058982903E-2</v>
      </c>
      <c r="AB477" s="17">
        <v>3.12019532017913E-2</v>
      </c>
      <c r="AC477" s="17">
        <v>4.22413610455269E-2</v>
      </c>
      <c r="AD477" s="17">
        <v>7.37054935385726E-2</v>
      </c>
      <c r="AE477" s="17"/>
      <c r="AF477" s="17">
        <v>4.3369547576943203E-2</v>
      </c>
      <c r="AG477" s="17">
        <v>5.0516781526166302E-2</v>
      </c>
      <c r="AH477" s="17">
        <v>6.8158534703631798E-2</v>
      </c>
      <c r="AI477" s="17">
        <v>5.9029759674961102E-2</v>
      </c>
      <c r="AJ477" s="17"/>
      <c r="AK477" s="17">
        <v>3.65245473692066E-2</v>
      </c>
      <c r="AL477" s="17">
        <v>4.1781061065050903E-2</v>
      </c>
      <c r="AM477" s="17">
        <v>7.48661187980139E-2</v>
      </c>
      <c r="AN477" s="17">
        <v>6.2865235812106401E-2</v>
      </c>
      <c r="AO477" s="17">
        <v>7.2138215134124203E-2</v>
      </c>
      <c r="AP477" s="17"/>
      <c r="AQ477" s="17">
        <v>3.7881952729822102E-2</v>
      </c>
      <c r="AR477" s="17">
        <v>4.9314623378485599E-2</v>
      </c>
      <c r="AS477" s="17">
        <v>5.1555208361789402E-2</v>
      </c>
      <c r="AT477" s="17">
        <v>6.0811726243026401E-2</v>
      </c>
      <c r="AU477" s="17">
        <v>8.0085013018123305E-2</v>
      </c>
      <c r="AV477" s="17"/>
      <c r="AW477" s="17">
        <v>8.2858073441909902E-2</v>
      </c>
      <c r="AX477" s="17">
        <v>3.6077875053437701E-2</v>
      </c>
      <c r="AY477" s="17">
        <v>5.3484702344429501E-2</v>
      </c>
      <c r="AZ477" s="17">
        <v>3.9261426690900499E-2</v>
      </c>
      <c r="BA477" s="17">
        <v>7.1846714801491199E-2</v>
      </c>
      <c r="BB477" s="17"/>
      <c r="BC477" s="17">
        <v>7.5015964621326203E-2</v>
      </c>
      <c r="BD477" s="17">
        <v>6.03183197368461E-2</v>
      </c>
      <c r="BE477" s="17">
        <v>5.3075984431159899E-2</v>
      </c>
      <c r="BF477" s="17">
        <v>4.2252200808437501E-2</v>
      </c>
      <c r="BG477" s="17"/>
      <c r="BH477" s="17">
        <v>5.6738260134260601E-2</v>
      </c>
      <c r="BI477" s="17">
        <v>5.1506026832868097E-2</v>
      </c>
      <c r="BJ477" s="17">
        <v>5.5900182775214802E-2</v>
      </c>
      <c r="BK477" s="17">
        <v>5.1466916800075403E-2</v>
      </c>
      <c r="BL477" s="17"/>
      <c r="BM477" s="17">
        <v>6.1261848348266201E-2</v>
      </c>
      <c r="BN477" s="17">
        <v>5.1893839490536497E-2</v>
      </c>
      <c r="BO477" s="17">
        <v>5.9488651020657098E-2</v>
      </c>
      <c r="BP477" s="17">
        <v>3.9370541525012001E-2</v>
      </c>
      <c r="BQ477" s="17">
        <v>5.8565714838800298E-2</v>
      </c>
      <c r="BR477" s="17"/>
      <c r="BS477" s="17">
        <v>5.4471167802127803E-2</v>
      </c>
      <c r="BT477" s="17">
        <v>6.2108455038965497E-2</v>
      </c>
      <c r="BU477" s="17">
        <v>5.7999292843818898E-2</v>
      </c>
      <c r="BV477" s="17">
        <v>3.8570526620486503E-2</v>
      </c>
      <c r="BW477" s="17">
        <v>6.9389229255558404E-2</v>
      </c>
    </row>
    <row r="478" spans="2:75" x14ac:dyDescent="0.35">
      <c r="B478" t="s">
        <v>384</v>
      </c>
      <c r="C478" s="17">
        <v>2.2412612973452001E-2</v>
      </c>
      <c r="D478" s="17">
        <v>1.9293196341798501E-2</v>
      </c>
      <c r="E478" s="17">
        <v>2.5565710746919601E-2</v>
      </c>
      <c r="F478" s="17"/>
      <c r="G478" s="17">
        <v>2.9128579439400101E-2</v>
      </c>
      <c r="H478" s="17">
        <v>2.0083818128728802E-2</v>
      </c>
      <c r="I478" s="17">
        <v>4.55102888906092E-2</v>
      </c>
      <c r="J478" s="17">
        <v>2.2251483507990499E-2</v>
      </c>
      <c r="K478" s="17">
        <v>8.8203622168914891E-3</v>
      </c>
      <c r="L478" s="17">
        <v>1.03142550678294E-2</v>
      </c>
      <c r="M478" s="17"/>
      <c r="N478" s="17">
        <v>2.5416372391834401E-2</v>
      </c>
      <c r="O478" s="17">
        <v>2.19881790048253E-2</v>
      </c>
      <c r="P478" s="17">
        <v>2.6070316062807599E-2</v>
      </c>
      <c r="Q478" s="17">
        <v>1.5594896603381699E-2</v>
      </c>
      <c r="R478" s="17"/>
      <c r="S478" s="17">
        <v>1.91937072032437E-2</v>
      </c>
      <c r="T478" s="17">
        <v>2.6678063785604701E-2</v>
      </c>
      <c r="U478" s="17">
        <v>2.5618272977284098E-2</v>
      </c>
      <c r="V478" s="17">
        <v>1.8629929832813402E-2</v>
      </c>
      <c r="W478" s="17">
        <v>2.4499135963060598E-2</v>
      </c>
      <c r="X478" s="17">
        <v>1.5382313517765599E-2</v>
      </c>
      <c r="Y478" s="17">
        <v>1.9863236299316699E-2</v>
      </c>
      <c r="Z478" s="17">
        <v>2.5875187936591E-2</v>
      </c>
      <c r="AA478" s="17">
        <v>2.9785064227515201E-2</v>
      </c>
      <c r="AB478" s="17">
        <v>1.44942843664968E-2</v>
      </c>
      <c r="AC478" s="17">
        <v>2.65448601910237E-2</v>
      </c>
      <c r="AD478" s="17">
        <v>2.9992188544516098E-2</v>
      </c>
      <c r="AE478" s="17"/>
      <c r="AF478" s="17">
        <v>1.73971777951147E-2</v>
      </c>
      <c r="AG478" s="17">
        <v>2.2615790651451601E-2</v>
      </c>
      <c r="AH478" s="17">
        <v>2.0416455099636199E-2</v>
      </c>
      <c r="AI478" s="17">
        <v>3.4834018140267299E-2</v>
      </c>
      <c r="AJ478" s="17"/>
      <c r="AK478" s="17">
        <v>1.13879198029738E-2</v>
      </c>
      <c r="AL478" s="17">
        <v>1.8638945445225999E-2</v>
      </c>
      <c r="AM478" s="17">
        <v>2.56616175857266E-2</v>
      </c>
      <c r="AN478" s="17">
        <v>3.57635683755088E-2</v>
      </c>
      <c r="AO478" s="17">
        <v>4.2216649789569703E-2</v>
      </c>
      <c r="AP478" s="17"/>
      <c r="AQ478" s="17">
        <v>1.54950003539517E-2</v>
      </c>
      <c r="AR478" s="17">
        <v>1.7649372661736499E-2</v>
      </c>
      <c r="AS478" s="17">
        <v>2.6088148935482201E-2</v>
      </c>
      <c r="AT478" s="17">
        <v>1.6691625048816199E-2</v>
      </c>
      <c r="AU478" s="17">
        <v>4.23131326385301E-2</v>
      </c>
      <c r="AV478" s="17"/>
      <c r="AW478" s="17">
        <v>3.3225832886434797E-2</v>
      </c>
      <c r="AX478" s="17">
        <v>1.4260784755857099E-2</v>
      </c>
      <c r="AY478" s="17">
        <v>2.2345884641544501E-2</v>
      </c>
      <c r="AZ478" s="17">
        <v>1.70231748871555E-2</v>
      </c>
      <c r="BA478" s="17">
        <v>3.0494453165408799E-2</v>
      </c>
      <c r="BB478" s="17"/>
      <c r="BC478" s="17">
        <v>5.8039313240673598E-3</v>
      </c>
      <c r="BD478" s="17">
        <v>2.35795209428683E-2</v>
      </c>
      <c r="BE478" s="17">
        <v>2.4922323865259801E-2</v>
      </c>
      <c r="BF478" s="17">
        <v>2.4099343235131899E-2</v>
      </c>
      <c r="BG478" s="17"/>
      <c r="BH478" s="17">
        <v>2.0680717127526799E-2</v>
      </c>
      <c r="BI478" s="17">
        <v>1.96815157349138E-2</v>
      </c>
      <c r="BJ478" s="17">
        <v>2.8044020642487202E-2</v>
      </c>
      <c r="BK478" s="17">
        <v>2.9280830401234401E-2</v>
      </c>
      <c r="BL478" s="17"/>
      <c r="BM478" s="17">
        <v>1.8850029645481499E-2</v>
      </c>
      <c r="BN478" s="17">
        <v>2.2148731155492301E-2</v>
      </c>
      <c r="BO478" s="17">
        <v>1.8865166370566702E-2</v>
      </c>
      <c r="BP478" s="17">
        <v>3.0385761501049501E-2</v>
      </c>
      <c r="BQ478" s="17">
        <v>2.5265086035034901E-2</v>
      </c>
      <c r="BR478" s="17"/>
      <c r="BS478" s="17">
        <v>1.7859792351437E-2</v>
      </c>
      <c r="BT478" s="17">
        <v>2.7488798964210099E-2</v>
      </c>
      <c r="BU478" s="17">
        <v>2.1136534874301598E-2</v>
      </c>
      <c r="BV478" s="17">
        <v>2.6560078888410801E-2</v>
      </c>
      <c r="BW478" s="17">
        <v>3.1977090841388299E-2</v>
      </c>
    </row>
    <row r="479" spans="2:75" x14ac:dyDescent="0.35">
      <c r="B479" t="s">
        <v>385</v>
      </c>
      <c r="C479" s="17">
        <v>1.42882735001678E-2</v>
      </c>
      <c r="D479" s="17">
        <v>1.4725588364950099E-2</v>
      </c>
      <c r="E479" s="17">
        <v>1.3931816078872301E-2</v>
      </c>
      <c r="F479" s="17"/>
      <c r="G479" s="17">
        <v>1.3899936397301801E-2</v>
      </c>
      <c r="H479" s="17">
        <v>3.0267103057470799E-2</v>
      </c>
      <c r="I479" s="17">
        <v>1.69610400949524E-2</v>
      </c>
      <c r="J479" s="17">
        <v>1.12812426255326E-2</v>
      </c>
      <c r="K479" s="17">
        <v>9.7563075815877594E-3</v>
      </c>
      <c r="L479" s="17">
        <v>4.8397329492380703E-3</v>
      </c>
      <c r="M479" s="17"/>
      <c r="N479" s="17">
        <v>3.0540799992141199E-2</v>
      </c>
      <c r="O479" s="17">
        <v>5.9949680616188297E-3</v>
      </c>
      <c r="P479" s="17">
        <v>1.08362021529781E-2</v>
      </c>
      <c r="Q479" s="17">
        <v>8.6490669499442504E-3</v>
      </c>
      <c r="R479" s="17"/>
      <c r="S479" s="17">
        <v>2.1520302781879198E-2</v>
      </c>
      <c r="T479" s="17">
        <v>1.52940159127004E-3</v>
      </c>
      <c r="U479" s="17">
        <v>1.1648286567171699E-2</v>
      </c>
      <c r="V479" s="17">
        <v>9.8654458493041292E-3</v>
      </c>
      <c r="W479" s="17">
        <v>2.94910733725358E-2</v>
      </c>
      <c r="X479" s="17">
        <v>1.3508865663112799E-2</v>
      </c>
      <c r="Y479" s="17">
        <v>1.4069144862429699E-2</v>
      </c>
      <c r="Z479" s="17">
        <v>1.04951861743227E-2</v>
      </c>
      <c r="AA479" s="17">
        <v>2.22297203213285E-2</v>
      </c>
      <c r="AB479" s="17">
        <v>1.9324732337731399E-2</v>
      </c>
      <c r="AC479" s="17">
        <v>4.9292996704289197E-3</v>
      </c>
      <c r="AD479" s="17">
        <v>0</v>
      </c>
      <c r="AE479" s="17"/>
      <c r="AF479" s="17">
        <v>1.1878061243537401E-2</v>
      </c>
      <c r="AG479" s="17">
        <v>9.5111412372248308E-3</v>
      </c>
      <c r="AH479" s="17">
        <v>1.9404241414970599E-2</v>
      </c>
      <c r="AI479" s="17">
        <v>2.2819935238491299E-2</v>
      </c>
      <c r="AJ479" s="17"/>
      <c r="AK479" s="17">
        <v>3.4809892696367598E-3</v>
      </c>
      <c r="AL479" s="17">
        <v>6.4306501625281103E-3</v>
      </c>
      <c r="AM479" s="17">
        <v>1.3980939050598599E-2</v>
      </c>
      <c r="AN479" s="17">
        <v>3.7139294715893403E-2</v>
      </c>
      <c r="AO479" s="17">
        <v>4.8387695598778403E-2</v>
      </c>
      <c r="AP479" s="17"/>
      <c r="AQ479" s="17">
        <v>6.0527079024206704E-3</v>
      </c>
      <c r="AR479" s="17">
        <v>1.05371857896982E-2</v>
      </c>
      <c r="AS479" s="17">
        <v>1.2619517151419001E-2</v>
      </c>
      <c r="AT479" s="17">
        <v>1.4037789706174199E-2</v>
      </c>
      <c r="AU479" s="17">
        <v>3.7271712047357401E-2</v>
      </c>
      <c r="AV479" s="17"/>
      <c r="AW479" s="17">
        <v>7.8519150890723199E-3</v>
      </c>
      <c r="AX479" s="17">
        <v>9.3701690729177996E-3</v>
      </c>
      <c r="AY479" s="17">
        <v>9.5121279997326409E-3</v>
      </c>
      <c r="AZ479" s="17">
        <v>1.8457798477644099E-2</v>
      </c>
      <c r="BA479" s="17">
        <v>1.9629090907651001E-2</v>
      </c>
      <c r="BB479" s="17"/>
      <c r="BC479" s="17">
        <v>8.6847561193625095E-3</v>
      </c>
      <c r="BD479" s="17">
        <v>1.00489391543164E-2</v>
      </c>
      <c r="BE479" s="17">
        <v>1.9092849936392101E-2</v>
      </c>
      <c r="BF479" s="17">
        <v>1.6936268467035501E-2</v>
      </c>
      <c r="BG479" s="17"/>
      <c r="BH479" s="17">
        <v>1.2024226476518201E-2</v>
      </c>
      <c r="BI479" s="17">
        <v>1.20136158719653E-2</v>
      </c>
      <c r="BJ479" s="17">
        <v>1.9900140706109199E-2</v>
      </c>
      <c r="BK479" s="17">
        <v>2.79497682586889E-2</v>
      </c>
      <c r="BL479" s="17"/>
      <c r="BM479" s="17">
        <v>1.33065477840844E-2</v>
      </c>
      <c r="BN479" s="17">
        <v>2.2964844900855701E-2</v>
      </c>
      <c r="BO479" s="17">
        <v>1.3303724104595601E-2</v>
      </c>
      <c r="BP479" s="17">
        <v>1.01423664263536E-2</v>
      </c>
      <c r="BQ479" s="17">
        <v>4.7326694277470003E-3</v>
      </c>
      <c r="BR479" s="17"/>
      <c r="BS479" s="17">
        <v>1.1623380725221601E-2</v>
      </c>
      <c r="BT479" s="17">
        <v>2.2765662322795199E-2</v>
      </c>
      <c r="BU479" s="17">
        <v>1.93614503641516E-2</v>
      </c>
      <c r="BV479" s="17">
        <v>1.5249055504367E-2</v>
      </c>
      <c r="BW479" s="17">
        <v>2.4326166738297601E-3</v>
      </c>
    </row>
    <row r="480" spans="2:75" x14ac:dyDescent="0.35">
      <c r="B480" t="s">
        <v>386</v>
      </c>
      <c r="C480" s="17">
        <v>8.3038725436300094E-3</v>
      </c>
      <c r="D480" s="17">
        <v>1.15766064425898E-2</v>
      </c>
      <c r="E480" s="17">
        <v>5.15202205694241E-3</v>
      </c>
      <c r="F480" s="17"/>
      <c r="G480" s="17">
        <v>2.1120221781371601E-2</v>
      </c>
      <c r="H480" s="17">
        <v>2.0814741010353702E-2</v>
      </c>
      <c r="I480" s="17">
        <v>3.0678762312257401E-3</v>
      </c>
      <c r="J480" s="17">
        <v>1.3426968765969599E-3</v>
      </c>
      <c r="K480" s="17">
        <v>3.2227819958215299E-3</v>
      </c>
      <c r="L480" s="17">
        <v>2.8787489515210698E-3</v>
      </c>
      <c r="M480" s="17"/>
      <c r="N480" s="17">
        <v>1.4046765494700301E-2</v>
      </c>
      <c r="O480" s="17">
        <v>4.8655631111371401E-3</v>
      </c>
      <c r="P480" s="17">
        <v>8.8541809819640393E-3</v>
      </c>
      <c r="Q480" s="17">
        <v>5.3431620978586303E-3</v>
      </c>
      <c r="R480" s="17"/>
      <c r="S480" s="17">
        <v>1.0451182770187899E-2</v>
      </c>
      <c r="T480" s="17">
        <v>1.57767460291699E-2</v>
      </c>
      <c r="U480" s="17">
        <v>4.26455217762234E-3</v>
      </c>
      <c r="V480" s="17">
        <v>6.9381662802887696E-3</v>
      </c>
      <c r="W480" s="17">
        <v>1.19445751478152E-2</v>
      </c>
      <c r="X480" s="17">
        <v>1.3110938500868301E-2</v>
      </c>
      <c r="Y480" s="17">
        <v>2.2594373475607302E-3</v>
      </c>
      <c r="Z480" s="17">
        <v>5.8204378203860797E-3</v>
      </c>
      <c r="AA480" s="17">
        <v>1.0449547437280901E-2</v>
      </c>
      <c r="AB480" s="17">
        <v>0</v>
      </c>
      <c r="AC480" s="17">
        <v>4.9292996704289197E-3</v>
      </c>
      <c r="AD480" s="17">
        <v>0</v>
      </c>
      <c r="AE480" s="17"/>
      <c r="AF480" s="17">
        <v>4.2212527087280701E-3</v>
      </c>
      <c r="AG480" s="17">
        <v>4.0711966161163897E-3</v>
      </c>
      <c r="AH480" s="17">
        <v>8.0609651776141402E-3</v>
      </c>
      <c r="AI480" s="17">
        <v>2.87177659082254E-2</v>
      </c>
      <c r="AJ480" s="17"/>
      <c r="AK480" s="17">
        <v>0</v>
      </c>
      <c r="AL480" s="17">
        <v>5.3626264867362803E-3</v>
      </c>
      <c r="AM480" s="17">
        <v>7.0302751305998702E-3</v>
      </c>
      <c r="AN480" s="17">
        <v>1.6826881430798999E-2</v>
      </c>
      <c r="AO480" s="17">
        <v>3.24764504159335E-2</v>
      </c>
      <c r="AP480" s="17"/>
      <c r="AQ480" s="17">
        <v>4.59028259710663E-3</v>
      </c>
      <c r="AR480" s="17">
        <v>8.8033939377472701E-3</v>
      </c>
      <c r="AS480" s="17">
        <v>6.7849210784723902E-3</v>
      </c>
      <c r="AT480" s="17">
        <v>4.22692464251994E-3</v>
      </c>
      <c r="AU480" s="17">
        <v>2.1921836601422998E-2</v>
      </c>
      <c r="AV480" s="17"/>
      <c r="AW480" s="17">
        <v>3.8029921182370402E-3</v>
      </c>
      <c r="AX480" s="17">
        <v>0</v>
      </c>
      <c r="AY480" s="17">
        <v>6.8391648045435204E-3</v>
      </c>
      <c r="AZ480" s="17">
        <v>7.8094237127231203E-3</v>
      </c>
      <c r="BA480" s="17">
        <v>1.5764477167254601E-2</v>
      </c>
      <c r="BB480" s="17"/>
      <c r="BC480" s="17">
        <v>5.9917047121482298E-3</v>
      </c>
      <c r="BD480" s="17">
        <v>1.1640666280178799E-2</v>
      </c>
      <c r="BE480" s="17">
        <v>5.6037201233105497E-3</v>
      </c>
      <c r="BF480" s="17">
        <v>7.3737543791903204E-3</v>
      </c>
      <c r="BG480" s="17"/>
      <c r="BH480" s="17">
        <v>5.6417631908640201E-3</v>
      </c>
      <c r="BI480" s="17">
        <v>6.7373525326009896E-3</v>
      </c>
      <c r="BJ480" s="17">
        <v>1.21228336964685E-2</v>
      </c>
      <c r="BK480" s="17">
        <v>1.23927768056309E-2</v>
      </c>
      <c r="BL480" s="17"/>
      <c r="BM480" s="17">
        <v>3.61525066828715E-3</v>
      </c>
      <c r="BN480" s="17">
        <v>1.4356442196126E-2</v>
      </c>
      <c r="BO480" s="17">
        <v>1.2947322222952799E-2</v>
      </c>
      <c r="BP480" s="17">
        <v>1.6652362817404E-3</v>
      </c>
      <c r="BQ480" s="17">
        <v>6.8326556029812803E-3</v>
      </c>
      <c r="BR480" s="17"/>
      <c r="BS480" s="17">
        <v>6.2511471422007801E-3</v>
      </c>
      <c r="BT480" s="17">
        <v>1.373791382809E-2</v>
      </c>
      <c r="BU480" s="17">
        <v>1.44263353266895E-2</v>
      </c>
      <c r="BV480" s="17">
        <v>5.6811155352738804E-3</v>
      </c>
      <c r="BW480" s="17">
        <v>6.7170327462914396E-3</v>
      </c>
    </row>
    <row r="481" spans="2:75" x14ac:dyDescent="0.35">
      <c r="B481" t="s">
        <v>387</v>
      </c>
      <c r="C481" s="17">
        <v>4.3911254916980599E-3</v>
      </c>
      <c r="D481" s="17">
        <v>6.8117824920655096E-3</v>
      </c>
      <c r="E481" s="17">
        <v>2.0512831750893099E-3</v>
      </c>
      <c r="F481" s="17"/>
      <c r="G481" s="17">
        <v>4.1773237487619796E-3</v>
      </c>
      <c r="H481" s="17">
        <v>1.2235300440007899E-2</v>
      </c>
      <c r="I481" s="17">
        <v>7.5134852756582604E-3</v>
      </c>
      <c r="J481" s="17">
        <v>0</v>
      </c>
      <c r="K481" s="17">
        <v>3.1590014443817599E-3</v>
      </c>
      <c r="L481" s="17">
        <v>0</v>
      </c>
      <c r="M481" s="17"/>
      <c r="N481" s="17">
        <v>9.7712632682838505E-3</v>
      </c>
      <c r="O481" s="17">
        <v>2.7994259190430998E-3</v>
      </c>
      <c r="P481" s="17">
        <v>2.3746076043194499E-3</v>
      </c>
      <c r="Q481" s="17">
        <v>2.0863413891594402E-3</v>
      </c>
      <c r="R481" s="17"/>
      <c r="S481" s="17">
        <v>1.18139961367319E-2</v>
      </c>
      <c r="T481" s="17">
        <v>0</v>
      </c>
      <c r="U481" s="17">
        <v>3.39241834893079E-3</v>
      </c>
      <c r="V481" s="17">
        <v>2.71577262336235E-3</v>
      </c>
      <c r="W481" s="17">
        <v>3.6343563175811398E-3</v>
      </c>
      <c r="X481" s="17">
        <v>3.9679618927237403E-3</v>
      </c>
      <c r="Y481" s="17">
        <v>2.4829257281916198E-3</v>
      </c>
      <c r="Z481" s="17">
        <v>0</v>
      </c>
      <c r="AA481" s="17">
        <v>1.28152558450268E-2</v>
      </c>
      <c r="AB481" s="17">
        <v>0</v>
      </c>
      <c r="AC481" s="17">
        <v>0</v>
      </c>
      <c r="AD481" s="17">
        <v>0</v>
      </c>
      <c r="AE481" s="17"/>
      <c r="AF481" s="17">
        <v>1.8813302056304899E-3</v>
      </c>
      <c r="AG481" s="17">
        <v>1.49432324936811E-3</v>
      </c>
      <c r="AH481" s="17">
        <v>2.41075687947799E-3</v>
      </c>
      <c r="AI481" s="17">
        <v>2.10384147763844E-2</v>
      </c>
      <c r="AJ481" s="17"/>
      <c r="AK481" s="17">
        <v>0</v>
      </c>
      <c r="AL481" s="17">
        <v>1.9036442758186901E-3</v>
      </c>
      <c r="AM481" s="17">
        <v>0</v>
      </c>
      <c r="AN481" s="17">
        <v>2.7316295834337099E-3</v>
      </c>
      <c r="AO481" s="17">
        <v>3.5512623699203202E-2</v>
      </c>
      <c r="AP481" s="17"/>
      <c r="AQ481" s="17">
        <v>2.5241811300106098E-3</v>
      </c>
      <c r="AR481" s="17">
        <v>3.7102675801460399E-3</v>
      </c>
      <c r="AS481" s="17">
        <v>1.07468215990979E-3</v>
      </c>
      <c r="AT481" s="17">
        <v>1.37479084933354E-3</v>
      </c>
      <c r="AU481" s="17">
        <v>1.79925960660214E-2</v>
      </c>
      <c r="AV481" s="17"/>
      <c r="AW481" s="17">
        <v>0</v>
      </c>
      <c r="AX481" s="17">
        <v>0</v>
      </c>
      <c r="AY481" s="17">
        <v>1.56157121772022E-3</v>
      </c>
      <c r="AZ481" s="17">
        <v>5.4995173862222996E-3</v>
      </c>
      <c r="BA481" s="17">
        <v>1.00350898438018E-2</v>
      </c>
      <c r="BB481" s="17"/>
      <c r="BC481" s="17">
        <v>3.4055051634071798E-3</v>
      </c>
      <c r="BD481" s="17">
        <v>3.5154512699147001E-3</v>
      </c>
      <c r="BE481" s="17">
        <v>6.6066490347880804E-3</v>
      </c>
      <c r="BF481" s="17">
        <v>4.80082483312534E-3</v>
      </c>
      <c r="BG481" s="17"/>
      <c r="BH481" s="17">
        <v>5.6250159007897099E-3</v>
      </c>
      <c r="BI481" s="17">
        <v>1.5663882983613299E-3</v>
      </c>
      <c r="BJ481" s="17">
        <v>7.5641850809526796E-3</v>
      </c>
      <c r="BK481" s="17">
        <v>1.3225829510846899E-2</v>
      </c>
      <c r="BL481" s="17"/>
      <c r="BM481" s="17">
        <v>1.90940442030398E-3</v>
      </c>
      <c r="BN481" s="17">
        <v>8.9023011907047502E-3</v>
      </c>
      <c r="BO481" s="17">
        <v>6.05652305410185E-3</v>
      </c>
      <c r="BP481" s="17">
        <v>2.3159972281704502E-3</v>
      </c>
      <c r="BQ481" s="17">
        <v>1.62179689490181E-3</v>
      </c>
      <c r="BR481" s="17"/>
      <c r="BS481" s="17">
        <v>4.3736405644297996E-3</v>
      </c>
      <c r="BT481" s="17">
        <v>9.2962794571822896E-3</v>
      </c>
      <c r="BU481" s="17">
        <v>6.3348879181985901E-3</v>
      </c>
      <c r="BV481" s="17">
        <v>0</v>
      </c>
      <c r="BW481" s="17">
        <v>6.0968929077635098E-3</v>
      </c>
    </row>
    <row r="482" spans="2:75" x14ac:dyDescent="0.35">
      <c r="B482" t="s">
        <v>388</v>
      </c>
      <c r="C482" s="17">
        <v>7.54004717905561E-3</v>
      </c>
      <c r="D482" s="17">
        <v>1.1754306785371401E-2</v>
      </c>
      <c r="E482" s="17">
        <v>3.46596833737232E-3</v>
      </c>
      <c r="F482" s="17"/>
      <c r="G482" s="17">
        <v>5.2238469739661602E-3</v>
      </c>
      <c r="H482" s="17">
        <v>3.1692477036231799E-2</v>
      </c>
      <c r="I482" s="17">
        <v>1.34138127649709E-3</v>
      </c>
      <c r="J482" s="17">
        <v>5.5902837303810097E-3</v>
      </c>
      <c r="K482" s="17">
        <v>1.6109771357993899E-3</v>
      </c>
      <c r="L482" s="17">
        <v>0</v>
      </c>
      <c r="M482" s="17"/>
      <c r="N482" s="17">
        <v>2.20303307068043E-2</v>
      </c>
      <c r="O482" s="17">
        <v>2.4477009742734299E-3</v>
      </c>
      <c r="P482" s="17">
        <v>1.1359898187652099E-3</v>
      </c>
      <c r="Q482" s="17">
        <v>2.9463237052008602E-3</v>
      </c>
      <c r="R482" s="17"/>
      <c r="S482" s="17">
        <v>2.4285706601808201E-2</v>
      </c>
      <c r="T482" s="17">
        <v>9.4718886364428406E-3</v>
      </c>
      <c r="U482" s="17">
        <v>0</v>
      </c>
      <c r="V482" s="17">
        <v>2.4920945110306798E-3</v>
      </c>
      <c r="W482" s="17">
        <v>6.1365089727655302E-3</v>
      </c>
      <c r="X482" s="17">
        <v>4.9660485389609599E-3</v>
      </c>
      <c r="Y482" s="17">
        <v>2.3722572672264502E-3</v>
      </c>
      <c r="Z482" s="17">
        <v>5.7154304446839603E-3</v>
      </c>
      <c r="AA482" s="17">
        <v>6.5759879160858696E-3</v>
      </c>
      <c r="AB482" s="17">
        <v>0</v>
      </c>
      <c r="AC482" s="17">
        <v>9.6038401744932504E-3</v>
      </c>
      <c r="AD482" s="17">
        <v>6.1784598271882301E-3</v>
      </c>
      <c r="AE482" s="17"/>
      <c r="AF482" s="17">
        <v>9.0867908100258302E-4</v>
      </c>
      <c r="AG482" s="17">
        <v>2.2906566266622302E-3</v>
      </c>
      <c r="AH482" s="17">
        <v>5.1696460987230002E-3</v>
      </c>
      <c r="AI482" s="17">
        <v>3.7214411099461997E-2</v>
      </c>
      <c r="AJ482" s="17"/>
      <c r="AK482" s="17">
        <v>1.3282844532886799E-3</v>
      </c>
      <c r="AL482" s="17">
        <v>2.4517534220692698E-3</v>
      </c>
      <c r="AM482" s="17">
        <v>1.0638948195112799E-3</v>
      </c>
      <c r="AN482" s="17">
        <v>3.9190005727763096E-3</v>
      </c>
      <c r="AO482" s="17">
        <v>6.0411669683863099E-2</v>
      </c>
      <c r="AP482" s="17"/>
      <c r="AQ482" s="17">
        <v>1.76379526942575E-3</v>
      </c>
      <c r="AR482" s="17">
        <v>1.1586673842270501E-3</v>
      </c>
      <c r="AS482" s="17">
        <v>4.6004586151149303E-3</v>
      </c>
      <c r="AT482" s="17">
        <v>0</v>
      </c>
      <c r="AU482" s="17">
        <v>4.0954483439843502E-2</v>
      </c>
      <c r="AV482" s="17"/>
      <c r="AW482" s="17">
        <v>0</v>
      </c>
      <c r="AX482" s="17">
        <v>2.2369480125252498E-3</v>
      </c>
      <c r="AY482" s="17">
        <v>2.9198809804460201E-3</v>
      </c>
      <c r="AZ482" s="17">
        <v>4.1437665416542997E-3</v>
      </c>
      <c r="BA482" s="17">
        <v>2.25588217054906E-2</v>
      </c>
      <c r="BB482" s="17"/>
      <c r="BC482" s="17">
        <v>1.04100566953674E-2</v>
      </c>
      <c r="BD482" s="17">
        <v>5.1900048775197997E-3</v>
      </c>
      <c r="BE482" s="17">
        <v>6.3995929656375603E-3</v>
      </c>
      <c r="BF482" s="17">
        <v>1.04966776826406E-2</v>
      </c>
      <c r="BG482" s="17"/>
      <c r="BH482" s="17">
        <v>5.34480057069763E-3</v>
      </c>
      <c r="BI482" s="17">
        <v>3.6564904342064799E-3</v>
      </c>
      <c r="BJ482" s="17">
        <v>1.7725324717485998E-2</v>
      </c>
      <c r="BK482" s="17">
        <v>1.5147337745312401E-2</v>
      </c>
      <c r="BL482" s="17"/>
      <c r="BM482" s="17">
        <v>7.1158518608934098E-3</v>
      </c>
      <c r="BN482" s="17">
        <v>1.31328894222369E-2</v>
      </c>
      <c r="BO482" s="17">
        <v>2.8958962072562502E-3</v>
      </c>
      <c r="BP482" s="17">
        <v>5.7093534083221403E-3</v>
      </c>
      <c r="BQ482" s="17">
        <v>3.1144388869126399E-3</v>
      </c>
      <c r="BR482" s="17"/>
      <c r="BS482" s="17">
        <v>8.0045334825746602E-3</v>
      </c>
      <c r="BT482" s="17">
        <v>1.6768969077121498E-2</v>
      </c>
      <c r="BU482" s="17">
        <v>2.7303229931331498E-3</v>
      </c>
      <c r="BV482" s="17">
        <v>4.2936261619583799E-3</v>
      </c>
      <c r="BW482" s="17">
        <v>2.52922352106752E-3</v>
      </c>
    </row>
    <row r="483" spans="2:75" x14ac:dyDescent="0.35">
      <c r="B483" t="s">
        <v>109</v>
      </c>
      <c r="C483" s="17">
        <v>0.18774542338155401</v>
      </c>
      <c r="D483" s="17">
        <v>0.153563829196353</v>
      </c>
      <c r="E483" s="17">
        <v>0.221045785902306</v>
      </c>
      <c r="F483" s="17"/>
      <c r="G483" s="17">
        <v>0.105222091474737</v>
      </c>
      <c r="H483" s="17">
        <v>0.12569274456979099</v>
      </c>
      <c r="I483" s="17">
        <v>0.14242459541269401</v>
      </c>
      <c r="J483" s="17">
        <v>0.216971948067924</v>
      </c>
      <c r="K483" s="17">
        <v>0.22392107346019999</v>
      </c>
      <c r="L483" s="17">
        <v>0.28212534517316701</v>
      </c>
      <c r="M483" s="17"/>
      <c r="N483" s="17">
        <v>0.149405828649296</v>
      </c>
      <c r="O483" s="17">
        <v>0.17508077127608901</v>
      </c>
      <c r="P483" s="17">
        <v>0.17247348107270999</v>
      </c>
      <c r="Q483" s="17">
        <v>0.25737398485559299</v>
      </c>
      <c r="R483" s="17"/>
      <c r="S483" s="17">
        <v>0.16143711456549101</v>
      </c>
      <c r="T483" s="17">
        <v>0.174642456125778</v>
      </c>
      <c r="U483" s="17">
        <v>0.20415533978318401</v>
      </c>
      <c r="V483" s="17">
        <v>0.19114260628402299</v>
      </c>
      <c r="W483" s="17">
        <v>0.20986318685786901</v>
      </c>
      <c r="X483" s="17">
        <v>0.169762355435852</v>
      </c>
      <c r="Y483" s="17">
        <v>0.198170382661604</v>
      </c>
      <c r="Z483" s="17">
        <v>0.18200129418931299</v>
      </c>
      <c r="AA483" s="17">
        <v>0.17538533441691001</v>
      </c>
      <c r="AB483" s="17">
        <v>0.22825624869237601</v>
      </c>
      <c r="AC483" s="17">
        <v>0.19274410708527701</v>
      </c>
      <c r="AD483" s="17">
        <v>0.21103374803706099</v>
      </c>
      <c r="AE483" s="17"/>
      <c r="AF483" s="17">
        <v>0.266589761487107</v>
      </c>
      <c r="AG483" s="17">
        <v>0.184782879501874</v>
      </c>
      <c r="AH483" s="17">
        <v>0.14588844384576399</v>
      </c>
      <c r="AI483" s="17">
        <v>9.9943792926370401E-2</v>
      </c>
      <c r="AJ483" s="17"/>
      <c r="AK483" s="17">
        <v>0.22918266728636399</v>
      </c>
      <c r="AL483" s="17">
        <v>0.188205051944699</v>
      </c>
      <c r="AM483" s="17">
        <v>0.161895101810933</v>
      </c>
      <c r="AN483" s="17">
        <v>0.146972361197969</v>
      </c>
      <c r="AO483" s="17">
        <v>7.4523318292226706E-2</v>
      </c>
      <c r="AP483" s="17"/>
      <c r="AQ483" s="17">
        <v>0.231215096397164</v>
      </c>
      <c r="AR483" s="17">
        <v>0.20163172037513799</v>
      </c>
      <c r="AS483" s="17">
        <v>0.165534329049497</v>
      </c>
      <c r="AT483" s="17">
        <v>0.17034427606713701</v>
      </c>
      <c r="AU483" s="17">
        <v>0.14986235668325401</v>
      </c>
      <c r="AV483" s="17"/>
      <c r="AW483" s="17">
        <v>0.181249034494151</v>
      </c>
      <c r="AX483" s="17">
        <v>0.213594336244916</v>
      </c>
      <c r="AY483" s="17">
        <v>0.20522939576132901</v>
      </c>
      <c r="AZ483" s="17">
        <v>0.201841037502165</v>
      </c>
      <c r="BA483" s="17">
        <v>0.134462937480298</v>
      </c>
      <c r="BB483" s="17"/>
      <c r="BC483" s="17">
        <v>0.16082986166392799</v>
      </c>
      <c r="BD483" s="17">
        <v>0.15713750557096801</v>
      </c>
      <c r="BE483" s="17">
        <v>0.16669531491072201</v>
      </c>
      <c r="BF483" s="17">
        <v>0.192743058752603</v>
      </c>
      <c r="BG483" s="17"/>
      <c r="BH483" s="17">
        <v>0.18880276736457699</v>
      </c>
      <c r="BI483" s="17">
        <v>0.16902539839414599</v>
      </c>
      <c r="BJ483" s="17">
        <v>0.16480614951351999</v>
      </c>
      <c r="BK483" s="17">
        <v>0.18590376313972001</v>
      </c>
      <c r="BL483" s="17"/>
      <c r="BM483" s="17">
        <v>0.20066751892304999</v>
      </c>
      <c r="BN483" s="17">
        <v>0.147339370878078</v>
      </c>
      <c r="BO483" s="17">
        <v>0.17830494045509801</v>
      </c>
      <c r="BP483" s="17">
        <v>0.197577385074173</v>
      </c>
      <c r="BQ483" s="17">
        <v>0.25087410139063598</v>
      </c>
      <c r="BR483" s="17"/>
      <c r="BS483" s="17">
        <v>0.19007942587468701</v>
      </c>
      <c r="BT483" s="17">
        <v>0.131035308488366</v>
      </c>
      <c r="BU483" s="17">
        <v>0.16071459604379101</v>
      </c>
      <c r="BV483" s="17">
        <v>0.18282715428995699</v>
      </c>
      <c r="BW483" s="17">
        <v>0.281395329405697</v>
      </c>
    </row>
    <row r="484" spans="2:75" x14ac:dyDescent="0.35">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row>
    <row r="485" spans="2:75" x14ac:dyDescent="0.35">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W18"/>
  <sheetViews>
    <sheetView showGridLines="0" topLeftCell="A12" workbookViewId="0">
      <pane xSplit="2" topLeftCell="C1" activePane="topRight" state="frozen"/>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89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1165</v>
      </c>
      <c r="D7" s="10">
        <v>508</v>
      </c>
      <c r="E7" s="10">
        <v>657</v>
      </c>
      <c r="F7" s="10"/>
      <c r="G7" s="10">
        <v>83</v>
      </c>
      <c r="H7" s="10">
        <v>334</v>
      </c>
      <c r="I7" s="10">
        <v>379</v>
      </c>
      <c r="J7" s="10">
        <v>292</v>
      </c>
      <c r="K7" s="10">
        <v>69</v>
      </c>
      <c r="L7" s="10">
        <v>8</v>
      </c>
      <c r="M7" s="10"/>
      <c r="N7" s="10">
        <v>423</v>
      </c>
      <c r="O7" s="10">
        <v>258</v>
      </c>
      <c r="P7" s="10">
        <v>262</v>
      </c>
      <c r="Q7" s="10">
        <v>220</v>
      </c>
      <c r="R7" s="10"/>
      <c r="S7" s="10">
        <v>198</v>
      </c>
      <c r="T7" s="10">
        <v>144</v>
      </c>
      <c r="U7" s="10">
        <v>58</v>
      </c>
      <c r="V7" s="10">
        <v>77</v>
      </c>
      <c r="W7" s="10">
        <v>90</v>
      </c>
      <c r="X7" s="10">
        <v>110</v>
      </c>
      <c r="Y7" s="10">
        <v>86</v>
      </c>
      <c r="Z7" s="10">
        <v>63</v>
      </c>
      <c r="AA7" s="10">
        <v>150</v>
      </c>
      <c r="AB7" s="10">
        <v>85</v>
      </c>
      <c r="AC7" s="10">
        <v>58</v>
      </c>
      <c r="AD7" s="10">
        <v>46</v>
      </c>
      <c r="AE7" s="10"/>
      <c r="AF7" s="10">
        <v>196</v>
      </c>
      <c r="AG7" s="10">
        <v>364</v>
      </c>
      <c r="AH7" s="10">
        <v>339</v>
      </c>
      <c r="AI7" s="10">
        <v>254</v>
      </c>
      <c r="AJ7" s="10"/>
      <c r="AK7" s="10">
        <v>99</v>
      </c>
      <c r="AL7" s="10">
        <v>389</v>
      </c>
      <c r="AM7" s="10">
        <v>293</v>
      </c>
      <c r="AN7" s="10">
        <v>160</v>
      </c>
      <c r="AO7" s="10">
        <v>202</v>
      </c>
      <c r="AP7" s="10"/>
      <c r="AQ7" s="10">
        <v>245</v>
      </c>
      <c r="AR7" s="10">
        <v>199</v>
      </c>
      <c r="AS7" s="10">
        <v>291</v>
      </c>
      <c r="AT7" s="10">
        <v>199</v>
      </c>
      <c r="AU7" s="10">
        <v>231</v>
      </c>
      <c r="AV7" s="10"/>
      <c r="AW7" s="10">
        <v>45</v>
      </c>
      <c r="AX7" s="10">
        <v>89</v>
      </c>
      <c r="AY7" s="10">
        <v>366</v>
      </c>
      <c r="AZ7" s="10">
        <v>314</v>
      </c>
      <c r="BA7" s="10">
        <v>351</v>
      </c>
      <c r="BB7" s="10"/>
      <c r="BC7" s="10">
        <v>70</v>
      </c>
      <c r="BD7" s="10">
        <v>356</v>
      </c>
      <c r="BE7" s="10">
        <v>301</v>
      </c>
      <c r="BF7" s="10">
        <v>367</v>
      </c>
      <c r="BG7" s="10"/>
      <c r="BH7" s="10">
        <v>178</v>
      </c>
      <c r="BI7" s="10">
        <v>550</v>
      </c>
      <c r="BJ7" s="10">
        <v>258</v>
      </c>
      <c r="BK7" s="10">
        <v>128</v>
      </c>
      <c r="BL7" s="10"/>
      <c r="BM7" s="10">
        <v>164</v>
      </c>
      <c r="BN7" s="10">
        <v>522</v>
      </c>
      <c r="BO7" s="10">
        <v>64</v>
      </c>
      <c r="BP7" s="10">
        <v>123</v>
      </c>
      <c r="BQ7" s="10">
        <v>155</v>
      </c>
      <c r="BR7" s="10"/>
      <c r="BS7" s="10">
        <v>192</v>
      </c>
      <c r="BT7" s="10">
        <v>429</v>
      </c>
      <c r="BU7" s="10">
        <v>80</v>
      </c>
      <c r="BV7" s="10">
        <v>165</v>
      </c>
      <c r="BW7" s="10">
        <v>93</v>
      </c>
    </row>
    <row r="8" spans="2:75" ht="30" customHeight="1" x14ac:dyDescent="0.35">
      <c r="B8" s="11" t="s">
        <v>20</v>
      </c>
      <c r="C8" s="11">
        <v>1193</v>
      </c>
      <c r="D8" s="11">
        <v>563</v>
      </c>
      <c r="E8" s="11">
        <v>630</v>
      </c>
      <c r="F8" s="11"/>
      <c r="G8" s="11">
        <v>94</v>
      </c>
      <c r="H8" s="11">
        <v>340</v>
      </c>
      <c r="I8" s="11">
        <v>415</v>
      </c>
      <c r="J8" s="11">
        <v>279</v>
      </c>
      <c r="K8" s="11">
        <v>58</v>
      </c>
      <c r="L8" s="11">
        <v>7</v>
      </c>
      <c r="M8" s="11"/>
      <c r="N8" s="11">
        <v>427</v>
      </c>
      <c r="O8" s="11">
        <v>277</v>
      </c>
      <c r="P8" s="11">
        <v>270</v>
      </c>
      <c r="Q8" s="11">
        <v>217</v>
      </c>
      <c r="R8" s="11"/>
      <c r="S8" s="11">
        <v>216</v>
      </c>
      <c r="T8" s="11">
        <v>145</v>
      </c>
      <c r="U8" s="11">
        <v>61</v>
      </c>
      <c r="V8" s="11">
        <v>91</v>
      </c>
      <c r="W8" s="11">
        <v>86</v>
      </c>
      <c r="X8" s="11">
        <v>123</v>
      </c>
      <c r="Y8" s="11">
        <v>79</v>
      </c>
      <c r="Z8" s="11">
        <v>58</v>
      </c>
      <c r="AA8" s="11">
        <v>151</v>
      </c>
      <c r="AB8" s="11">
        <v>87</v>
      </c>
      <c r="AC8" s="11">
        <v>54</v>
      </c>
      <c r="AD8" s="11">
        <v>43</v>
      </c>
      <c r="AE8" s="11"/>
      <c r="AF8" s="11">
        <v>199</v>
      </c>
      <c r="AG8" s="11">
        <v>376</v>
      </c>
      <c r="AH8" s="11">
        <v>349</v>
      </c>
      <c r="AI8" s="11">
        <v>257</v>
      </c>
      <c r="AJ8" s="11"/>
      <c r="AK8" s="11">
        <v>100</v>
      </c>
      <c r="AL8" s="11">
        <v>395</v>
      </c>
      <c r="AM8" s="11">
        <v>305</v>
      </c>
      <c r="AN8" s="11">
        <v>167</v>
      </c>
      <c r="AO8" s="11">
        <v>204</v>
      </c>
      <c r="AP8" s="11"/>
      <c r="AQ8" s="11">
        <v>243</v>
      </c>
      <c r="AR8" s="11">
        <v>201</v>
      </c>
      <c r="AS8" s="11">
        <v>299</v>
      </c>
      <c r="AT8" s="11">
        <v>212</v>
      </c>
      <c r="AU8" s="11">
        <v>239</v>
      </c>
      <c r="AV8" s="11"/>
      <c r="AW8" s="11">
        <v>46</v>
      </c>
      <c r="AX8" s="11">
        <v>86</v>
      </c>
      <c r="AY8" s="11">
        <v>373</v>
      </c>
      <c r="AZ8" s="11">
        <v>321</v>
      </c>
      <c r="BA8" s="11">
        <v>367</v>
      </c>
      <c r="BB8" s="11"/>
      <c r="BC8" s="11">
        <v>73</v>
      </c>
      <c r="BD8" s="11">
        <v>367</v>
      </c>
      <c r="BE8" s="11">
        <v>304</v>
      </c>
      <c r="BF8" s="11">
        <v>377</v>
      </c>
      <c r="BG8" s="11"/>
      <c r="BH8" s="11">
        <v>182</v>
      </c>
      <c r="BI8" s="11">
        <v>565</v>
      </c>
      <c r="BJ8" s="11">
        <v>262</v>
      </c>
      <c r="BK8" s="11">
        <v>131</v>
      </c>
      <c r="BL8" s="11"/>
      <c r="BM8" s="11">
        <v>172</v>
      </c>
      <c r="BN8" s="11">
        <v>540</v>
      </c>
      <c r="BO8" s="11">
        <v>63</v>
      </c>
      <c r="BP8" s="11">
        <v>126</v>
      </c>
      <c r="BQ8" s="11">
        <v>156</v>
      </c>
      <c r="BR8" s="11"/>
      <c r="BS8" s="11">
        <v>202</v>
      </c>
      <c r="BT8" s="11">
        <v>442</v>
      </c>
      <c r="BU8" s="11">
        <v>82</v>
      </c>
      <c r="BV8" s="11">
        <v>168</v>
      </c>
      <c r="BW8" s="11">
        <v>94</v>
      </c>
    </row>
    <row r="9" spans="2:75" x14ac:dyDescent="0.35">
      <c r="B9" s="18" t="s">
        <v>84</v>
      </c>
      <c r="C9" s="17">
        <v>0.52901589019649597</v>
      </c>
      <c r="D9" s="17">
        <v>0.563867998638382</v>
      </c>
      <c r="E9" s="17">
        <v>0.49787745277965501</v>
      </c>
      <c r="F9" s="17"/>
      <c r="G9" s="17">
        <v>0.56669263872593301</v>
      </c>
      <c r="H9" s="17">
        <v>0.66418313566152898</v>
      </c>
      <c r="I9" s="17">
        <v>0.51516086364213598</v>
      </c>
      <c r="J9" s="17">
        <v>0.39641442215599898</v>
      </c>
      <c r="K9" s="17">
        <v>0.42314317709000698</v>
      </c>
      <c r="L9" s="17">
        <v>0.44214967968937302</v>
      </c>
      <c r="M9" s="17"/>
      <c r="N9" s="17">
        <v>0.654445447967271</v>
      </c>
      <c r="O9" s="17">
        <v>0.451826632593612</v>
      </c>
      <c r="P9" s="17">
        <v>0.467360503313626</v>
      </c>
      <c r="Q9" s="17">
        <v>0.458761160498454</v>
      </c>
      <c r="R9" s="17"/>
      <c r="S9" s="17">
        <v>0.73292161691426105</v>
      </c>
      <c r="T9" s="17">
        <v>0.47121416558946699</v>
      </c>
      <c r="U9" s="17">
        <v>0.34451807014219099</v>
      </c>
      <c r="V9" s="17">
        <v>0.35463541874918503</v>
      </c>
      <c r="W9" s="17">
        <v>0.55971923930226797</v>
      </c>
      <c r="X9" s="17">
        <v>0.47990875160747898</v>
      </c>
      <c r="Y9" s="17">
        <v>0.58908247933781199</v>
      </c>
      <c r="Z9" s="17">
        <v>0.45228324266786801</v>
      </c>
      <c r="AA9" s="17">
        <v>0.54436471254490704</v>
      </c>
      <c r="AB9" s="17">
        <v>0.46780685036929198</v>
      </c>
      <c r="AC9" s="17">
        <v>0.49650743370126399</v>
      </c>
      <c r="AD9" s="17">
        <v>0.51449753088903105</v>
      </c>
      <c r="AE9" s="17"/>
      <c r="AF9" s="17">
        <v>0.35689096813198201</v>
      </c>
      <c r="AG9" s="17">
        <v>0.39677311062133702</v>
      </c>
      <c r="AH9" s="17">
        <v>0.61580331409584199</v>
      </c>
      <c r="AI9" s="17">
        <v>0.74979883513422996</v>
      </c>
      <c r="AJ9" s="17"/>
      <c r="AK9" s="17">
        <v>0.37169648761213497</v>
      </c>
      <c r="AL9" s="17">
        <v>0.49834148125286998</v>
      </c>
      <c r="AM9" s="17">
        <v>0.51430837498894999</v>
      </c>
      <c r="AN9" s="17">
        <v>0.528205029259743</v>
      </c>
      <c r="AO9" s="17">
        <v>0.71299843454017597</v>
      </c>
      <c r="AP9" s="17"/>
      <c r="AQ9" s="17">
        <v>0.42751542101426798</v>
      </c>
      <c r="AR9" s="17">
        <v>0.46594607033171997</v>
      </c>
      <c r="AS9" s="17">
        <v>0.43413778445355899</v>
      </c>
      <c r="AT9" s="17">
        <v>0.53488509207421597</v>
      </c>
      <c r="AU9" s="17">
        <v>0.79817716759258905</v>
      </c>
      <c r="AV9" s="17"/>
      <c r="AW9" s="17">
        <v>0.43802749508123201</v>
      </c>
      <c r="AX9" s="17">
        <v>0.30177752878779901</v>
      </c>
      <c r="AY9" s="17">
        <v>0.41299543024629498</v>
      </c>
      <c r="AZ9" s="17">
        <v>0.47476689846863002</v>
      </c>
      <c r="BA9" s="17">
        <v>0.75937227424718301</v>
      </c>
      <c r="BB9" s="17"/>
      <c r="BC9" s="17">
        <v>0.58760379734316204</v>
      </c>
      <c r="BD9" s="17">
        <v>0.60259693144050197</v>
      </c>
      <c r="BE9" s="17">
        <v>0.51176820759826402</v>
      </c>
      <c r="BF9" s="17">
        <v>0.47879358391698801</v>
      </c>
      <c r="BG9" s="17"/>
      <c r="BH9" s="17">
        <v>0.49166316734062998</v>
      </c>
      <c r="BI9" s="17">
        <v>0.53426388834189298</v>
      </c>
      <c r="BJ9" s="17">
        <v>0.50475885106135698</v>
      </c>
      <c r="BK9" s="17">
        <v>0.609478914023454</v>
      </c>
      <c r="BL9" s="17"/>
      <c r="BM9" s="17">
        <v>0.55259890769654196</v>
      </c>
      <c r="BN9" s="17">
        <v>0.59155586207524702</v>
      </c>
      <c r="BO9" s="17">
        <v>0.58708606858199996</v>
      </c>
      <c r="BP9" s="17">
        <v>0.379039990316483</v>
      </c>
      <c r="BQ9" s="17">
        <v>0.43208495270163999</v>
      </c>
      <c r="BR9" s="17"/>
      <c r="BS9" s="17">
        <v>0.57038255683530803</v>
      </c>
      <c r="BT9" s="17">
        <v>0.66253182942941802</v>
      </c>
      <c r="BU9" s="17">
        <v>0.58176014287431999</v>
      </c>
      <c r="BV9" s="17">
        <v>0.35213828953952803</v>
      </c>
      <c r="BW9" s="17">
        <v>0.35340411476005301</v>
      </c>
    </row>
    <row r="10" spans="2:75" x14ac:dyDescent="0.35">
      <c r="B10" s="18" t="s">
        <v>85</v>
      </c>
      <c r="C10" s="17">
        <v>0.28022742759973801</v>
      </c>
      <c r="D10" s="17">
        <v>0.26952785808986601</v>
      </c>
      <c r="E10" s="17">
        <v>0.28978690306521199</v>
      </c>
      <c r="F10" s="17"/>
      <c r="G10" s="17">
        <v>0.36494492632425501</v>
      </c>
      <c r="H10" s="17">
        <v>0.230283961314453</v>
      </c>
      <c r="I10" s="17">
        <v>0.26404204919180402</v>
      </c>
      <c r="J10" s="17">
        <v>0.31654719886736599</v>
      </c>
      <c r="K10" s="17">
        <v>0.381696903228471</v>
      </c>
      <c r="L10" s="17">
        <v>0.24191199738806299</v>
      </c>
      <c r="M10" s="17"/>
      <c r="N10" s="17">
        <v>0.25668829584373198</v>
      </c>
      <c r="O10" s="17">
        <v>0.30347781568393001</v>
      </c>
      <c r="P10" s="17">
        <v>0.28957072920884902</v>
      </c>
      <c r="Q10" s="17">
        <v>0.28231413129736699</v>
      </c>
      <c r="R10" s="17"/>
      <c r="S10" s="17">
        <v>0.19088507328398899</v>
      </c>
      <c r="T10" s="17">
        <v>0.25420455585811702</v>
      </c>
      <c r="U10" s="17">
        <v>0.40927158367633498</v>
      </c>
      <c r="V10" s="17">
        <v>0.39845028430386997</v>
      </c>
      <c r="W10" s="17">
        <v>0.25040899147054502</v>
      </c>
      <c r="X10" s="17">
        <v>0.33272406046091402</v>
      </c>
      <c r="Y10" s="17">
        <v>0.27799600208717101</v>
      </c>
      <c r="Z10" s="17">
        <v>0.34080555872393697</v>
      </c>
      <c r="AA10" s="17">
        <v>0.28820884108024802</v>
      </c>
      <c r="AB10" s="17">
        <v>0.30842875241208401</v>
      </c>
      <c r="AC10" s="17">
        <v>0.162699387192379</v>
      </c>
      <c r="AD10" s="17">
        <v>0.27712686975738299</v>
      </c>
      <c r="AE10" s="17"/>
      <c r="AF10" s="17">
        <v>0.33126108061388698</v>
      </c>
      <c r="AG10" s="17">
        <v>0.34007308481547999</v>
      </c>
      <c r="AH10" s="17">
        <v>0.24350031142014</v>
      </c>
      <c r="AI10" s="17">
        <v>0.20066651559267501</v>
      </c>
      <c r="AJ10" s="17"/>
      <c r="AK10" s="17">
        <v>0.33437936970376803</v>
      </c>
      <c r="AL10" s="17">
        <v>0.29455711577712901</v>
      </c>
      <c r="AM10" s="17">
        <v>0.27608358758659601</v>
      </c>
      <c r="AN10" s="17">
        <v>0.323421236497895</v>
      </c>
      <c r="AO10" s="17">
        <v>0.18457960643928001</v>
      </c>
      <c r="AP10" s="17"/>
      <c r="AQ10" s="17">
        <v>0.288008389035385</v>
      </c>
      <c r="AR10" s="17">
        <v>0.31148229982328401</v>
      </c>
      <c r="AS10" s="17">
        <v>0.34852197929884798</v>
      </c>
      <c r="AT10" s="17">
        <v>0.30918180376335302</v>
      </c>
      <c r="AU10" s="17">
        <v>0.135251921257001</v>
      </c>
      <c r="AV10" s="17"/>
      <c r="AW10" s="17">
        <v>0.35398620358208399</v>
      </c>
      <c r="AX10" s="17">
        <v>0.355749912790359</v>
      </c>
      <c r="AY10" s="17">
        <v>0.33757302641263398</v>
      </c>
      <c r="AZ10" s="17">
        <v>0.31667529277634598</v>
      </c>
      <c r="BA10" s="17">
        <v>0.16301438191364001</v>
      </c>
      <c r="BB10" s="17"/>
      <c r="BC10" s="17">
        <v>0.24620442681166599</v>
      </c>
      <c r="BD10" s="17">
        <v>0.253954686349812</v>
      </c>
      <c r="BE10" s="17">
        <v>0.27977149837084397</v>
      </c>
      <c r="BF10" s="17">
        <v>0.30848471829563301</v>
      </c>
      <c r="BG10" s="17"/>
      <c r="BH10" s="17">
        <v>0.265371901045239</v>
      </c>
      <c r="BI10" s="17">
        <v>0.28637887259838701</v>
      </c>
      <c r="BJ10" s="17">
        <v>0.29331378348640402</v>
      </c>
      <c r="BK10" s="17">
        <v>0.26467320055404397</v>
      </c>
      <c r="BL10" s="17"/>
      <c r="BM10" s="17">
        <v>0.29847614122659299</v>
      </c>
      <c r="BN10" s="17">
        <v>0.27397516469441402</v>
      </c>
      <c r="BO10" s="17">
        <v>0.120274277991097</v>
      </c>
      <c r="BP10" s="17">
        <v>0.31490798203091203</v>
      </c>
      <c r="BQ10" s="17">
        <v>0.249243881732478</v>
      </c>
      <c r="BR10" s="17"/>
      <c r="BS10" s="17">
        <v>0.308574974220714</v>
      </c>
      <c r="BT10" s="17">
        <v>0.21615231734999399</v>
      </c>
      <c r="BU10" s="17">
        <v>0.181860805531641</v>
      </c>
      <c r="BV10" s="17">
        <v>0.347127364103406</v>
      </c>
      <c r="BW10" s="17">
        <v>0.26003135212691803</v>
      </c>
    </row>
    <row r="11" spans="2:75" x14ac:dyDescent="0.35">
      <c r="B11" s="18" t="s">
        <v>86</v>
      </c>
      <c r="C11" s="17">
        <v>0.15047500796017799</v>
      </c>
      <c r="D11" s="17">
        <v>0.123399064627053</v>
      </c>
      <c r="E11" s="17">
        <v>0.17466587057000299</v>
      </c>
      <c r="F11" s="17"/>
      <c r="G11" s="17">
        <v>3.3305021983771901E-2</v>
      </c>
      <c r="H11" s="17">
        <v>8.9856034245795496E-2</v>
      </c>
      <c r="I11" s="17">
        <v>0.18828068740814399</v>
      </c>
      <c r="J11" s="17">
        <v>0.21267228389626699</v>
      </c>
      <c r="K11" s="17">
        <v>0.105625242085315</v>
      </c>
      <c r="L11" s="17">
        <v>0.31593832292256402</v>
      </c>
      <c r="M11" s="17"/>
      <c r="N11" s="17">
        <v>6.6813029600941598E-2</v>
      </c>
      <c r="O11" s="17">
        <v>0.19228505402455301</v>
      </c>
      <c r="P11" s="17">
        <v>0.20591839521161001</v>
      </c>
      <c r="Q11" s="17">
        <v>0.19399872372954899</v>
      </c>
      <c r="R11" s="17"/>
      <c r="S11" s="17">
        <v>4.9110447793934399E-2</v>
      </c>
      <c r="T11" s="17">
        <v>0.211887443302754</v>
      </c>
      <c r="U11" s="17">
        <v>0.22851013291768399</v>
      </c>
      <c r="V11" s="17">
        <v>0.17544166859636701</v>
      </c>
      <c r="W11" s="17">
        <v>0.12056404644794</v>
      </c>
      <c r="X11" s="17">
        <v>0.14233260139419901</v>
      </c>
      <c r="Y11" s="17">
        <v>9.6175887317150197E-2</v>
      </c>
      <c r="Z11" s="17">
        <v>0.14513250568367</v>
      </c>
      <c r="AA11" s="17">
        <v>0.14935683030940899</v>
      </c>
      <c r="AB11" s="17">
        <v>0.21423969012506999</v>
      </c>
      <c r="AC11" s="17">
        <v>0.28542815833475799</v>
      </c>
      <c r="AD11" s="17">
        <v>0.18477138680159799</v>
      </c>
      <c r="AE11" s="17"/>
      <c r="AF11" s="17">
        <v>0.22815987502565399</v>
      </c>
      <c r="AG11" s="17">
        <v>0.21186805625997701</v>
      </c>
      <c r="AH11" s="17">
        <v>0.113996467544838</v>
      </c>
      <c r="AI11" s="17">
        <v>4.5480743170854897E-2</v>
      </c>
      <c r="AJ11" s="17"/>
      <c r="AK11" s="17">
        <v>0.22631360344843399</v>
      </c>
      <c r="AL11" s="17">
        <v>0.154254670175824</v>
      </c>
      <c r="AM11" s="17">
        <v>0.177806503148002</v>
      </c>
      <c r="AN11" s="17">
        <v>0.12474450063805</v>
      </c>
      <c r="AO11" s="17">
        <v>7.4037117429006302E-2</v>
      </c>
      <c r="AP11" s="17"/>
      <c r="AQ11" s="17">
        <v>0.22170844480249999</v>
      </c>
      <c r="AR11" s="17">
        <v>0.181860654890455</v>
      </c>
      <c r="AS11" s="17">
        <v>0.15136020550319501</v>
      </c>
      <c r="AT11" s="17">
        <v>0.142012040831207</v>
      </c>
      <c r="AU11" s="17">
        <v>5.82281441601981E-2</v>
      </c>
      <c r="AV11" s="17"/>
      <c r="AW11" s="17">
        <v>0.18686837525737601</v>
      </c>
      <c r="AX11" s="17">
        <v>0.28405047584529403</v>
      </c>
      <c r="AY11" s="17">
        <v>0.19362050515599599</v>
      </c>
      <c r="AZ11" s="17">
        <v>0.16711571925194901</v>
      </c>
      <c r="BA11" s="17">
        <v>5.6021455574885103E-2</v>
      </c>
      <c r="BB11" s="17"/>
      <c r="BC11" s="17">
        <v>9.4040986995642201E-2</v>
      </c>
      <c r="BD11" s="17">
        <v>0.108574233873218</v>
      </c>
      <c r="BE11" s="17">
        <v>0.18069765223900999</v>
      </c>
      <c r="BF11" s="17">
        <v>0.16604010328032301</v>
      </c>
      <c r="BG11" s="17"/>
      <c r="BH11" s="17">
        <v>0.181038972963176</v>
      </c>
      <c r="BI11" s="17">
        <v>0.14261401309906799</v>
      </c>
      <c r="BJ11" s="17">
        <v>0.17213650777370801</v>
      </c>
      <c r="BK11" s="17">
        <v>9.4790015833267099E-2</v>
      </c>
      <c r="BL11" s="17"/>
      <c r="BM11" s="17">
        <v>0.109722361013413</v>
      </c>
      <c r="BN11" s="17">
        <v>0.118329003052712</v>
      </c>
      <c r="BO11" s="17">
        <v>0.26612793558241299</v>
      </c>
      <c r="BP11" s="17">
        <v>0.172507831905204</v>
      </c>
      <c r="BQ11" s="17">
        <v>0.24680909583857499</v>
      </c>
      <c r="BR11" s="17"/>
      <c r="BS11" s="17">
        <v>8.4436202783555805E-2</v>
      </c>
      <c r="BT11" s="17">
        <v>0.109993332823847</v>
      </c>
      <c r="BU11" s="17">
        <v>0.21592540842279401</v>
      </c>
      <c r="BV11" s="17">
        <v>0.18729315420461801</v>
      </c>
      <c r="BW11" s="17">
        <v>0.31809357197469101</v>
      </c>
    </row>
    <row r="12" spans="2:75" x14ac:dyDescent="0.35">
      <c r="B12" s="18" t="s">
        <v>87</v>
      </c>
      <c r="C12" s="17">
        <v>3.2190442078116298E-2</v>
      </c>
      <c r="D12" s="17">
        <v>3.4001155899454599E-2</v>
      </c>
      <c r="E12" s="17">
        <v>3.0572669107520701E-2</v>
      </c>
      <c r="F12" s="17"/>
      <c r="G12" s="17">
        <v>2.1876046973312201E-2</v>
      </c>
      <c r="H12" s="17">
        <v>1.56768687782218E-2</v>
      </c>
      <c r="I12" s="17">
        <v>2.5779333366560801E-2</v>
      </c>
      <c r="J12" s="17">
        <v>5.4203808460233899E-2</v>
      </c>
      <c r="K12" s="17">
        <v>8.9534677596207896E-2</v>
      </c>
      <c r="L12" s="17">
        <v>0</v>
      </c>
      <c r="M12" s="17"/>
      <c r="N12" s="17">
        <v>1.9942237542648501E-2</v>
      </c>
      <c r="O12" s="17">
        <v>4.2332860291030998E-2</v>
      </c>
      <c r="P12" s="17">
        <v>2.1717942600203599E-2</v>
      </c>
      <c r="Q12" s="17">
        <v>5.6676299364831199E-2</v>
      </c>
      <c r="R12" s="17"/>
      <c r="S12" s="17">
        <v>2.7082862007814699E-2</v>
      </c>
      <c r="T12" s="17">
        <v>5.0778554146749498E-2</v>
      </c>
      <c r="U12" s="17">
        <v>1.7700213263790399E-2</v>
      </c>
      <c r="V12" s="17">
        <v>4.1835534109825601E-2</v>
      </c>
      <c r="W12" s="17">
        <v>3.0970240117866601E-2</v>
      </c>
      <c r="X12" s="17">
        <v>2.9298067600354898E-2</v>
      </c>
      <c r="Y12" s="17">
        <v>3.6745631257866798E-2</v>
      </c>
      <c r="Z12" s="17">
        <v>6.1778692924524897E-2</v>
      </c>
      <c r="AA12" s="17">
        <v>1.8069616065435098E-2</v>
      </c>
      <c r="AB12" s="17">
        <v>9.5247070935533893E-3</v>
      </c>
      <c r="AC12" s="17">
        <v>5.5365020771599001E-2</v>
      </c>
      <c r="AD12" s="17">
        <v>2.3604212551988201E-2</v>
      </c>
      <c r="AE12" s="17"/>
      <c r="AF12" s="17">
        <v>5.7956937874996603E-2</v>
      </c>
      <c r="AG12" s="17">
        <v>4.3853999867028301E-2</v>
      </c>
      <c r="AH12" s="17">
        <v>2.4121356042471301E-2</v>
      </c>
      <c r="AI12" s="17">
        <v>4.0539061022406998E-3</v>
      </c>
      <c r="AJ12" s="17"/>
      <c r="AK12" s="17">
        <v>4.8268186563974497E-2</v>
      </c>
      <c r="AL12" s="17">
        <v>3.72568239857324E-2</v>
      </c>
      <c r="AM12" s="17">
        <v>2.6691537164268302E-2</v>
      </c>
      <c r="AN12" s="17">
        <v>2.3629233604312499E-2</v>
      </c>
      <c r="AO12" s="17">
        <v>2.8384841591537601E-2</v>
      </c>
      <c r="AP12" s="17"/>
      <c r="AQ12" s="17">
        <v>3.6246298869598403E-2</v>
      </c>
      <c r="AR12" s="17">
        <v>4.0710974954541602E-2</v>
      </c>
      <c r="AS12" s="17">
        <v>5.5214639052847798E-2</v>
      </c>
      <c r="AT12" s="17">
        <v>1.3921063331223799E-2</v>
      </c>
      <c r="AU12" s="17">
        <v>8.3427669902118393E-3</v>
      </c>
      <c r="AV12" s="17"/>
      <c r="AW12" s="17">
        <v>2.1117926079308399E-2</v>
      </c>
      <c r="AX12" s="17">
        <v>5.8422082576547602E-2</v>
      </c>
      <c r="AY12" s="17">
        <v>3.7506851723574298E-2</v>
      </c>
      <c r="AZ12" s="17">
        <v>3.2635402010117602E-2</v>
      </c>
      <c r="BA12" s="17">
        <v>2.1591888264292002E-2</v>
      </c>
      <c r="BB12" s="17"/>
      <c r="BC12" s="17">
        <v>6.09500318966779E-2</v>
      </c>
      <c r="BD12" s="17">
        <v>2.8892698793786802E-2</v>
      </c>
      <c r="BE12" s="17">
        <v>2.77626417918816E-2</v>
      </c>
      <c r="BF12" s="17">
        <v>3.3820943194009197E-2</v>
      </c>
      <c r="BG12" s="17"/>
      <c r="BH12" s="17">
        <v>5.0701321983888901E-2</v>
      </c>
      <c r="BI12" s="17">
        <v>3.0678500133642501E-2</v>
      </c>
      <c r="BJ12" s="17">
        <v>2.1730345814088201E-2</v>
      </c>
      <c r="BK12" s="17">
        <v>3.1057869589234802E-2</v>
      </c>
      <c r="BL12" s="17"/>
      <c r="BM12" s="17">
        <v>1.91453646396481E-2</v>
      </c>
      <c r="BN12" s="17">
        <v>1.40092666061156E-2</v>
      </c>
      <c r="BO12" s="17">
        <v>2.65117178444896E-2</v>
      </c>
      <c r="BP12" s="17">
        <v>0.100496662883205</v>
      </c>
      <c r="BQ12" s="17">
        <v>7.1862069727306799E-2</v>
      </c>
      <c r="BR12" s="17"/>
      <c r="BS12" s="17">
        <v>2.5695860021435799E-2</v>
      </c>
      <c r="BT12" s="17">
        <v>1.1322520396740801E-2</v>
      </c>
      <c r="BU12" s="17">
        <v>2.04536431712442E-2</v>
      </c>
      <c r="BV12" s="17">
        <v>8.6776978945361793E-2</v>
      </c>
      <c r="BW12" s="17">
        <v>6.8470961138338504E-2</v>
      </c>
    </row>
    <row r="13" spans="2:75" x14ac:dyDescent="0.35">
      <c r="B13" s="18" t="s">
        <v>88</v>
      </c>
      <c r="C13" s="19">
        <v>8.09123216547274E-3</v>
      </c>
      <c r="D13" s="19">
        <v>9.2039227452441093E-3</v>
      </c>
      <c r="E13" s="19">
        <v>7.0971044776087103E-3</v>
      </c>
      <c r="F13" s="19"/>
      <c r="G13" s="19">
        <v>1.3181365992728299E-2</v>
      </c>
      <c r="H13" s="19">
        <v>0</v>
      </c>
      <c r="I13" s="19">
        <v>6.7370663913542597E-3</v>
      </c>
      <c r="J13" s="19">
        <v>2.01622866201332E-2</v>
      </c>
      <c r="K13" s="19">
        <v>0</v>
      </c>
      <c r="L13" s="19">
        <v>0</v>
      </c>
      <c r="M13" s="19"/>
      <c r="N13" s="19">
        <v>2.1109890454078599E-3</v>
      </c>
      <c r="O13" s="19">
        <v>1.00776374068734E-2</v>
      </c>
      <c r="P13" s="19">
        <v>1.5432429665711201E-2</v>
      </c>
      <c r="Q13" s="19">
        <v>8.2496851097988207E-3</v>
      </c>
      <c r="R13" s="19"/>
      <c r="S13" s="19">
        <v>0</v>
      </c>
      <c r="T13" s="19">
        <v>1.1915281102912499E-2</v>
      </c>
      <c r="U13" s="19">
        <v>0</v>
      </c>
      <c r="V13" s="19">
        <v>2.9637094240752799E-2</v>
      </c>
      <c r="W13" s="19">
        <v>3.8337482661380998E-2</v>
      </c>
      <c r="X13" s="19">
        <v>1.5736518937051899E-2</v>
      </c>
      <c r="Y13" s="19">
        <v>0</v>
      </c>
      <c r="Z13" s="19">
        <v>0</v>
      </c>
      <c r="AA13" s="19">
        <v>0</v>
      </c>
      <c r="AB13" s="19">
        <v>0</v>
      </c>
      <c r="AC13" s="19">
        <v>0</v>
      </c>
      <c r="AD13" s="19">
        <v>0</v>
      </c>
      <c r="AE13" s="19"/>
      <c r="AF13" s="19">
        <v>2.57311383534806E-2</v>
      </c>
      <c r="AG13" s="19">
        <v>7.43174843617738E-3</v>
      </c>
      <c r="AH13" s="19">
        <v>2.5785508967083701E-3</v>
      </c>
      <c r="AI13" s="19">
        <v>0</v>
      </c>
      <c r="AJ13" s="19"/>
      <c r="AK13" s="19">
        <v>1.9342352671687799E-2</v>
      </c>
      <c r="AL13" s="19">
        <v>1.5589908808443799E-2</v>
      </c>
      <c r="AM13" s="19">
        <v>5.1099971121836797E-3</v>
      </c>
      <c r="AN13" s="19">
        <v>0</v>
      </c>
      <c r="AO13" s="19">
        <v>0</v>
      </c>
      <c r="AP13" s="19"/>
      <c r="AQ13" s="19">
        <v>2.65214462782478E-2</v>
      </c>
      <c r="AR13" s="19">
        <v>0</v>
      </c>
      <c r="AS13" s="19">
        <v>1.0765391691550399E-2</v>
      </c>
      <c r="AT13" s="19">
        <v>0</v>
      </c>
      <c r="AU13" s="19">
        <v>0</v>
      </c>
      <c r="AV13" s="19"/>
      <c r="AW13" s="19">
        <v>0</v>
      </c>
      <c r="AX13" s="19">
        <v>0</v>
      </c>
      <c r="AY13" s="19">
        <v>1.8304186461500501E-2</v>
      </c>
      <c r="AZ13" s="19">
        <v>8.8066874929565303E-3</v>
      </c>
      <c r="BA13" s="19">
        <v>0</v>
      </c>
      <c r="BB13" s="19"/>
      <c r="BC13" s="19">
        <v>1.12007569528524E-2</v>
      </c>
      <c r="BD13" s="19">
        <v>5.9814495426811004E-3</v>
      </c>
      <c r="BE13" s="19">
        <v>0</v>
      </c>
      <c r="BF13" s="19">
        <v>1.28606513130475E-2</v>
      </c>
      <c r="BG13" s="19"/>
      <c r="BH13" s="19">
        <v>1.12246366670656E-2</v>
      </c>
      <c r="BI13" s="19">
        <v>6.0647258270094401E-3</v>
      </c>
      <c r="BJ13" s="19">
        <v>8.0605118644432802E-3</v>
      </c>
      <c r="BK13" s="19">
        <v>0</v>
      </c>
      <c r="BL13" s="19"/>
      <c r="BM13" s="19">
        <v>2.0057225423804101E-2</v>
      </c>
      <c r="BN13" s="19">
        <v>2.1307035715114001E-3</v>
      </c>
      <c r="BO13" s="19">
        <v>0</v>
      </c>
      <c r="BP13" s="19">
        <v>3.3047532864196698E-2</v>
      </c>
      <c r="BQ13" s="19">
        <v>0</v>
      </c>
      <c r="BR13" s="19"/>
      <c r="BS13" s="19">
        <v>1.09104061389865E-2</v>
      </c>
      <c r="BT13" s="19">
        <v>0</v>
      </c>
      <c r="BU13" s="19">
        <v>0</v>
      </c>
      <c r="BV13" s="19">
        <v>2.6664213207085698E-2</v>
      </c>
      <c r="BW13" s="19">
        <v>0</v>
      </c>
    </row>
    <row r="14" spans="2:75" x14ac:dyDescent="0.35">
      <c r="B14" s="16" t="s">
        <v>90</v>
      </c>
    </row>
    <row r="15" spans="2:75" x14ac:dyDescent="0.35">
      <c r="B15" t="s">
        <v>91</v>
      </c>
    </row>
    <row r="16" spans="2:75" x14ac:dyDescent="0.35">
      <c r="B16" t="s">
        <v>92</v>
      </c>
    </row>
    <row r="18" spans="2:2" x14ac:dyDescent="0.35">
      <c r="B18"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W20"/>
  <sheetViews>
    <sheetView showGridLines="0" topLeftCell="A14" workbookViewId="0">
      <pane xSplit="2" topLeftCell="C1" activePane="topRight" state="frozen"/>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100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936</v>
      </c>
      <c r="D7" s="10">
        <v>423</v>
      </c>
      <c r="E7" s="10">
        <v>513</v>
      </c>
      <c r="F7" s="10"/>
      <c r="G7" s="10">
        <v>76</v>
      </c>
      <c r="H7" s="10">
        <v>300</v>
      </c>
      <c r="I7" s="10">
        <v>292</v>
      </c>
      <c r="J7" s="10">
        <v>206</v>
      </c>
      <c r="K7" s="10">
        <v>56</v>
      </c>
      <c r="L7" s="10">
        <v>6</v>
      </c>
      <c r="M7" s="10"/>
      <c r="N7" s="10">
        <v>383</v>
      </c>
      <c r="O7" s="10">
        <v>196</v>
      </c>
      <c r="P7" s="10">
        <v>194</v>
      </c>
      <c r="Q7" s="10">
        <v>161</v>
      </c>
      <c r="R7" s="10"/>
      <c r="S7" s="10">
        <v>181</v>
      </c>
      <c r="T7" s="10">
        <v>105</v>
      </c>
      <c r="U7" s="10">
        <v>43</v>
      </c>
      <c r="V7" s="10">
        <v>56</v>
      </c>
      <c r="W7" s="10">
        <v>73</v>
      </c>
      <c r="X7" s="10">
        <v>89</v>
      </c>
      <c r="Y7" s="10">
        <v>74</v>
      </c>
      <c r="Z7" s="10">
        <v>50</v>
      </c>
      <c r="AA7" s="10">
        <v>125</v>
      </c>
      <c r="AB7" s="10">
        <v>66</v>
      </c>
      <c r="AC7" s="10">
        <v>38</v>
      </c>
      <c r="AD7" s="10">
        <v>36</v>
      </c>
      <c r="AE7" s="10"/>
      <c r="AF7" s="10">
        <v>133</v>
      </c>
      <c r="AG7" s="10">
        <v>265</v>
      </c>
      <c r="AH7" s="10">
        <v>289</v>
      </c>
      <c r="AI7" s="10">
        <v>242</v>
      </c>
      <c r="AJ7" s="10"/>
      <c r="AK7" s="10">
        <v>69</v>
      </c>
      <c r="AL7" s="10">
        <v>304</v>
      </c>
      <c r="AM7" s="10">
        <v>232</v>
      </c>
      <c r="AN7" s="10">
        <v>135</v>
      </c>
      <c r="AO7" s="10">
        <v>182</v>
      </c>
      <c r="AP7" s="10"/>
      <c r="AQ7" s="10">
        <v>175</v>
      </c>
      <c r="AR7" s="10">
        <v>153</v>
      </c>
      <c r="AS7" s="10">
        <v>225</v>
      </c>
      <c r="AT7" s="10">
        <v>167</v>
      </c>
      <c r="AU7" s="10">
        <v>216</v>
      </c>
      <c r="AV7" s="10"/>
      <c r="AW7" s="10">
        <v>36</v>
      </c>
      <c r="AX7" s="10">
        <v>59</v>
      </c>
      <c r="AY7" s="10">
        <v>272</v>
      </c>
      <c r="AZ7" s="10">
        <v>245</v>
      </c>
      <c r="BA7" s="10">
        <v>324</v>
      </c>
      <c r="BB7" s="10"/>
      <c r="BC7" s="10">
        <v>57</v>
      </c>
      <c r="BD7" s="10">
        <v>304</v>
      </c>
      <c r="BE7" s="10">
        <v>234</v>
      </c>
      <c r="BF7" s="10">
        <v>289</v>
      </c>
      <c r="BG7" s="10"/>
      <c r="BH7" s="10">
        <v>134</v>
      </c>
      <c r="BI7" s="10">
        <v>446</v>
      </c>
      <c r="BJ7" s="10">
        <v>205</v>
      </c>
      <c r="BK7" s="10">
        <v>112</v>
      </c>
      <c r="BL7" s="10"/>
      <c r="BM7" s="10">
        <v>139</v>
      </c>
      <c r="BN7" s="10">
        <v>450</v>
      </c>
      <c r="BO7" s="10">
        <v>46</v>
      </c>
      <c r="BP7" s="10">
        <v>85</v>
      </c>
      <c r="BQ7" s="10">
        <v>104</v>
      </c>
      <c r="BR7" s="10"/>
      <c r="BS7" s="10">
        <v>168</v>
      </c>
      <c r="BT7" s="10">
        <v>377</v>
      </c>
      <c r="BU7" s="10">
        <v>61</v>
      </c>
      <c r="BV7" s="10">
        <v>115</v>
      </c>
      <c r="BW7" s="10">
        <v>56</v>
      </c>
    </row>
    <row r="8" spans="2:75" ht="30" customHeight="1" x14ac:dyDescent="0.35">
      <c r="B8" s="11" t="s">
        <v>20</v>
      </c>
      <c r="C8" s="11">
        <v>961</v>
      </c>
      <c r="D8" s="11">
        <v>466</v>
      </c>
      <c r="E8" s="11">
        <v>494</v>
      </c>
      <c r="F8" s="11"/>
      <c r="G8" s="11">
        <v>86</v>
      </c>
      <c r="H8" s="11">
        <v>304</v>
      </c>
      <c r="I8" s="11">
        <v>320</v>
      </c>
      <c r="J8" s="11">
        <v>198</v>
      </c>
      <c r="K8" s="11">
        <v>47</v>
      </c>
      <c r="L8" s="11">
        <v>5</v>
      </c>
      <c r="M8" s="11"/>
      <c r="N8" s="11">
        <v>386</v>
      </c>
      <c r="O8" s="11">
        <v>209</v>
      </c>
      <c r="P8" s="11">
        <v>203</v>
      </c>
      <c r="Q8" s="11">
        <v>161</v>
      </c>
      <c r="R8" s="11"/>
      <c r="S8" s="11">
        <v>198</v>
      </c>
      <c r="T8" s="11">
        <v>105</v>
      </c>
      <c r="U8" s="11">
        <v>46</v>
      </c>
      <c r="V8" s="11">
        <v>67</v>
      </c>
      <c r="W8" s="11">
        <v>69</v>
      </c>
      <c r="X8" s="11">
        <v>100</v>
      </c>
      <c r="Y8" s="11">
        <v>69</v>
      </c>
      <c r="Z8" s="11">
        <v>46</v>
      </c>
      <c r="AA8" s="11">
        <v>126</v>
      </c>
      <c r="AB8" s="11">
        <v>66</v>
      </c>
      <c r="AC8" s="11">
        <v>36</v>
      </c>
      <c r="AD8" s="11">
        <v>33</v>
      </c>
      <c r="AE8" s="11"/>
      <c r="AF8" s="11">
        <v>137</v>
      </c>
      <c r="AG8" s="11">
        <v>275</v>
      </c>
      <c r="AH8" s="11">
        <v>299</v>
      </c>
      <c r="AI8" s="11">
        <v>243</v>
      </c>
      <c r="AJ8" s="11"/>
      <c r="AK8" s="11">
        <v>70</v>
      </c>
      <c r="AL8" s="11">
        <v>312</v>
      </c>
      <c r="AM8" s="11">
        <v>241</v>
      </c>
      <c r="AN8" s="11">
        <v>141</v>
      </c>
      <c r="AO8" s="11">
        <v>182</v>
      </c>
      <c r="AP8" s="11"/>
      <c r="AQ8" s="11">
        <v>174</v>
      </c>
      <c r="AR8" s="11">
        <v>155</v>
      </c>
      <c r="AS8" s="11">
        <v>232</v>
      </c>
      <c r="AT8" s="11">
        <v>179</v>
      </c>
      <c r="AU8" s="11">
        <v>222</v>
      </c>
      <c r="AV8" s="11"/>
      <c r="AW8" s="11">
        <v>36</v>
      </c>
      <c r="AX8" s="11">
        <v>57</v>
      </c>
      <c r="AY8" s="11">
        <v>278</v>
      </c>
      <c r="AZ8" s="11">
        <v>251</v>
      </c>
      <c r="BA8" s="11">
        <v>338</v>
      </c>
      <c r="BB8" s="11"/>
      <c r="BC8" s="11">
        <v>61</v>
      </c>
      <c r="BD8" s="11">
        <v>313</v>
      </c>
      <c r="BE8" s="11">
        <v>238</v>
      </c>
      <c r="BF8" s="11">
        <v>296</v>
      </c>
      <c r="BG8" s="11"/>
      <c r="BH8" s="11">
        <v>138</v>
      </c>
      <c r="BI8" s="11">
        <v>459</v>
      </c>
      <c r="BJ8" s="11">
        <v>209</v>
      </c>
      <c r="BK8" s="11">
        <v>114</v>
      </c>
      <c r="BL8" s="11"/>
      <c r="BM8" s="11">
        <v>146</v>
      </c>
      <c r="BN8" s="11">
        <v>466</v>
      </c>
      <c r="BO8" s="11">
        <v>45</v>
      </c>
      <c r="BP8" s="11">
        <v>87</v>
      </c>
      <c r="BQ8" s="11">
        <v>105</v>
      </c>
      <c r="BR8" s="11"/>
      <c r="BS8" s="11">
        <v>178</v>
      </c>
      <c r="BT8" s="11">
        <v>387</v>
      </c>
      <c r="BU8" s="11">
        <v>62</v>
      </c>
      <c r="BV8" s="11">
        <v>118</v>
      </c>
      <c r="BW8" s="11">
        <v>57</v>
      </c>
    </row>
    <row r="9" spans="2:75" ht="29" x14ac:dyDescent="0.35">
      <c r="B9" s="18" t="s">
        <v>93</v>
      </c>
      <c r="C9" s="17">
        <v>0.69569783810811203</v>
      </c>
      <c r="D9" s="17">
        <v>0.67689345492652297</v>
      </c>
      <c r="E9" s="17">
        <v>0.71343621800572699</v>
      </c>
      <c r="F9" s="17"/>
      <c r="G9" s="17">
        <v>0.73694493261674199</v>
      </c>
      <c r="H9" s="17">
        <v>0.69211811696386805</v>
      </c>
      <c r="I9" s="17">
        <v>0.71396986684725205</v>
      </c>
      <c r="J9" s="17">
        <v>0.68704865159307904</v>
      </c>
      <c r="K9" s="17">
        <v>0.57790439479510103</v>
      </c>
      <c r="L9" s="17">
        <v>0.47464382979063002</v>
      </c>
      <c r="M9" s="17"/>
      <c r="N9" s="17">
        <v>0.69758865247855195</v>
      </c>
      <c r="O9" s="17">
        <v>0.70560718983124504</v>
      </c>
      <c r="P9" s="17">
        <v>0.70673426475735901</v>
      </c>
      <c r="Q9" s="17">
        <v>0.66028115026968404</v>
      </c>
      <c r="R9" s="17"/>
      <c r="S9" s="17">
        <v>0.70386387974409603</v>
      </c>
      <c r="T9" s="17">
        <v>0.57897499585487999</v>
      </c>
      <c r="U9" s="17">
        <v>0.73814449491669998</v>
      </c>
      <c r="V9" s="17">
        <v>0.62230912897633694</v>
      </c>
      <c r="W9" s="17">
        <v>0.73761648581361505</v>
      </c>
      <c r="X9" s="17">
        <v>0.61747134249146396</v>
      </c>
      <c r="Y9" s="17">
        <v>0.73428491128475504</v>
      </c>
      <c r="Z9" s="17">
        <v>0.73466192033342603</v>
      </c>
      <c r="AA9" s="17">
        <v>0.76359345975003901</v>
      </c>
      <c r="AB9" s="17">
        <v>0.74585464321939099</v>
      </c>
      <c r="AC9" s="17">
        <v>0.65262207372693504</v>
      </c>
      <c r="AD9" s="17">
        <v>0.81088717722500603</v>
      </c>
      <c r="AE9" s="17"/>
      <c r="AF9" s="17">
        <v>0.72395485945284399</v>
      </c>
      <c r="AG9" s="17">
        <v>0.63689174724581599</v>
      </c>
      <c r="AH9" s="17">
        <v>0.69459908948859295</v>
      </c>
      <c r="AI9" s="17">
        <v>0.74692143284374801</v>
      </c>
      <c r="AJ9" s="17"/>
      <c r="AK9" s="17">
        <v>0.66168197786304705</v>
      </c>
      <c r="AL9" s="17">
        <v>0.65516200905271005</v>
      </c>
      <c r="AM9" s="17">
        <v>0.72311836845147404</v>
      </c>
      <c r="AN9" s="17">
        <v>0.71447469777907802</v>
      </c>
      <c r="AO9" s="17">
        <v>0.71489265823020898</v>
      </c>
      <c r="AP9" s="17"/>
      <c r="AQ9" s="17">
        <v>0.69065303116517296</v>
      </c>
      <c r="AR9" s="17">
        <v>0.66455640557782703</v>
      </c>
      <c r="AS9" s="17">
        <v>0.69650868657369203</v>
      </c>
      <c r="AT9" s="17">
        <v>0.720734427472287</v>
      </c>
      <c r="AU9" s="17">
        <v>0.70041076633994903</v>
      </c>
      <c r="AV9" s="17"/>
      <c r="AW9" s="17">
        <v>0.61287010232344696</v>
      </c>
      <c r="AX9" s="17">
        <v>0.65281392320769605</v>
      </c>
      <c r="AY9" s="17">
        <v>0.70741290887073904</v>
      </c>
      <c r="AZ9" s="17">
        <v>0.67052811978693305</v>
      </c>
      <c r="BA9" s="17">
        <v>0.72081306466801398</v>
      </c>
      <c r="BB9" s="17"/>
      <c r="BC9" s="17">
        <v>0.66811387529420696</v>
      </c>
      <c r="BD9" s="17">
        <v>0.70729324597642296</v>
      </c>
      <c r="BE9" s="17">
        <v>0.70892012346439004</v>
      </c>
      <c r="BF9" s="17">
        <v>0.68561930978611796</v>
      </c>
      <c r="BG9" s="17"/>
      <c r="BH9" s="17">
        <v>0.73655264654535002</v>
      </c>
      <c r="BI9" s="17">
        <v>0.69467809622555299</v>
      </c>
      <c r="BJ9" s="17">
        <v>0.68038236183746403</v>
      </c>
      <c r="BK9" s="17">
        <v>0.71602015051009205</v>
      </c>
      <c r="BL9" s="17"/>
      <c r="BM9" s="17">
        <v>0.64107830766644103</v>
      </c>
      <c r="BN9" s="17">
        <v>0.71995420641449304</v>
      </c>
      <c r="BO9" s="17">
        <v>0.61578675819602102</v>
      </c>
      <c r="BP9" s="17">
        <v>0.62072211169603297</v>
      </c>
      <c r="BQ9" s="17">
        <v>0.75082612513265401</v>
      </c>
      <c r="BR9" s="17"/>
      <c r="BS9" s="17">
        <v>0.66828033117428398</v>
      </c>
      <c r="BT9" s="17">
        <v>0.72354287259078698</v>
      </c>
      <c r="BU9" s="17">
        <v>0.69825633271582099</v>
      </c>
      <c r="BV9" s="17">
        <v>0.65779922922801604</v>
      </c>
      <c r="BW9" s="17">
        <v>0.72768534099670401</v>
      </c>
    </row>
    <row r="10" spans="2:75" ht="43.5" x14ac:dyDescent="0.35">
      <c r="B10" s="18" t="s">
        <v>94</v>
      </c>
      <c r="C10" s="17">
        <v>0.45251037761801999</v>
      </c>
      <c r="D10" s="17">
        <v>0.44146043394198697</v>
      </c>
      <c r="E10" s="17">
        <v>0.46293391009339702</v>
      </c>
      <c r="F10" s="17"/>
      <c r="G10" s="17">
        <v>0.45384788833969703</v>
      </c>
      <c r="H10" s="17">
        <v>0.47633989912563901</v>
      </c>
      <c r="I10" s="17">
        <v>0.42635995170047403</v>
      </c>
      <c r="J10" s="17">
        <v>0.43136071459894498</v>
      </c>
      <c r="K10" s="17">
        <v>0.54023822063457105</v>
      </c>
      <c r="L10" s="17">
        <v>0.67278553111721895</v>
      </c>
      <c r="M10" s="17"/>
      <c r="N10" s="17">
        <v>0.45334568839945699</v>
      </c>
      <c r="O10" s="17">
        <v>0.45484543030125602</v>
      </c>
      <c r="P10" s="17">
        <v>0.45200309055363203</v>
      </c>
      <c r="Q10" s="17">
        <v>0.454136347426286</v>
      </c>
      <c r="R10" s="17"/>
      <c r="S10" s="17">
        <v>0.429145147782795</v>
      </c>
      <c r="T10" s="17">
        <v>0.39535939614966698</v>
      </c>
      <c r="U10" s="17">
        <v>0.38130469759868202</v>
      </c>
      <c r="V10" s="17">
        <v>0.53397818929534502</v>
      </c>
      <c r="W10" s="17">
        <v>0.38520338880659</v>
      </c>
      <c r="X10" s="17">
        <v>0.45177855995312199</v>
      </c>
      <c r="Y10" s="17">
        <v>0.49124454694248998</v>
      </c>
      <c r="Z10" s="17">
        <v>0.50938226184177804</v>
      </c>
      <c r="AA10" s="17">
        <v>0.43480021011145598</v>
      </c>
      <c r="AB10" s="17">
        <v>0.46479457281353898</v>
      </c>
      <c r="AC10" s="17">
        <v>0.55495024008064797</v>
      </c>
      <c r="AD10" s="17">
        <v>0.624176060847349</v>
      </c>
      <c r="AE10" s="17"/>
      <c r="AF10" s="17">
        <v>0.42693735753036699</v>
      </c>
      <c r="AG10" s="17">
        <v>0.44965324969006398</v>
      </c>
      <c r="AH10" s="17">
        <v>0.46975065704515401</v>
      </c>
      <c r="AI10" s="17">
        <v>0.449524180828692</v>
      </c>
      <c r="AJ10" s="17"/>
      <c r="AK10" s="17">
        <v>0.52758297348017902</v>
      </c>
      <c r="AL10" s="17">
        <v>0.38575832533469101</v>
      </c>
      <c r="AM10" s="17">
        <v>0.47265741151204999</v>
      </c>
      <c r="AN10" s="17">
        <v>0.57488107680936196</v>
      </c>
      <c r="AO10" s="17">
        <v>0.40330511029673199</v>
      </c>
      <c r="AP10" s="17"/>
      <c r="AQ10" s="17">
        <v>0.43040993668162703</v>
      </c>
      <c r="AR10" s="17">
        <v>0.46325648804155001</v>
      </c>
      <c r="AS10" s="17">
        <v>0.47542863597432899</v>
      </c>
      <c r="AT10" s="17">
        <v>0.44923298754616298</v>
      </c>
      <c r="AU10" s="17">
        <v>0.441019953691205</v>
      </c>
      <c r="AV10" s="17"/>
      <c r="AW10" s="17">
        <v>0.53599986880273198</v>
      </c>
      <c r="AX10" s="17">
        <v>0.51720305735901395</v>
      </c>
      <c r="AY10" s="17">
        <v>0.41305458275144002</v>
      </c>
      <c r="AZ10" s="17">
        <v>0.45867159967819299</v>
      </c>
      <c r="BA10" s="17">
        <v>0.460589306495922</v>
      </c>
      <c r="BB10" s="17"/>
      <c r="BC10" s="17">
        <v>0.52755473662853802</v>
      </c>
      <c r="BD10" s="17">
        <v>0.441284949032483</v>
      </c>
      <c r="BE10" s="17">
        <v>0.49511757638123799</v>
      </c>
      <c r="BF10" s="17">
        <v>0.41549385807989397</v>
      </c>
      <c r="BG10" s="17"/>
      <c r="BH10" s="17">
        <v>0.50606809217870796</v>
      </c>
      <c r="BI10" s="17">
        <v>0.43334073543808699</v>
      </c>
      <c r="BJ10" s="17">
        <v>0.46562600560437101</v>
      </c>
      <c r="BK10" s="17">
        <v>0.40876987796770597</v>
      </c>
      <c r="BL10" s="17"/>
      <c r="BM10" s="17">
        <v>0.406934353448616</v>
      </c>
      <c r="BN10" s="17">
        <v>0.43948471485382501</v>
      </c>
      <c r="BO10" s="17">
        <v>0.49236883990554697</v>
      </c>
      <c r="BP10" s="17">
        <v>0.42486506708978999</v>
      </c>
      <c r="BQ10" s="17">
        <v>0.46769087047730101</v>
      </c>
      <c r="BR10" s="17"/>
      <c r="BS10" s="17">
        <v>0.44349854393268201</v>
      </c>
      <c r="BT10" s="17">
        <v>0.42965159464708902</v>
      </c>
      <c r="BU10" s="17">
        <v>0.46458101596931201</v>
      </c>
      <c r="BV10" s="17">
        <v>0.45541065436163902</v>
      </c>
      <c r="BW10" s="17">
        <v>0.44148725400409999</v>
      </c>
    </row>
    <row r="11" spans="2:75" x14ac:dyDescent="0.35">
      <c r="B11" s="18" t="s">
        <v>95</v>
      </c>
      <c r="C11" s="17">
        <v>0.41167648467192203</v>
      </c>
      <c r="D11" s="17">
        <v>0.43075148352623599</v>
      </c>
      <c r="E11" s="17">
        <v>0.39368283005656202</v>
      </c>
      <c r="F11" s="17"/>
      <c r="G11" s="17">
        <v>0.26450589882437697</v>
      </c>
      <c r="H11" s="17">
        <v>0.398622361000595</v>
      </c>
      <c r="I11" s="17">
        <v>0.44418582153297897</v>
      </c>
      <c r="J11" s="17">
        <v>0.44927068230487899</v>
      </c>
      <c r="K11" s="17">
        <v>0.37617875942793</v>
      </c>
      <c r="L11" s="17">
        <v>0.50780614318224804</v>
      </c>
      <c r="M11" s="17"/>
      <c r="N11" s="17">
        <v>0.46837526415436498</v>
      </c>
      <c r="O11" s="17">
        <v>0.32275272702785901</v>
      </c>
      <c r="P11" s="17">
        <v>0.41932892676074701</v>
      </c>
      <c r="Q11" s="17">
        <v>0.37970470606870699</v>
      </c>
      <c r="R11" s="17"/>
      <c r="S11" s="17">
        <v>0.445137803129386</v>
      </c>
      <c r="T11" s="17">
        <v>0.34929971515236802</v>
      </c>
      <c r="U11" s="17">
        <v>0.43646328502604997</v>
      </c>
      <c r="V11" s="17">
        <v>0.37934508176699</v>
      </c>
      <c r="W11" s="17">
        <v>0.40101890591363698</v>
      </c>
      <c r="X11" s="17">
        <v>0.33830814696306899</v>
      </c>
      <c r="Y11" s="17">
        <v>0.42923675873837502</v>
      </c>
      <c r="Z11" s="17">
        <v>0.23641372704927699</v>
      </c>
      <c r="AA11" s="17">
        <v>0.53067350267249302</v>
      </c>
      <c r="AB11" s="17">
        <v>0.42958948756665599</v>
      </c>
      <c r="AC11" s="17">
        <v>0.37232073261390902</v>
      </c>
      <c r="AD11" s="17">
        <v>0.446553821816768</v>
      </c>
      <c r="AE11" s="17"/>
      <c r="AF11" s="17">
        <v>0.403170198991331</v>
      </c>
      <c r="AG11" s="17">
        <v>0.37463708956389902</v>
      </c>
      <c r="AH11" s="17">
        <v>0.43593220630683399</v>
      </c>
      <c r="AI11" s="17">
        <v>0.43199192318063101</v>
      </c>
      <c r="AJ11" s="17"/>
      <c r="AK11" s="17">
        <v>0.25904680443507899</v>
      </c>
      <c r="AL11" s="17">
        <v>0.40034477141235097</v>
      </c>
      <c r="AM11" s="17">
        <v>0.44895526784119</v>
      </c>
      <c r="AN11" s="17">
        <v>0.32377065598310001</v>
      </c>
      <c r="AO11" s="17">
        <v>0.52195766786394704</v>
      </c>
      <c r="AP11" s="17"/>
      <c r="AQ11" s="17">
        <v>0.35654750596861001</v>
      </c>
      <c r="AR11" s="17">
        <v>0.39048304163509701</v>
      </c>
      <c r="AS11" s="17">
        <v>0.36891170348816998</v>
      </c>
      <c r="AT11" s="17">
        <v>0.41182742993287902</v>
      </c>
      <c r="AU11" s="17">
        <v>0.51418968639998597</v>
      </c>
      <c r="AV11" s="17"/>
      <c r="AW11" s="17">
        <v>0.38828070540505499</v>
      </c>
      <c r="AX11" s="17">
        <v>0.35823297926395398</v>
      </c>
      <c r="AY11" s="17">
        <v>0.38108506396297798</v>
      </c>
      <c r="AZ11" s="17">
        <v>0.402631031637595</v>
      </c>
      <c r="BA11" s="17">
        <v>0.45503438204375901</v>
      </c>
      <c r="BB11" s="17"/>
      <c r="BC11" s="17">
        <v>0.29706230188312999</v>
      </c>
      <c r="BD11" s="17">
        <v>0.43589173364161699</v>
      </c>
      <c r="BE11" s="17">
        <v>0.39375466525997799</v>
      </c>
      <c r="BF11" s="17">
        <v>0.43158826187546501</v>
      </c>
      <c r="BG11" s="17"/>
      <c r="BH11" s="17">
        <v>0.37488957423955199</v>
      </c>
      <c r="BI11" s="17">
        <v>0.412999524397</v>
      </c>
      <c r="BJ11" s="17">
        <v>0.39501090759238899</v>
      </c>
      <c r="BK11" s="17">
        <v>0.51120913605310203</v>
      </c>
      <c r="BL11" s="17"/>
      <c r="BM11" s="17">
        <v>0.482381470144296</v>
      </c>
      <c r="BN11" s="17">
        <v>0.394170734234777</v>
      </c>
      <c r="BO11" s="17">
        <v>0.45438616200980703</v>
      </c>
      <c r="BP11" s="17">
        <v>0.36229682740487901</v>
      </c>
      <c r="BQ11" s="17">
        <v>0.40784003539122798</v>
      </c>
      <c r="BR11" s="17"/>
      <c r="BS11" s="17">
        <v>0.45172518528551803</v>
      </c>
      <c r="BT11" s="17">
        <v>0.429322583184161</v>
      </c>
      <c r="BU11" s="17">
        <v>0.36661746074918899</v>
      </c>
      <c r="BV11" s="17">
        <v>0.39025023446635099</v>
      </c>
      <c r="BW11" s="17">
        <v>0.44313912323318499</v>
      </c>
    </row>
    <row r="12" spans="2:75" ht="43.5" x14ac:dyDescent="0.35">
      <c r="B12" s="18" t="s">
        <v>96</v>
      </c>
      <c r="C12" s="17">
        <v>0.37948271555923502</v>
      </c>
      <c r="D12" s="17">
        <v>0.43781771288902299</v>
      </c>
      <c r="E12" s="17">
        <v>0.324454675874568</v>
      </c>
      <c r="F12" s="17"/>
      <c r="G12" s="17">
        <v>0.44505967113669598</v>
      </c>
      <c r="H12" s="17">
        <v>0.40136141222035698</v>
      </c>
      <c r="I12" s="17">
        <v>0.32774829654103899</v>
      </c>
      <c r="J12" s="17">
        <v>0.35204919345838298</v>
      </c>
      <c r="K12" s="17">
        <v>0.57058530711906696</v>
      </c>
      <c r="L12" s="17">
        <v>0.528638110803751</v>
      </c>
      <c r="M12" s="17"/>
      <c r="N12" s="17">
        <v>0.41239426102624299</v>
      </c>
      <c r="O12" s="17">
        <v>0.385169013660769</v>
      </c>
      <c r="P12" s="17">
        <v>0.36770572936274598</v>
      </c>
      <c r="Q12" s="17">
        <v>0.31296830128694902</v>
      </c>
      <c r="R12" s="17"/>
      <c r="S12" s="17">
        <v>0.39724137621433098</v>
      </c>
      <c r="T12" s="17">
        <v>0.43818946196622599</v>
      </c>
      <c r="U12" s="17">
        <v>0.42583611550315498</v>
      </c>
      <c r="V12" s="17">
        <v>0.32000924960570198</v>
      </c>
      <c r="W12" s="17">
        <v>0.436471108923767</v>
      </c>
      <c r="X12" s="17">
        <v>0.37246604925442001</v>
      </c>
      <c r="Y12" s="17">
        <v>0.229285083823008</v>
      </c>
      <c r="Z12" s="17">
        <v>0.45188783371517799</v>
      </c>
      <c r="AA12" s="17">
        <v>0.34167069631854502</v>
      </c>
      <c r="AB12" s="17">
        <v>0.36604136171727197</v>
      </c>
      <c r="AC12" s="17">
        <v>0.473673842316365</v>
      </c>
      <c r="AD12" s="17">
        <v>0.32550645233598002</v>
      </c>
      <c r="AE12" s="17"/>
      <c r="AF12" s="17">
        <v>0.35727039809083699</v>
      </c>
      <c r="AG12" s="17">
        <v>0.341394861582277</v>
      </c>
      <c r="AH12" s="17">
        <v>0.37143926671365501</v>
      </c>
      <c r="AI12" s="17">
        <v>0.451705831652224</v>
      </c>
      <c r="AJ12" s="17"/>
      <c r="AK12" s="17">
        <v>0.219733164700327</v>
      </c>
      <c r="AL12" s="17">
        <v>0.34781609773624</v>
      </c>
      <c r="AM12" s="17">
        <v>0.371185896984703</v>
      </c>
      <c r="AN12" s="17">
        <v>0.38194322911329298</v>
      </c>
      <c r="AO12" s="17">
        <v>0.48993253570499401</v>
      </c>
      <c r="AP12" s="17"/>
      <c r="AQ12" s="17">
        <v>0.30965543964147502</v>
      </c>
      <c r="AR12" s="17">
        <v>0.354596581667528</v>
      </c>
      <c r="AS12" s="17">
        <v>0.376031787978726</v>
      </c>
      <c r="AT12" s="17">
        <v>0.38639511624128797</v>
      </c>
      <c r="AU12" s="17">
        <v>0.44960118415290301</v>
      </c>
      <c r="AV12" s="17"/>
      <c r="AW12" s="17">
        <v>0.46494743285190598</v>
      </c>
      <c r="AX12" s="17">
        <v>0.41329222635669999</v>
      </c>
      <c r="AY12" s="17">
        <v>0.32506558602234997</v>
      </c>
      <c r="AZ12" s="17">
        <v>0.408461669990341</v>
      </c>
      <c r="BA12" s="17">
        <v>0.38790101233141899</v>
      </c>
      <c r="BB12" s="17"/>
      <c r="BC12" s="17">
        <v>0.28883368952229199</v>
      </c>
      <c r="BD12" s="17">
        <v>0.36512226090990102</v>
      </c>
      <c r="BE12" s="17">
        <v>0.41509216672982402</v>
      </c>
      <c r="BF12" s="17">
        <v>0.39598561951775202</v>
      </c>
      <c r="BG12" s="17"/>
      <c r="BH12" s="17">
        <v>0.29003010734741003</v>
      </c>
      <c r="BI12" s="17">
        <v>0.390061914409008</v>
      </c>
      <c r="BJ12" s="17">
        <v>0.39097260979461301</v>
      </c>
      <c r="BK12" s="17">
        <v>0.41334925789366</v>
      </c>
      <c r="BL12" s="17"/>
      <c r="BM12" s="17">
        <v>0.36197116011874297</v>
      </c>
      <c r="BN12" s="17">
        <v>0.406060438836648</v>
      </c>
      <c r="BO12" s="17">
        <v>0.41842778070852499</v>
      </c>
      <c r="BP12" s="17">
        <v>0.36202525320652701</v>
      </c>
      <c r="BQ12" s="17">
        <v>0.34778456486415599</v>
      </c>
      <c r="BR12" s="17"/>
      <c r="BS12" s="17">
        <v>0.36498257049515898</v>
      </c>
      <c r="BT12" s="17">
        <v>0.420549396133717</v>
      </c>
      <c r="BU12" s="17">
        <v>0.36605256962896099</v>
      </c>
      <c r="BV12" s="17">
        <v>0.38122495268954198</v>
      </c>
      <c r="BW12" s="17">
        <v>0.26041462102324198</v>
      </c>
    </row>
    <row r="13" spans="2:75" x14ac:dyDescent="0.35">
      <c r="B13" s="18" t="s">
        <v>97</v>
      </c>
      <c r="C13" s="17">
        <v>0.35313666279285</v>
      </c>
      <c r="D13" s="17">
        <v>0.35952883673473901</v>
      </c>
      <c r="E13" s="17">
        <v>0.34710685534541003</v>
      </c>
      <c r="F13" s="17"/>
      <c r="G13" s="17">
        <v>0.25510325922584298</v>
      </c>
      <c r="H13" s="17">
        <v>0.35552140738309101</v>
      </c>
      <c r="I13" s="17">
        <v>0.37306752401621901</v>
      </c>
      <c r="J13" s="17">
        <v>0.36431841625821199</v>
      </c>
      <c r="K13" s="17">
        <v>0.33393010286491298</v>
      </c>
      <c r="L13" s="17">
        <v>0.35988196027006603</v>
      </c>
      <c r="M13" s="17"/>
      <c r="N13" s="17">
        <v>0.34328397858982201</v>
      </c>
      <c r="O13" s="17">
        <v>0.36598518910574801</v>
      </c>
      <c r="P13" s="17">
        <v>0.35490803552934203</v>
      </c>
      <c r="Q13" s="17">
        <v>0.36252384196654502</v>
      </c>
      <c r="R13" s="17"/>
      <c r="S13" s="17">
        <v>0.35126127154959302</v>
      </c>
      <c r="T13" s="17">
        <v>0.29719311722619102</v>
      </c>
      <c r="U13" s="17">
        <v>0.41042760941756601</v>
      </c>
      <c r="V13" s="17">
        <v>0.261271767510529</v>
      </c>
      <c r="W13" s="17">
        <v>0.40997748140160001</v>
      </c>
      <c r="X13" s="17">
        <v>0.40364546974628401</v>
      </c>
      <c r="Y13" s="17">
        <v>0.30158650010695598</v>
      </c>
      <c r="Z13" s="17">
        <v>0.39462387727479098</v>
      </c>
      <c r="AA13" s="17">
        <v>0.38890502844147901</v>
      </c>
      <c r="AB13" s="17">
        <v>0.36089075818149602</v>
      </c>
      <c r="AC13" s="17">
        <v>0.37285045654233701</v>
      </c>
      <c r="AD13" s="17">
        <v>0.25496595564688901</v>
      </c>
      <c r="AE13" s="17"/>
      <c r="AF13" s="17">
        <v>0.33597096237120699</v>
      </c>
      <c r="AG13" s="17">
        <v>0.33116077321656001</v>
      </c>
      <c r="AH13" s="17">
        <v>0.39605013732579902</v>
      </c>
      <c r="AI13" s="17">
        <v>0.33209152757148802</v>
      </c>
      <c r="AJ13" s="17"/>
      <c r="AK13" s="17">
        <v>0.37872391273044398</v>
      </c>
      <c r="AL13" s="17">
        <v>0.36801003405844102</v>
      </c>
      <c r="AM13" s="17">
        <v>0.33603605981879398</v>
      </c>
      <c r="AN13" s="17">
        <v>0.35468299561017003</v>
      </c>
      <c r="AO13" s="17">
        <v>0.35461046628406701</v>
      </c>
      <c r="AP13" s="17"/>
      <c r="AQ13" s="17">
        <v>0.38319058668335099</v>
      </c>
      <c r="AR13" s="17">
        <v>0.320695877506188</v>
      </c>
      <c r="AS13" s="17">
        <v>0.36397572137161799</v>
      </c>
      <c r="AT13" s="17">
        <v>0.35557313596282902</v>
      </c>
      <c r="AU13" s="17">
        <v>0.33899769344088898</v>
      </c>
      <c r="AV13" s="17"/>
      <c r="AW13" s="17">
        <v>0.41403177779859401</v>
      </c>
      <c r="AX13" s="17">
        <v>0.40638942712006298</v>
      </c>
      <c r="AY13" s="17">
        <v>0.34286144118961498</v>
      </c>
      <c r="AZ13" s="17">
        <v>0.35037300824914702</v>
      </c>
      <c r="BA13" s="17">
        <v>0.34818173269115099</v>
      </c>
      <c r="BB13" s="17"/>
      <c r="BC13" s="17">
        <v>0.439372303570986</v>
      </c>
      <c r="BD13" s="17">
        <v>0.31052694166699102</v>
      </c>
      <c r="BE13" s="17">
        <v>0.39345539543318903</v>
      </c>
      <c r="BF13" s="17">
        <v>0.34763726326343303</v>
      </c>
      <c r="BG13" s="17"/>
      <c r="BH13" s="17">
        <v>0.37957341701443797</v>
      </c>
      <c r="BI13" s="17">
        <v>0.344781158956038</v>
      </c>
      <c r="BJ13" s="17">
        <v>0.33979201398260001</v>
      </c>
      <c r="BK13" s="17">
        <v>0.36171813305164802</v>
      </c>
      <c r="BL13" s="17"/>
      <c r="BM13" s="17">
        <v>0.36166363346675601</v>
      </c>
      <c r="BN13" s="17">
        <v>0.39233515954877102</v>
      </c>
      <c r="BO13" s="17">
        <v>0.473618466960952</v>
      </c>
      <c r="BP13" s="17">
        <v>0.33826095947036999</v>
      </c>
      <c r="BQ13" s="17">
        <v>0.233883179675833</v>
      </c>
      <c r="BR13" s="17"/>
      <c r="BS13" s="17">
        <v>0.377516413943566</v>
      </c>
      <c r="BT13" s="17">
        <v>0.38444719480594097</v>
      </c>
      <c r="BU13" s="17">
        <v>0.38436151582098399</v>
      </c>
      <c r="BV13" s="17">
        <v>0.30202774598314602</v>
      </c>
      <c r="BW13" s="17">
        <v>0.27265154178509399</v>
      </c>
    </row>
    <row r="14" spans="2:75" ht="29" x14ac:dyDescent="0.35">
      <c r="B14" s="18" t="s">
        <v>98</v>
      </c>
      <c r="C14" s="17">
        <v>0.132664486275511</v>
      </c>
      <c r="D14" s="17">
        <v>0.147060942865157</v>
      </c>
      <c r="E14" s="17">
        <v>0.11908415164285401</v>
      </c>
      <c r="F14" s="17"/>
      <c r="G14" s="17">
        <v>0.155307668753869</v>
      </c>
      <c r="H14" s="17">
        <v>0.145334075374528</v>
      </c>
      <c r="I14" s="17">
        <v>0.126953930391039</v>
      </c>
      <c r="J14" s="17">
        <v>0.126157555104119</v>
      </c>
      <c r="K14" s="17">
        <v>8.9216593320480403E-2</v>
      </c>
      <c r="L14" s="17">
        <v>0</v>
      </c>
      <c r="M14" s="17"/>
      <c r="N14" s="17">
        <v>0.155147800442657</v>
      </c>
      <c r="O14" s="17">
        <v>0.11863695867688701</v>
      </c>
      <c r="P14" s="17">
        <v>0.11978905889871699</v>
      </c>
      <c r="Q14" s="17">
        <v>0.114964079560764</v>
      </c>
      <c r="R14" s="17"/>
      <c r="S14" s="17">
        <v>0.115964677125784</v>
      </c>
      <c r="T14" s="17">
        <v>0.14723452468162099</v>
      </c>
      <c r="U14" s="17">
        <v>0.104507578628505</v>
      </c>
      <c r="V14" s="17">
        <v>0.27008181512646801</v>
      </c>
      <c r="W14" s="17">
        <v>0.12951426881671699</v>
      </c>
      <c r="X14" s="17">
        <v>0.105384950016027</v>
      </c>
      <c r="Y14" s="17">
        <v>0.105012089160172</v>
      </c>
      <c r="Z14" s="17">
        <v>0.15631874017745301</v>
      </c>
      <c r="AA14" s="17">
        <v>0.123211094584084</v>
      </c>
      <c r="AB14" s="17">
        <v>9.2613062205668104E-2</v>
      </c>
      <c r="AC14" s="17">
        <v>0.18675774508575699</v>
      </c>
      <c r="AD14" s="17">
        <v>0.116774714372492</v>
      </c>
      <c r="AE14" s="17"/>
      <c r="AF14" s="17">
        <v>0.12708025079558299</v>
      </c>
      <c r="AG14" s="17">
        <v>0.171147591025927</v>
      </c>
      <c r="AH14" s="17">
        <v>9.5734462290407801E-2</v>
      </c>
      <c r="AI14" s="17">
        <v>0.14147695425906201</v>
      </c>
      <c r="AJ14" s="17"/>
      <c r="AK14" s="17">
        <v>0.10415920076327299</v>
      </c>
      <c r="AL14" s="17">
        <v>0.13629094002172301</v>
      </c>
      <c r="AM14" s="17">
        <v>0.12724755557183001</v>
      </c>
      <c r="AN14" s="17">
        <v>0.122210391312604</v>
      </c>
      <c r="AO14" s="17">
        <v>0.15728017095451199</v>
      </c>
      <c r="AP14" s="17"/>
      <c r="AQ14" s="17">
        <v>0.12607770872596499</v>
      </c>
      <c r="AR14" s="17">
        <v>0.12656515685686401</v>
      </c>
      <c r="AS14" s="17">
        <v>9.9498266576377503E-2</v>
      </c>
      <c r="AT14" s="17">
        <v>0.13456529809368201</v>
      </c>
      <c r="AU14" s="17">
        <v>0.17518077163823301</v>
      </c>
      <c r="AV14" s="17"/>
      <c r="AW14" s="17">
        <v>0.103738835716876</v>
      </c>
      <c r="AX14" s="17">
        <v>8.4172324320349295E-2</v>
      </c>
      <c r="AY14" s="17">
        <v>0.149864114897763</v>
      </c>
      <c r="AZ14" s="17">
        <v>0.15738080371766999</v>
      </c>
      <c r="BA14" s="17">
        <v>0.11140607067618299</v>
      </c>
      <c r="BB14" s="17"/>
      <c r="BC14" s="17">
        <v>0.117025905464512</v>
      </c>
      <c r="BD14" s="17">
        <v>0.132685884964173</v>
      </c>
      <c r="BE14" s="17">
        <v>0.14400261688149599</v>
      </c>
      <c r="BF14" s="17">
        <v>0.14382460580348799</v>
      </c>
      <c r="BG14" s="17"/>
      <c r="BH14" s="17">
        <v>0.11964108234806101</v>
      </c>
      <c r="BI14" s="17">
        <v>0.13323488429830399</v>
      </c>
      <c r="BJ14" s="17">
        <v>0.17351031879689999</v>
      </c>
      <c r="BK14" s="17">
        <v>0.10065395002554101</v>
      </c>
      <c r="BL14" s="17"/>
      <c r="BM14" s="17">
        <v>0.14845976188610299</v>
      </c>
      <c r="BN14" s="17">
        <v>0.13818201329691901</v>
      </c>
      <c r="BO14" s="17">
        <v>0.16191125411063201</v>
      </c>
      <c r="BP14" s="17">
        <v>0.15334586873242501</v>
      </c>
      <c r="BQ14" s="17">
        <v>0.105860916667984</v>
      </c>
      <c r="BR14" s="17"/>
      <c r="BS14" s="17">
        <v>0.15522463267197401</v>
      </c>
      <c r="BT14" s="17">
        <v>0.11857929809578401</v>
      </c>
      <c r="BU14" s="17">
        <v>0.168336292832476</v>
      </c>
      <c r="BV14" s="17">
        <v>0.17787316595716399</v>
      </c>
      <c r="BW14" s="17">
        <v>0.144168235060426</v>
      </c>
    </row>
    <row r="15" spans="2:75" x14ac:dyDescent="0.35">
      <c r="B15" s="18" t="s">
        <v>99</v>
      </c>
      <c r="C15" s="19">
        <v>1.8675831762129998E-2</v>
      </c>
      <c r="D15" s="19">
        <v>1.5508962885666401E-2</v>
      </c>
      <c r="E15" s="19">
        <v>2.1663173738422199E-2</v>
      </c>
      <c r="F15" s="19"/>
      <c r="G15" s="19">
        <v>0</v>
      </c>
      <c r="H15" s="19">
        <v>2.0392946812130101E-2</v>
      </c>
      <c r="I15" s="19">
        <v>2.4527423452777E-2</v>
      </c>
      <c r="J15" s="19">
        <v>1.9592029844411399E-2</v>
      </c>
      <c r="K15" s="19">
        <v>0</v>
      </c>
      <c r="L15" s="19">
        <v>0</v>
      </c>
      <c r="M15" s="19"/>
      <c r="N15" s="19">
        <v>2.45879802471109E-2</v>
      </c>
      <c r="O15" s="19">
        <v>2.0008188784193501E-2</v>
      </c>
      <c r="P15" s="19">
        <v>4.3062481161639703E-3</v>
      </c>
      <c r="Q15" s="19">
        <v>2.1103901210359401E-2</v>
      </c>
      <c r="R15" s="19"/>
      <c r="S15" s="19">
        <v>5.5613527635353099E-3</v>
      </c>
      <c r="T15" s="19">
        <v>3.08623638128749E-2</v>
      </c>
      <c r="U15" s="19">
        <v>0</v>
      </c>
      <c r="V15" s="19">
        <v>5.0361289823743299E-2</v>
      </c>
      <c r="W15" s="19">
        <v>0</v>
      </c>
      <c r="X15" s="19">
        <v>1.14922241595737E-2</v>
      </c>
      <c r="Y15" s="19">
        <v>2.6607795011095101E-2</v>
      </c>
      <c r="Z15" s="19">
        <v>0</v>
      </c>
      <c r="AA15" s="19">
        <v>2.58162243167867E-2</v>
      </c>
      <c r="AB15" s="19">
        <v>4.58520349754407E-2</v>
      </c>
      <c r="AC15" s="19">
        <v>2.66854340850942E-2</v>
      </c>
      <c r="AD15" s="19">
        <v>0</v>
      </c>
      <c r="AE15" s="19"/>
      <c r="AF15" s="19">
        <v>7.1876853787540499E-3</v>
      </c>
      <c r="AG15" s="19">
        <v>1.4370798685970101E-2</v>
      </c>
      <c r="AH15" s="19">
        <v>2.5661321060194999E-2</v>
      </c>
      <c r="AI15" s="19">
        <v>2.1960888815625201E-2</v>
      </c>
      <c r="AJ15" s="19"/>
      <c r="AK15" s="19">
        <v>4.75921993713792E-2</v>
      </c>
      <c r="AL15" s="19">
        <v>1.8892185905793099E-2</v>
      </c>
      <c r="AM15" s="19">
        <v>1.3711629511169001E-2</v>
      </c>
      <c r="AN15" s="19">
        <v>2.4076874194035199E-2</v>
      </c>
      <c r="AO15" s="19">
        <v>1.09027912768783E-2</v>
      </c>
      <c r="AP15" s="19"/>
      <c r="AQ15" s="19">
        <v>2.7164845782214599E-2</v>
      </c>
      <c r="AR15" s="19">
        <v>1.39745677763191E-2</v>
      </c>
      <c r="AS15" s="19">
        <v>2.19644515315345E-2</v>
      </c>
      <c r="AT15" s="19">
        <v>2.23443862124626E-2</v>
      </c>
      <c r="AU15" s="19">
        <v>8.9265509718026298E-3</v>
      </c>
      <c r="AV15" s="19"/>
      <c r="AW15" s="19">
        <v>0</v>
      </c>
      <c r="AX15" s="19">
        <v>2.46426161970692E-2</v>
      </c>
      <c r="AY15" s="19">
        <v>1.8711042508136901E-2</v>
      </c>
      <c r="AZ15" s="19">
        <v>2.1702908760624699E-2</v>
      </c>
      <c r="BA15" s="19">
        <v>1.7392333977797401E-2</v>
      </c>
      <c r="BB15" s="19"/>
      <c r="BC15" s="19">
        <v>1.4951039554802601E-2</v>
      </c>
      <c r="BD15" s="19">
        <v>2.0635450828484999E-2</v>
      </c>
      <c r="BE15" s="19">
        <v>1.36398254671572E-2</v>
      </c>
      <c r="BF15" s="19">
        <v>1.8177929431168801E-2</v>
      </c>
      <c r="BG15" s="19"/>
      <c r="BH15" s="19">
        <v>4.5556017391720799E-2</v>
      </c>
      <c r="BI15" s="19">
        <v>9.4821640832154393E-3</v>
      </c>
      <c r="BJ15" s="19">
        <v>2.0480295143247201E-2</v>
      </c>
      <c r="BK15" s="19">
        <v>1.69545579338885E-2</v>
      </c>
      <c r="BL15" s="19"/>
      <c r="BM15" s="19">
        <v>3.1265365307548698E-2</v>
      </c>
      <c r="BN15" s="19">
        <v>1.2308531318739199E-2</v>
      </c>
      <c r="BO15" s="19">
        <v>0</v>
      </c>
      <c r="BP15" s="19">
        <v>3.03330641339325E-2</v>
      </c>
      <c r="BQ15" s="19">
        <v>1.8357113321523701E-2</v>
      </c>
      <c r="BR15" s="19"/>
      <c r="BS15" s="19">
        <v>2.5692000151481698E-2</v>
      </c>
      <c r="BT15" s="19">
        <v>1.43892653726961E-2</v>
      </c>
      <c r="BU15" s="19">
        <v>0</v>
      </c>
      <c r="BV15" s="19">
        <v>1.53503586243401E-2</v>
      </c>
      <c r="BW15" s="19">
        <v>0</v>
      </c>
    </row>
    <row r="16" spans="2:75" x14ac:dyDescent="0.35">
      <c r="B16" t="s">
        <v>113</v>
      </c>
    </row>
    <row r="17" spans="2:2" x14ac:dyDescent="0.35">
      <c r="B17" t="s">
        <v>91</v>
      </c>
    </row>
    <row r="18" spans="2:2" x14ac:dyDescent="0.35">
      <c r="B18" t="s">
        <v>92</v>
      </c>
    </row>
    <row r="20" spans="2:2" x14ac:dyDescent="0.35">
      <c r="B20"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W21"/>
  <sheetViews>
    <sheetView showGridLines="0" topLeftCell="A12" workbookViewId="0">
      <pane xSplit="2" topLeftCell="C1" activePane="topRight" state="frozen"/>
      <selection pane="topRight" activeCell="B21" sqref="B2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112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43</v>
      </c>
      <c r="D7" s="10">
        <v>21</v>
      </c>
      <c r="E7" s="10">
        <v>22</v>
      </c>
      <c r="F7" s="10"/>
      <c r="G7" s="10">
        <v>3</v>
      </c>
      <c r="H7" s="10">
        <v>5</v>
      </c>
      <c r="I7" s="10">
        <v>12</v>
      </c>
      <c r="J7" s="10">
        <v>19</v>
      </c>
      <c r="K7" s="10">
        <v>4</v>
      </c>
      <c r="L7" s="10" t="s">
        <v>110</v>
      </c>
      <c r="M7" s="10"/>
      <c r="N7" s="10">
        <v>10</v>
      </c>
      <c r="O7" s="10">
        <v>11</v>
      </c>
      <c r="P7" s="10">
        <v>7</v>
      </c>
      <c r="Q7" s="10">
        <v>15</v>
      </c>
      <c r="R7" s="10"/>
      <c r="S7" s="10">
        <v>5</v>
      </c>
      <c r="T7" s="10">
        <v>8</v>
      </c>
      <c r="U7" s="10">
        <v>1</v>
      </c>
      <c r="V7" s="10">
        <v>6</v>
      </c>
      <c r="W7" s="10">
        <v>5</v>
      </c>
      <c r="X7" s="10">
        <v>5</v>
      </c>
      <c r="Y7" s="10">
        <v>3</v>
      </c>
      <c r="Z7" s="10">
        <v>4</v>
      </c>
      <c r="AA7" s="10">
        <v>2</v>
      </c>
      <c r="AB7" s="10">
        <v>1</v>
      </c>
      <c r="AC7" s="10">
        <v>3</v>
      </c>
      <c r="AD7" s="10" t="s">
        <v>110</v>
      </c>
      <c r="AE7" s="10"/>
      <c r="AF7" s="10">
        <v>14</v>
      </c>
      <c r="AG7" s="10">
        <v>17</v>
      </c>
      <c r="AH7" s="10">
        <v>9</v>
      </c>
      <c r="AI7" s="10">
        <v>1</v>
      </c>
      <c r="AJ7" s="10"/>
      <c r="AK7" s="10">
        <v>7</v>
      </c>
      <c r="AL7" s="10">
        <v>20</v>
      </c>
      <c r="AM7" s="10">
        <v>6</v>
      </c>
      <c r="AN7" s="10">
        <v>4</v>
      </c>
      <c r="AO7" s="10">
        <v>5</v>
      </c>
      <c r="AP7" s="10"/>
      <c r="AQ7" s="10">
        <v>15</v>
      </c>
      <c r="AR7" s="10">
        <v>6</v>
      </c>
      <c r="AS7" s="10">
        <v>17</v>
      </c>
      <c r="AT7" s="10">
        <v>3</v>
      </c>
      <c r="AU7" s="10">
        <v>2</v>
      </c>
      <c r="AV7" s="10"/>
      <c r="AW7" s="10">
        <v>1</v>
      </c>
      <c r="AX7" s="10">
        <v>5</v>
      </c>
      <c r="AY7" s="10">
        <v>18</v>
      </c>
      <c r="AZ7" s="10">
        <v>12</v>
      </c>
      <c r="BA7" s="10">
        <v>7</v>
      </c>
      <c r="BB7" s="10"/>
      <c r="BC7" s="10">
        <v>4</v>
      </c>
      <c r="BD7" s="10">
        <v>12</v>
      </c>
      <c r="BE7" s="10">
        <v>7</v>
      </c>
      <c r="BF7" s="10">
        <v>16</v>
      </c>
      <c r="BG7" s="10"/>
      <c r="BH7" s="10">
        <v>10</v>
      </c>
      <c r="BI7" s="10">
        <v>17</v>
      </c>
      <c r="BJ7" s="10">
        <v>8</v>
      </c>
      <c r="BK7" s="10">
        <v>4</v>
      </c>
      <c r="BL7" s="10"/>
      <c r="BM7" s="10">
        <v>6</v>
      </c>
      <c r="BN7" s="10">
        <v>7</v>
      </c>
      <c r="BO7" s="10">
        <v>2</v>
      </c>
      <c r="BP7" s="10">
        <v>15</v>
      </c>
      <c r="BQ7" s="10">
        <v>10</v>
      </c>
      <c r="BR7" s="10"/>
      <c r="BS7" s="10">
        <v>7</v>
      </c>
      <c r="BT7" s="10">
        <v>3</v>
      </c>
      <c r="BU7" s="10">
        <v>2</v>
      </c>
      <c r="BV7" s="10">
        <v>16</v>
      </c>
      <c r="BW7" s="10">
        <v>6</v>
      </c>
    </row>
    <row r="8" spans="2:75" ht="30" customHeight="1" x14ac:dyDescent="0.35">
      <c r="B8" s="11" t="s">
        <v>20</v>
      </c>
      <c r="C8" s="11">
        <v>44</v>
      </c>
      <c r="D8" s="11">
        <v>23</v>
      </c>
      <c r="E8" s="11">
        <v>20</v>
      </c>
      <c r="F8" s="11"/>
      <c r="G8" s="11">
        <v>3</v>
      </c>
      <c r="H8" s="11">
        <v>5</v>
      </c>
      <c r="I8" s="11">
        <v>13</v>
      </c>
      <c r="J8" s="11">
        <v>18</v>
      </c>
      <c r="K8" s="11">
        <v>3</v>
      </c>
      <c r="L8" s="11" t="s">
        <v>110</v>
      </c>
      <c r="M8" s="11"/>
      <c r="N8" s="11">
        <v>9</v>
      </c>
      <c r="O8" s="11">
        <v>13</v>
      </c>
      <c r="P8" s="11">
        <v>7</v>
      </c>
      <c r="Q8" s="11">
        <v>14</v>
      </c>
      <c r="R8" s="11"/>
      <c r="S8" s="11">
        <v>5</v>
      </c>
      <c r="T8" s="11">
        <v>8</v>
      </c>
      <c r="U8" s="11">
        <v>1</v>
      </c>
      <c r="V8" s="11">
        <v>7</v>
      </c>
      <c r="W8" s="11">
        <v>5</v>
      </c>
      <c r="X8" s="11">
        <v>6</v>
      </c>
      <c r="Y8" s="11">
        <v>3</v>
      </c>
      <c r="Z8" s="11">
        <v>4</v>
      </c>
      <c r="AA8" s="11">
        <v>2</v>
      </c>
      <c r="AB8" s="11">
        <v>1</v>
      </c>
      <c r="AC8" s="11">
        <v>3</v>
      </c>
      <c r="AD8" s="11" t="s">
        <v>110</v>
      </c>
      <c r="AE8" s="11"/>
      <c r="AF8" s="11">
        <v>14</v>
      </c>
      <c r="AG8" s="11">
        <v>18</v>
      </c>
      <c r="AH8" s="11">
        <v>8</v>
      </c>
      <c r="AI8" s="11">
        <v>1</v>
      </c>
      <c r="AJ8" s="11"/>
      <c r="AK8" s="11">
        <v>7</v>
      </c>
      <c r="AL8" s="11">
        <v>20</v>
      </c>
      <c r="AM8" s="11">
        <v>7</v>
      </c>
      <c r="AN8" s="11">
        <v>4</v>
      </c>
      <c r="AO8" s="11">
        <v>5</v>
      </c>
      <c r="AP8" s="11"/>
      <c r="AQ8" s="11">
        <v>15</v>
      </c>
      <c r="AR8" s="11">
        <v>6</v>
      </c>
      <c r="AS8" s="11">
        <v>17</v>
      </c>
      <c r="AT8" s="11">
        <v>3</v>
      </c>
      <c r="AU8" s="11">
        <v>2</v>
      </c>
      <c r="AV8" s="11"/>
      <c r="AW8" s="11">
        <v>1</v>
      </c>
      <c r="AX8" s="11">
        <v>5</v>
      </c>
      <c r="AY8" s="11">
        <v>18</v>
      </c>
      <c r="AZ8" s="11">
        <v>12</v>
      </c>
      <c r="BA8" s="11">
        <v>8</v>
      </c>
      <c r="BB8" s="11"/>
      <c r="BC8" s="11">
        <v>4</v>
      </c>
      <c r="BD8" s="11">
        <v>13</v>
      </c>
      <c r="BE8" s="11">
        <v>7</v>
      </c>
      <c r="BF8" s="11">
        <v>17</v>
      </c>
      <c r="BG8" s="11"/>
      <c r="BH8" s="11">
        <v>9</v>
      </c>
      <c r="BI8" s="11">
        <v>18</v>
      </c>
      <c r="BJ8" s="11">
        <v>8</v>
      </c>
      <c r="BK8" s="11">
        <v>4</v>
      </c>
      <c r="BL8" s="11"/>
      <c r="BM8" s="11">
        <v>7</v>
      </c>
      <c r="BN8" s="11">
        <v>7</v>
      </c>
      <c r="BO8" s="11">
        <v>2</v>
      </c>
      <c r="BP8" s="11">
        <v>15</v>
      </c>
      <c r="BQ8" s="11">
        <v>10</v>
      </c>
      <c r="BR8" s="11"/>
      <c r="BS8" s="11">
        <v>7</v>
      </c>
      <c r="BT8" s="11">
        <v>3</v>
      </c>
      <c r="BU8" s="11">
        <v>2</v>
      </c>
      <c r="BV8" s="11">
        <v>16</v>
      </c>
      <c r="BW8" s="11">
        <v>6</v>
      </c>
    </row>
    <row r="9" spans="2:75" ht="29" x14ac:dyDescent="0.35">
      <c r="B9" s="18" t="s">
        <v>102</v>
      </c>
      <c r="C9" s="17">
        <v>0.61902867835883901</v>
      </c>
      <c r="D9" s="17">
        <v>0.64764573371691503</v>
      </c>
      <c r="E9" s="17">
        <v>0.58601084189159902</v>
      </c>
      <c r="F9" s="17"/>
      <c r="G9" s="17">
        <v>0.64951087473481495</v>
      </c>
      <c r="H9" s="17">
        <v>0.77262539047061396</v>
      </c>
      <c r="I9" s="17">
        <v>0.50490863003407904</v>
      </c>
      <c r="J9" s="17">
        <v>0.62883400479075302</v>
      </c>
      <c r="K9" s="17">
        <v>0.74666323629762299</v>
      </c>
      <c r="L9" s="17" t="s">
        <v>111</v>
      </c>
      <c r="M9" s="17"/>
      <c r="N9" s="17">
        <v>0.52013106603713499</v>
      </c>
      <c r="O9" s="17">
        <v>0.598310015279514</v>
      </c>
      <c r="P9" s="17">
        <v>0.704940882505387</v>
      </c>
      <c r="Q9" s="17">
        <v>0.65831376998401303</v>
      </c>
      <c r="R9" s="17"/>
      <c r="S9" s="17">
        <v>0.60728699903973204</v>
      </c>
      <c r="T9" s="17">
        <v>0.55126084317120205</v>
      </c>
      <c r="U9" s="17">
        <v>1</v>
      </c>
      <c r="V9" s="17">
        <v>0.14157613456592599</v>
      </c>
      <c r="W9" s="17">
        <v>1</v>
      </c>
      <c r="X9" s="17">
        <v>0.35082281413601102</v>
      </c>
      <c r="Y9" s="17">
        <v>1</v>
      </c>
      <c r="Z9" s="17">
        <v>0.49901010263857198</v>
      </c>
      <c r="AA9" s="17">
        <v>1</v>
      </c>
      <c r="AB9" s="17">
        <v>1</v>
      </c>
      <c r="AC9" s="17">
        <v>1</v>
      </c>
      <c r="AD9" s="17" t="s">
        <v>111</v>
      </c>
      <c r="AE9" s="17"/>
      <c r="AF9" s="17">
        <v>0.56181201996803098</v>
      </c>
      <c r="AG9" s="17">
        <v>0.690719692142435</v>
      </c>
      <c r="AH9" s="17">
        <v>0.65531288092469697</v>
      </c>
      <c r="AI9" s="17">
        <v>0</v>
      </c>
      <c r="AJ9" s="17"/>
      <c r="AK9" s="17">
        <v>0.54028495500817297</v>
      </c>
      <c r="AL9" s="17">
        <v>0.64593771970234104</v>
      </c>
      <c r="AM9" s="17">
        <v>0.60719904199800501</v>
      </c>
      <c r="AN9" s="17">
        <v>0.54599199216424099</v>
      </c>
      <c r="AO9" s="17">
        <v>0.61731634316931505</v>
      </c>
      <c r="AP9" s="17"/>
      <c r="AQ9" s="17">
        <v>0.69591356774359103</v>
      </c>
      <c r="AR9" s="17">
        <v>0.63112376519801805</v>
      </c>
      <c r="AS9" s="17">
        <v>0.60390894006464302</v>
      </c>
      <c r="AT9" s="17">
        <v>0.70162967410403598</v>
      </c>
      <c r="AU9" s="17">
        <v>0</v>
      </c>
      <c r="AV9" s="17"/>
      <c r="AW9" s="17">
        <v>1</v>
      </c>
      <c r="AX9" s="17">
        <v>0.79998093950342697</v>
      </c>
      <c r="AY9" s="17">
        <v>0.54940372617437105</v>
      </c>
      <c r="AZ9" s="17">
        <v>0.58286414343038595</v>
      </c>
      <c r="BA9" s="17">
        <v>0.66842869437255703</v>
      </c>
      <c r="BB9" s="17"/>
      <c r="BC9" s="17">
        <v>0.76408611717501995</v>
      </c>
      <c r="BD9" s="17">
        <v>0.65147602335889898</v>
      </c>
      <c r="BE9" s="17">
        <v>0.57287544937782398</v>
      </c>
      <c r="BF9" s="17">
        <v>0.61259843894894594</v>
      </c>
      <c r="BG9" s="17"/>
      <c r="BH9" s="17">
        <v>0.91101957184730697</v>
      </c>
      <c r="BI9" s="17">
        <v>0.63089107154184898</v>
      </c>
      <c r="BJ9" s="17">
        <v>0.23267233081810301</v>
      </c>
      <c r="BK9" s="17">
        <v>0.74324797092776496</v>
      </c>
      <c r="BL9" s="17"/>
      <c r="BM9" s="17">
        <v>0.65550099842821896</v>
      </c>
      <c r="BN9" s="17">
        <v>0.40316046267579497</v>
      </c>
      <c r="BO9" s="17">
        <v>0.495058550541839</v>
      </c>
      <c r="BP9" s="17">
        <v>0.71722654901087801</v>
      </c>
      <c r="BQ9" s="17">
        <v>0.70534535837040901</v>
      </c>
      <c r="BR9" s="17"/>
      <c r="BS9" s="17">
        <v>0.68690095901273096</v>
      </c>
      <c r="BT9" s="17">
        <v>0.30831798315974901</v>
      </c>
      <c r="BU9" s="17">
        <v>0.494093130541986</v>
      </c>
      <c r="BV9" s="17">
        <v>0.72065640930187402</v>
      </c>
      <c r="BW9" s="17">
        <v>0.66789031436750401</v>
      </c>
    </row>
    <row r="10" spans="2:75" ht="43.5" x14ac:dyDescent="0.35">
      <c r="B10" s="18" t="s">
        <v>103</v>
      </c>
      <c r="C10" s="17">
        <v>0.538005866750905</v>
      </c>
      <c r="D10" s="17">
        <v>0.602664362453182</v>
      </c>
      <c r="E10" s="17">
        <v>0.46340407384795401</v>
      </c>
      <c r="F10" s="17"/>
      <c r="G10" s="17">
        <v>0.64951087473481495</v>
      </c>
      <c r="H10" s="17">
        <v>0.77262539047061396</v>
      </c>
      <c r="I10" s="17">
        <v>0.68521324421554997</v>
      </c>
      <c r="J10" s="17">
        <v>0.44144752137202098</v>
      </c>
      <c r="K10" s="17">
        <v>0</v>
      </c>
      <c r="L10" s="17" t="s">
        <v>111</v>
      </c>
      <c r="M10" s="17"/>
      <c r="N10" s="17">
        <v>0.53989531111461997</v>
      </c>
      <c r="O10" s="17">
        <v>0.64885831714248499</v>
      </c>
      <c r="P10" s="17">
        <v>0.70128033710470405</v>
      </c>
      <c r="Q10" s="17">
        <v>0.35135995877836002</v>
      </c>
      <c r="R10" s="17"/>
      <c r="S10" s="17">
        <v>0.41068449905069498</v>
      </c>
      <c r="T10" s="17">
        <v>0.41622740027758998</v>
      </c>
      <c r="U10" s="17">
        <v>1</v>
      </c>
      <c r="V10" s="17">
        <v>0.54376461137246201</v>
      </c>
      <c r="W10" s="17">
        <v>0.596854565481024</v>
      </c>
      <c r="X10" s="17">
        <v>0.44202315205954801</v>
      </c>
      <c r="Y10" s="17">
        <v>1</v>
      </c>
      <c r="Z10" s="17">
        <v>0.26905069558601902</v>
      </c>
      <c r="AA10" s="17">
        <v>0.53345209122342296</v>
      </c>
      <c r="AB10" s="17">
        <v>0</v>
      </c>
      <c r="AC10" s="17">
        <v>1</v>
      </c>
      <c r="AD10" s="17" t="s">
        <v>111</v>
      </c>
      <c r="AE10" s="17"/>
      <c r="AF10" s="17">
        <v>0.348382789448692</v>
      </c>
      <c r="AG10" s="17">
        <v>0.69560062031121095</v>
      </c>
      <c r="AH10" s="17">
        <v>0.45709910715227398</v>
      </c>
      <c r="AI10" s="17">
        <v>1</v>
      </c>
      <c r="AJ10" s="17"/>
      <c r="AK10" s="17">
        <v>0.143611838252238</v>
      </c>
      <c r="AL10" s="17">
        <v>0.66409577755952198</v>
      </c>
      <c r="AM10" s="17">
        <v>0.53010054208594803</v>
      </c>
      <c r="AN10" s="17">
        <v>0.32714702488314901</v>
      </c>
      <c r="AO10" s="17">
        <v>0.65512566026790198</v>
      </c>
      <c r="AP10" s="17"/>
      <c r="AQ10" s="17">
        <v>0.46782826700775698</v>
      </c>
      <c r="AR10" s="17">
        <v>0.39929061169978802</v>
      </c>
      <c r="AS10" s="17">
        <v>0.68813668284105201</v>
      </c>
      <c r="AT10" s="17">
        <v>0.70162967410403598</v>
      </c>
      <c r="AU10" s="17">
        <v>0</v>
      </c>
      <c r="AV10" s="17"/>
      <c r="AW10" s="17">
        <v>1</v>
      </c>
      <c r="AX10" s="17">
        <v>0.65035840770792297</v>
      </c>
      <c r="AY10" s="17">
        <v>0.54037974994859195</v>
      </c>
      <c r="AZ10" s="17">
        <v>0.33858007499595599</v>
      </c>
      <c r="BA10" s="17">
        <v>0.69658525853915398</v>
      </c>
      <c r="BB10" s="17"/>
      <c r="BC10" s="17">
        <v>0.52794466481803304</v>
      </c>
      <c r="BD10" s="17">
        <v>0.43711483097777698</v>
      </c>
      <c r="BE10" s="17">
        <v>0.60074172539297199</v>
      </c>
      <c r="BF10" s="17">
        <v>0.605462354822768</v>
      </c>
      <c r="BG10" s="17"/>
      <c r="BH10" s="17">
        <v>0.51148241556554297</v>
      </c>
      <c r="BI10" s="17">
        <v>0.66777674623215</v>
      </c>
      <c r="BJ10" s="17">
        <v>0.274125794674906</v>
      </c>
      <c r="BK10" s="17">
        <v>0.77194172026167296</v>
      </c>
      <c r="BL10" s="17"/>
      <c r="BM10" s="17">
        <v>0.69086456045099198</v>
      </c>
      <c r="BN10" s="17">
        <v>0.75100043158447005</v>
      </c>
      <c r="BO10" s="17">
        <v>0.504941449458161</v>
      </c>
      <c r="BP10" s="17">
        <v>0.44294583053813402</v>
      </c>
      <c r="BQ10" s="17">
        <v>0.50809579003388095</v>
      </c>
      <c r="BR10" s="17"/>
      <c r="BS10" s="17">
        <v>0.75500383997661102</v>
      </c>
      <c r="BT10" s="17">
        <v>0.631442528250587</v>
      </c>
      <c r="BU10" s="17">
        <v>0.505906869458014</v>
      </c>
      <c r="BV10" s="17">
        <v>0.59787977223024502</v>
      </c>
      <c r="BW10" s="17">
        <v>0.35408369593388</v>
      </c>
    </row>
    <row r="11" spans="2:75" ht="43.5" x14ac:dyDescent="0.35">
      <c r="B11" s="18" t="s">
        <v>104</v>
      </c>
      <c r="C11" s="17">
        <v>0.32495837850755599</v>
      </c>
      <c r="D11" s="17">
        <v>0.30332711796685702</v>
      </c>
      <c r="E11" s="17">
        <v>0.34991613234268198</v>
      </c>
      <c r="F11" s="17"/>
      <c r="G11" s="17">
        <v>0.273517186738018</v>
      </c>
      <c r="H11" s="17">
        <v>0</v>
      </c>
      <c r="I11" s="17">
        <v>0.24656188045468899</v>
      </c>
      <c r="J11" s="17">
        <v>0.359062396184954</v>
      </c>
      <c r="K11" s="17">
        <v>1</v>
      </c>
      <c r="L11" s="17" t="s">
        <v>111</v>
      </c>
      <c r="M11" s="17"/>
      <c r="N11" s="17">
        <v>0.17730963550079701</v>
      </c>
      <c r="O11" s="17">
        <v>0.19000255380703199</v>
      </c>
      <c r="P11" s="17">
        <v>0.370294340026808</v>
      </c>
      <c r="Q11" s="17">
        <v>0.52048377856469796</v>
      </c>
      <c r="R11" s="17"/>
      <c r="S11" s="17">
        <v>0.58931550094930496</v>
      </c>
      <c r="T11" s="17">
        <v>0</v>
      </c>
      <c r="U11" s="17">
        <v>0</v>
      </c>
      <c r="V11" s="17">
        <v>0.14157613456592599</v>
      </c>
      <c r="W11" s="17">
        <v>0.56096423180195298</v>
      </c>
      <c r="X11" s="17">
        <v>0.35082281413601102</v>
      </c>
      <c r="Y11" s="17">
        <v>0</v>
      </c>
      <c r="Z11" s="17">
        <v>0.22995940705255299</v>
      </c>
      <c r="AA11" s="17">
        <v>0.46654790877657698</v>
      </c>
      <c r="AB11" s="17">
        <v>1</v>
      </c>
      <c r="AC11" s="17">
        <v>1</v>
      </c>
      <c r="AD11" s="17" t="s">
        <v>111</v>
      </c>
      <c r="AE11" s="17"/>
      <c r="AF11" s="17">
        <v>0.433115817008358</v>
      </c>
      <c r="AG11" s="17">
        <v>0.25471666942915999</v>
      </c>
      <c r="AH11" s="17">
        <v>0.29860857805136898</v>
      </c>
      <c r="AI11" s="17">
        <v>0</v>
      </c>
      <c r="AJ11" s="17"/>
      <c r="AK11" s="17">
        <v>0.41234270789602601</v>
      </c>
      <c r="AL11" s="17">
        <v>0.37939650516832502</v>
      </c>
      <c r="AM11" s="17">
        <v>0.121822679595973</v>
      </c>
      <c r="AN11" s="17">
        <v>0.21884496728109201</v>
      </c>
      <c r="AO11" s="17">
        <v>0.41833008621286</v>
      </c>
      <c r="AP11" s="17"/>
      <c r="AQ11" s="17">
        <v>0.42607993375936798</v>
      </c>
      <c r="AR11" s="17">
        <v>0.60070938830021203</v>
      </c>
      <c r="AS11" s="17">
        <v>0.22502977955176801</v>
      </c>
      <c r="AT11" s="17">
        <v>0</v>
      </c>
      <c r="AU11" s="17">
        <v>0</v>
      </c>
      <c r="AV11" s="17"/>
      <c r="AW11" s="17">
        <v>0</v>
      </c>
      <c r="AX11" s="17">
        <v>0.58711924816178396</v>
      </c>
      <c r="AY11" s="17">
        <v>0.36089949579791603</v>
      </c>
      <c r="AZ11" s="17">
        <v>0.40393473977264399</v>
      </c>
      <c r="BA11" s="17">
        <v>0</v>
      </c>
      <c r="BB11" s="17"/>
      <c r="BC11" s="17">
        <v>0.46342871880860598</v>
      </c>
      <c r="BD11" s="17">
        <v>0.30194074906278301</v>
      </c>
      <c r="BE11" s="17">
        <v>0.25987165940902901</v>
      </c>
      <c r="BF11" s="17">
        <v>0.35819771512542198</v>
      </c>
      <c r="BG11" s="17"/>
      <c r="BH11" s="17">
        <v>0.39418788097072799</v>
      </c>
      <c r="BI11" s="17">
        <v>0.26792979352104002</v>
      </c>
      <c r="BJ11" s="17">
        <v>0.21880193402466799</v>
      </c>
      <c r="BK11" s="17">
        <v>0.74324797092776496</v>
      </c>
      <c r="BL11" s="17"/>
      <c r="BM11" s="17">
        <v>0.32781506642114899</v>
      </c>
      <c r="BN11" s="17">
        <v>0.12048687319680899</v>
      </c>
      <c r="BO11" s="17">
        <v>0.495058550541839</v>
      </c>
      <c r="BP11" s="17">
        <v>0.42818733511030999</v>
      </c>
      <c r="BQ11" s="17">
        <v>0.285777806301791</v>
      </c>
      <c r="BR11" s="17"/>
      <c r="BS11" s="17">
        <v>0.26197319982026201</v>
      </c>
      <c r="BT11" s="17">
        <v>0</v>
      </c>
      <c r="BU11" s="17">
        <v>0.494093130541986</v>
      </c>
      <c r="BV11" s="17">
        <v>0.388401973112527</v>
      </c>
      <c r="BW11" s="17">
        <v>0.17986830517508201</v>
      </c>
    </row>
    <row r="12" spans="2:75" ht="29" x14ac:dyDescent="0.35">
      <c r="B12" s="18" t="s">
        <v>105</v>
      </c>
      <c r="C12" s="17">
        <v>0.27965493286917298</v>
      </c>
      <c r="D12" s="17">
        <v>0.325850209629443</v>
      </c>
      <c r="E12" s="17">
        <v>0.226355665193158</v>
      </c>
      <c r="F12" s="17"/>
      <c r="G12" s="17">
        <v>0</v>
      </c>
      <c r="H12" s="17">
        <v>0</v>
      </c>
      <c r="I12" s="17">
        <v>0.26876553416936</v>
      </c>
      <c r="J12" s="17">
        <v>0.38026437988843598</v>
      </c>
      <c r="K12" s="17">
        <v>0.49614962933770701</v>
      </c>
      <c r="L12" s="17" t="s">
        <v>111</v>
      </c>
      <c r="M12" s="17"/>
      <c r="N12" s="17">
        <v>0.18677933865649299</v>
      </c>
      <c r="O12" s="17">
        <v>0.46189241777677897</v>
      </c>
      <c r="P12" s="17">
        <v>0.130451309867124</v>
      </c>
      <c r="Q12" s="17">
        <v>0.25729815947944001</v>
      </c>
      <c r="R12" s="17"/>
      <c r="S12" s="17">
        <v>0.78725074043352805</v>
      </c>
      <c r="T12" s="17">
        <v>0.113630303063671</v>
      </c>
      <c r="U12" s="17">
        <v>1</v>
      </c>
      <c r="V12" s="17">
        <v>0</v>
      </c>
      <c r="W12" s="17">
        <v>0.403145434518976</v>
      </c>
      <c r="X12" s="17">
        <v>0.44202315205954801</v>
      </c>
      <c r="Y12" s="17">
        <v>0</v>
      </c>
      <c r="Z12" s="17">
        <v>0.50098989736142796</v>
      </c>
      <c r="AA12" s="17">
        <v>0</v>
      </c>
      <c r="AB12" s="17">
        <v>0</v>
      </c>
      <c r="AC12" s="17">
        <v>0</v>
      </c>
      <c r="AD12" s="17" t="s">
        <v>111</v>
      </c>
      <c r="AE12" s="17"/>
      <c r="AF12" s="17">
        <v>0.36892511697701103</v>
      </c>
      <c r="AG12" s="17">
        <v>0.28974160266765397</v>
      </c>
      <c r="AH12" s="17">
        <v>0.20055815389034401</v>
      </c>
      <c r="AI12" s="17">
        <v>0</v>
      </c>
      <c r="AJ12" s="17"/>
      <c r="AK12" s="17">
        <v>0.40631138719283999</v>
      </c>
      <c r="AL12" s="17">
        <v>0.23622541476953601</v>
      </c>
      <c r="AM12" s="17">
        <v>0.27758738099125402</v>
      </c>
      <c r="AN12" s="17">
        <v>0.45400800783575901</v>
      </c>
      <c r="AO12" s="17">
        <v>0</v>
      </c>
      <c r="AP12" s="17"/>
      <c r="AQ12" s="17">
        <v>0.191675827206018</v>
      </c>
      <c r="AR12" s="17">
        <v>0.87090148699919701</v>
      </c>
      <c r="AS12" s="17">
        <v>0.10875637375285099</v>
      </c>
      <c r="AT12" s="17">
        <v>0.62736923209714202</v>
      </c>
      <c r="AU12" s="17">
        <v>0</v>
      </c>
      <c r="AV12" s="17"/>
      <c r="AW12" s="17">
        <v>0</v>
      </c>
      <c r="AX12" s="17">
        <v>0.37933959930337302</v>
      </c>
      <c r="AY12" s="17">
        <v>0.224961143235823</v>
      </c>
      <c r="AZ12" s="17">
        <v>0.32476426793018698</v>
      </c>
      <c r="BA12" s="17">
        <v>0.30842139172571897</v>
      </c>
      <c r="BB12" s="17"/>
      <c r="BC12" s="17">
        <v>0.53679885072340106</v>
      </c>
      <c r="BD12" s="17">
        <v>0.415313633475553</v>
      </c>
      <c r="BE12" s="17">
        <v>0.2734244058641</v>
      </c>
      <c r="BF12" s="17">
        <v>0.13049771009266301</v>
      </c>
      <c r="BG12" s="17"/>
      <c r="BH12" s="17">
        <v>0.34590423856899899</v>
      </c>
      <c r="BI12" s="17">
        <v>0.29470369546795899</v>
      </c>
      <c r="BJ12" s="17">
        <v>0.34915244277056501</v>
      </c>
      <c r="BK12" s="17">
        <v>0</v>
      </c>
      <c r="BL12" s="17"/>
      <c r="BM12" s="17">
        <v>0.40274782387144198</v>
      </c>
      <c r="BN12" s="17">
        <v>0.27021759175279297</v>
      </c>
      <c r="BO12" s="17">
        <v>0</v>
      </c>
      <c r="BP12" s="17">
        <v>0.30807695823104803</v>
      </c>
      <c r="BQ12" s="17">
        <v>0.28949213262989798</v>
      </c>
      <c r="BR12" s="17"/>
      <c r="BS12" s="17">
        <v>0.33007608078414202</v>
      </c>
      <c r="BT12" s="17">
        <v>0</v>
      </c>
      <c r="BU12" s="17">
        <v>0</v>
      </c>
      <c r="BV12" s="17">
        <v>0.22388345377170699</v>
      </c>
      <c r="BW12" s="17">
        <v>0.32389659038727497</v>
      </c>
    </row>
    <row r="13" spans="2:75" ht="29" x14ac:dyDescent="0.35">
      <c r="B13" s="18" t="s">
        <v>106</v>
      </c>
      <c r="C13" s="17">
        <v>0.161955169746235</v>
      </c>
      <c r="D13" s="17">
        <v>0.302324150698491</v>
      </c>
      <c r="E13" s="17">
        <v>0</v>
      </c>
      <c r="F13" s="17"/>
      <c r="G13" s="17">
        <v>0.375993687996797</v>
      </c>
      <c r="H13" s="17">
        <v>0.39798911488146599</v>
      </c>
      <c r="I13" s="17">
        <v>0.208292408871732</v>
      </c>
      <c r="J13" s="17">
        <v>0</v>
      </c>
      <c r="K13" s="17">
        <v>0.25333676370237701</v>
      </c>
      <c r="L13" s="17" t="s">
        <v>111</v>
      </c>
      <c r="M13" s="17"/>
      <c r="N13" s="17">
        <v>0</v>
      </c>
      <c r="O13" s="17">
        <v>0.292056845758076</v>
      </c>
      <c r="P13" s="17">
        <v>0.334646542478579</v>
      </c>
      <c r="Q13" s="17">
        <v>6.2568870441940802E-2</v>
      </c>
      <c r="R13" s="17"/>
      <c r="S13" s="17">
        <v>0.17996374139379601</v>
      </c>
      <c r="T13" s="17">
        <v>0.28730684224360697</v>
      </c>
      <c r="U13" s="17">
        <v>0</v>
      </c>
      <c r="V13" s="17">
        <v>0.23856523874183699</v>
      </c>
      <c r="W13" s="17">
        <v>0.43903576819804702</v>
      </c>
      <c r="X13" s="17">
        <v>0</v>
      </c>
      <c r="Y13" s="17">
        <v>0</v>
      </c>
      <c r="Z13" s="17">
        <v>0</v>
      </c>
      <c r="AA13" s="17">
        <v>0</v>
      </c>
      <c r="AB13" s="17">
        <v>0</v>
      </c>
      <c r="AC13" s="17">
        <v>0</v>
      </c>
      <c r="AD13" s="17" t="s">
        <v>111</v>
      </c>
      <c r="AE13" s="17"/>
      <c r="AF13" s="17">
        <v>0</v>
      </c>
      <c r="AG13" s="17">
        <v>0.32841288889639503</v>
      </c>
      <c r="AH13" s="17">
        <v>0.121964537324584</v>
      </c>
      <c r="AI13" s="17">
        <v>0</v>
      </c>
      <c r="AJ13" s="17"/>
      <c r="AK13" s="17">
        <v>0</v>
      </c>
      <c r="AL13" s="17">
        <v>0.15990270059859699</v>
      </c>
      <c r="AM13" s="17">
        <v>0.55546578313253403</v>
      </c>
      <c r="AN13" s="17">
        <v>0</v>
      </c>
      <c r="AO13" s="17">
        <v>0</v>
      </c>
      <c r="AP13" s="17"/>
      <c r="AQ13" s="17">
        <v>0.18435810098278599</v>
      </c>
      <c r="AR13" s="17">
        <v>0.13804740773483901</v>
      </c>
      <c r="AS13" s="17">
        <v>0.13330059747210701</v>
      </c>
      <c r="AT13" s="17">
        <v>0.37263076790285798</v>
      </c>
      <c r="AU13" s="17">
        <v>0</v>
      </c>
      <c r="AV13" s="17"/>
      <c r="AW13" s="17">
        <v>0</v>
      </c>
      <c r="AX13" s="17">
        <v>0</v>
      </c>
      <c r="AY13" s="17">
        <v>0.15528246661971001</v>
      </c>
      <c r="AZ13" s="17">
        <v>0.16445056241206499</v>
      </c>
      <c r="BA13" s="17">
        <v>0.29649431968616302</v>
      </c>
      <c r="BB13" s="17"/>
      <c r="BC13" s="17">
        <v>0</v>
      </c>
      <c r="BD13" s="17">
        <v>0.27402601775874902</v>
      </c>
      <c r="BE13" s="17">
        <v>0.134037790666101</v>
      </c>
      <c r="BF13" s="17">
        <v>0.16020257336438701</v>
      </c>
      <c r="BG13" s="17"/>
      <c r="BH13" s="17">
        <v>0.108097792794467</v>
      </c>
      <c r="BI13" s="17">
        <v>0.21634340141279701</v>
      </c>
      <c r="BJ13" s="17">
        <v>0.11285466024587</v>
      </c>
      <c r="BK13" s="17">
        <v>0</v>
      </c>
      <c r="BL13" s="17"/>
      <c r="BM13" s="17">
        <v>0.183815042491044</v>
      </c>
      <c r="BN13" s="17">
        <v>0</v>
      </c>
      <c r="BO13" s="17">
        <v>0</v>
      </c>
      <c r="BP13" s="17">
        <v>0.25424111389180198</v>
      </c>
      <c r="BQ13" s="17">
        <v>0.19290851029282499</v>
      </c>
      <c r="BR13" s="17"/>
      <c r="BS13" s="17">
        <v>0.16706090078751101</v>
      </c>
      <c r="BT13" s="17">
        <v>0</v>
      </c>
      <c r="BU13" s="17">
        <v>0</v>
      </c>
      <c r="BV13" s="17">
        <v>0.30029966129621899</v>
      </c>
      <c r="BW13" s="17">
        <v>0</v>
      </c>
    </row>
    <row r="14" spans="2:75" ht="43.5" x14ac:dyDescent="0.35">
      <c r="B14" s="18" t="s">
        <v>107</v>
      </c>
      <c r="C14" s="17">
        <v>0.147895858219974</v>
      </c>
      <c r="D14" s="17">
        <v>4.1345568751257597E-2</v>
      </c>
      <c r="E14" s="17">
        <v>0.270831638620672</v>
      </c>
      <c r="F14" s="17"/>
      <c r="G14" s="17">
        <v>0</v>
      </c>
      <c r="H14" s="17">
        <v>0.18912092011795301</v>
      </c>
      <c r="I14" s="17">
        <v>0.20022671236400699</v>
      </c>
      <c r="J14" s="17">
        <v>0.152075738404752</v>
      </c>
      <c r="K14" s="17">
        <v>0</v>
      </c>
      <c r="L14" s="17" t="s">
        <v>111</v>
      </c>
      <c r="M14" s="17"/>
      <c r="N14" s="17">
        <v>0.38526871051676198</v>
      </c>
      <c r="O14" s="17">
        <v>0.15463130651844201</v>
      </c>
      <c r="P14" s="17">
        <v>0</v>
      </c>
      <c r="Q14" s="17">
        <v>6.1322858584941901E-2</v>
      </c>
      <c r="R14" s="17"/>
      <c r="S14" s="17">
        <v>0</v>
      </c>
      <c r="T14" s="17">
        <v>0.215865577333956</v>
      </c>
      <c r="U14" s="17">
        <v>0</v>
      </c>
      <c r="V14" s="17">
        <v>0.12910105520127099</v>
      </c>
      <c r="W14" s="17">
        <v>0</v>
      </c>
      <c r="X14" s="17">
        <v>0</v>
      </c>
      <c r="Y14" s="17">
        <v>0.66826684208851295</v>
      </c>
      <c r="Z14" s="17">
        <v>0.52476322449130197</v>
      </c>
      <c r="AA14" s="17">
        <v>0</v>
      </c>
      <c r="AB14" s="17">
        <v>0</v>
      </c>
      <c r="AC14" s="17">
        <v>0</v>
      </c>
      <c r="AD14" s="17" t="s">
        <v>111</v>
      </c>
      <c r="AE14" s="17"/>
      <c r="AF14" s="17">
        <v>0.12869620295967399</v>
      </c>
      <c r="AG14" s="17">
        <v>4.9949380954980603E-2</v>
      </c>
      <c r="AH14" s="17">
        <v>0.44229489428714902</v>
      </c>
      <c r="AI14" s="17">
        <v>0</v>
      </c>
      <c r="AJ14" s="17"/>
      <c r="AK14" s="17">
        <v>0.127942247112147</v>
      </c>
      <c r="AL14" s="17">
        <v>0.18370121742183801</v>
      </c>
      <c r="AM14" s="17">
        <v>0</v>
      </c>
      <c r="AN14" s="17">
        <v>0.23173228929041001</v>
      </c>
      <c r="AO14" s="17">
        <v>0.198986256956455</v>
      </c>
      <c r="AP14" s="17"/>
      <c r="AQ14" s="17">
        <v>0.181953561931744</v>
      </c>
      <c r="AR14" s="17">
        <v>0</v>
      </c>
      <c r="AS14" s="17">
        <v>0.216032258960592</v>
      </c>
      <c r="AT14" s="17">
        <v>0</v>
      </c>
      <c r="AU14" s="17">
        <v>0</v>
      </c>
      <c r="AV14" s="17"/>
      <c r="AW14" s="17">
        <v>1</v>
      </c>
      <c r="AX14" s="17">
        <v>0</v>
      </c>
      <c r="AY14" s="17">
        <v>0.14573811362224401</v>
      </c>
      <c r="AZ14" s="17">
        <v>0.15885235370956499</v>
      </c>
      <c r="BA14" s="17">
        <v>0.127367973566821</v>
      </c>
      <c r="BB14" s="17"/>
      <c r="BC14" s="17">
        <v>0</v>
      </c>
      <c r="BD14" s="17">
        <v>0</v>
      </c>
      <c r="BE14" s="17">
        <v>0.435916496709637</v>
      </c>
      <c r="BF14" s="17">
        <v>0.21539031944010001</v>
      </c>
      <c r="BG14" s="17"/>
      <c r="BH14" s="17">
        <v>9.1075973716165395E-2</v>
      </c>
      <c r="BI14" s="17">
        <v>0.25790462634309103</v>
      </c>
      <c r="BJ14" s="17">
        <v>0.117358164610292</v>
      </c>
      <c r="BK14" s="17">
        <v>0</v>
      </c>
      <c r="BL14" s="17"/>
      <c r="BM14" s="17">
        <v>0</v>
      </c>
      <c r="BN14" s="17">
        <v>0.14096869294491499</v>
      </c>
      <c r="BO14" s="17">
        <v>0.504941449458161</v>
      </c>
      <c r="BP14" s="17">
        <v>0.12763304942180201</v>
      </c>
      <c r="BQ14" s="17">
        <v>0.17589310468640701</v>
      </c>
      <c r="BR14" s="17"/>
      <c r="BS14" s="17">
        <v>0.12710933130638599</v>
      </c>
      <c r="BT14" s="17">
        <v>0.30831798315974901</v>
      </c>
      <c r="BU14" s="17">
        <v>0.505906869458014</v>
      </c>
      <c r="BV14" s="17">
        <v>0.117204254317617</v>
      </c>
      <c r="BW14" s="17">
        <v>0.133938313258542</v>
      </c>
    </row>
    <row r="15" spans="2:75" ht="29" x14ac:dyDescent="0.35">
      <c r="B15" s="18" t="s">
        <v>108</v>
      </c>
      <c r="C15" s="17">
        <v>5.4336237428556297E-2</v>
      </c>
      <c r="D15" s="17">
        <v>5.2006562440889498E-2</v>
      </c>
      <c r="E15" s="17">
        <v>5.7024173933627E-2</v>
      </c>
      <c r="F15" s="17"/>
      <c r="G15" s="17">
        <v>0.350489125265185</v>
      </c>
      <c r="H15" s="17">
        <v>0.22737460952938601</v>
      </c>
      <c r="I15" s="17">
        <v>0</v>
      </c>
      <c r="J15" s="17">
        <v>0</v>
      </c>
      <c r="K15" s="17">
        <v>0</v>
      </c>
      <c r="L15" s="17" t="s">
        <v>111</v>
      </c>
      <c r="M15" s="17"/>
      <c r="N15" s="17">
        <v>0</v>
      </c>
      <c r="O15" s="17">
        <v>9.1419429946702394E-2</v>
      </c>
      <c r="P15" s="17">
        <v>0</v>
      </c>
      <c r="Q15" s="17">
        <v>8.6111948402460198E-2</v>
      </c>
      <c r="R15" s="17"/>
      <c r="S15" s="17">
        <v>0</v>
      </c>
      <c r="T15" s="17">
        <v>0</v>
      </c>
      <c r="U15" s="17">
        <v>0</v>
      </c>
      <c r="V15" s="17">
        <v>0.185558198860342</v>
      </c>
      <c r="W15" s="17">
        <v>0</v>
      </c>
      <c r="X15" s="17">
        <v>0.208544996845721</v>
      </c>
      <c r="Y15" s="17">
        <v>0</v>
      </c>
      <c r="Z15" s="17">
        <v>0</v>
      </c>
      <c r="AA15" s="17">
        <v>0</v>
      </c>
      <c r="AB15" s="17">
        <v>0</v>
      </c>
      <c r="AC15" s="17">
        <v>0</v>
      </c>
      <c r="AD15" s="17" t="s">
        <v>111</v>
      </c>
      <c r="AE15" s="17"/>
      <c r="AF15" s="17">
        <v>8.6500124255860705E-2</v>
      </c>
      <c r="AG15" s="17">
        <v>0</v>
      </c>
      <c r="AH15" s="17">
        <v>0.13713199033689799</v>
      </c>
      <c r="AI15" s="17">
        <v>0</v>
      </c>
      <c r="AJ15" s="17"/>
      <c r="AK15" s="17">
        <v>0.179661490609659</v>
      </c>
      <c r="AL15" s="17">
        <v>0</v>
      </c>
      <c r="AM15" s="17">
        <v>0.16694683587621201</v>
      </c>
      <c r="AN15" s="17">
        <v>0</v>
      </c>
      <c r="AO15" s="17">
        <v>0</v>
      </c>
      <c r="AP15" s="17"/>
      <c r="AQ15" s="17">
        <v>7.9576682154060899E-2</v>
      </c>
      <c r="AR15" s="17">
        <v>0</v>
      </c>
      <c r="AS15" s="17">
        <v>0</v>
      </c>
      <c r="AT15" s="17">
        <v>0</v>
      </c>
      <c r="AU15" s="17">
        <v>0.57733271969877498</v>
      </c>
      <c r="AV15" s="17"/>
      <c r="AW15" s="17">
        <v>0</v>
      </c>
      <c r="AX15" s="17">
        <v>0</v>
      </c>
      <c r="AY15" s="17">
        <v>0</v>
      </c>
      <c r="AZ15" s="17">
        <v>0.104624065234599</v>
      </c>
      <c r="BA15" s="17">
        <v>0.14552574087202799</v>
      </c>
      <c r="BB15" s="17"/>
      <c r="BC15" s="17">
        <v>0</v>
      </c>
      <c r="BD15" s="17">
        <v>8.9929526698783097E-2</v>
      </c>
      <c r="BE15" s="17">
        <v>0</v>
      </c>
      <c r="BF15" s="17">
        <v>0</v>
      </c>
      <c r="BG15" s="17"/>
      <c r="BH15" s="17">
        <v>0</v>
      </c>
      <c r="BI15" s="17">
        <v>0</v>
      </c>
      <c r="BJ15" s="17">
        <v>0.14760524311568499</v>
      </c>
      <c r="BK15" s="17">
        <v>0</v>
      </c>
      <c r="BL15" s="17"/>
      <c r="BM15" s="17">
        <v>0</v>
      </c>
      <c r="BN15" s="17">
        <v>0</v>
      </c>
      <c r="BO15" s="17">
        <v>0</v>
      </c>
      <c r="BP15" s="17">
        <v>0</v>
      </c>
      <c r="BQ15" s="17">
        <v>0.118222411083027</v>
      </c>
      <c r="BR15" s="17"/>
      <c r="BS15" s="17">
        <v>0</v>
      </c>
      <c r="BT15" s="17">
        <v>0.368557471749413</v>
      </c>
      <c r="BU15" s="17">
        <v>0</v>
      </c>
      <c r="BV15" s="17">
        <v>0</v>
      </c>
      <c r="BW15" s="17">
        <v>0.188081400420303</v>
      </c>
    </row>
    <row r="16" spans="2:75" x14ac:dyDescent="0.35">
      <c r="B16" s="18" t="s">
        <v>109</v>
      </c>
      <c r="C16" s="19">
        <v>6.04922610551843E-2</v>
      </c>
      <c r="D16" s="19">
        <v>0</v>
      </c>
      <c r="E16" s="19">
        <v>0.13028712841878101</v>
      </c>
      <c r="F16" s="19"/>
      <c r="G16" s="19">
        <v>0</v>
      </c>
      <c r="H16" s="19">
        <v>0</v>
      </c>
      <c r="I16" s="19">
        <v>6.2552790443936607E-2</v>
      </c>
      <c r="J16" s="19">
        <v>9.9741976058408094E-2</v>
      </c>
      <c r="K16" s="19">
        <v>0</v>
      </c>
      <c r="L16" s="19" t="s">
        <v>111</v>
      </c>
      <c r="M16" s="19"/>
      <c r="N16" s="19">
        <v>8.9679062068868498E-2</v>
      </c>
      <c r="O16" s="19">
        <v>0</v>
      </c>
      <c r="P16" s="19">
        <v>0</v>
      </c>
      <c r="Q16" s="19">
        <v>0.127062919053964</v>
      </c>
      <c r="R16" s="19"/>
      <c r="S16" s="19">
        <v>0</v>
      </c>
      <c r="T16" s="19">
        <v>0.101280229435235</v>
      </c>
      <c r="U16" s="19">
        <v>0</v>
      </c>
      <c r="V16" s="19">
        <v>0.12910105520127099</v>
      </c>
      <c r="W16" s="19">
        <v>0</v>
      </c>
      <c r="X16" s="19">
        <v>0.17402044402672501</v>
      </c>
      <c r="Y16" s="19">
        <v>0</v>
      </c>
      <c r="Z16" s="19">
        <v>0</v>
      </c>
      <c r="AA16" s="19">
        <v>0</v>
      </c>
      <c r="AB16" s="19">
        <v>0</v>
      </c>
      <c r="AC16" s="19">
        <v>0</v>
      </c>
      <c r="AD16" s="19" t="s">
        <v>111</v>
      </c>
      <c r="AE16" s="19"/>
      <c r="AF16" s="19">
        <v>6.8595308584797704E-2</v>
      </c>
      <c r="AG16" s="19">
        <v>4.5992926436774703E-2</v>
      </c>
      <c r="AH16" s="19">
        <v>0</v>
      </c>
      <c r="AI16" s="19">
        <v>0</v>
      </c>
      <c r="AJ16" s="19"/>
      <c r="AK16" s="19">
        <v>0.14247303683311599</v>
      </c>
      <c r="AL16" s="19">
        <v>4.1166162209311401E-2</v>
      </c>
      <c r="AM16" s="19">
        <v>0</v>
      </c>
      <c r="AN16" s="19">
        <v>0</v>
      </c>
      <c r="AO16" s="19">
        <v>0.17414134898525199</v>
      </c>
      <c r="AP16" s="19"/>
      <c r="AQ16" s="19">
        <v>6.3104962165904999E-2</v>
      </c>
      <c r="AR16" s="19">
        <v>0</v>
      </c>
      <c r="AS16" s="19">
        <v>4.8792393511315299E-2</v>
      </c>
      <c r="AT16" s="19">
        <v>0</v>
      </c>
      <c r="AU16" s="19">
        <v>0.42266728030122502</v>
      </c>
      <c r="AV16" s="19"/>
      <c r="AW16" s="19">
        <v>0</v>
      </c>
      <c r="AX16" s="19">
        <v>0</v>
      </c>
      <c r="AY16" s="19">
        <v>9.2846084431205497E-2</v>
      </c>
      <c r="AZ16" s="19">
        <v>8.2967742554162602E-2</v>
      </c>
      <c r="BA16" s="19">
        <v>0</v>
      </c>
      <c r="BB16" s="19"/>
      <c r="BC16" s="19">
        <v>0.23591388282497999</v>
      </c>
      <c r="BD16" s="19">
        <v>7.5041724346965794E-2</v>
      </c>
      <c r="BE16" s="19">
        <v>0</v>
      </c>
      <c r="BF16" s="19">
        <v>0</v>
      </c>
      <c r="BG16" s="19"/>
      <c r="BH16" s="19">
        <v>8.89804281526929E-2</v>
      </c>
      <c r="BI16" s="19">
        <v>0</v>
      </c>
      <c r="BJ16" s="19">
        <v>0.123169245660046</v>
      </c>
      <c r="BK16" s="19">
        <v>0</v>
      </c>
      <c r="BL16" s="19"/>
      <c r="BM16" s="19">
        <v>0.12544330862467401</v>
      </c>
      <c r="BN16" s="19">
        <v>0</v>
      </c>
      <c r="BO16" s="19">
        <v>0</v>
      </c>
      <c r="BP16" s="19">
        <v>0.118643756894557</v>
      </c>
      <c r="BQ16" s="19">
        <v>0</v>
      </c>
      <c r="BR16" s="19"/>
      <c r="BS16" s="19">
        <v>0.114009560113258</v>
      </c>
      <c r="BT16" s="19">
        <v>0</v>
      </c>
      <c r="BU16" s="19">
        <v>0</v>
      </c>
      <c r="BV16" s="19">
        <v>5.8552762706914799E-2</v>
      </c>
      <c r="BW16" s="19">
        <v>0</v>
      </c>
    </row>
    <row r="17" spans="2:2" x14ac:dyDescent="0.35">
      <c r="B17" s="16" t="s">
        <v>172</v>
      </c>
    </row>
    <row r="18" spans="2:2" x14ac:dyDescent="0.35">
      <c r="B18" t="s">
        <v>91</v>
      </c>
    </row>
    <row r="19" spans="2:2" x14ac:dyDescent="0.35">
      <c r="B19" t="s">
        <v>92</v>
      </c>
    </row>
    <row r="21" spans="2:2" x14ac:dyDescent="0.35">
      <c r="B21"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W30"/>
  <sheetViews>
    <sheetView showGridLines="0" topLeftCell="A5" workbookViewId="0">
      <pane xSplit="2" topLeftCell="C1" activePane="topRight" state="frozen"/>
      <selection pane="topRight" activeCell="B12" sqref="B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131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4034</v>
      </c>
      <c r="D7" s="10">
        <v>1954</v>
      </c>
      <c r="E7" s="10">
        <v>2070</v>
      </c>
      <c r="F7" s="10"/>
      <c r="G7" s="10">
        <v>479</v>
      </c>
      <c r="H7" s="10">
        <v>662</v>
      </c>
      <c r="I7" s="10">
        <v>621</v>
      </c>
      <c r="J7" s="10">
        <v>718</v>
      </c>
      <c r="K7" s="10">
        <v>673</v>
      </c>
      <c r="L7" s="10">
        <v>881</v>
      </c>
      <c r="M7" s="10"/>
      <c r="N7" s="10">
        <v>1092</v>
      </c>
      <c r="O7" s="10">
        <v>984</v>
      </c>
      <c r="P7" s="10">
        <v>889</v>
      </c>
      <c r="Q7" s="10">
        <v>1050</v>
      </c>
      <c r="R7" s="10"/>
      <c r="S7" s="10">
        <v>507</v>
      </c>
      <c r="T7" s="10">
        <v>541</v>
      </c>
      <c r="U7" s="10">
        <v>322</v>
      </c>
      <c r="V7" s="10">
        <v>320</v>
      </c>
      <c r="W7" s="10">
        <v>304</v>
      </c>
      <c r="X7" s="10">
        <v>332</v>
      </c>
      <c r="Y7" s="10">
        <v>350</v>
      </c>
      <c r="Z7" s="10">
        <v>174</v>
      </c>
      <c r="AA7" s="10">
        <v>461</v>
      </c>
      <c r="AB7" s="10">
        <v>376</v>
      </c>
      <c r="AC7" s="10">
        <v>216</v>
      </c>
      <c r="AD7" s="10">
        <v>131</v>
      </c>
      <c r="AE7" s="10"/>
      <c r="AF7" s="10">
        <v>977</v>
      </c>
      <c r="AG7" s="10">
        <v>1382</v>
      </c>
      <c r="AH7" s="10">
        <v>1011</v>
      </c>
      <c r="AI7" s="10">
        <v>536</v>
      </c>
      <c r="AJ7" s="10"/>
      <c r="AK7" s="10">
        <v>658</v>
      </c>
      <c r="AL7" s="10">
        <v>1532</v>
      </c>
      <c r="AM7" s="10">
        <v>854</v>
      </c>
      <c r="AN7" s="10">
        <v>391</v>
      </c>
      <c r="AO7" s="10">
        <v>387</v>
      </c>
      <c r="AP7" s="10"/>
      <c r="AQ7" s="10">
        <v>1037</v>
      </c>
      <c r="AR7" s="10">
        <v>778</v>
      </c>
      <c r="AS7" s="10">
        <v>952</v>
      </c>
      <c r="AT7" s="10">
        <v>700</v>
      </c>
      <c r="AU7" s="10">
        <v>567</v>
      </c>
      <c r="AV7" s="10"/>
      <c r="AW7" s="10">
        <v>218</v>
      </c>
      <c r="AX7" s="10">
        <v>430</v>
      </c>
      <c r="AY7" s="10">
        <v>1333</v>
      </c>
      <c r="AZ7" s="10">
        <v>1169</v>
      </c>
      <c r="BA7" s="10">
        <v>881</v>
      </c>
      <c r="BB7" s="10"/>
      <c r="BC7" s="10">
        <v>304</v>
      </c>
      <c r="BD7" s="10">
        <v>1220</v>
      </c>
      <c r="BE7" s="10">
        <v>922</v>
      </c>
      <c r="BF7" s="10">
        <v>1328</v>
      </c>
      <c r="BG7" s="10"/>
      <c r="BH7" s="10">
        <v>773</v>
      </c>
      <c r="BI7" s="10">
        <v>1917</v>
      </c>
      <c r="BJ7" s="10">
        <v>694</v>
      </c>
      <c r="BK7" s="10">
        <v>388</v>
      </c>
      <c r="BL7" s="10"/>
      <c r="BM7" s="10">
        <v>762</v>
      </c>
      <c r="BN7" s="10">
        <v>1362</v>
      </c>
      <c r="BO7" s="10">
        <v>310</v>
      </c>
      <c r="BP7" s="10">
        <v>494</v>
      </c>
      <c r="BQ7" s="10">
        <v>603</v>
      </c>
      <c r="BR7" s="10"/>
      <c r="BS7" s="10">
        <v>803</v>
      </c>
      <c r="BT7" s="10">
        <v>1057</v>
      </c>
      <c r="BU7" s="10">
        <v>329</v>
      </c>
      <c r="BV7" s="10">
        <v>656</v>
      </c>
      <c r="BW7" s="10">
        <v>340</v>
      </c>
    </row>
    <row r="8" spans="2:75" ht="30" customHeight="1" x14ac:dyDescent="0.35">
      <c r="B8" s="11" t="s">
        <v>20</v>
      </c>
      <c r="C8" s="11">
        <v>4034</v>
      </c>
      <c r="D8" s="11">
        <v>1987</v>
      </c>
      <c r="E8" s="11">
        <v>2037</v>
      </c>
      <c r="F8" s="11"/>
      <c r="G8" s="11">
        <v>563</v>
      </c>
      <c r="H8" s="11">
        <v>688</v>
      </c>
      <c r="I8" s="11">
        <v>686</v>
      </c>
      <c r="J8" s="11">
        <v>686</v>
      </c>
      <c r="K8" s="11">
        <v>566</v>
      </c>
      <c r="L8" s="11">
        <v>845</v>
      </c>
      <c r="M8" s="11"/>
      <c r="N8" s="11">
        <v>1085</v>
      </c>
      <c r="O8" s="11">
        <v>1044</v>
      </c>
      <c r="P8" s="11">
        <v>883</v>
      </c>
      <c r="Q8" s="11">
        <v>1003</v>
      </c>
      <c r="R8" s="11"/>
      <c r="S8" s="11">
        <v>565</v>
      </c>
      <c r="T8" s="11">
        <v>524</v>
      </c>
      <c r="U8" s="11">
        <v>323</v>
      </c>
      <c r="V8" s="11">
        <v>363</v>
      </c>
      <c r="W8" s="11">
        <v>282</v>
      </c>
      <c r="X8" s="11">
        <v>363</v>
      </c>
      <c r="Y8" s="11">
        <v>323</v>
      </c>
      <c r="Z8" s="11">
        <v>161</v>
      </c>
      <c r="AA8" s="11">
        <v>444</v>
      </c>
      <c r="AB8" s="11">
        <v>363</v>
      </c>
      <c r="AC8" s="11">
        <v>202</v>
      </c>
      <c r="AD8" s="11">
        <v>121</v>
      </c>
      <c r="AE8" s="11"/>
      <c r="AF8" s="11">
        <v>950</v>
      </c>
      <c r="AG8" s="11">
        <v>1389</v>
      </c>
      <c r="AH8" s="11">
        <v>1033</v>
      </c>
      <c r="AI8" s="11">
        <v>540</v>
      </c>
      <c r="AJ8" s="11"/>
      <c r="AK8" s="11">
        <v>650</v>
      </c>
      <c r="AL8" s="11">
        <v>1526</v>
      </c>
      <c r="AM8" s="11">
        <v>857</v>
      </c>
      <c r="AN8" s="11">
        <v>401</v>
      </c>
      <c r="AO8" s="11">
        <v>386</v>
      </c>
      <c r="AP8" s="11"/>
      <c r="AQ8" s="11">
        <v>1021</v>
      </c>
      <c r="AR8" s="11">
        <v>777</v>
      </c>
      <c r="AS8" s="11">
        <v>954</v>
      </c>
      <c r="AT8" s="11">
        <v>713</v>
      </c>
      <c r="AU8" s="11">
        <v>570</v>
      </c>
      <c r="AV8" s="11"/>
      <c r="AW8" s="11">
        <v>211</v>
      </c>
      <c r="AX8" s="11">
        <v>408</v>
      </c>
      <c r="AY8" s="11">
        <v>1329</v>
      </c>
      <c r="AZ8" s="11">
        <v>1160</v>
      </c>
      <c r="BA8" s="11">
        <v>923</v>
      </c>
      <c r="BB8" s="11"/>
      <c r="BC8" s="11">
        <v>322</v>
      </c>
      <c r="BD8" s="11">
        <v>1244</v>
      </c>
      <c r="BE8" s="11">
        <v>916</v>
      </c>
      <c r="BF8" s="11">
        <v>1291</v>
      </c>
      <c r="BG8" s="11"/>
      <c r="BH8" s="11">
        <v>788</v>
      </c>
      <c r="BI8" s="11">
        <v>1911</v>
      </c>
      <c r="BJ8" s="11">
        <v>687</v>
      </c>
      <c r="BK8" s="11">
        <v>385</v>
      </c>
      <c r="BL8" s="11"/>
      <c r="BM8" s="11">
        <v>754</v>
      </c>
      <c r="BN8" s="11">
        <v>1381</v>
      </c>
      <c r="BO8" s="11">
        <v>310</v>
      </c>
      <c r="BP8" s="11">
        <v>482</v>
      </c>
      <c r="BQ8" s="11">
        <v>608</v>
      </c>
      <c r="BR8" s="11"/>
      <c r="BS8" s="11">
        <v>799</v>
      </c>
      <c r="BT8" s="11">
        <v>1081</v>
      </c>
      <c r="BU8" s="11">
        <v>329</v>
      </c>
      <c r="BV8" s="11">
        <v>641</v>
      </c>
      <c r="BW8" s="11">
        <v>341</v>
      </c>
    </row>
    <row r="9" spans="2:75" x14ac:dyDescent="0.35">
      <c r="B9" s="18" t="s">
        <v>114</v>
      </c>
      <c r="C9" s="17">
        <v>0.39369844921286101</v>
      </c>
      <c r="D9" s="17">
        <v>0.37843115989564402</v>
      </c>
      <c r="E9" s="17">
        <v>0.408032598897136</v>
      </c>
      <c r="F9" s="17"/>
      <c r="G9" s="17">
        <v>0.55355939402149201</v>
      </c>
      <c r="H9" s="17">
        <v>0.46809594509946301</v>
      </c>
      <c r="I9" s="17">
        <v>0.426705481474633</v>
      </c>
      <c r="J9" s="17">
        <v>0.355054542668646</v>
      </c>
      <c r="K9" s="17">
        <v>0.36072157403546701</v>
      </c>
      <c r="L9" s="17">
        <v>0.253219857809308</v>
      </c>
      <c r="M9" s="17"/>
      <c r="N9" s="17">
        <v>0.37607445246243099</v>
      </c>
      <c r="O9" s="17">
        <v>0.40804104115587903</v>
      </c>
      <c r="P9" s="17">
        <v>0.371353250381185</v>
      </c>
      <c r="Q9" s="17">
        <v>0.42173648756554499</v>
      </c>
      <c r="R9" s="17"/>
      <c r="S9" s="17">
        <v>0.48721045080550102</v>
      </c>
      <c r="T9" s="17">
        <v>0.36649989272154798</v>
      </c>
      <c r="U9" s="17">
        <v>0.41595759559150502</v>
      </c>
      <c r="V9" s="17">
        <v>0.37177103929823502</v>
      </c>
      <c r="W9" s="17">
        <v>0.39420487121510001</v>
      </c>
      <c r="X9" s="17">
        <v>0.35500518863483199</v>
      </c>
      <c r="Y9" s="17">
        <v>0.37382896952397698</v>
      </c>
      <c r="Z9" s="17">
        <v>0.42040782435422902</v>
      </c>
      <c r="AA9" s="17">
        <v>0.41677239657183102</v>
      </c>
      <c r="AB9" s="17">
        <v>0.33592154319190198</v>
      </c>
      <c r="AC9" s="17">
        <v>0.32267691093429801</v>
      </c>
      <c r="AD9" s="17">
        <v>0.42081648471437499</v>
      </c>
      <c r="AE9" s="17"/>
      <c r="AF9" s="17">
        <v>0.36904683542036298</v>
      </c>
      <c r="AG9" s="17">
        <v>0.39483549093378401</v>
      </c>
      <c r="AH9" s="17">
        <v>0.41661238594725197</v>
      </c>
      <c r="AI9" s="17">
        <v>0.40248120761480599</v>
      </c>
      <c r="AJ9" s="17"/>
      <c r="AK9" s="17">
        <v>0.43203980382241503</v>
      </c>
      <c r="AL9" s="17">
        <v>0.38271551286165401</v>
      </c>
      <c r="AM9" s="17">
        <v>0.38805741800442101</v>
      </c>
      <c r="AN9" s="17">
        <v>0.39074068908564302</v>
      </c>
      <c r="AO9" s="17">
        <v>0.37451462779066702</v>
      </c>
      <c r="AP9" s="17"/>
      <c r="AQ9" s="17">
        <v>0.43854596951987701</v>
      </c>
      <c r="AR9" s="17">
        <v>0.37482906733341798</v>
      </c>
      <c r="AS9" s="17">
        <v>0.39925819400315998</v>
      </c>
      <c r="AT9" s="17">
        <v>0.38198060740241901</v>
      </c>
      <c r="AU9" s="17">
        <v>0.34443109749855999</v>
      </c>
      <c r="AV9" s="17"/>
      <c r="AW9" s="17">
        <v>0.33170372408309701</v>
      </c>
      <c r="AX9" s="17">
        <v>0.34142463207554202</v>
      </c>
      <c r="AY9" s="17">
        <v>0.36723705698342402</v>
      </c>
      <c r="AZ9" s="17">
        <v>0.37892330612450698</v>
      </c>
      <c r="BA9" s="17">
        <v>0.48790375517417001</v>
      </c>
      <c r="BB9" s="17"/>
      <c r="BC9" s="17">
        <v>0.47393486761064402</v>
      </c>
      <c r="BD9" s="17">
        <v>0.425469003467906</v>
      </c>
      <c r="BE9" s="17">
        <v>0.36020353889753798</v>
      </c>
      <c r="BF9" s="17">
        <v>0.35955262393012599</v>
      </c>
      <c r="BG9" s="17"/>
      <c r="BH9" s="17">
        <v>0.44333153724692698</v>
      </c>
      <c r="BI9" s="17">
        <v>0.39771111690656502</v>
      </c>
      <c r="BJ9" s="17">
        <v>0.35772964762903497</v>
      </c>
      <c r="BK9" s="17">
        <v>0.35265434451355399</v>
      </c>
      <c r="BL9" s="17"/>
      <c r="BM9" s="17">
        <v>0.29462283407683199</v>
      </c>
      <c r="BN9" s="17">
        <v>0.44445040281293002</v>
      </c>
      <c r="BO9" s="17">
        <v>0.35773078831657201</v>
      </c>
      <c r="BP9" s="17">
        <v>0.29126412784433398</v>
      </c>
      <c r="BQ9" s="17">
        <v>0.474177545270761</v>
      </c>
      <c r="BR9" s="17"/>
      <c r="BS9" s="17">
        <v>0.30605411398716398</v>
      </c>
      <c r="BT9" s="17">
        <v>0.45007365623224799</v>
      </c>
      <c r="BU9" s="17">
        <v>0.37878894418813702</v>
      </c>
      <c r="BV9" s="17">
        <v>0.329303821111603</v>
      </c>
      <c r="BW9" s="17">
        <v>0.48841252149395598</v>
      </c>
    </row>
    <row r="10" spans="2:75" ht="29" x14ac:dyDescent="0.35">
      <c r="B10" s="18" t="s">
        <v>115</v>
      </c>
      <c r="C10" s="17">
        <v>0.37489619660482798</v>
      </c>
      <c r="D10" s="17">
        <v>0.316703581348529</v>
      </c>
      <c r="E10" s="17">
        <v>0.43150114991619298</v>
      </c>
      <c r="F10" s="17"/>
      <c r="G10" s="17">
        <v>0.248761078984991</v>
      </c>
      <c r="H10" s="17">
        <v>0.30387616737152301</v>
      </c>
      <c r="I10" s="17">
        <v>0.33957942919933098</v>
      </c>
      <c r="J10" s="17">
        <v>0.40379492874635797</v>
      </c>
      <c r="K10" s="17">
        <v>0.45832855158414598</v>
      </c>
      <c r="L10" s="17">
        <v>0.46613545346858998</v>
      </c>
      <c r="M10" s="17"/>
      <c r="N10" s="17">
        <v>0.3709851331092</v>
      </c>
      <c r="O10" s="17">
        <v>0.366114761404009</v>
      </c>
      <c r="P10" s="17">
        <v>0.38273864291901699</v>
      </c>
      <c r="Q10" s="17">
        <v>0.37928120640774099</v>
      </c>
      <c r="R10" s="17"/>
      <c r="S10" s="17">
        <v>0.29035424235132601</v>
      </c>
      <c r="T10" s="17">
        <v>0.39514371344222898</v>
      </c>
      <c r="U10" s="17">
        <v>0.36620566050751702</v>
      </c>
      <c r="V10" s="17">
        <v>0.40455661143423499</v>
      </c>
      <c r="W10" s="17">
        <v>0.36448926920436298</v>
      </c>
      <c r="X10" s="17">
        <v>0.33475239258859302</v>
      </c>
      <c r="Y10" s="17">
        <v>0.40858105233758502</v>
      </c>
      <c r="Z10" s="17">
        <v>0.33839355031888002</v>
      </c>
      <c r="AA10" s="17">
        <v>0.36586004218735402</v>
      </c>
      <c r="AB10" s="17">
        <v>0.43536338528087098</v>
      </c>
      <c r="AC10" s="17">
        <v>0.416577384676381</v>
      </c>
      <c r="AD10" s="17">
        <v>0.50170978626393403</v>
      </c>
      <c r="AE10" s="17"/>
      <c r="AF10" s="17">
        <v>0.39888712037294299</v>
      </c>
      <c r="AG10" s="17">
        <v>0.38756718812117502</v>
      </c>
      <c r="AH10" s="17">
        <v>0.37185093140575398</v>
      </c>
      <c r="AI10" s="17">
        <v>0.32157525273125498</v>
      </c>
      <c r="AJ10" s="17"/>
      <c r="AK10" s="17">
        <v>0.38988866267203998</v>
      </c>
      <c r="AL10" s="17">
        <v>0.377787072131478</v>
      </c>
      <c r="AM10" s="17">
        <v>0.38495045594247201</v>
      </c>
      <c r="AN10" s="17">
        <v>0.372156230538912</v>
      </c>
      <c r="AO10" s="17">
        <v>0.34606370537613201</v>
      </c>
      <c r="AP10" s="17"/>
      <c r="AQ10" s="17">
        <v>0.37988694951020502</v>
      </c>
      <c r="AR10" s="17">
        <v>0.39721984296625401</v>
      </c>
      <c r="AS10" s="17">
        <v>0.39554274181207999</v>
      </c>
      <c r="AT10" s="17">
        <v>0.34477540036582399</v>
      </c>
      <c r="AU10" s="17">
        <v>0.33861908279290498</v>
      </c>
      <c r="AV10" s="17"/>
      <c r="AW10" s="17">
        <v>0.32873909526802297</v>
      </c>
      <c r="AX10" s="17">
        <v>0.372086932473564</v>
      </c>
      <c r="AY10" s="17">
        <v>0.41082989618870902</v>
      </c>
      <c r="AZ10" s="17">
        <v>0.38134286372079101</v>
      </c>
      <c r="BA10" s="17">
        <v>0.32582941083449102</v>
      </c>
      <c r="BB10" s="17"/>
      <c r="BC10" s="17">
        <v>0.33915624900003399</v>
      </c>
      <c r="BD10" s="17">
        <v>0.39763914052156601</v>
      </c>
      <c r="BE10" s="17">
        <v>0.36050788255085497</v>
      </c>
      <c r="BF10" s="17">
        <v>0.37542927116999197</v>
      </c>
      <c r="BG10" s="17"/>
      <c r="BH10" s="17">
        <v>0.36012688371371199</v>
      </c>
      <c r="BI10" s="17">
        <v>0.39532805257251702</v>
      </c>
      <c r="BJ10" s="17">
        <v>0.37399736360608099</v>
      </c>
      <c r="BK10" s="17">
        <v>0.32941176547789902</v>
      </c>
      <c r="BL10" s="17"/>
      <c r="BM10" s="17">
        <v>0.36463601200283902</v>
      </c>
      <c r="BN10" s="17">
        <v>0.36835708716434901</v>
      </c>
      <c r="BO10" s="17">
        <v>0.39911652312270102</v>
      </c>
      <c r="BP10" s="17">
        <v>0.371209449048371</v>
      </c>
      <c r="BQ10" s="17">
        <v>0.37301317759818597</v>
      </c>
      <c r="BR10" s="17"/>
      <c r="BS10" s="17">
        <v>0.36421848384438898</v>
      </c>
      <c r="BT10" s="17">
        <v>0.35169737808925799</v>
      </c>
      <c r="BU10" s="17">
        <v>0.35652297645670999</v>
      </c>
      <c r="BV10" s="17">
        <v>0.38534074137205199</v>
      </c>
      <c r="BW10" s="17">
        <v>0.34600505706934298</v>
      </c>
    </row>
    <row r="11" spans="2:75" x14ac:dyDescent="0.35">
      <c r="B11" s="18" t="s">
        <v>116</v>
      </c>
      <c r="C11" s="17">
        <v>0.34480939136182598</v>
      </c>
      <c r="D11" s="17">
        <v>0.39514104527858801</v>
      </c>
      <c r="E11" s="17">
        <v>0.29693069637647201</v>
      </c>
      <c r="F11" s="17"/>
      <c r="G11" s="17">
        <v>0.29971063532617798</v>
      </c>
      <c r="H11" s="17">
        <v>0.35193918358694098</v>
      </c>
      <c r="I11" s="17">
        <v>0.34950554508405501</v>
      </c>
      <c r="J11" s="17">
        <v>0.39410998988236001</v>
      </c>
      <c r="K11" s="17">
        <v>0.34377710140177098</v>
      </c>
      <c r="L11" s="17">
        <v>0.32591215638391802</v>
      </c>
      <c r="M11" s="17"/>
      <c r="N11" s="17">
        <v>0.39580725555097102</v>
      </c>
      <c r="O11" s="17">
        <v>0.37067103750042002</v>
      </c>
      <c r="P11" s="17">
        <v>0.315333208853536</v>
      </c>
      <c r="Q11" s="17">
        <v>0.28900187169084302</v>
      </c>
      <c r="R11" s="17"/>
      <c r="S11" s="17">
        <v>0.37329904179082002</v>
      </c>
      <c r="T11" s="17">
        <v>0.32364978313930098</v>
      </c>
      <c r="U11" s="17">
        <v>0.32938341977003799</v>
      </c>
      <c r="V11" s="17">
        <v>0.335236333677573</v>
      </c>
      <c r="W11" s="17">
        <v>0.31690506063003698</v>
      </c>
      <c r="X11" s="17">
        <v>0.38997964861842799</v>
      </c>
      <c r="Y11" s="17">
        <v>0.33636741004540099</v>
      </c>
      <c r="Z11" s="17">
        <v>0.32990779502179801</v>
      </c>
      <c r="AA11" s="17">
        <v>0.36018944999869301</v>
      </c>
      <c r="AB11" s="17">
        <v>0.36045748614258</v>
      </c>
      <c r="AC11" s="17">
        <v>0.32677398984179701</v>
      </c>
      <c r="AD11" s="17">
        <v>0.27192199567410802</v>
      </c>
      <c r="AE11" s="17"/>
      <c r="AF11" s="17">
        <v>0.311334513923406</v>
      </c>
      <c r="AG11" s="17">
        <v>0.32605038084257598</v>
      </c>
      <c r="AH11" s="17">
        <v>0.411064247968215</v>
      </c>
      <c r="AI11" s="17">
        <v>0.35494057834487602</v>
      </c>
      <c r="AJ11" s="17"/>
      <c r="AK11" s="17">
        <v>0.29485679325342201</v>
      </c>
      <c r="AL11" s="17">
        <v>0.34025089777720002</v>
      </c>
      <c r="AM11" s="17">
        <v>0.37189044429981599</v>
      </c>
      <c r="AN11" s="17">
        <v>0.36939255324293901</v>
      </c>
      <c r="AO11" s="17">
        <v>0.38588978026992099</v>
      </c>
      <c r="AP11" s="17"/>
      <c r="AQ11" s="17">
        <v>0.31808714292135098</v>
      </c>
      <c r="AR11" s="17">
        <v>0.35477643041590001</v>
      </c>
      <c r="AS11" s="17">
        <v>0.32807335561800899</v>
      </c>
      <c r="AT11" s="17">
        <v>0.371682113125547</v>
      </c>
      <c r="AU11" s="17">
        <v>0.37349004765486499</v>
      </c>
      <c r="AV11" s="17"/>
      <c r="AW11" s="17">
        <v>0.29284412141565203</v>
      </c>
      <c r="AX11" s="17">
        <v>0.33711702522854903</v>
      </c>
      <c r="AY11" s="17">
        <v>0.32884360017512199</v>
      </c>
      <c r="AZ11" s="17">
        <v>0.36266152844389998</v>
      </c>
      <c r="BA11" s="17">
        <v>0.36201257900154998</v>
      </c>
      <c r="BB11" s="17"/>
      <c r="BC11" s="17">
        <v>0.32834899902872</v>
      </c>
      <c r="BD11" s="17">
        <v>0.369354482610115</v>
      </c>
      <c r="BE11" s="17">
        <v>0.33664052147171503</v>
      </c>
      <c r="BF11" s="17">
        <v>0.33456576995438497</v>
      </c>
      <c r="BG11" s="17"/>
      <c r="BH11" s="17">
        <v>0.32243660397604701</v>
      </c>
      <c r="BI11" s="17">
        <v>0.36075476553847202</v>
      </c>
      <c r="BJ11" s="17">
        <v>0.33852620581778498</v>
      </c>
      <c r="BK11" s="17">
        <v>0.32389207130322201</v>
      </c>
      <c r="BL11" s="17"/>
      <c r="BM11" s="17">
        <v>0.43289379833518199</v>
      </c>
      <c r="BN11" s="17">
        <v>0.343434367869626</v>
      </c>
      <c r="BO11" s="17">
        <v>0.37223598170722999</v>
      </c>
      <c r="BP11" s="17">
        <v>0.33578786679564698</v>
      </c>
      <c r="BQ11" s="17">
        <v>0.30026125255540598</v>
      </c>
      <c r="BR11" s="17"/>
      <c r="BS11" s="17">
        <v>0.43519357313613899</v>
      </c>
      <c r="BT11" s="17">
        <v>0.35233827551438601</v>
      </c>
      <c r="BU11" s="17">
        <v>0.37149996338916003</v>
      </c>
      <c r="BV11" s="17">
        <v>0.32677139735310801</v>
      </c>
      <c r="BW11" s="17">
        <v>0.315498826732796</v>
      </c>
    </row>
    <row r="12" spans="2:75" x14ac:dyDescent="0.35">
      <c r="B12" s="18" t="s">
        <v>117</v>
      </c>
      <c r="C12" s="17">
        <v>0.27515154357209298</v>
      </c>
      <c r="D12" s="17">
        <v>0.273955570823396</v>
      </c>
      <c r="E12" s="17">
        <v>0.27618576637391301</v>
      </c>
      <c r="F12" s="17"/>
      <c r="G12" s="17">
        <v>0.239391919620391</v>
      </c>
      <c r="H12" s="17">
        <v>0.27103742109821</v>
      </c>
      <c r="I12" s="17">
        <v>0.263021225837067</v>
      </c>
      <c r="J12" s="17">
        <v>0.26417538317928402</v>
      </c>
      <c r="K12" s="17">
        <v>0.29040973780885099</v>
      </c>
      <c r="L12" s="17">
        <v>0.31087648106348598</v>
      </c>
      <c r="M12" s="17"/>
      <c r="N12" s="17">
        <v>0.286227136493652</v>
      </c>
      <c r="O12" s="17">
        <v>0.28003197862485901</v>
      </c>
      <c r="P12" s="17">
        <v>0.26164735811713102</v>
      </c>
      <c r="Q12" s="17">
        <v>0.27143983238742098</v>
      </c>
      <c r="R12" s="17"/>
      <c r="S12" s="17">
        <v>0.25804244854923603</v>
      </c>
      <c r="T12" s="17">
        <v>0.26895787706473201</v>
      </c>
      <c r="U12" s="17">
        <v>0.31196971747458901</v>
      </c>
      <c r="V12" s="17">
        <v>0.28384931641066802</v>
      </c>
      <c r="W12" s="17">
        <v>0.29882059277807799</v>
      </c>
      <c r="X12" s="17">
        <v>0.26987916468599099</v>
      </c>
      <c r="Y12" s="17">
        <v>0.26863242010724497</v>
      </c>
      <c r="Z12" s="17">
        <v>0.21856213027389701</v>
      </c>
      <c r="AA12" s="17">
        <v>0.29594299772250199</v>
      </c>
      <c r="AB12" s="17">
        <v>0.25966227016335902</v>
      </c>
      <c r="AC12" s="17">
        <v>0.29253042325733603</v>
      </c>
      <c r="AD12" s="17">
        <v>0.25200787503782102</v>
      </c>
      <c r="AE12" s="17"/>
      <c r="AF12" s="17">
        <v>0.23601088638637599</v>
      </c>
      <c r="AG12" s="17">
        <v>0.25773206841546498</v>
      </c>
      <c r="AH12" s="17">
        <v>0.31482272721988902</v>
      </c>
      <c r="AI12" s="17">
        <v>0.30007377344295499</v>
      </c>
      <c r="AJ12" s="17"/>
      <c r="AK12" s="17">
        <v>0.28749308531701201</v>
      </c>
      <c r="AL12" s="17">
        <v>0.26027675805697498</v>
      </c>
      <c r="AM12" s="17">
        <v>0.28242213532618399</v>
      </c>
      <c r="AN12" s="17">
        <v>0.268338261305687</v>
      </c>
      <c r="AO12" s="17">
        <v>0.35046847484287502</v>
      </c>
      <c r="AP12" s="17"/>
      <c r="AQ12" s="17">
        <v>0.24525721040461501</v>
      </c>
      <c r="AR12" s="17">
        <v>0.28756382796293201</v>
      </c>
      <c r="AS12" s="17">
        <v>0.279063639176588</v>
      </c>
      <c r="AT12" s="17">
        <v>0.27857102813421297</v>
      </c>
      <c r="AU12" s="17">
        <v>0.30095866168906399</v>
      </c>
      <c r="AV12" s="17"/>
      <c r="AW12" s="17">
        <v>0.29730451742886999</v>
      </c>
      <c r="AX12" s="17">
        <v>0.32873338040366501</v>
      </c>
      <c r="AY12" s="17">
        <v>0.24930377382941701</v>
      </c>
      <c r="AZ12" s="17">
        <v>0.29214322652985902</v>
      </c>
      <c r="BA12" s="17">
        <v>0.26337621863911298</v>
      </c>
      <c r="BB12" s="17"/>
      <c r="BC12" s="17">
        <v>0.287356318584223</v>
      </c>
      <c r="BD12" s="17">
        <v>0.25832738316603299</v>
      </c>
      <c r="BE12" s="17">
        <v>0.28023759778811103</v>
      </c>
      <c r="BF12" s="17">
        <v>0.29232000576426898</v>
      </c>
      <c r="BG12" s="17"/>
      <c r="BH12" s="17">
        <v>0.27548425253091802</v>
      </c>
      <c r="BI12" s="17">
        <v>0.26500076035660602</v>
      </c>
      <c r="BJ12" s="17">
        <v>0.29131240581689</v>
      </c>
      <c r="BK12" s="17">
        <v>0.299865262255888</v>
      </c>
      <c r="BL12" s="17"/>
      <c r="BM12" s="17">
        <v>0.23091553625314801</v>
      </c>
      <c r="BN12" s="17">
        <v>0.31960172871721798</v>
      </c>
      <c r="BO12" s="17">
        <v>0.34819810895610998</v>
      </c>
      <c r="BP12" s="17">
        <v>0.16552218913078401</v>
      </c>
      <c r="BQ12" s="17">
        <v>0.21681209257660899</v>
      </c>
      <c r="BR12" s="17"/>
      <c r="BS12" s="17">
        <v>0.23299136793325501</v>
      </c>
      <c r="BT12" s="17">
        <v>0.31673400008174102</v>
      </c>
      <c r="BU12" s="17">
        <v>0.377048581804178</v>
      </c>
      <c r="BV12" s="17">
        <v>0.15101352942478199</v>
      </c>
      <c r="BW12" s="17">
        <v>0.22680289664839701</v>
      </c>
    </row>
    <row r="13" spans="2:75" ht="29" x14ac:dyDescent="0.35">
      <c r="B13" s="18" t="s">
        <v>118</v>
      </c>
      <c r="C13" s="17">
        <v>0.23595885326514801</v>
      </c>
      <c r="D13" s="17">
        <v>0.234179894580651</v>
      </c>
      <c r="E13" s="17">
        <v>0.23885277339761599</v>
      </c>
      <c r="F13" s="17"/>
      <c r="G13" s="17">
        <v>0.113107771896981</v>
      </c>
      <c r="H13" s="17">
        <v>0.15622379013009999</v>
      </c>
      <c r="I13" s="17">
        <v>0.19938912969998901</v>
      </c>
      <c r="J13" s="17">
        <v>0.23416748466227699</v>
      </c>
      <c r="K13" s="17">
        <v>0.30824699295595998</v>
      </c>
      <c r="L13" s="17">
        <v>0.365506984118392</v>
      </c>
      <c r="M13" s="17"/>
      <c r="N13" s="17">
        <v>0.235484056601726</v>
      </c>
      <c r="O13" s="17">
        <v>0.23657677392892901</v>
      </c>
      <c r="P13" s="17">
        <v>0.25305988951734998</v>
      </c>
      <c r="Q13" s="17">
        <v>0.21898601370337301</v>
      </c>
      <c r="R13" s="17"/>
      <c r="S13" s="17">
        <v>0.19264540872792801</v>
      </c>
      <c r="T13" s="17">
        <v>0.216364606346238</v>
      </c>
      <c r="U13" s="17">
        <v>0.25747819694993301</v>
      </c>
      <c r="V13" s="17">
        <v>0.27205539695651099</v>
      </c>
      <c r="W13" s="17">
        <v>0.21748768483295899</v>
      </c>
      <c r="X13" s="17">
        <v>0.229017195772176</v>
      </c>
      <c r="Y13" s="17">
        <v>0.27287881576079998</v>
      </c>
      <c r="Z13" s="17">
        <v>0.22146161252212501</v>
      </c>
      <c r="AA13" s="17">
        <v>0.198914383355008</v>
      </c>
      <c r="AB13" s="17">
        <v>0.28987858535925998</v>
      </c>
      <c r="AC13" s="17">
        <v>0.28487807938469101</v>
      </c>
      <c r="AD13" s="17">
        <v>0.234449327535944</v>
      </c>
      <c r="AE13" s="17"/>
      <c r="AF13" s="17">
        <v>0.26814688202652898</v>
      </c>
      <c r="AG13" s="17">
        <v>0.24061173785619999</v>
      </c>
      <c r="AH13" s="17">
        <v>0.21897100441959999</v>
      </c>
      <c r="AI13" s="17">
        <v>0.18076110468731499</v>
      </c>
      <c r="AJ13" s="17"/>
      <c r="AK13" s="17">
        <v>0.22456243013119501</v>
      </c>
      <c r="AL13" s="17">
        <v>0.23022115194277101</v>
      </c>
      <c r="AM13" s="17">
        <v>0.25997886608103898</v>
      </c>
      <c r="AN13" s="17">
        <v>0.26437101276504299</v>
      </c>
      <c r="AO13" s="17">
        <v>0.191846552239232</v>
      </c>
      <c r="AP13" s="17"/>
      <c r="AQ13" s="17">
        <v>0.19778794984654699</v>
      </c>
      <c r="AR13" s="17">
        <v>0.22671152705956399</v>
      </c>
      <c r="AS13" s="17">
        <v>0.24276924618877099</v>
      </c>
      <c r="AT13" s="17">
        <v>0.30051383598236397</v>
      </c>
      <c r="AU13" s="17">
        <v>0.22479594425216001</v>
      </c>
      <c r="AV13" s="17"/>
      <c r="AW13" s="17">
        <v>0.30226710946105401</v>
      </c>
      <c r="AX13" s="17">
        <v>0.24159111180943499</v>
      </c>
      <c r="AY13" s="17">
        <v>0.233297759153519</v>
      </c>
      <c r="AZ13" s="17">
        <v>0.25918697207665198</v>
      </c>
      <c r="BA13" s="17">
        <v>0.192675661333467</v>
      </c>
      <c r="BB13" s="17"/>
      <c r="BC13" s="17">
        <v>0.19433642466147499</v>
      </c>
      <c r="BD13" s="17">
        <v>0.22054155034463699</v>
      </c>
      <c r="BE13" s="17">
        <v>0.24365751323465501</v>
      </c>
      <c r="BF13" s="17">
        <v>0.26353858229210703</v>
      </c>
      <c r="BG13" s="17"/>
      <c r="BH13" s="17">
        <v>0.219532067694542</v>
      </c>
      <c r="BI13" s="17">
        <v>0.24848789113200601</v>
      </c>
      <c r="BJ13" s="17">
        <v>0.225594757844851</v>
      </c>
      <c r="BK13" s="17">
        <v>0.26201992292878601</v>
      </c>
      <c r="BL13" s="17"/>
      <c r="BM13" s="17">
        <v>0.35682710757820002</v>
      </c>
      <c r="BN13" s="17">
        <v>0.169859116366812</v>
      </c>
      <c r="BO13" s="17">
        <v>0.207445148169393</v>
      </c>
      <c r="BP13" s="17">
        <v>0.35994172028724902</v>
      </c>
      <c r="BQ13" s="17">
        <v>0.21458869046351001</v>
      </c>
      <c r="BR13" s="17"/>
      <c r="BS13" s="17">
        <v>0.34986003921389203</v>
      </c>
      <c r="BT13" s="17">
        <v>0.140221443058026</v>
      </c>
      <c r="BU13" s="17">
        <v>0.188712483224487</v>
      </c>
      <c r="BV13" s="17">
        <v>0.347031708708683</v>
      </c>
      <c r="BW13" s="17">
        <v>0.200773187587374</v>
      </c>
    </row>
    <row r="14" spans="2:75" ht="29" x14ac:dyDescent="0.35">
      <c r="B14" s="18" t="s">
        <v>119</v>
      </c>
      <c r="C14" s="17">
        <v>0.19730966092503299</v>
      </c>
      <c r="D14" s="17">
        <v>0.19447763622912301</v>
      </c>
      <c r="E14" s="17">
        <v>0.200085406483588</v>
      </c>
      <c r="F14" s="17"/>
      <c r="G14" s="17">
        <v>0.11509824010222</v>
      </c>
      <c r="H14" s="17">
        <v>0.116174889130973</v>
      </c>
      <c r="I14" s="17">
        <v>0.146725832126994</v>
      </c>
      <c r="J14" s="17">
        <v>0.21541544583361699</v>
      </c>
      <c r="K14" s="17">
        <v>0.24564780952828599</v>
      </c>
      <c r="L14" s="17">
        <v>0.31217875341324602</v>
      </c>
      <c r="M14" s="17"/>
      <c r="N14" s="17">
        <v>0.195142442849396</v>
      </c>
      <c r="O14" s="17">
        <v>0.19101466213521201</v>
      </c>
      <c r="P14" s="17">
        <v>0.19888435997415599</v>
      </c>
      <c r="Q14" s="17">
        <v>0.205547326443417</v>
      </c>
      <c r="R14" s="17"/>
      <c r="S14" s="17">
        <v>0.13492025357349999</v>
      </c>
      <c r="T14" s="17">
        <v>0.22318214390885999</v>
      </c>
      <c r="U14" s="17">
        <v>0.21887126646909999</v>
      </c>
      <c r="V14" s="17">
        <v>0.24110436787301501</v>
      </c>
      <c r="W14" s="17">
        <v>0.20242939819595099</v>
      </c>
      <c r="X14" s="17">
        <v>0.165326538155525</v>
      </c>
      <c r="Y14" s="17">
        <v>0.20476432174050699</v>
      </c>
      <c r="Z14" s="17">
        <v>0.182660667162517</v>
      </c>
      <c r="AA14" s="17">
        <v>0.227274757129236</v>
      </c>
      <c r="AB14" s="17">
        <v>0.19251601846444799</v>
      </c>
      <c r="AC14" s="17">
        <v>0.20745129261515899</v>
      </c>
      <c r="AD14" s="17">
        <v>0.15876264499364101</v>
      </c>
      <c r="AE14" s="17"/>
      <c r="AF14" s="17">
        <v>0.24631554538014799</v>
      </c>
      <c r="AG14" s="17">
        <v>0.203903375461674</v>
      </c>
      <c r="AH14" s="17">
        <v>0.16894237859767</v>
      </c>
      <c r="AI14" s="17">
        <v>0.142882568354955</v>
      </c>
      <c r="AJ14" s="17"/>
      <c r="AK14" s="17">
        <v>0.218212000946024</v>
      </c>
      <c r="AL14" s="17">
        <v>0.19038874913164699</v>
      </c>
      <c r="AM14" s="17">
        <v>0.190914298996021</v>
      </c>
      <c r="AN14" s="17">
        <v>0.21304767083809001</v>
      </c>
      <c r="AO14" s="17">
        <v>0.178795087753503</v>
      </c>
      <c r="AP14" s="17"/>
      <c r="AQ14" s="17">
        <v>0.19784360611975699</v>
      </c>
      <c r="AR14" s="17">
        <v>0.185764743876422</v>
      </c>
      <c r="AS14" s="17">
        <v>0.19743589688875601</v>
      </c>
      <c r="AT14" s="17">
        <v>0.21372524395981901</v>
      </c>
      <c r="AU14" s="17">
        <v>0.19135168526867799</v>
      </c>
      <c r="AV14" s="17"/>
      <c r="AW14" s="17">
        <v>0.235606854137689</v>
      </c>
      <c r="AX14" s="17">
        <v>0.25430989644471402</v>
      </c>
      <c r="AY14" s="17">
        <v>0.21784358322573499</v>
      </c>
      <c r="AZ14" s="17">
        <v>0.19166555542223199</v>
      </c>
      <c r="BA14" s="17">
        <v>0.138939137424895</v>
      </c>
      <c r="BB14" s="17"/>
      <c r="BC14" s="17">
        <v>0.15850207582077799</v>
      </c>
      <c r="BD14" s="17">
        <v>0.17414479805470401</v>
      </c>
      <c r="BE14" s="17">
        <v>0.205182481510741</v>
      </c>
      <c r="BF14" s="17">
        <v>0.23338037630342801</v>
      </c>
      <c r="BG14" s="17"/>
      <c r="BH14" s="17">
        <v>0.18800673504540399</v>
      </c>
      <c r="BI14" s="17">
        <v>0.20053314034173</v>
      </c>
      <c r="BJ14" s="17">
        <v>0.19276677243016599</v>
      </c>
      <c r="BK14" s="17">
        <v>0.24418411764459699</v>
      </c>
      <c r="BL14" s="17"/>
      <c r="BM14" s="17">
        <v>0.24734650192994201</v>
      </c>
      <c r="BN14" s="17">
        <v>0.16738962811406699</v>
      </c>
      <c r="BO14" s="17">
        <v>0.20109030467837399</v>
      </c>
      <c r="BP14" s="17">
        <v>0.27563652571832598</v>
      </c>
      <c r="BQ14" s="17">
        <v>0.157192511490342</v>
      </c>
      <c r="BR14" s="17"/>
      <c r="BS14" s="17">
        <v>0.24120585591184099</v>
      </c>
      <c r="BT14" s="17">
        <v>0.14617216024008001</v>
      </c>
      <c r="BU14" s="17">
        <v>0.19736800063134399</v>
      </c>
      <c r="BV14" s="17">
        <v>0.27193655983926102</v>
      </c>
      <c r="BW14" s="17">
        <v>0.14563897041988</v>
      </c>
    </row>
    <row r="15" spans="2:75" ht="29" x14ac:dyDescent="0.35">
      <c r="B15" s="18" t="s">
        <v>120</v>
      </c>
      <c r="C15" s="17">
        <v>0.162795500936084</v>
      </c>
      <c r="D15" s="17">
        <v>0.16148455427267899</v>
      </c>
      <c r="E15" s="17">
        <v>0.16342764751714201</v>
      </c>
      <c r="F15" s="17"/>
      <c r="G15" s="17">
        <v>0.27326037300520101</v>
      </c>
      <c r="H15" s="17">
        <v>0.19946665507922101</v>
      </c>
      <c r="I15" s="17">
        <v>0.195967529054665</v>
      </c>
      <c r="J15" s="17">
        <v>0.16757173381287799</v>
      </c>
      <c r="K15" s="17">
        <v>9.3940482951836907E-2</v>
      </c>
      <c r="L15" s="17">
        <v>7.4612915893685003E-2</v>
      </c>
      <c r="M15" s="17"/>
      <c r="N15" s="17">
        <v>0.15074747814263001</v>
      </c>
      <c r="O15" s="17">
        <v>0.15120224870555199</v>
      </c>
      <c r="P15" s="17">
        <v>0.17290285432319</v>
      </c>
      <c r="Q15" s="17">
        <v>0.180062199845377</v>
      </c>
      <c r="R15" s="17"/>
      <c r="S15" s="17">
        <v>0.17690183165877399</v>
      </c>
      <c r="T15" s="17">
        <v>0.152494576811189</v>
      </c>
      <c r="U15" s="17">
        <v>0.14318375829190899</v>
      </c>
      <c r="V15" s="17">
        <v>0.158509066712964</v>
      </c>
      <c r="W15" s="17">
        <v>0.176725792721424</v>
      </c>
      <c r="X15" s="17">
        <v>0.19842424849391399</v>
      </c>
      <c r="Y15" s="17">
        <v>0.16311409610837899</v>
      </c>
      <c r="Z15" s="17">
        <v>0.19618198129511399</v>
      </c>
      <c r="AA15" s="17">
        <v>0.140243674210111</v>
      </c>
      <c r="AB15" s="17">
        <v>0.15722624157807699</v>
      </c>
      <c r="AC15" s="17">
        <v>0.16537047292475801</v>
      </c>
      <c r="AD15" s="17">
        <v>0.11728066515164599</v>
      </c>
      <c r="AE15" s="17"/>
      <c r="AF15" s="17">
        <v>0.16092611652943101</v>
      </c>
      <c r="AG15" s="17">
        <v>0.17679001952374601</v>
      </c>
      <c r="AH15" s="17">
        <v>0.14124102889092399</v>
      </c>
      <c r="AI15" s="17">
        <v>0.171068813065444</v>
      </c>
      <c r="AJ15" s="17"/>
      <c r="AK15" s="17">
        <v>0.16600005266641801</v>
      </c>
      <c r="AL15" s="17">
        <v>0.15989803341172201</v>
      </c>
      <c r="AM15" s="17">
        <v>0.15581733059723599</v>
      </c>
      <c r="AN15" s="17">
        <v>0.176793981893904</v>
      </c>
      <c r="AO15" s="17">
        <v>0.160221489185215</v>
      </c>
      <c r="AP15" s="17"/>
      <c r="AQ15" s="17">
        <v>0.17763241301376301</v>
      </c>
      <c r="AR15" s="17">
        <v>0.17775004559718399</v>
      </c>
      <c r="AS15" s="17">
        <v>0.13749447206561499</v>
      </c>
      <c r="AT15" s="17">
        <v>0.15541015288965901</v>
      </c>
      <c r="AU15" s="17">
        <v>0.16740516607693701</v>
      </c>
      <c r="AV15" s="17"/>
      <c r="AW15" s="17">
        <v>0.192865437500365</v>
      </c>
      <c r="AX15" s="17">
        <v>0.11604235239196101</v>
      </c>
      <c r="AY15" s="17">
        <v>0.16911110248805</v>
      </c>
      <c r="AZ15" s="17">
        <v>0.160843740913894</v>
      </c>
      <c r="BA15" s="17">
        <v>0.17055724201055</v>
      </c>
      <c r="BB15" s="17"/>
      <c r="BC15" s="17">
        <v>0.192813268518783</v>
      </c>
      <c r="BD15" s="17">
        <v>0.163555086791318</v>
      </c>
      <c r="BE15" s="17">
        <v>0.19344678144744701</v>
      </c>
      <c r="BF15" s="17">
        <v>0.14355078366977</v>
      </c>
      <c r="BG15" s="17"/>
      <c r="BH15" s="17">
        <v>0.17471621920244901</v>
      </c>
      <c r="BI15" s="17">
        <v>0.16381219331730401</v>
      </c>
      <c r="BJ15" s="17">
        <v>0.179045517405439</v>
      </c>
      <c r="BK15" s="17">
        <v>0.15248575525595301</v>
      </c>
      <c r="BL15" s="17"/>
      <c r="BM15" s="17">
        <v>0.129638726666961</v>
      </c>
      <c r="BN15" s="17">
        <v>0.18391854375071701</v>
      </c>
      <c r="BO15" s="17">
        <v>0.14577809342416501</v>
      </c>
      <c r="BP15" s="17">
        <v>0.152887238031512</v>
      </c>
      <c r="BQ15" s="17">
        <v>0.189627205943496</v>
      </c>
      <c r="BR15" s="17"/>
      <c r="BS15" s="17">
        <v>0.13301324491892699</v>
      </c>
      <c r="BT15" s="17">
        <v>0.191403965013968</v>
      </c>
      <c r="BU15" s="17">
        <v>0.178808813760683</v>
      </c>
      <c r="BV15" s="17">
        <v>0.15300329865811199</v>
      </c>
      <c r="BW15" s="17">
        <v>0.17586880889036799</v>
      </c>
    </row>
    <row r="16" spans="2:75" ht="29" x14ac:dyDescent="0.35">
      <c r="B16" s="18" t="s">
        <v>121</v>
      </c>
      <c r="C16" s="17">
        <v>0.14908811395202101</v>
      </c>
      <c r="D16" s="17">
        <v>0.16340346489597499</v>
      </c>
      <c r="E16" s="17">
        <v>0.134871694329051</v>
      </c>
      <c r="F16" s="17"/>
      <c r="G16" s="17">
        <v>0.162412153501024</v>
      </c>
      <c r="H16" s="17">
        <v>0.117641206943528</v>
      </c>
      <c r="I16" s="17">
        <v>0.15572332065185501</v>
      </c>
      <c r="J16" s="17">
        <v>0.136028800209989</v>
      </c>
      <c r="K16" s="17">
        <v>0.15344378409242801</v>
      </c>
      <c r="L16" s="17">
        <v>0.168117877988504</v>
      </c>
      <c r="M16" s="17"/>
      <c r="N16" s="17">
        <v>0.16410116533289101</v>
      </c>
      <c r="O16" s="17">
        <v>0.15309440629825</v>
      </c>
      <c r="P16" s="17">
        <v>0.14032265101463501</v>
      </c>
      <c r="Q16" s="17">
        <v>0.137150538198548</v>
      </c>
      <c r="R16" s="17"/>
      <c r="S16" s="17">
        <v>0.158487467039645</v>
      </c>
      <c r="T16" s="17">
        <v>0.185436388390608</v>
      </c>
      <c r="U16" s="17">
        <v>0.146336707951013</v>
      </c>
      <c r="V16" s="17">
        <v>0.13784980872406399</v>
      </c>
      <c r="W16" s="17">
        <v>0.14923502924124801</v>
      </c>
      <c r="X16" s="17">
        <v>0.13677450347039699</v>
      </c>
      <c r="Y16" s="17">
        <v>0.13139920437449601</v>
      </c>
      <c r="Z16" s="17">
        <v>0.19220152357885101</v>
      </c>
      <c r="AA16" s="17">
        <v>0.14218842540664201</v>
      </c>
      <c r="AB16" s="17">
        <v>0.113693455052679</v>
      </c>
      <c r="AC16" s="17">
        <v>0.15266469304402</v>
      </c>
      <c r="AD16" s="17">
        <v>0.14082892947277101</v>
      </c>
      <c r="AE16" s="17"/>
      <c r="AF16" s="17">
        <v>0.14344586656373101</v>
      </c>
      <c r="AG16" s="17">
        <v>0.151675700319858</v>
      </c>
      <c r="AH16" s="17">
        <v>0.14469732961613299</v>
      </c>
      <c r="AI16" s="17">
        <v>0.17355468120846401</v>
      </c>
      <c r="AJ16" s="17"/>
      <c r="AK16" s="17">
        <v>0.135854454467219</v>
      </c>
      <c r="AL16" s="17">
        <v>0.15333429684639699</v>
      </c>
      <c r="AM16" s="17">
        <v>0.147736521598166</v>
      </c>
      <c r="AN16" s="17">
        <v>0.16403621057215301</v>
      </c>
      <c r="AO16" s="17">
        <v>0.15443536063619701</v>
      </c>
      <c r="AP16" s="17"/>
      <c r="AQ16" s="17">
        <v>0.150600496812552</v>
      </c>
      <c r="AR16" s="17">
        <v>0.15598992098716399</v>
      </c>
      <c r="AS16" s="17">
        <v>0.15595007471948799</v>
      </c>
      <c r="AT16" s="17">
        <v>0.13546842005797799</v>
      </c>
      <c r="AU16" s="17">
        <v>0.142515592819003</v>
      </c>
      <c r="AV16" s="17"/>
      <c r="AW16" s="17">
        <v>0.15116868577855599</v>
      </c>
      <c r="AX16" s="17">
        <v>0.15483276771708501</v>
      </c>
      <c r="AY16" s="17">
        <v>0.13774952033982399</v>
      </c>
      <c r="AZ16" s="17">
        <v>0.16418920948222401</v>
      </c>
      <c r="BA16" s="17">
        <v>0.144015845732339</v>
      </c>
      <c r="BB16" s="17"/>
      <c r="BC16" s="17">
        <v>0.153356697266022</v>
      </c>
      <c r="BD16" s="17">
        <v>0.16142317348287799</v>
      </c>
      <c r="BE16" s="17">
        <v>0.150265639424317</v>
      </c>
      <c r="BF16" s="17">
        <v>0.143280234390118</v>
      </c>
      <c r="BG16" s="17"/>
      <c r="BH16" s="17">
        <v>0.15855195833144201</v>
      </c>
      <c r="BI16" s="17">
        <v>0.15901843996706899</v>
      </c>
      <c r="BJ16" s="17">
        <v>0.14262261937429699</v>
      </c>
      <c r="BK16" s="17">
        <v>0.110042307516982</v>
      </c>
      <c r="BL16" s="17"/>
      <c r="BM16" s="17">
        <v>0.14164268116992801</v>
      </c>
      <c r="BN16" s="17">
        <v>0.16025990430451101</v>
      </c>
      <c r="BO16" s="17">
        <v>0.16738448363922401</v>
      </c>
      <c r="BP16" s="17">
        <v>0.16137898474530099</v>
      </c>
      <c r="BQ16" s="17">
        <v>0.10503086512845</v>
      </c>
      <c r="BR16" s="17"/>
      <c r="BS16" s="17">
        <v>0.127054793521999</v>
      </c>
      <c r="BT16" s="17">
        <v>0.166812873569506</v>
      </c>
      <c r="BU16" s="17">
        <v>0.16561993701997799</v>
      </c>
      <c r="BV16" s="17">
        <v>0.18000740949196301</v>
      </c>
      <c r="BW16" s="17">
        <v>9.3490562330774102E-2</v>
      </c>
    </row>
    <row r="17" spans="2:75" ht="43.5" x14ac:dyDescent="0.35">
      <c r="B17" s="18" t="s">
        <v>122</v>
      </c>
      <c r="C17" s="17">
        <v>0.14002720546654601</v>
      </c>
      <c r="D17" s="17">
        <v>0.118605637861984</v>
      </c>
      <c r="E17" s="17">
        <v>0.161075784066912</v>
      </c>
      <c r="F17" s="17"/>
      <c r="G17" s="17">
        <v>8.2478572715965107E-2</v>
      </c>
      <c r="H17" s="17">
        <v>9.95528531900675E-2</v>
      </c>
      <c r="I17" s="17">
        <v>0.12685798897742301</v>
      </c>
      <c r="J17" s="17">
        <v>0.13119316779998499</v>
      </c>
      <c r="K17" s="17">
        <v>0.16608763432117599</v>
      </c>
      <c r="L17" s="17">
        <v>0.211757481121393</v>
      </c>
      <c r="M17" s="17"/>
      <c r="N17" s="17">
        <v>0.13217597319445101</v>
      </c>
      <c r="O17" s="17">
        <v>0.150033198776265</v>
      </c>
      <c r="P17" s="17">
        <v>0.13502422978883799</v>
      </c>
      <c r="Q17" s="17">
        <v>0.14327713851160401</v>
      </c>
      <c r="R17" s="17"/>
      <c r="S17" s="17">
        <v>0.11322853254475</v>
      </c>
      <c r="T17" s="17">
        <v>0.13736998876253201</v>
      </c>
      <c r="U17" s="17">
        <v>0.162666320256907</v>
      </c>
      <c r="V17" s="17">
        <v>0.12780611167609099</v>
      </c>
      <c r="W17" s="17">
        <v>0.14951311607357801</v>
      </c>
      <c r="X17" s="17">
        <v>0.143336815207736</v>
      </c>
      <c r="Y17" s="17">
        <v>0.137142603232732</v>
      </c>
      <c r="Z17" s="17">
        <v>0.168033211299429</v>
      </c>
      <c r="AA17" s="17">
        <v>0.13689551631678401</v>
      </c>
      <c r="AB17" s="17">
        <v>0.14478867950711199</v>
      </c>
      <c r="AC17" s="17">
        <v>0.16950762318825</v>
      </c>
      <c r="AD17" s="17">
        <v>0.139293557211397</v>
      </c>
      <c r="AE17" s="17"/>
      <c r="AF17" s="17">
        <v>0.157434139189705</v>
      </c>
      <c r="AG17" s="17">
        <v>0.14344757674757599</v>
      </c>
      <c r="AH17" s="17">
        <v>0.12978963027647</v>
      </c>
      <c r="AI17" s="17">
        <v>0.118549017520181</v>
      </c>
      <c r="AJ17" s="17"/>
      <c r="AK17" s="17">
        <v>0.14197645884153801</v>
      </c>
      <c r="AL17" s="17">
        <v>0.161385498237852</v>
      </c>
      <c r="AM17" s="17">
        <v>0.11669003106310399</v>
      </c>
      <c r="AN17" s="17">
        <v>0.12365014543509301</v>
      </c>
      <c r="AO17" s="17">
        <v>0.108707382330024</v>
      </c>
      <c r="AP17" s="17"/>
      <c r="AQ17" s="17">
        <v>0.13772812318011801</v>
      </c>
      <c r="AR17" s="17">
        <v>0.13304946950795701</v>
      </c>
      <c r="AS17" s="17">
        <v>0.15070838843474599</v>
      </c>
      <c r="AT17" s="17">
        <v>0.150576863938996</v>
      </c>
      <c r="AU17" s="17">
        <v>0.122583543101163</v>
      </c>
      <c r="AV17" s="17"/>
      <c r="AW17" s="17">
        <v>0.12471019102775199</v>
      </c>
      <c r="AX17" s="17">
        <v>0.16927620212133099</v>
      </c>
      <c r="AY17" s="17">
        <v>0.14922136434635899</v>
      </c>
      <c r="AZ17" s="17">
        <v>0.14188970932511799</v>
      </c>
      <c r="BA17" s="17">
        <v>0.115580517293113</v>
      </c>
      <c r="BB17" s="17"/>
      <c r="BC17" s="17">
        <v>0.13272583203043001</v>
      </c>
      <c r="BD17" s="17">
        <v>0.11560936872948401</v>
      </c>
      <c r="BE17" s="17">
        <v>0.14840037424792199</v>
      </c>
      <c r="BF17" s="17">
        <v>0.16073640986224499</v>
      </c>
      <c r="BG17" s="17"/>
      <c r="BH17" s="17">
        <v>0.13544349576433501</v>
      </c>
      <c r="BI17" s="17">
        <v>0.129653873240688</v>
      </c>
      <c r="BJ17" s="17">
        <v>0.152918652693879</v>
      </c>
      <c r="BK17" s="17">
        <v>0.15586646171613899</v>
      </c>
      <c r="BL17" s="17"/>
      <c r="BM17" s="17">
        <v>0.163932579804102</v>
      </c>
      <c r="BN17" s="17">
        <v>0.117072398942365</v>
      </c>
      <c r="BO17" s="17">
        <v>0.18385671014583799</v>
      </c>
      <c r="BP17" s="17">
        <v>0.150946835575862</v>
      </c>
      <c r="BQ17" s="17">
        <v>0.13419360241215</v>
      </c>
      <c r="BR17" s="17"/>
      <c r="BS17" s="17">
        <v>0.15881552896999601</v>
      </c>
      <c r="BT17" s="17">
        <v>0.122440629959758</v>
      </c>
      <c r="BU17" s="17">
        <v>0.147890845999161</v>
      </c>
      <c r="BV17" s="17">
        <v>0.147000377809822</v>
      </c>
      <c r="BW17" s="17">
        <v>0.103237036954517</v>
      </c>
    </row>
    <row r="18" spans="2:75" x14ac:dyDescent="0.35">
      <c r="B18" s="18" t="s">
        <v>123</v>
      </c>
      <c r="C18" s="17">
        <v>0.109941364996441</v>
      </c>
      <c r="D18" s="17">
        <v>0.129269841475635</v>
      </c>
      <c r="E18" s="17">
        <v>9.06361702183133E-2</v>
      </c>
      <c r="F18" s="17"/>
      <c r="G18" s="17">
        <v>0.13024935375496399</v>
      </c>
      <c r="H18" s="17">
        <v>0.113529439191335</v>
      </c>
      <c r="I18" s="17">
        <v>0.11333018584707</v>
      </c>
      <c r="J18" s="17">
        <v>0.12177747176565699</v>
      </c>
      <c r="K18" s="17">
        <v>0.100131620744348</v>
      </c>
      <c r="L18" s="17">
        <v>8.7693388352033802E-2</v>
      </c>
      <c r="M18" s="17"/>
      <c r="N18" s="17">
        <v>0.116916721780601</v>
      </c>
      <c r="O18" s="17">
        <v>0.117547626621175</v>
      </c>
      <c r="P18" s="17">
        <v>0.11129813949751099</v>
      </c>
      <c r="Q18" s="17">
        <v>9.2984944369459394E-2</v>
      </c>
      <c r="R18" s="17"/>
      <c r="S18" s="17">
        <v>0.102029943046709</v>
      </c>
      <c r="T18" s="17">
        <v>8.5431804357249105E-2</v>
      </c>
      <c r="U18" s="17">
        <v>7.4399610680386294E-2</v>
      </c>
      <c r="V18" s="17">
        <v>9.6097409257862698E-2</v>
      </c>
      <c r="W18" s="17">
        <v>9.2835201620859203E-2</v>
      </c>
      <c r="X18" s="17">
        <v>0.116610960031081</v>
      </c>
      <c r="Y18" s="17">
        <v>0.13498771370658599</v>
      </c>
      <c r="Z18" s="17">
        <v>0.15468133846541701</v>
      </c>
      <c r="AA18" s="17">
        <v>0.135570370058269</v>
      </c>
      <c r="AB18" s="17">
        <v>0.117492493843719</v>
      </c>
      <c r="AC18" s="17">
        <v>0.14778492981893099</v>
      </c>
      <c r="AD18" s="17">
        <v>0.103025065874357</v>
      </c>
      <c r="AE18" s="17"/>
      <c r="AF18" s="17">
        <v>8.9615170935718899E-2</v>
      </c>
      <c r="AG18" s="17">
        <v>0.122266807796195</v>
      </c>
      <c r="AH18" s="17">
        <v>0.105808513691955</v>
      </c>
      <c r="AI18" s="17">
        <v>0.13240691304385999</v>
      </c>
      <c r="AJ18" s="17"/>
      <c r="AK18" s="17">
        <v>0.103810808578452</v>
      </c>
      <c r="AL18" s="17">
        <v>0.11084091251053001</v>
      </c>
      <c r="AM18" s="17">
        <v>0.115172336615722</v>
      </c>
      <c r="AN18" s="17">
        <v>0.109929655991529</v>
      </c>
      <c r="AO18" s="17">
        <v>0.122135019031872</v>
      </c>
      <c r="AP18" s="17"/>
      <c r="AQ18" s="17">
        <v>0.118712050452164</v>
      </c>
      <c r="AR18" s="17">
        <v>0.100755467453698</v>
      </c>
      <c r="AS18" s="17">
        <v>0.10900197744729501</v>
      </c>
      <c r="AT18" s="17">
        <v>0.115427226677058</v>
      </c>
      <c r="AU18" s="17">
        <v>0.10146537038818999</v>
      </c>
      <c r="AV18" s="17"/>
      <c r="AW18" s="17">
        <v>0.107914355148775</v>
      </c>
      <c r="AX18" s="17">
        <v>0.117281757716863</v>
      </c>
      <c r="AY18" s="17">
        <v>0.109659674007688</v>
      </c>
      <c r="AZ18" s="17">
        <v>0.106262400531995</v>
      </c>
      <c r="BA18" s="17">
        <v>0.11262266877291199</v>
      </c>
      <c r="BB18" s="17"/>
      <c r="BC18" s="17">
        <v>0.13766683527680601</v>
      </c>
      <c r="BD18" s="17">
        <v>0.113903758652919</v>
      </c>
      <c r="BE18" s="17">
        <v>0.10310513983766099</v>
      </c>
      <c r="BF18" s="17">
        <v>0.110685457871876</v>
      </c>
      <c r="BG18" s="17"/>
      <c r="BH18" s="17">
        <v>0.112092622403536</v>
      </c>
      <c r="BI18" s="17">
        <v>0.115855181159285</v>
      </c>
      <c r="BJ18" s="17">
        <v>0.10510611821252901</v>
      </c>
      <c r="BK18" s="17">
        <v>0.104447167418819</v>
      </c>
      <c r="BL18" s="17"/>
      <c r="BM18" s="17">
        <v>7.9723715754881699E-2</v>
      </c>
      <c r="BN18" s="17">
        <v>0.12585754353220299</v>
      </c>
      <c r="BO18" s="17">
        <v>0.11782694308531901</v>
      </c>
      <c r="BP18" s="17">
        <v>9.4816000707288906E-2</v>
      </c>
      <c r="BQ18" s="17">
        <v>9.3534137744721593E-2</v>
      </c>
      <c r="BR18" s="17"/>
      <c r="BS18" s="17">
        <v>8.1278255675943004E-2</v>
      </c>
      <c r="BT18" s="17">
        <v>0.125988954929069</v>
      </c>
      <c r="BU18" s="17">
        <v>0.100292016543218</v>
      </c>
      <c r="BV18" s="17">
        <v>7.9184815668466801E-2</v>
      </c>
      <c r="BW18" s="17">
        <v>9.9854320118429193E-2</v>
      </c>
    </row>
    <row r="19" spans="2:75" ht="29" x14ac:dyDescent="0.35">
      <c r="B19" s="18" t="s">
        <v>124</v>
      </c>
      <c r="C19" s="17">
        <v>9.0960224822521807E-2</v>
      </c>
      <c r="D19" s="17">
        <v>7.5101206664892894E-2</v>
      </c>
      <c r="E19" s="17">
        <v>0.106393491612378</v>
      </c>
      <c r="F19" s="17"/>
      <c r="G19" s="17">
        <v>0.133158167570506</v>
      </c>
      <c r="H19" s="17">
        <v>0.18051272529198301</v>
      </c>
      <c r="I19" s="17">
        <v>0.11759255133369099</v>
      </c>
      <c r="J19" s="17">
        <v>5.9764765500627801E-2</v>
      </c>
      <c r="K19" s="17">
        <v>4.58844484050158E-2</v>
      </c>
      <c r="L19" s="17">
        <v>2.37941646381284E-2</v>
      </c>
      <c r="M19" s="17"/>
      <c r="N19" s="17">
        <v>8.2151418320724104E-2</v>
      </c>
      <c r="O19" s="17">
        <v>0.103467030619282</v>
      </c>
      <c r="P19" s="17">
        <v>0.107854087350113</v>
      </c>
      <c r="Q19" s="17">
        <v>7.4321554296497297E-2</v>
      </c>
      <c r="R19" s="17"/>
      <c r="S19" s="17">
        <v>9.4331795608472102E-2</v>
      </c>
      <c r="T19" s="17">
        <v>6.7194171005389894E-2</v>
      </c>
      <c r="U19" s="17">
        <v>6.7301238998058802E-2</v>
      </c>
      <c r="V19" s="17">
        <v>7.6706684726831301E-2</v>
      </c>
      <c r="W19" s="17">
        <v>7.0157757288161801E-2</v>
      </c>
      <c r="X19" s="17">
        <v>0.109275960353701</v>
      </c>
      <c r="Y19" s="17">
        <v>9.1185131077059403E-2</v>
      </c>
      <c r="Z19" s="17">
        <v>0.11872573728887301</v>
      </c>
      <c r="AA19" s="17">
        <v>0.121965644803657</v>
      </c>
      <c r="AB19" s="17">
        <v>8.5616108063572199E-2</v>
      </c>
      <c r="AC19" s="17">
        <v>9.5522774524266094E-2</v>
      </c>
      <c r="AD19" s="17">
        <v>0.13468593848638599</v>
      </c>
      <c r="AE19" s="17"/>
      <c r="AF19" s="17">
        <v>8.6750012290411099E-2</v>
      </c>
      <c r="AG19" s="17">
        <v>8.10011971825636E-2</v>
      </c>
      <c r="AH19" s="17">
        <v>0.100421993050004</v>
      </c>
      <c r="AI19" s="17">
        <v>0.117499458867326</v>
      </c>
      <c r="AJ19" s="17"/>
      <c r="AK19" s="17">
        <v>7.9312455401503695E-2</v>
      </c>
      <c r="AL19" s="17">
        <v>9.2138838632906297E-2</v>
      </c>
      <c r="AM19" s="17">
        <v>0.10014931654537</v>
      </c>
      <c r="AN19" s="17">
        <v>0.102446667633288</v>
      </c>
      <c r="AO19" s="17">
        <v>8.31628306752695E-2</v>
      </c>
      <c r="AP19" s="17"/>
      <c r="AQ19" s="17">
        <v>9.2952392527787003E-2</v>
      </c>
      <c r="AR19" s="17">
        <v>8.8506289180621603E-2</v>
      </c>
      <c r="AS19" s="17">
        <v>0.10398892735510799</v>
      </c>
      <c r="AT19" s="17">
        <v>6.16829611086082E-2</v>
      </c>
      <c r="AU19" s="17">
        <v>0.10556115223677601</v>
      </c>
      <c r="AV19" s="17"/>
      <c r="AW19" s="17">
        <v>7.4671812005627905E-2</v>
      </c>
      <c r="AX19" s="17">
        <v>8.8795447722222601E-2</v>
      </c>
      <c r="AY19" s="17">
        <v>7.42784169876511E-2</v>
      </c>
      <c r="AZ19" s="17">
        <v>7.8426491932813397E-2</v>
      </c>
      <c r="BA19" s="17">
        <v>0.13577551996454201</v>
      </c>
      <c r="BB19" s="17"/>
      <c r="BC19" s="17">
        <v>7.7601543760182107E-2</v>
      </c>
      <c r="BD19" s="17">
        <v>9.1262208218186106E-2</v>
      </c>
      <c r="BE19" s="17">
        <v>0.10330921465331699</v>
      </c>
      <c r="BF19" s="17">
        <v>8.6348822152415405E-2</v>
      </c>
      <c r="BG19" s="17"/>
      <c r="BH19" s="17">
        <v>8.7380581240057306E-2</v>
      </c>
      <c r="BI19" s="17">
        <v>8.6738377913447698E-2</v>
      </c>
      <c r="BJ19" s="17">
        <v>0.115166834962893</v>
      </c>
      <c r="BK19" s="17">
        <v>0.102048804670042</v>
      </c>
      <c r="BL19" s="17"/>
      <c r="BM19" s="17">
        <v>8.3258398834491598E-2</v>
      </c>
      <c r="BN19" s="17">
        <v>0.103363909316475</v>
      </c>
      <c r="BO19" s="17">
        <v>4.9144792386963197E-2</v>
      </c>
      <c r="BP19" s="17">
        <v>5.7714755069741601E-2</v>
      </c>
      <c r="BQ19" s="17">
        <v>0.105091029651274</v>
      </c>
      <c r="BR19" s="17"/>
      <c r="BS19" s="17">
        <v>8.56927701503859E-2</v>
      </c>
      <c r="BT19" s="17">
        <v>0.11319393397507301</v>
      </c>
      <c r="BU19" s="17">
        <v>6.14951304045376E-2</v>
      </c>
      <c r="BV19" s="17">
        <v>6.1058980152886098E-2</v>
      </c>
      <c r="BW19" s="17">
        <v>0.101730372960518</v>
      </c>
    </row>
    <row r="20" spans="2:75" x14ac:dyDescent="0.35">
      <c r="B20" s="18" t="s">
        <v>125</v>
      </c>
      <c r="C20" s="17">
        <v>8.4561163318396304E-2</v>
      </c>
      <c r="D20" s="17">
        <v>9.8295040843197207E-2</v>
      </c>
      <c r="E20" s="17">
        <v>7.1578654489322296E-2</v>
      </c>
      <c r="F20" s="17"/>
      <c r="G20" s="17">
        <v>6.1426155553902399E-2</v>
      </c>
      <c r="H20" s="17">
        <v>9.3937195396435302E-2</v>
      </c>
      <c r="I20" s="17">
        <v>6.8460994104975595E-2</v>
      </c>
      <c r="J20" s="17">
        <v>9.5106076037883097E-2</v>
      </c>
      <c r="K20" s="17">
        <v>8.7038703021804206E-2</v>
      </c>
      <c r="L20" s="17">
        <v>9.5195980731699395E-2</v>
      </c>
      <c r="M20" s="17"/>
      <c r="N20" s="17">
        <v>9.7429151324548893E-2</v>
      </c>
      <c r="O20" s="17">
        <v>7.9194430705565297E-2</v>
      </c>
      <c r="P20" s="17">
        <v>7.9699435951372702E-2</v>
      </c>
      <c r="Q20" s="17">
        <v>7.8416324468600904E-2</v>
      </c>
      <c r="R20" s="17"/>
      <c r="S20" s="17">
        <v>0.125618309365116</v>
      </c>
      <c r="T20" s="17">
        <v>8.8484447134349706E-2</v>
      </c>
      <c r="U20" s="17">
        <v>4.3220370716091902E-2</v>
      </c>
      <c r="V20" s="17">
        <v>7.9933685138168203E-2</v>
      </c>
      <c r="W20" s="17">
        <v>6.9563068330065994E-2</v>
      </c>
      <c r="X20" s="17">
        <v>8.7630194967545899E-2</v>
      </c>
      <c r="Y20" s="17">
        <v>6.9405520958390907E-2</v>
      </c>
      <c r="Z20" s="17">
        <v>5.6761141846138098E-2</v>
      </c>
      <c r="AA20" s="17">
        <v>8.2705595059320694E-2</v>
      </c>
      <c r="AB20" s="17">
        <v>8.9978015084091006E-2</v>
      </c>
      <c r="AC20" s="17">
        <v>9.9900170185099002E-2</v>
      </c>
      <c r="AD20" s="17">
        <v>6.8234650454124302E-2</v>
      </c>
      <c r="AE20" s="17"/>
      <c r="AF20" s="17">
        <v>6.3019375377015102E-2</v>
      </c>
      <c r="AG20" s="17">
        <v>7.9254973837580497E-2</v>
      </c>
      <c r="AH20" s="17">
        <v>0.10915333256821801</v>
      </c>
      <c r="AI20" s="17">
        <v>0.10037466804801</v>
      </c>
      <c r="AJ20" s="17"/>
      <c r="AK20" s="17">
        <v>6.9557740468269194E-2</v>
      </c>
      <c r="AL20" s="17">
        <v>8.95608507112855E-2</v>
      </c>
      <c r="AM20" s="17">
        <v>7.1617546469794804E-2</v>
      </c>
      <c r="AN20" s="17">
        <v>9.5767499791746202E-2</v>
      </c>
      <c r="AO20" s="17">
        <v>0.103550516722238</v>
      </c>
      <c r="AP20" s="17"/>
      <c r="AQ20" s="17">
        <v>7.9671205329599398E-2</v>
      </c>
      <c r="AR20" s="17">
        <v>7.8716190509995093E-2</v>
      </c>
      <c r="AS20" s="17">
        <v>8.8101057612325298E-2</v>
      </c>
      <c r="AT20" s="17">
        <v>8.0355615475460496E-2</v>
      </c>
      <c r="AU20" s="17">
        <v>0.100634769880543</v>
      </c>
      <c r="AV20" s="17"/>
      <c r="AW20" s="17">
        <v>0.11207310005328699</v>
      </c>
      <c r="AX20" s="17">
        <v>7.5288775618984199E-2</v>
      </c>
      <c r="AY20" s="17">
        <v>7.6524949800345604E-2</v>
      </c>
      <c r="AZ20" s="17">
        <v>8.3862786105770498E-2</v>
      </c>
      <c r="BA20" s="17">
        <v>9.5144888449504805E-2</v>
      </c>
      <c r="BB20" s="17"/>
      <c r="BC20" s="17">
        <v>7.2545151605370006E-2</v>
      </c>
      <c r="BD20" s="17">
        <v>8.3297856985927496E-2</v>
      </c>
      <c r="BE20" s="17">
        <v>8.7998245481038406E-2</v>
      </c>
      <c r="BF20" s="17">
        <v>8.7824289352896601E-2</v>
      </c>
      <c r="BG20" s="17"/>
      <c r="BH20" s="17">
        <v>8.2239307705894105E-2</v>
      </c>
      <c r="BI20" s="17">
        <v>8.3742245442504706E-2</v>
      </c>
      <c r="BJ20" s="17">
        <v>8.3029544744501194E-2</v>
      </c>
      <c r="BK20" s="17">
        <v>0.10973426095932701</v>
      </c>
      <c r="BL20" s="17"/>
      <c r="BM20" s="17">
        <v>0.10617495472168</v>
      </c>
      <c r="BN20" s="17">
        <v>7.7790837628115894E-2</v>
      </c>
      <c r="BO20" s="17">
        <v>0.10460847340278299</v>
      </c>
      <c r="BP20" s="17">
        <v>9.5319521671165502E-2</v>
      </c>
      <c r="BQ20" s="17">
        <v>6.7606252331946004E-2</v>
      </c>
      <c r="BR20" s="17"/>
      <c r="BS20" s="17">
        <v>0.10300373676255301</v>
      </c>
      <c r="BT20" s="17">
        <v>7.0748409223308897E-2</v>
      </c>
      <c r="BU20" s="17">
        <v>9.2701224955018299E-2</v>
      </c>
      <c r="BV20" s="17">
        <v>0.10627320566413199</v>
      </c>
      <c r="BW20" s="17">
        <v>6.4336849471823804E-2</v>
      </c>
    </row>
    <row r="21" spans="2:75" ht="29" x14ac:dyDescent="0.35">
      <c r="B21" s="18" t="s">
        <v>126</v>
      </c>
      <c r="C21" s="17">
        <v>8.0096749799699302E-2</v>
      </c>
      <c r="D21" s="17">
        <v>9.1069174400700198E-2</v>
      </c>
      <c r="E21" s="17">
        <v>6.9786177050341805E-2</v>
      </c>
      <c r="F21" s="17"/>
      <c r="G21" s="17">
        <v>8.3464069844011099E-2</v>
      </c>
      <c r="H21" s="17">
        <v>8.5372906938314896E-2</v>
      </c>
      <c r="I21" s="17">
        <v>7.5265267808686198E-2</v>
      </c>
      <c r="J21" s="17">
        <v>8.2559954217063095E-2</v>
      </c>
      <c r="K21" s="17">
        <v>6.6947279881526406E-2</v>
      </c>
      <c r="L21" s="17">
        <v>8.4286429534732699E-2</v>
      </c>
      <c r="M21" s="17"/>
      <c r="N21" s="17">
        <v>9.1569736451452902E-2</v>
      </c>
      <c r="O21" s="17">
        <v>7.2853496154620695E-2</v>
      </c>
      <c r="P21" s="17">
        <v>7.7977461333465906E-2</v>
      </c>
      <c r="Q21" s="17">
        <v>7.7803570489370602E-2</v>
      </c>
      <c r="R21" s="17"/>
      <c r="S21" s="17">
        <v>0.108662106872791</v>
      </c>
      <c r="T21" s="17">
        <v>7.1520253653663199E-2</v>
      </c>
      <c r="U21" s="17">
        <v>5.7194819936348701E-2</v>
      </c>
      <c r="V21" s="17">
        <v>7.3274033268912797E-2</v>
      </c>
      <c r="W21" s="17">
        <v>0.13498596134736199</v>
      </c>
      <c r="X21" s="17">
        <v>8.2993459166711595E-2</v>
      </c>
      <c r="Y21" s="17">
        <v>4.74061879264151E-2</v>
      </c>
      <c r="Z21" s="17">
        <v>8.2893146826294395E-2</v>
      </c>
      <c r="AA21" s="17">
        <v>6.5073061400009499E-2</v>
      </c>
      <c r="AB21" s="17">
        <v>8.5644580788192301E-2</v>
      </c>
      <c r="AC21" s="17">
        <v>5.85361642900213E-2</v>
      </c>
      <c r="AD21" s="17">
        <v>8.6860967253964902E-2</v>
      </c>
      <c r="AE21" s="17"/>
      <c r="AF21" s="17">
        <v>7.0511745828532299E-2</v>
      </c>
      <c r="AG21" s="17">
        <v>8.1205478268481596E-2</v>
      </c>
      <c r="AH21" s="17">
        <v>6.5413100079958694E-2</v>
      </c>
      <c r="AI21" s="17">
        <v>0.10917328376358899</v>
      </c>
      <c r="AJ21" s="17"/>
      <c r="AK21" s="17">
        <v>7.2481128795077093E-2</v>
      </c>
      <c r="AL21" s="17">
        <v>8.7419805269078305E-2</v>
      </c>
      <c r="AM21" s="17">
        <v>7.7012723301137495E-2</v>
      </c>
      <c r="AN21" s="17">
        <v>6.0021847827562799E-2</v>
      </c>
      <c r="AO21" s="17">
        <v>8.6987544206738404E-2</v>
      </c>
      <c r="AP21" s="17"/>
      <c r="AQ21" s="17">
        <v>8.3821955479225801E-2</v>
      </c>
      <c r="AR21" s="17">
        <v>8.5162671578215401E-2</v>
      </c>
      <c r="AS21" s="17">
        <v>6.9970699386180904E-2</v>
      </c>
      <c r="AT21" s="17">
        <v>8.2258384145137503E-2</v>
      </c>
      <c r="AU21" s="17">
        <v>8.07576655770086E-2</v>
      </c>
      <c r="AV21" s="17"/>
      <c r="AW21" s="17">
        <v>0.101443908072553</v>
      </c>
      <c r="AX21" s="17">
        <v>8.8303644335671103E-2</v>
      </c>
      <c r="AY21" s="17">
        <v>7.0184514745332202E-2</v>
      </c>
      <c r="AZ21" s="17">
        <v>7.3324947336994503E-2</v>
      </c>
      <c r="BA21" s="17">
        <v>9.3492148902502403E-2</v>
      </c>
      <c r="BB21" s="17"/>
      <c r="BC21" s="17">
        <v>7.0433012793561803E-2</v>
      </c>
      <c r="BD21" s="17">
        <v>7.9009646952915999E-2</v>
      </c>
      <c r="BE21" s="17">
        <v>8.0738699688974597E-2</v>
      </c>
      <c r="BF21" s="17">
        <v>8.7232515655742804E-2</v>
      </c>
      <c r="BG21" s="17"/>
      <c r="BH21" s="17">
        <v>9.50831573070713E-2</v>
      </c>
      <c r="BI21" s="17">
        <v>7.2973432711451694E-2</v>
      </c>
      <c r="BJ21" s="17">
        <v>7.5310632089169799E-2</v>
      </c>
      <c r="BK21" s="17">
        <v>9.73362369851975E-2</v>
      </c>
      <c r="BL21" s="17"/>
      <c r="BM21" s="17">
        <v>8.30335899690684E-2</v>
      </c>
      <c r="BN21" s="17">
        <v>8.5388008822270198E-2</v>
      </c>
      <c r="BO21" s="17">
        <v>6.7777837810049701E-2</v>
      </c>
      <c r="BP21" s="17">
        <v>9.9289618148749897E-2</v>
      </c>
      <c r="BQ21" s="17">
        <v>6.9607922265937996E-2</v>
      </c>
      <c r="BR21" s="17"/>
      <c r="BS21" s="17">
        <v>9.3570642501810394E-2</v>
      </c>
      <c r="BT21" s="17">
        <v>8.8788248511166304E-2</v>
      </c>
      <c r="BU21" s="17">
        <v>7.4146540122295906E-2</v>
      </c>
      <c r="BV21" s="17">
        <v>0.104725496738828</v>
      </c>
      <c r="BW21" s="17">
        <v>4.8957663201911403E-2</v>
      </c>
    </row>
    <row r="22" spans="2:75" ht="29" x14ac:dyDescent="0.35">
      <c r="B22" s="18" t="s">
        <v>127</v>
      </c>
      <c r="C22" s="17">
        <v>5.9024034782935199E-2</v>
      </c>
      <c r="D22" s="17">
        <v>6.4488402752305399E-2</v>
      </c>
      <c r="E22" s="17">
        <v>5.3983224525718097E-2</v>
      </c>
      <c r="F22" s="17"/>
      <c r="G22" s="17">
        <v>6.8543124406451203E-2</v>
      </c>
      <c r="H22" s="17">
        <v>6.2706778231610596E-2</v>
      </c>
      <c r="I22" s="17">
        <v>5.3641432304171503E-2</v>
      </c>
      <c r="J22" s="17">
        <v>6.2825327206534998E-2</v>
      </c>
      <c r="K22" s="17">
        <v>4.8919598782399001E-2</v>
      </c>
      <c r="L22" s="17">
        <v>5.7732714769170301E-2</v>
      </c>
      <c r="M22" s="17"/>
      <c r="N22" s="17">
        <v>5.9683076969914199E-2</v>
      </c>
      <c r="O22" s="17">
        <v>5.0288726369969602E-2</v>
      </c>
      <c r="P22" s="17">
        <v>5.9008028583668597E-2</v>
      </c>
      <c r="Q22" s="17">
        <v>6.8535691158899403E-2</v>
      </c>
      <c r="R22" s="17"/>
      <c r="S22" s="17">
        <v>6.0995111900567001E-2</v>
      </c>
      <c r="T22" s="17">
        <v>7.3995660100570904E-2</v>
      </c>
      <c r="U22" s="17">
        <v>5.2077574910032898E-2</v>
      </c>
      <c r="V22" s="17">
        <v>5.77407139556355E-2</v>
      </c>
      <c r="W22" s="17">
        <v>5.1762460119039101E-2</v>
      </c>
      <c r="X22" s="17">
        <v>6.1218590136782401E-2</v>
      </c>
      <c r="Y22" s="17">
        <v>5.9340153118598499E-2</v>
      </c>
      <c r="Z22" s="17">
        <v>4.94405604880154E-2</v>
      </c>
      <c r="AA22" s="17">
        <v>5.6952801063406701E-2</v>
      </c>
      <c r="AB22" s="17">
        <v>5.74640594886284E-2</v>
      </c>
      <c r="AC22" s="17">
        <v>4.4253811492214003E-2</v>
      </c>
      <c r="AD22" s="17">
        <v>6.6562655569978396E-2</v>
      </c>
      <c r="AE22" s="17"/>
      <c r="AF22" s="17">
        <v>5.8964398432770203E-2</v>
      </c>
      <c r="AG22" s="17">
        <v>6.62302142542536E-2</v>
      </c>
      <c r="AH22" s="17">
        <v>4.7074870977820399E-2</v>
      </c>
      <c r="AI22" s="17">
        <v>5.5798428259236102E-2</v>
      </c>
      <c r="AJ22" s="17"/>
      <c r="AK22" s="17">
        <v>6.1125658184985797E-2</v>
      </c>
      <c r="AL22" s="17">
        <v>6.2836134306123406E-2</v>
      </c>
      <c r="AM22" s="17">
        <v>5.6518453563110499E-2</v>
      </c>
      <c r="AN22" s="17">
        <v>5.0811563062911402E-2</v>
      </c>
      <c r="AO22" s="17">
        <v>5.7247699218841999E-2</v>
      </c>
      <c r="AP22" s="17"/>
      <c r="AQ22" s="17">
        <v>5.2632873147441403E-2</v>
      </c>
      <c r="AR22" s="17">
        <v>6.1022583175069402E-2</v>
      </c>
      <c r="AS22" s="17">
        <v>6.9609983671858902E-2</v>
      </c>
      <c r="AT22" s="17">
        <v>5.2518245151379199E-2</v>
      </c>
      <c r="AU22" s="17">
        <v>5.8167936183029102E-2</v>
      </c>
      <c r="AV22" s="17"/>
      <c r="AW22" s="17">
        <v>6.2856562433077801E-2</v>
      </c>
      <c r="AX22" s="17">
        <v>7.0974486716399707E-2</v>
      </c>
      <c r="AY22" s="17">
        <v>5.9776092267170899E-2</v>
      </c>
      <c r="AZ22" s="17">
        <v>4.8924124440264297E-2</v>
      </c>
      <c r="BA22" s="17">
        <v>6.47081377043532E-2</v>
      </c>
      <c r="BB22" s="17"/>
      <c r="BC22" s="17">
        <v>7.4256509767816503E-2</v>
      </c>
      <c r="BD22" s="17">
        <v>6.5275688206885493E-2</v>
      </c>
      <c r="BE22" s="17">
        <v>5.48534535715796E-2</v>
      </c>
      <c r="BF22" s="17">
        <v>5.7284112790132201E-2</v>
      </c>
      <c r="BG22" s="17"/>
      <c r="BH22" s="17">
        <v>6.3141290744546302E-2</v>
      </c>
      <c r="BI22" s="17">
        <v>5.3164506603303699E-2</v>
      </c>
      <c r="BJ22" s="17">
        <v>7.6308251310577904E-2</v>
      </c>
      <c r="BK22" s="17">
        <v>5.6594475275324199E-2</v>
      </c>
      <c r="BL22" s="17"/>
      <c r="BM22" s="17">
        <v>6.8294389918137396E-2</v>
      </c>
      <c r="BN22" s="17">
        <v>6.4904232198824005E-2</v>
      </c>
      <c r="BO22" s="17">
        <v>4.9944619299117601E-2</v>
      </c>
      <c r="BP22" s="17">
        <v>4.21481560476566E-2</v>
      </c>
      <c r="BQ22" s="17">
        <v>6.1300629741536397E-2</v>
      </c>
      <c r="BR22" s="17"/>
      <c r="BS22" s="17">
        <v>6.7488444829056499E-2</v>
      </c>
      <c r="BT22" s="17">
        <v>7.5458863873148402E-2</v>
      </c>
      <c r="BU22" s="17">
        <v>4.6793641808311102E-2</v>
      </c>
      <c r="BV22" s="17">
        <v>4.7738973724210598E-2</v>
      </c>
      <c r="BW22" s="17">
        <v>6.8683611187800198E-2</v>
      </c>
    </row>
    <row r="23" spans="2:75" ht="29" x14ac:dyDescent="0.35">
      <c r="B23" s="18" t="s">
        <v>128</v>
      </c>
      <c r="C23" s="17">
        <v>4.0735639747921E-2</v>
      </c>
      <c r="D23" s="17">
        <v>5.0841877794255398E-2</v>
      </c>
      <c r="E23" s="17">
        <v>3.0598824156348601E-2</v>
      </c>
      <c r="F23" s="17"/>
      <c r="G23" s="17">
        <v>5.9573142264247002E-2</v>
      </c>
      <c r="H23" s="17">
        <v>5.7052752214425101E-2</v>
      </c>
      <c r="I23" s="17">
        <v>4.4554267862606099E-2</v>
      </c>
      <c r="J23" s="17">
        <v>3.6280723753586402E-2</v>
      </c>
      <c r="K23" s="17">
        <v>2.9959857314532601E-2</v>
      </c>
      <c r="L23" s="17">
        <v>2.2625053169975502E-2</v>
      </c>
      <c r="M23" s="17"/>
      <c r="N23" s="17">
        <v>4.5245002530931402E-2</v>
      </c>
      <c r="O23" s="17">
        <v>4.33630144145161E-2</v>
      </c>
      <c r="P23" s="17">
        <v>3.902275603396E-2</v>
      </c>
      <c r="Q23" s="17">
        <v>3.3210131100308203E-2</v>
      </c>
      <c r="R23" s="17"/>
      <c r="S23" s="17">
        <v>4.0901321241214997E-2</v>
      </c>
      <c r="T23" s="17">
        <v>4.2372119984770099E-2</v>
      </c>
      <c r="U23" s="17">
        <v>4.07487457271744E-2</v>
      </c>
      <c r="V23" s="17">
        <v>4.4951404411052803E-2</v>
      </c>
      <c r="W23" s="17">
        <v>4.0936209205665403E-2</v>
      </c>
      <c r="X23" s="17">
        <v>5.75228736546812E-2</v>
      </c>
      <c r="Y23" s="17">
        <v>2.5387064746845999E-2</v>
      </c>
      <c r="Z23" s="17">
        <v>3.3295157079315803E-2</v>
      </c>
      <c r="AA23" s="17">
        <v>3.8621499168862199E-2</v>
      </c>
      <c r="AB23" s="17">
        <v>3.8885860136338303E-2</v>
      </c>
      <c r="AC23" s="17">
        <v>5.1816647472028597E-2</v>
      </c>
      <c r="AD23" s="17">
        <v>1.5044523938048501E-2</v>
      </c>
      <c r="AE23" s="17"/>
      <c r="AF23" s="17">
        <v>2.99845816087582E-2</v>
      </c>
      <c r="AG23" s="17">
        <v>4.4066173123616999E-2</v>
      </c>
      <c r="AH23" s="17">
        <v>4.6888670593950597E-2</v>
      </c>
      <c r="AI23" s="17">
        <v>4.2902306394732498E-2</v>
      </c>
      <c r="AJ23" s="17"/>
      <c r="AK23" s="17">
        <v>3.7838017063371802E-2</v>
      </c>
      <c r="AL23" s="17">
        <v>3.4721371958492703E-2</v>
      </c>
      <c r="AM23" s="17">
        <v>4.29368639548681E-2</v>
      </c>
      <c r="AN23" s="17">
        <v>5.2527669678172101E-2</v>
      </c>
      <c r="AO23" s="17">
        <v>6.6763173220241404E-2</v>
      </c>
      <c r="AP23" s="17"/>
      <c r="AQ23" s="17">
        <v>2.9516726845267901E-2</v>
      </c>
      <c r="AR23" s="17">
        <v>4.1184008865458602E-2</v>
      </c>
      <c r="AS23" s="17">
        <v>4.2966196828134302E-2</v>
      </c>
      <c r="AT23" s="17">
        <v>3.3926313685904701E-2</v>
      </c>
      <c r="AU23" s="17">
        <v>6.5014601372372499E-2</v>
      </c>
      <c r="AV23" s="17"/>
      <c r="AW23" s="17">
        <v>3.0086001268865001E-2</v>
      </c>
      <c r="AX23" s="17">
        <v>4.7541923702898697E-2</v>
      </c>
      <c r="AY23" s="17">
        <v>3.6780530578184603E-2</v>
      </c>
      <c r="AZ23" s="17">
        <v>3.4352937147605497E-2</v>
      </c>
      <c r="BA23" s="17">
        <v>5.4042644923183399E-2</v>
      </c>
      <c r="BB23" s="17"/>
      <c r="BC23" s="17">
        <v>3.6522844937166503E-2</v>
      </c>
      <c r="BD23" s="17">
        <v>4.9176429644301099E-2</v>
      </c>
      <c r="BE23" s="17">
        <v>3.9576085677554801E-2</v>
      </c>
      <c r="BF23" s="17">
        <v>3.9845271982049797E-2</v>
      </c>
      <c r="BG23" s="17"/>
      <c r="BH23" s="17">
        <v>3.8243113916005697E-2</v>
      </c>
      <c r="BI23" s="17">
        <v>3.8290741123967902E-2</v>
      </c>
      <c r="BJ23" s="17">
        <v>4.7973109411605798E-2</v>
      </c>
      <c r="BK23" s="17">
        <v>5.4213272779303399E-2</v>
      </c>
      <c r="BL23" s="17"/>
      <c r="BM23" s="17">
        <v>3.92981481915489E-2</v>
      </c>
      <c r="BN23" s="17">
        <v>5.0463179514799297E-2</v>
      </c>
      <c r="BO23" s="17">
        <v>4.25324493257941E-2</v>
      </c>
      <c r="BP23" s="17">
        <v>4.1885377266234002E-2</v>
      </c>
      <c r="BQ23" s="17">
        <v>2.3358617639064098E-2</v>
      </c>
      <c r="BR23" s="17"/>
      <c r="BS23" s="17">
        <v>4.0715350048085699E-2</v>
      </c>
      <c r="BT23" s="17">
        <v>5.2163799648889897E-2</v>
      </c>
      <c r="BU23" s="17">
        <v>5.2180840320775801E-2</v>
      </c>
      <c r="BV23" s="17">
        <v>4.3593578167630397E-2</v>
      </c>
      <c r="BW23" s="17">
        <v>1.89465496122193E-2</v>
      </c>
    </row>
    <row r="24" spans="2:75" x14ac:dyDescent="0.35">
      <c r="B24" s="18" t="s">
        <v>129</v>
      </c>
      <c r="C24" s="17">
        <v>1.6535747606317101E-2</v>
      </c>
      <c r="D24" s="17">
        <v>1.1745057045535599E-2</v>
      </c>
      <c r="E24" s="17">
        <v>2.0818304370323101E-2</v>
      </c>
      <c r="F24" s="17"/>
      <c r="G24" s="17">
        <v>2.8862772943444501E-2</v>
      </c>
      <c r="H24" s="17">
        <v>1.4592896243799299E-2</v>
      </c>
      <c r="I24" s="17">
        <v>1.9247102595994901E-2</v>
      </c>
      <c r="J24" s="17">
        <v>1.29982138779064E-2</v>
      </c>
      <c r="K24" s="17">
        <v>1.40525559951564E-2</v>
      </c>
      <c r="L24" s="17">
        <v>1.2236105891149001E-2</v>
      </c>
      <c r="M24" s="17"/>
      <c r="N24" s="17">
        <v>3.4994849275200302E-3</v>
      </c>
      <c r="O24" s="17">
        <v>1.5373736090150501E-2</v>
      </c>
      <c r="P24" s="17">
        <v>1.54862605703265E-2</v>
      </c>
      <c r="Q24" s="17">
        <v>3.0672696818851701E-2</v>
      </c>
      <c r="R24" s="17"/>
      <c r="S24" s="17">
        <v>6.4915405253619801E-3</v>
      </c>
      <c r="T24" s="17">
        <v>3.1079986213065399E-2</v>
      </c>
      <c r="U24" s="17">
        <v>1.9120987214815002E-2</v>
      </c>
      <c r="V24" s="17">
        <v>3.2307831648669999E-3</v>
      </c>
      <c r="W24" s="17">
        <v>1.3332388107876099E-2</v>
      </c>
      <c r="X24" s="17">
        <v>2.1362207778146399E-2</v>
      </c>
      <c r="Y24" s="17">
        <v>1.87428943434867E-2</v>
      </c>
      <c r="Z24" s="17">
        <v>2.7261211711542301E-2</v>
      </c>
      <c r="AA24" s="17">
        <v>8.5322804620710305E-3</v>
      </c>
      <c r="AB24" s="17">
        <v>2.5918623965608099E-2</v>
      </c>
      <c r="AC24" s="17">
        <v>1.3010559503936399E-2</v>
      </c>
      <c r="AD24" s="17">
        <v>1.33940207557948E-2</v>
      </c>
      <c r="AE24" s="17"/>
      <c r="AF24" s="17">
        <v>1.9348895024500601E-2</v>
      </c>
      <c r="AG24" s="17">
        <v>1.66708138730104E-2</v>
      </c>
      <c r="AH24" s="17">
        <v>8.0635071405205701E-3</v>
      </c>
      <c r="AI24" s="17">
        <v>1.1339922541800501E-2</v>
      </c>
      <c r="AJ24" s="17"/>
      <c r="AK24" s="17">
        <v>1.8671897604057301E-2</v>
      </c>
      <c r="AL24" s="17">
        <v>1.7426589117352499E-2</v>
      </c>
      <c r="AM24" s="17">
        <v>9.2634946411360702E-3</v>
      </c>
      <c r="AN24" s="17">
        <v>2.36738394795138E-3</v>
      </c>
      <c r="AO24" s="17">
        <v>9.2104483932625297E-3</v>
      </c>
      <c r="AP24" s="17"/>
      <c r="AQ24" s="17">
        <v>2.4524194943571501E-2</v>
      </c>
      <c r="AR24" s="17">
        <v>2.21892873676728E-2</v>
      </c>
      <c r="AS24" s="17">
        <v>8.1551341856421402E-3</v>
      </c>
      <c r="AT24" s="17">
        <v>9.2519912247432806E-3</v>
      </c>
      <c r="AU24" s="17">
        <v>1.7652299916996399E-2</v>
      </c>
      <c r="AV24" s="17"/>
      <c r="AW24" s="17">
        <v>2.47169966263153E-2</v>
      </c>
      <c r="AX24" s="17">
        <v>1.26017717798562E-2</v>
      </c>
      <c r="AY24" s="17">
        <v>2.0041337107449299E-2</v>
      </c>
      <c r="AZ24" s="17">
        <v>1.51424411422517E-2</v>
      </c>
      <c r="BA24" s="17">
        <v>1.31675680593241E-2</v>
      </c>
      <c r="BB24" s="17"/>
      <c r="BC24" s="17">
        <v>1.61127941476546E-2</v>
      </c>
      <c r="BD24" s="17">
        <v>1.31720456237367E-2</v>
      </c>
      <c r="BE24" s="17">
        <v>1.8489160281049001E-2</v>
      </c>
      <c r="BF24" s="17">
        <v>6.8943262224296104E-3</v>
      </c>
      <c r="BG24" s="17"/>
      <c r="BH24" s="17">
        <v>1.9360220566569102E-2</v>
      </c>
      <c r="BI24" s="17">
        <v>9.9160475789302292E-3</v>
      </c>
      <c r="BJ24" s="17">
        <v>1.1777167848671E-2</v>
      </c>
      <c r="BK24" s="17">
        <v>7.346860329889E-3</v>
      </c>
      <c r="BL24" s="17"/>
      <c r="BM24" s="17">
        <v>6.4172690959346497E-3</v>
      </c>
      <c r="BN24" s="17">
        <v>7.9330353037480403E-3</v>
      </c>
      <c r="BO24" s="17">
        <v>1.6309435691512698E-2</v>
      </c>
      <c r="BP24" s="17">
        <v>9.6052996854739097E-3</v>
      </c>
      <c r="BQ24" s="17">
        <v>4.2620066977755701E-2</v>
      </c>
      <c r="BR24" s="17"/>
      <c r="BS24" s="17">
        <v>4.6322849474630503E-3</v>
      </c>
      <c r="BT24" s="17">
        <v>1.0100204967156299E-2</v>
      </c>
      <c r="BU24" s="17">
        <v>1.0878443783610799E-2</v>
      </c>
      <c r="BV24" s="17">
        <v>9.8646718960335202E-3</v>
      </c>
      <c r="BW24" s="17">
        <v>5.86979601745799E-2</v>
      </c>
    </row>
    <row r="25" spans="2:75" x14ac:dyDescent="0.35">
      <c r="B25" s="18" t="s">
        <v>130</v>
      </c>
      <c r="C25" s="19">
        <v>1.22323269531754E-2</v>
      </c>
      <c r="D25" s="19">
        <v>1.4657673753065001E-2</v>
      </c>
      <c r="E25" s="19">
        <v>9.9264082942337496E-3</v>
      </c>
      <c r="F25" s="19"/>
      <c r="G25" s="19">
        <v>8.4069629505986107E-3</v>
      </c>
      <c r="H25" s="19">
        <v>1.5508504261069299E-2</v>
      </c>
      <c r="I25" s="19">
        <v>1.7387261712169401E-2</v>
      </c>
      <c r="J25" s="19">
        <v>1.16561595640039E-2</v>
      </c>
      <c r="K25" s="19">
        <v>1.6847974259799E-2</v>
      </c>
      <c r="L25" s="19">
        <v>5.3039630061063204E-3</v>
      </c>
      <c r="M25" s="19"/>
      <c r="N25" s="19">
        <v>9.04142797673144E-3</v>
      </c>
      <c r="O25" s="19">
        <v>1.03976531410303E-2</v>
      </c>
      <c r="P25" s="19">
        <v>1.0771561200723E-2</v>
      </c>
      <c r="Q25" s="19">
        <v>1.9111484700779498E-2</v>
      </c>
      <c r="R25" s="19"/>
      <c r="S25" s="19">
        <v>1.16352128174474E-2</v>
      </c>
      <c r="T25" s="19">
        <v>1.0049331272789499E-2</v>
      </c>
      <c r="U25" s="19">
        <v>1.4228397523398301E-2</v>
      </c>
      <c r="V25" s="19">
        <v>9.5599518068853299E-3</v>
      </c>
      <c r="W25" s="19">
        <v>2.2622914766054301E-2</v>
      </c>
      <c r="X25" s="19">
        <v>1.1281578855796301E-2</v>
      </c>
      <c r="Y25" s="19">
        <v>1.8715209029172199E-2</v>
      </c>
      <c r="Z25" s="19">
        <v>0</v>
      </c>
      <c r="AA25" s="19">
        <v>1.0063944087845E-2</v>
      </c>
      <c r="AB25" s="19">
        <v>8.6139478086585102E-3</v>
      </c>
      <c r="AC25" s="19">
        <v>9.1740255106377393E-3</v>
      </c>
      <c r="AD25" s="19">
        <v>2.86872370992668E-2</v>
      </c>
      <c r="AE25" s="19"/>
      <c r="AF25" s="19">
        <v>2.1832528243747401E-2</v>
      </c>
      <c r="AG25" s="19">
        <v>8.7590964279447292E-3</v>
      </c>
      <c r="AH25" s="19">
        <v>6.23737217121697E-3</v>
      </c>
      <c r="AI25" s="19">
        <v>1.4758380944242099E-2</v>
      </c>
      <c r="AJ25" s="19"/>
      <c r="AK25" s="19">
        <v>1.9059536773247301E-2</v>
      </c>
      <c r="AL25" s="19">
        <v>1.12902690502234E-2</v>
      </c>
      <c r="AM25" s="19">
        <v>1.12735352617453E-2</v>
      </c>
      <c r="AN25" s="19">
        <v>1.2255027309373801E-2</v>
      </c>
      <c r="AO25" s="19">
        <v>6.9569620649691799E-3</v>
      </c>
      <c r="AP25" s="19"/>
      <c r="AQ25" s="19">
        <v>1.78619559740106E-2</v>
      </c>
      <c r="AR25" s="19">
        <v>1.6995898396163799E-2</v>
      </c>
      <c r="AS25" s="19">
        <v>7.1141993364504802E-3</v>
      </c>
      <c r="AT25" s="19">
        <v>1.1747315964046901E-2</v>
      </c>
      <c r="AU25" s="19">
        <v>4.82047385938289E-3</v>
      </c>
      <c r="AV25" s="19"/>
      <c r="AW25" s="19">
        <v>1.22879139556832E-2</v>
      </c>
      <c r="AX25" s="19">
        <v>1.56069860674901E-2</v>
      </c>
      <c r="AY25" s="19">
        <v>1.29283547847762E-2</v>
      </c>
      <c r="AZ25" s="19">
        <v>1.25168504489823E-2</v>
      </c>
      <c r="BA25" s="19">
        <v>9.4171724034861105E-3</v>
      </c>
      <c r="BB25" s="19"/>
      <c r="BC25" s="19">
        <v>1.5112952869081099E-2</v>
      </c>
      <c r="BD25" s="19">
        <v>5.9809848685049198E-3</v>
      </c>
      <c r="BE25" s="19">
        <v>1.05251582769959E-2</v>
      </c>
      <c r="BF25" s="19">
        <v>1.21375227925713E-2</v>
      </c>
      <c r="BG25" s="19"/>
      <c r="BH25" s="19">
        <v>8.6137534832817393E-3</v>
      </c>
      <c r="BI25" s="19">
        <v>1.00983089525563E-2</v>
      </c>
      <c r="BJ25" s="19">
        <v>1.22270648040529E-2</v>
      </c>
      <c r="BK25" s="19">
        <v>6.9061798483356102E-3</v>
      </c>
      <c r="BL25" s="19"/>
      <c r="BM25" s="19">
        <v>3.8742230965093201E-3</v>
      </c>
      <c r="BN25" s="19">
        <v>9.8637189918263004E-3</v>
      </c>
      <c r="BO25" s="19">
        <v>2.5322384938519398E-3</v>
      </c>
      <c r="BP25" s="19">
        <v>2.1864742801854301E-2</v>
      </c>
      <c r="BQ25" s="19">
        <v>1.9541590354558099E-2</v>
      </c>
      <c r="BR25" s="19"/>
      <c r="BS25" s="19">
        <v>8.2817134012374595E-3</v>
      </c>
      <c r="BT25" s="19">
        <v>1.13609094103885E-2</v>
      </c>
      <c r="BU25" s="19">
        <v>5.6642474267118003E-3</v>
      </c>
      <c r="BV25" s="19">
        <v>1.36571998677072E-2</v>
      </c>
      <c r="BW25" s="19">
        <v>2.7237774118763599E-2</v>
      </c>
    </row>
    <row r="26" spans="2:75" x14ac:dyDescent="0.35">
      <c r="B26" s="16"/>
    </row>
    <row r="27" spans="2:75" x14ac:dyDescent="0.35">
      <c r="B27" t="s">
        <v>91</v>
      </c>
    </row>
    <row r="28" spans="2:75" x14ac:dyDescent="0.35">
      <c r="B28" t="s">
        <v>92</v>
      </c>
    </row>
    <row r="30" spans="2:75" x14ac:dyDescent="0.35">
      <c r="B30"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W24"/>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142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4034</v>
      </c>
      <c r="D7" s="10">
        <v>1954</v>
      </c>
      <c r="E7" s="10">
        <v>2070</v>
      </c>
      <c r="F7" s="10"/>
      <c r="G7" s="10">
        <v>479</v>
      </c>
      <c r="H7" s="10">
        <v>662</v>
      </c>
      <c r="I7" s="10">
        <v>621</v>
      </c>
      <c r="J7" s="10">
        <v>718</v>
      </c>
      <c r="K7" s="10">
        <v>673</v>
      </c>
      <c r="L7" s="10">
        <v>881</v>
      </c>
      <c r="M7" s="10"/>
      <c r="N7" s="10">
        <v>1092</v>
      </c>
      <c r="O7" s="10">
        <v>984</v>
      </c>
      <c r="P7" s="10">
        <v>889</v>
      </c>
      <c r="Q7" s="10">
        <v>1050</v>
      </c>
      <c r="R7" s="10"/>
      <c r="S7" s="10">
        <v>507</v>
      </c>
      <c r="T7" s="10">
        <v>541</v>
      </c>
      <c r="U7" s="10">
        <v>322</v>
      </c>
      <c r="V7" s="10">
        <v>320</v>
      </c>
      <c r="W7" s="10">
        <v>304</v>
      </c>
      <c r="X7" s="10">
        <v>332</v>
      </c>
      <c r="Y7" s="10">
        <v>350</v>
      </c>
      <c r="Z7" s="10">
        <v>174</v>
      </c>
      <c r="AA7" s="10">
        <v>461</v>
      </c>
      <c r="AB7" s="10">
        <v>376</v>
      </c>
      <c r="AC7" s="10">
        <v>216</v>
      </c>
      <c r="AD7" s="10">
        <v>131</v>
      </c>
      <c r="AE7" s="10"/>
      <c r="AF7" s="10">
        <v>977</v>
      </c>
      <c r="AG7" s="10">
        <v>1382</v>
      </c>
      <c r="AH7" s="10">
        <v>1011</v>
      </c>
      <c r="AI7" s="10">
        <v>536</v>
      </c>
      <c r="AJ7" s="10"/>
      <c r="AK7" s="10">
        <v>658</v>
      </c>
      <c r="AL7" s="10">
        <v>1532</v>
      </c>
      <c r="AM7" s="10">
        <v>854</v>
      </c>
      <c r="AN7" s="10">
        <v>391</v>
      </c>
      <c r="AO7" s="10">
        <v>387</v>
      </c>
      <c r="AP7" s="10"/>
      <c r="AQ7" s="10">
        <v>1037</v>
      </c>
      <c r="AR7" s="10">
        <v>778</v>
      </c>
      <c r="AS7" s="10">
        <v>952</v>
      </c>
      <c r="AT7" s="10">
        <v>700</v>
      </c>
      <c r="AU7" s="10">
        <v>567</v>
      </c>
      <c r="AV7" s="10"/>
      <c r="AW7" s="10">
        <v>218</v>
      </c>
      <c r="AX7" s="10">
        <v>430</v>
      </c>
      <c r="AY7" s="10">
        <v>1333</v>
      </c>
      <c r="AZ7" s="10">
        <v>1169</v>
      </c>
      <c r="BA7" s="10">
        <v>881</v>
      </c>
      <c r="BB7" s="10"/>
      <c r="BC7" s="10">
        <v>304</v>
      </c>
      <c r="BD7" s="10">
        <v>1220</v>
      </c>
      <c r="BE7" s="10">
        <v>922</v>
      </c>
      <c r="BF7" s="10">
        <v>1328</v>
      </c>
      <c r="BG7" s="10"/>
      <c r="BH7" s="10">
        <v>773</v>
      </c>
      <c r="BI7" s="10">
        <v>1917</v>
      </c>
      <c r="BJ7" s="10">
        <v>694</v>
      </c>
      <c r="BK7" s="10">
        <v>388</v>
      </c>
      <c r="BL7" s="10"/>
      <c r="BM7" s="10">
        <v>762</v>
      </c>
      <c r="BN7" s="10">
        <v>1362</v>
      </c>
      <c r="BO7" s="10">
        <v>310</v>
      </c>
      <c r="BP7" s="10">
        <v>494</v>
      </c>
      <c r="BQ7" s="10">
        <v>603</v>
      </c>
      <c r="BR7" s="10"/>
      <c r="BS7" s="10">
        <v>803</v>
      </c>
      <c r="BT7" s="10">
        <v>1057</v>
      </c>
      <c r="BU7" s="10">
        <v>329</v>
      </c>
      <c r="BV7" s="10">
        <v>656</v>
      </c>
      <c r="BW7" s="10">
        <v>340</v>
      </c>
    </row>
    <row r="8" spans="2:75" ht="30" customHeight="1" x14ac:dyDescent="0.35">
      <c r="B8" s="11" t="s">
        <v>20</v>
      </c>
      <c r="C8" s="11">
        <v>4034</v>
      </c>
      <c r="D8" s="11">
        <v>1987</v>
      </c>
      <c r="E8" s="11">
        <v>2037</v>
      </c>
      <c r="F8" s="11"/>
      <c r="G8" s="11">
        <v>563</v>
      </c>
      <c r="H8" s="11">
        <v>688</v>
      </c>
      <c r="I8" s="11">
        <v>686</v>
      </c>
      <c r="J8" s="11">
        <v>686</v>
      </c>
      <c r="K8" s="11">
        <v>566</v>
      </c>
      <c r="L8" s="11">
        <v>845</v>
      </c>
      <c r="M8" s="11"/>
      <c r="N8" s="11">
        <v>1085</v>
      </c>
      <c r="O8" s="11">
        <v>1044</v>
      </c>
      <c r="P8" s="11">
        <v>883</v>
      </c>
      <c r="Q8" s="11">
        <v>1003</v>
      </c>
      <c r="R8" s="11"/>
      <c r="S8" s="11">
        <v>565</v>
      </c>
      <c r="T8" s="11">
        <v>524</v>
      </c>
      <c r="U8" s="11">
        <v>323</v>
      </c>
      <c r="V8" s="11">
        <v>363</v>
      </c>
      <c r="W8" s="11">
        <v>282</v>
      </c>
      <c r="X8" s="11">
        <v>363</v>
      </c>
      <c r="Y8" s="11">
        <v>323</v>
      </c>
      <c r="Z8" s="11">
        <v>161</v>
      </c>
      <c r="AA8" s="11">
        <v>444</v>
      </c>
      <c r="AB8" s="11">
        <v>363</v>
      </c>
      <c r="AC8" s="11">
        <v>202</v>
      </c>
      <c r="AD8" s="11">
        <v>121</v>
      </c>
      <c r="AE8" s="11"/>
      <c r="AF8" s="11">
        <v>950</v>
      </c>
      <c r="AG8" s="11">
        <v>1389</v>
      </c>
      <c r="AH8" s="11">
        <v>1033</v>
      </c>
      <c r="AI8" s="11">
        <v>540</v>
      </c>
      <c r="AJ8" s="11"/>
      <c r="AK8" s="11">
        <v>650</v>
      </c>
      <c r="AL8" s="11">
        <v>1526</v>
      </c>
      <c r="AM8" s="11">
        <v>857</v>
      </c>
      <c r="AN8" s="11">
        <v>401</v>
      </c>
      <c r="AO8" s="11">
        <v>386</v>
      </c>
      <c r="AP8" s="11"/>
      <c r="AQ8" s="11">
        <v>1021</v>
      </c>
      <c r="AR8" s="11">
        <v>777</v>
      </c>
      <c r="AS8" s="11">
        <v>954</v>
      </c>
      <c r="AT8" s="11">
        <v>713</v>
      </c>
      <c r="AU8" s="11">
        <v>570</v>
      </c>
      <c r="AV8" s="11"/>
      <c r="AW8" s="11">
        <v>211</v>
      </c>
      <c r="AX8" s="11">
        <v>408</v>
      </c>
      <c r="AY8" s="11">
        <v>1329</v>
      </c>
      <c r="AZ8" s="11">
        <v>1160</v>
      </c>
      <c r="BA8" s="11">
        <v>923</v>
      </c>
      <c r="BB8" s="11"/>
      <c r="BC8" s="11">
        <v>322</v>
      </c>
      <c r="BD8" s="11">
        <v>1244</v>
      </c>
      <c r="BE8" s="11">
        <v>916</v>
      </c>
      <c r="BF8" s="11">
        <v>1291</v>
      </c>
      <c r="BG8" s="11"/>
      <c r="BH8" s="11">
        <v>788</v>
      </c>
      <c r="BI8" s="11">
        <v>1911</v>
      </c>
      <c r="BJ8" s="11">
        <v>687</v>
      </c>
      <c r="BK8" s="11">
        <v>385</v>
      </c>
      <c r="BL8" s="11"/>
      <c r="BM8" s="11">
        <v>754</v>
      </c>
      <c r="BN8" s="11">
        <v>1381</v>
      </c>
      <c r="BO8" s="11">
        <v>310</v>
      </c>
      <c r="BP8" s="11">
        <v>482</v>
      </c>
      <c r="BQ8" s="11">
        <v>608</v>
      </c>
      <c r="BR8" s="11"/>
      <c r="BS8" s="11">
        <v>799</v>
      </c>
      <c r="BT8" s="11">
        <v>1081</v>
      </c>
      <c r="BU8" s="11">
        <v>329</v>
      </c>
      <c r="BV8" s="11">
        <v>641</v>
      </c>
      <c r="BW8" s="11">
        <v>341</v>
      </c>
    </row>
    <row r="9" spans="2:75" ht="29" x14ac:dyDescent="0.35">
      <c r="B9" s="18" t="s">
        <v>133</v>
      </c>
      <c r="C9" s="17">
        <v>0.56570459727898104</v>
      </c>
      <c r="D9" s="17">
        <v>0.52076845424554596</v>
      </c>
      <c r="E9" s="17">
        <v>0.60885271418004105</v>
      </c>
      <c r="F9" s="17"/>
      <c r="G9" s="17">
        <v>0.45991554797781797</v>
      </c>
      <c r="H9" s="17">
        <v>0.51769050871171896</v>
      </c>
      <c r="I9" s="17">
        <v>0.53645335955236895</v>
      </c>
      <c r="J9" s="17">
        <v>0.58910091324052205</v>
      </c>
      <c r="K9" s="17">
        <v>0.62232753046271705</v>
      </c>
      <c r="L9" s="17">
        <v>0.64214613451549096</v>
      </c>
      <c r="M9" s="17"/>
      <c r="N9" s="17">
        <v>0.56243847408065994</v>
      </c>
      <c r="O9" s="17">
        <v>0.56379652735947905</v>
      </c>
      <c r="P9" s="17">
        <v>0.55378756036132604</v>
      </c>
      <c r="Q9" s="17">
        <v>0.57898637400000297</v>
      </c>
      <c r="R9" s="17"/>
      <c r="S9" s="17">
        <v>0.50941264662694097</v>
      </c>
      <c r="T9" s="17">
        <v>0.54299101113040105</v>
      </c>
      <c r="U9" s="17">
        <v>0.62447116595938001</v>
      </c>
      <c r="V9" s="17">
        <v>0.54533076434655203</v>
      </c>
      <c r="W9" s="17">
        <v>0.55010707949673898</v>
      </c>
      <c r="X9" s="17">
        <v>0.53943414686618596</v>
      </c>
      <c r="Y9" s="17">
        <v>0.55226037178836396</v>
      </c>
      <c r="Z9" s="17">
        <v>0.58049092811916403</v>
      </c>
      <c r="AA9" s="17">
        <v>0.57535905134486798</v>
      </c>
      <c r="AB9" s="17">
        <v>0.630798064625123</v>
      </c>
      <c r="AC9" s="17">
        <v>0.59501902818451102</v>
      </c>
      <c r="AD9" s="17">
        <v>0.68290658302523999</v>
      </c>
      <c r="AE9" s="17"/>
      <c r="AF9" s="17">
        <v>0.57564531278559505</v>
      </c>
      <c r="AG9" s="17">
        <v>0.56431465868076103</v>
      </c>
      <c r="AH9" s="17">
        <v>0.57330795836461401</v>
      </c>
      <c r="AI9" s="17">
        <v>0.53106840885476903</v>
      </c>
      <c r="AJ9" s="17"/>
      <c r="AK9" s="17">
        <v>0.559446690189354</v>
      </c>
      <c r="AL9" s="17">
        <v>0.56583355038291905</v>
      </c>
      <c r="AM9" s="17">
        <v>0.58391774387914697</v>
      </c>
      <c r="AN9" s="17">
        <v>0.59468546585874704</v>
      </c>
      <c r="AO9" s="17">
        <v>0.53503738830027403</v>
      </c>
      <c r="AP9" s="17"/>
      <c r="AQ9" s="17">
        <v>0.56883320605610799</v>
      </c>
      <c r="AR9" s="17">
        <v>0.56068315860692097</v>
      </c>
      <c r="AS9" s="17">
        <v>0.59224293876501799</v>
      </c>
      <c r="AT9" s="17">
        <v>0.56172919114790798</v>
      </c>
      <c r="AU9" s="17">
        <v>0.52749263642447997</v>
      </c>
      <c r="AV9" s="17"/>
      <c r="AW9" s="17">
        <v>0.61263256441421199</v>
      </c>
      <c r="AX9" s="17">
        <v>0.60612377717617605</v>
      </c>
      <c r="AY9" s="17">
        <v>0.56944510065321996</v>
      </c>
      <c r="AZ9" s="17">
        <v>0.57407722834400898</v>
      </c>
      <c r="BA9" s="17">
        <v>0.52094415492825397</v>
      </c>
      <c r="BB9" s="17"/>
      <c r="BC9" s="17">
        <v>0.57407360354798498</v>
      </c>
      <c r="BD9" s="17">
        <v>0.56941833776460105</v>
      </c>
      <c r="BE9" s="17">
        <v>0.55579087938446503</v>
      </c>
      <c r="BF9" s="17">
        <v>0.58436728384844105</v>
      </c>
      <c r="BG9" s="17"/>
      <c r="BH9" s="17">
        <v>0.58810398083284499</v>
      </c>
      <c r="BI9" s="17">
        <v>0.56913884424388195</v>
      </c>
      <c r="BJ9" s="17">
        <v>0.57004391772337504</v>
      </c>
      <c r="BK9" s="17">
        <v>0.57126859323833701</v>
      </c>
      <c r="BL9" s="17"/>
      <c r="BM9" s="17">
        <v>0.51158778292587903</v>
      </c>
      <c r="BN9" s="17">
        <v>0.61817930537369203</v>
      </c>
      <c r="BO9" s="17">
        <v>0.61080128662408395</v>
      </c>
      <c r="BP9" s="17">
        <v>0.447257327290777</v>
      </c>
      <c r="BQ9" s="17">
        <v>0.531600660231214</v>
      </c>
      <c r="BR9" s="17"/>
      <c r="BS9" s="17">
        <v>0.51913743285375502</v>
      </c>
      <c r="BT9" s="17">
        <v>0.60094030485432004</v>
      </c>
      <c r="BU9" s="17">
        <v>0.59907918978541896</v>
      </c>
      <c r="BV9" s="17">
        <v>0.49129693012339998</v>
      </c>
      <c r="BW9" s="17">
        <v>0.51552507458678898</v>
      </c>
    </row>
    <row r="10" spans="2:75" ht="29" x14ac:dyDescent="0.35">
      <c r="B10" s="18" t="s">
        <v>134</v>
      </c>
      <c r="C10" s="17">
        <v>0.36568111816240001</v>
      </c>
      <c r="D10" s="17">
        <v>0.40074247180327599</v>
      </c>
      <c r="E10" s="17">
        <v>0.33226528267957101</v>
      </c>
      <c r="F10" s="17"/>
      <c r="G10" s="17">
        <v>0.38682119413113702</v>
      </c>
      <c r="H10" s="17">
        <v>0.37435341629107299</v>
      </c>
      <c r="I10" s="17">
        <v>0.350045733558285</v>
      </c>
      <c r="J10" s="17">
        <v>0.34843002961576602</v>
      </c>
      <c r="K10" s="17">
        <v>0.38675292988531201</v>
      </c>
      <c r="L10" s="17">
        <v>0.35711437151173397</v>
      </c>
      <c r="M10" s="17"/>
      <c r="N10" s="17">
        <v>0.385936631236237</v>
      </c>
      <c r="O10" s="17">
        <v>0.38583130705457303</v>
      </c>
      <c r="P10" s="17">
        <v>0.32478653921095901</v>
      </c>
      <c r="Q10" s="17">
        <v>0.35921933849999299</v>
      </c>
      <c r="R10" s="17"/>
      <c r="S10" s="17">
        <v>0.41730625821362399</v>
      </c>
      <c r="T10" s="17">
        <v>0.35535625488904599</v>
      </c>
      <c r="U10" s="17">
        <v>0.36606911306705198</v>
      </c>
      <c r="V10" s="17">
        <v>0.31866986161208499</v>
      </c>
      <c r="W10" s="17">
        <v>0.30064567878272103</v>
      </c>
      <c r="X10" s="17">
        <v>0.29958550409096502</v>
      </c>
      <c r="Y10" s="17">
        <v>0.36697851773125301</v>
      </c>
      <c r="Z10" s="17">
        <v>0.29819640696133298</v>
      </c>
      <c r="AA10" s="17">
        <v>0.38317714223707</v>
      </c>
      <c r="AB10" s="17">
        <v>0.45968856131200803</v>
      </c>
      <c r="AC10" s="17">
        <v>0.35608362257364801</v>
      </c>
      <c r="AD10" s="17">
        <v>0.41531095170628901</v>
      </c>
      <c r="AE10" s="17"/>
      <c r="AF10" s="17">
        <v>0.34854356710587298</v>
      </c>
      <c r="AG10" s="17">
        <v>0.37417880869338799</v>
      </c>
      <c r="AH10" s="17">
        <v>0.38000931872960197</v>
      </c>
      <c r="AI10" s="17">
        <v>0.35653665543968099</v>
      </c>
      <c r="AJ10" s="17"/>
      <c r="AK10" s="17">
        <v>0.38769495565893702</v>
      </c>
      <c r="AL10" s="17">
        <v>0.361776823597176</v>
      </c>
      <c r="AM10" s="17">
        <v>0.37120729166258998</v>
      </c>
      <c r="AN10" s="17">
        <v>0.34609934338644999</v>
      </c>
      <c r="AO10" s="17">
        <v>0.38697638398849799</v>
      </c>
      <c r="AP10" s="17"/>
      <c r="AQ10" s="17">
        <v>0.36861224892546002</v>
      </c>
      <c r="AR10" s="17">
        <v>0.343252215469806</v>
      </c>
      <c r="AS10" s="17">
        <v>0.36747299822136198</v>
      </c>
      <c r="AT10" s="17">
        <v>0.38777322040470802</v>
      </c>
      <c r="AU10" s="17">
        <v>0.36038536229934498</v>
      </c>
      <c r="AV10" s="17"/>
      <c r="AW10" s="17">
        <v>0.32346160818263497</v>
      </c>
      <c r="AX10" s="17">
        <v>0.354017355400778</v>
      </c>
      <c r="AY10" s="17">
        <v>0.33388571809294298</v>
      </c>
      <c r="AZ10" s="17">
        <v>0.37579548011582398</v>
      </c>
      <c r="BA10" s="17">
        <v>0.41228801203800403</v>
      </c>
      <c r="BB10" s="17"/>
      <c r="BC10" s="17">
        <v>0.43369159925872203</v>
      </c>
      <c r="BD10" s="17">
        <v>0.406354723587112</v>
      </c>
      <c r="BE10" s="17">
        <v>0.34738933560743201</v>
      </c>
      <c r="BF10" s="17">
        <v>0.33496967334980299</v>
      </c>
      <c r="BG10" s="17"/>
      <c r="BH10" s="17">
        <v>0.40514986062918001</v>
      </c>
      <c r="BI10" s="17">
        <v>0.37171911637706301</v>
      </c>
      <c r="BJ10" s="17">
        <v>0.33968017342921603</v>
      </c>
      <c r="BK10" s="17">
        <v>0.34444387091422801</v>
      </c>
      <c r="BL10" s="17"/>
      <c r="BM10" s="17">
        <v>0.31590698877259199</v>
      </c>
      <c r="BN10" s="17">
        <v>0.42112719509736801</v>
      </c>
      <c r="BO10" s="17">
        <v>0.36777921014994602</v>
      </c>
      <c r="BP10" s="17">
        <v>0.26885789328364901</v>
      </c>
      <c r="BQ10" s="17">
        <v>0.34668091756903902</v>
      </c>
      <c r="BR10" s="17"/>
      <c r="BS10" s="17">
        <v>0.33222052012651998</v>
      </c>
      <c r="BT10" s="17">
        <v>0.41882452270040499</v>
      </c>
      <c r="BU10" s="17">
        <v>0.35273242261655902</v>
      </c>
      <c r="BV10" s="17">
        <v>0.297907791225971</v>
      </c>
      <c r="BW10" s="17">
        <v>0.335127925026521</v>
      </c>
    </row>
    <row r="11" spans="2:75" ht="29" x14ac:dyDescent="0.35">
      <c r="B11" s="18" t="s">
        <v>135</v>
      </c>
      <c r="C11" s="17">
        <v>0.25588026319164298</v>
      </c>
      <c r="D11" s="17">
        <v>0.26981748480959</v>
      </c>
      <c r="E11" s="17">
        <v>0.24258482561089201</v>
      </c>
      <c r="F11" s="17"/>
      <c r="G11" s="17">
        <v>0.20046844090159999</v>
      </c>
      <c r="H11" s="17">
        <v>0.18034070336121599</v>
      </c>
      <c r="I11" s="17">
        <v>0.20385368476296201</v>
      </c>
      <c r="J11" s="17">
        <v>0.23779846170628099</v>
      </c>
      <c r="K11" s="17">
        <v>0.29574233386502502</v>
      </c>
      <c r="L11" s="17">
        <v>0.38455997939511199</v>
      </c>
      <c r="M11" s="17"/>
      <c r="N11" s="17">
        <v>0.240450631213074</v>
      </c>
      <c r="O11" s="17">
        <v>0.224735864603403</v>
      </c>
      <c r="P11" s="17">
        <v>0.29162635776530998</v>
      </c>
      <c r="Q11" s="17">
        <v>0.27139841936700898</v>
      </c>
      <c r="R11" s="17"/>
      <c r="S11" s="17">
        <v>0.21347223356517001</v>
      </c>
      <c r="T11" s="17">
        <v>0.26533935204436498</v>
      </c>
      <c r="U11" s="17">
        <v>0.27810667182090199</v>
      </c>
      <c r="V11" s="17">
        <v>0.30825818809433603</v>
      </c>
      <c r="W11" s="17">
        <v>0.25608307472413799</v>
      </c>
      <c r="X11" s="17">
        <v>0.26841818131272299</v>
      </c>
      <c r="Y11" s="17">
        <v>0.239072459715133</v>
      </c>
      <c r="Z11" s="17">
        <v>0.30529784342599903</v>
      </c>
      <c r="AA11" s="17">
        <v>0.26164758993201098</v>
      </c>
      <c r="AB11" s="17">
        <v>0.22642925789843099</v>
      </c>
      <c r="AC11" s="17">
        <v>0.25317098809168198</v>
      </c>
      <c r="AD11" s="17">
        <v>0.209220023732407</v>
      </c>
      <c r="AE11" s="17"/>
      <c r="AF11" s="17">
        <v>0.30649237652967398</v>
      </c>
      <c r="AG11" s="17">
        <v>0.26343248329312002</v>
      </c>
      <c r="AH11" s="17">
        <v>0.21330479919168599</v>
      </c>
      <c r="AI11" s="17">
        <v>0.20923016923073701</v>
      </c>
      <c r="AJ11" s="17"/>
      <c r="AK11" s="17">
        <v>0.27100397006412502</v>
      </c>
      <c r="AL11" s="17">
        <v>0.27493986298061701</v>
      </c>
      <c r="AM11" s="17">
        <v>0.22741408212685099</v>
      </c>
      <c r="AN11" s="17">
        <v>0.249177370805436</v>
      </c>
      <c r="AO11" s="17">
        <v>0.23073989293278799</v>
      </c>
      <c r="AP11" s="17"/>
      <c r="AQ11" s="17">
        <v>0.25485264966379201</v>
      </c>
      <c r="AR11" s="17">
        <v>0.28782264431147098</v>
      </c>
      <c r="AS11" s="17">
        <v>0.24406464018229601</v>
      </c>
      <c r="AT11" s="17">
        <v>0.247655452711182</v>
      </c>
      <c r="AU11" s="17">
        <v>0.244214204416668</v>
      </c>
      <c r="AV11" s="17"/>
      <c r="AW11" s="17">
        <v>0.27630957600223399</v>
      </c>
      <c r="AX11" s="17">
        <v>0.28383806846119902</v>
      </c>
      <c r="AY11" s="17">
        <v>0.28142872837065203</v>
      </c>
      <c r="AZ11" s="17">
        <v>0.25056160382980902</v>
      </c>
      <c r="BA11" s="17">
        <v>0.208460105950528</v>
      </c>
      <c r="BB11" s="17"/>
      <c r="BC11" s="17">
        <v>0.19926343600629801</v>
      </c>
      <c r="BD11" s="17">
        <v>0.24729305988106901</v>
      </c>
      <c r="BE11" s="17">
        <v>0.267347413533079</v>
      </c>
      <c r="BF11" s="17">
        <v>0.28038875984678502</v>
      </c>
      <c r="BG11" s="17"/>
      <c r="BH11" s="17">
        <v>0.22715614836599499</v>
      </c>
      <c r="BI11" s="17">
        <v>0.26220368772925501</v>
      </c>
      <c r="BJ11" s="17">
        <v>0.27869917992295001</v>
      </c>
      <c r="BK11" s="17">
        <v>0.28609202906416997</v>
      </c>
      <c r="BL11" s="17"/>
      <c r="BM11" s="17">
        <v>0.35126925340486798</v>
      </c>
      <c r="BN11" s="17">
        <v>0.204268965595297</v>
      </c>
      <c r="BO11" s="17">
        <v>0.240175721032169</v>
      </c>
      <c r="BP11" s="17">
        <v>0.42419164521108699</v>
      </c>
      <c r="BQ11" s="17">
        <v>0.19379562813058199</v>
      </c>
      <c r="BR11" s="17"/>
      <c r="BS11" s="17">
        <v>0.332110651217563</v>
      </c>
      <c r="BT11" s="17">
        <v>0.19426896074129599</v>
      </c>
      <c r="BU11" s="17">
        <v>0.22131390650748101</v>
      </c>
      <c r="BV11" s="17">
        <v>0.41559099205087102</v>
      </c>
      <c r="BW11" s="17">
        <v>0.15482428491640499</v>
      </c>
    </row>
    <row r="12" spans="2:75" ht="72.5" x14ac:dyDescent="0.35">
      <c r="B12" s="18" t="s">
        <v>136</v>
      </c>
      <c r="C12" s="17">
        <v>0.23480200741533</v>
      </c>
      <c r="D12" s="17">
        <v>0.243838842131088</v>
      </c>
      <c r="E12" s="17">
        <v>0.22463555343309199</v>
      </c>
      <c r="F12" s="17"/>
      <c r="G12" s="17">
        <v>0.24808479543262801</v>
      </c>
      <c r="H12" s="17">
        <v>0.25699962181621799</v>
      </c>
      <c r="I12" s="17">
        <v>0.230493583688649</v>
      </c>
      <c r="J12" s="17">
        <v>0.220331769740503</v>
      </c>
      <c r="K12" s="17">
        <v>0.217294299867033</v>
      </c>
      <c r="L12" s="17">
        <v>0.23484382051615799</v>
      </c>
      <c r="M12" s="17"/>
      <c r="N12" s="17">
        <v>0.259991387436463</v>
      </c>
      <c r="O12" s="17">
        <v>0.260400096647326</v>
      </c>
      <c r="P12" s="17">
        <v>0.196062829749274</v>
      </c>
      <c r="Q12" s="17">
        <v>0.21760666680788299</v>
      </c>
      <c r="R12" s="17"/>
      <c r="S12" s="17">
        <v>0.28329360559134098</v>
      </c>
      <c r="T12" s="17">
        <v>0.26098390089988299</v>
      </c>
      <c r="U12" s="17">
        <v>0.21784159340649201</v>
      </c>
      <c r="V12" s="17">
        <v>0.20672109058888499</v>
      </c>
      <c r="W12" s="17">
        <v>0.235675077969207</v>
      </c>
      <c r="X12" s="17">
        <v>0.23490409298659801</v>
      </c>
      <c r="Y12" s="17">
        <v>0.21643069664796999</v>
      </c>
      <c r="Z12" s="17">
        <v>0.19288131657732699</v>
      </c>
      <c r="AA12" s="17">
        <v>0.202543020972035</v>
      </c>
      <c r="AB12" s="17">
        <v>0.234597542965577</v>
      </c>
      <c r="AC12" s="17">
        <v>0.26516131889394901</v>
      </c>
      <c r="AD12" s="17">
        <v>0.195282678316958</v>
      </c>
      <c r="AE12" s="17"/>
      <c r="AF12" s="17">
        <v>0.19975367929176499</v>
      </c>
      <c r="AG12" s="17">
        <v>0.20978922942877601</v>
      </c>
      <c r="AH12" s="17">
        <v>0.28364406395200797</v>
      </c>
      <c r="AI12" s="17">
        <v>0.29184032415761102</v>
      </c>
      <c r="AJ12" s="17"/>
      <c r="AK12" s="17">
        <v>0.231003119710601</v>
      </c>
      <c r="AL12" s="17">
        <v>0.22343199827798099</v>
      </c>
      <c r="AM12" s="17">
        <v>0.23900415660598401</v>
      </c>
      <c r="AN12" s="17">
        <v>0.24411006539888</v>
      </c>
      <c r="AO12" s="17">
        <v>0.294778499085388</v>
      </c>
      <c r="AP12" s="17"/>
      <c r="AQ12" s="17">
        <v>0.206701328304775</v>
      </c>
      <c r="AR12" s="17">
        <v>0.22477074986243301</v>
      </c>
      <c r="AS12" s="17">
        <v>0.22755260161653501</v>
      </c>
      <c r="AT12" s="17">
        <v>0.24486944497617499</v>
      </c>
      <c r="AU12" s="17">
        <v>0.29838449716939902</v>
      </c>
      <c r="AV12" s="17"/>
      <c r="AW12" s="17">
        <v>0.211279372248904</v>
      </c>
      <c r="AX12" s="17">
        <v>0.22748811146469899</v>
      </c>
      <c r="AY12" s="17">
        <v>0.214088724613963</v>
      </c>
      <c r="AZ12" s="17">
        <v>0.24236273188733301</v>
      </c>
      <c r="BA12" s="17">
        <v>0.26466810888324699</v>
      </c>
      <c r="BB12" s="17"/>
      <c r="BC12" s="17">
        <v>0.22996101724490101</v>
      </c>
      <c r="BD12" s="17">
        <v>0.231591134582085</v>
      </c>
      <c r="BE12" s="17">
        <v>0.24774826751356299</v>
      </c>
      <c r="BF12" s="17">
        <v>0.24509085474128101</v>
      </c>
      <c r="BG12" s="17"/>
      <c r="BH12" s="17">
        <v>0.25564044882592402</v>
      </c>
      <c r="BI12" s="17">
        <v>0.22440628568045401</v>
      </c>
      <c r="BJ12" s="17">
        <v>0.243414937324062</v>
      </c>
      <c r="BK12" s="17">
        <v>0.26126437601558999</v>
      </c>
      <c r="BL12" s="17"/>
      <c r="BM12" s="17">
        <v>0.22021301386117501</v>
      </c>
      <c r="BN12" s="17">
        <v>0.27367070877185301</v>
      </c>
      <c r="BO12" s="17">
        <v>0.28001475479459398</v>
      </c>
      <c r="BP12" s="17">
        <v>0.15687199846386499</v>
      </c>
      <c r="BQ12" s="17">
        <v>0.18833442240635101</v>
      </c>
      <c r="BR12" s="17"/>
      <c r="BS12" s="17">
        <v>0.218495426093886</v>
      </c>
      <c r="BT12" s="17">
        <v>0.29788770413339899</v>
      </c>
      <c r="BU12" s="17">
        <v>0.25244426761648597</v>
      </c>
      <c r="BV12" s="17">
        <v>0.16775276392608199</v>
      </c>
      <c r="BW12" s="17">
        <v>0.15741089682102599</v>
      </c>
    </row>
    <row r="13" spans="2:75" ht="58" x14ac:dyDescent="0.35">
      <c r="B13" s="18" t="s">
        <v>137</v>
      </c>
      <c r="C13" s="17">
        <v>0.23477247120445</v>
      </c>
      <c r="D13" s="17">
        <v>0.24232364643729701</v>
      </c>
      <c r="E13" s="17">
        <v>0.228074689896203</v>
      </c>
      <c r="F13" s="17"/>
      <c r="G13" s="17">
        <v>0.31609849072031199</v>
      </c>
      <c r="H13" s="17">
        <v>0.277403621198199</v>
      </c>
      <c r="I13" s="17">
        <v>0.27645282893142598</v>
      </c>
      <c r="J13" s="17">
        <v>0.238301313384577</v>
      </c>
      <c r="K13" s="17">
        <v>0.16821416715737</v>
      </c>
      <c r="L13" s="17">
        <v>0.15372261305141899</v>
      </c>
      <c r="M13" s="17"/>
      <c r="N13" s="17">
        <v>0.24977812523918799</v>
      </c>
      <c r="O13" s="17">
        <v>0.22312894609537801</v>
      </c>
      <c r="P13" s="17">
        <v>0.244374262714983</v>
      </c>
      <c r="Q13" s="17">
        <v>0.224516835476784</v>
      </c>
      <c r="R13" s="17"/>
      <c r="S13" s="17">
        <v>0.31013701506172803</v>
      </c>
      <c r="T13" s="17">
        <v>0.17470541923576399</v>
      </c>
      <c r="U13" s="17">
        <v>0.22838757620608799</v>
      </c>
      <c r="V13" s="17">
        <v>0.20584100614383999</v>
      </c>
      <c r="W13" s="17">
        <v>0.23589649490079001</v>
      </c>
      <c r="X13" s="17">
        <v>0.28801213024546801</v>
      </c>
      <c r="Y13" s="17">
        <v>0.24598086160861801</v>
      </c>
      <c r="Z13" s="17">
        <v>0.174708760963566</v>
      </c>
      <c r="AA13" s="17">
        <v>0.26580132872673201</v>
      </c>
      <c r="AB13" s="17">
        <v>0.175238948194608</v>
      </c>
      <c r="AC13" s="17">
        <v>0.233619887706145</v>
      </c>
      <c r="AD13" s="17">
        <v>0.20114794787253601</v>
      </c>
      <c r="AE13" s="17"/>
      <c r="AF13" s="17">
        <v>0.21106480336764799</v>
      </c>
      <c r="AG13" s="17">
        <v>0.240341864858028</v>
      </c>
      <c r="AH13" s="17">
        <v>0.24996624198647399</v>
      </c>
      <c r="AI13" s="17">
        <v>0.257251812397919</v>
      </c>
      <c r="AJ13" s="17"/>
      <c r="AK13" s="17">
        <v>0.19932295327510499</v>
      </c>
      <c r="AL13" s="17">
        <v>0.22935546995787401</v>
      </c>
      <c r="AM13" s="17">
        <v>0.23556100438001401</v>
      </c>
      <c r="AN13" s="17">
        <v>0.29179649172911898</v>
      </c>
      <c r="AO13" s="17">
        <v>0.28084834323116098</v>
      </c>
      <c r="AP13" s="17"/>
      <c r="AQ13" s="17">
        <v>0.20233733389667</v>
      </c>
      <c r="AR13" s="17">
        <v>0.23989295065073099</v>
      </c>
      <c r="AS13" s="17">
        <v>0.246603259269878</v>
      </c>
      <c r="AT13" s="17">
        <v>0.23864185477495101</v>
      </c>
      <c r="AU13" s="17">
        <v>0.26126087466935699</v>
      </c>
      <c r="AV13" s="17"/>
      <c r="AW13" s="17">
        <v>0.21880238507534</v>
      </c>
      <c r="AX13" s="17">
        <v>0.19295601116956199</v>
      </c>
      <c r="AY13" s="17">
        <v>0.22656772381461901</v>
      </c>
      <c r="AZ13" s="17">
        <v>0.23755271554792001</v>
      </c>
      <c r="BA13" s="17">
        <v>0.26613848685485902</v>
      </c>
      <c r="BB13" s="17"/>
      <c r="BC13" s="17">
        <v>0.24692655490378301</v>
      </c>
      <c r="BD13" s="17">
        <v>0.25622427305712397</v>
      </c>
      <c r="BE13" s="17">
        <v>0.245551401859641</v>
      </c>
      <c r="BF13" s="17">
        <v>0.20880147773094901</v>
      </c>
      <c r="BG13" s="17"/>
      <c r="BH13" s="17">
        <v>0.23681547600834801</v>
      </c>
      <c r="BI13" s="17">
        <v>0.23026582919829799</v>
      </c>
      <c r="BJ13" s="17">
        <v>0.243719952990953</v>
      </c>
      <c r="BK13" s="17">
        <v>0.27079634224837801</v>
      </c>
      <c r="BL13" s="17"/>
      <c r="BM13" s="17">
        <v>0.223343058729365</v>
      </c>
      <c r="BN13" s="17">
        <v>0.26546213991034701</v>
      </c>
      <c r="BO13" s="17">
        <v>0.240080849923898</v>
      </c>
      <c r="BP13" s="17">
        <v>0.18820303781904099</v>
      </c>
      <c r="BQ13" s="17">
        <v>0.22742556144807899</v>
      </c>
      <c r="BR13" s="17"/>
      <c r="BS13" s="17">
        <v>0.21617188134455201</v>
      </c>
      <c r="BT13" s="17">
        <v>0.27728718674423702</v>
      </c>
      <c r="BU13" s="17">
        <v>0.257170372812693</v>
      </c>
      <c r="BV13" s="17">
        <v>0.215301489368216</v>
      </c>
      <c r="BW13" s="17">
        <v>0.19394212640958</v>
      </c>
    </row>
    <row r="14" spans="2:75" ht="29" x14ac:dyDescent="0.35">
      <c r="B14" s="18" t="s">
        <v>138</v>
      </c>
      <c r="C14" s="17">
        <v>0.21803144890929901</v>
      </c>
      <c r="D14" s="17">
        <v>0.18764433498659799</v>
      </c>
      <c r="E14" s="17">
        <v>0.248239692652057</v>
      </c>
      <c r="F14" s="17"/>
      <c r="G14" s="17">
        <v>0.22773036025656199</v>
      </c>
      <c r="H14" s="17">
        <v>0.30548066117896899</v>
      </c>
      <c r="I14" s="17">
        <v>0.27017160475180202</v>
      </c>
      <c r="J14" s="17">
        <v>0.187924514427872</v>
      </c>
      <c r="K14" s="17">
        <v>0.17001332515484299</v>
      </c>
      <c r="L14" s="17">
        <v>0.15461489171262399</v>
      </c>
      <c r="M14" s="17"/>
      <c r="N14" s="17">
        <v>0.218800703538261</v>
      </c>
      <c r="O14" s="17">
        <v>0.24059383993282199</v>
      </c>
      <c r="P14" s="17">
        <v>0.20584314122755401</v>
      </c>
      <c r="Q14" s="17">
        <v>0.205437513754922</v>
      </c>
      <c r="R14" s="17"/>
      <c r="S14" s="17">
        <v>0.211480338452192</v>
      </c>
      <c r="T14" s="17">
        <v>0.19366909705468099</v>
      </c>
      <c r="U14" s="17">
        <v>0.17196341567092899</v>
      </c>
      <c r="V14" s="17">
        <v>0.207882575709363</v>
      </c>
      <c r="W14" s="17">
        <v>0.23253722138874799</v>
      </c>
      <c r="X14" s="17">
        <v>0.21873783746349801</v>
      </c>
      <c r="Y14" s="17">
        <v>0.22749344435170299</v>
      </c>
      <c r="Z14" s="17">
        <v>0.24674826895200699</v>
      </c>
      <c r="AA14" s="17">
        <v>0.26097709482814901</v>
      </c>
      <c r="AB14" s="17">
        <v>0.228438954606619</v>
      </c>
      <c r="AC14" s="17">
        <v>0.25223282101433803</v>
      </c>
      <c r="AD14" s="17">
        <v>0.162245200954274</v>
      </c>
      <c r="AE14" s="17"/>
      <c r="AF14" s="17">
        <v>0.17480517167204801</v>
      </c>
      <c r="AG14" s="17">
        <v>0.20127326431863399</v>
      </c>
      <c r="AH14" s="17">
        <v>0.24206119111187199</v>
      </c>
      <c r="AI14" s="17">
        <v>0.28406452945808802</v>
      </c>
      <c r="AJ14" s="17"/>
      <c r="AK14" s="17">
        <v>0.19733884104614399</v>
      </c>
      <c r="AL14" s="17">
        <v>0.226033075490055</v>
      </c>
      <c r="AM14" s="17">
        <v>0.22955951006883099</v>
      </c>
      <c r="AN14" s="17">
        <v>0.212364142896389</v>
      </c>
      <c r="AO14" s="17">
        <v>0.229985510425499</v>
      </c>
      <c r="AP14" s="17"/>
      <c r="AQ14" s="17">
        <v>0.21498214601958801</v>
      </c>
      <c r="AR14" s="17">
        <v>0.222835606178928</v>
      </c>
      <c r="AS14" s="17">
        <v>0.231408351664453</v>
      </c>
      <c r="AT14" s="17">
        <v>0.20638609971670999</v>
      </c>
      <c r="AU14" s="17">
        <v>0.20911743333251201</v>
      </c>
      <c r="AV14" s="17"/>
      <c r="AW14" s="17">
        <v>0.193574226907342</v>
      </c>
      <c r="AX14" s="17">
        <v>0.194715790724658</v>
      </c>
      <c r="AY14" s="17">
        <v>0.217197059847762</v>
      </c>
      <c r="AZ14" s="17">
        <v>0.21368313455582899</v>
      </c>
      <c r="BA14" s="17">
        <v>0.24144458903445101</v>
      </c>
      <c r="BB14" s="17"/>
      <c r="BC14" s="17">
        <v>0.23414602810646501</v>
      </c>
      <c r="BD14" s="17">
        <v>0.21783190699175001</v>
      </c>
      <c r="BE14" s="17">
        <v>0.216403721263243</v>
      </c>
      <c r="BF14" s="17">
        <v>0.221086778303378</v>
      </c>
      <c r="BG14" s="17"/>
      <c r="BH14" s="17">
        <v>0.21384107177526299</v>
      </c>
      <c r="BI14" s="17">
        <v>0.21342788121852499</v>
      </c>
      <c r="BJ14" s="17">
        <v>0.249603362893658</v>
      </c>
      <c r="BK14" s="17">
        <v>0.23825892116002501</v>
      </c>
      <c r="BL14" s="17"/>
      <c r="BM14" s="17">
        <v>0.17456910127720199</v>
      </c>
      <c r="BN14" s="17">
        <v>0.263281576271375</v>
      </c>
      <c r="BO14" s="17">
        <v>0.248053316537548</v>
      </c>
      <c r="BP14" s="17">
        <v>0.16251328000669199</v>
      </c>
      <c r="BQ14" s="17">
        <v>0.194810094126529</v>
      </c>
      <c r="BR14" s="17"/>
      <c r="BS14" s="17">
        <v>0.190178188587005</v>
      </c>
      <c r="BT14" s="17">
        <v>0.27940235645727501</v>
      </c>
      <c r="BU14" s="17">
        <v>0.24189387712152199</v>
      </c>
      <c r="BV14" s="17">
        <v>0.16704478806158701</v>
      </c>
      <c r="BW14" s="17">
        <v>0.20618369576354101</v>
      </c>
    </row>
    <row r="15" spans="2:75" ht="43.5" x14ac:dyDescent="0.35">
      <c r="B15" s="18" t="s">
        <v>139</v>
      </c>
      <c r="C15" s="17">
        <v>0.19399493098849099</v>
      </c>
      <c r="D15" s="17">
        <v>0.21286261446416799</v>
      </c>
      <c r="E15" s="17">
        <v>0.17654158332780301</v>
      </c>
      <c r="F15" s="17"/>
      <c r="G15" s="17">
        <v>0.19168827962580801</v>
      </c>
      <c r="H15" s="17">
        <v>0.26514432159753598</v>
      </c>
      <c r="I15" s="17">
        <v>0.20131490533514901</v>
      </c>
      <c r="J15" s="17">
        <v>0.18681166613241201</v>
      </c>
      <c r="K15" s="17">
        <v>0.12022491233933399</v>
      </c>
      <c r="L15" s="17">
        <v>0.18688648198642299</v>
      </c>
      <c r="M15" s="17"/>
      <c r="N15" s="17">
        <v>0.237879110004587</v>
      </c>
      <c r="O15" s="17">
        <v>0.18893132092901599</v>
      </c>
      <c r="P15" s="17">
        <v>0.18645234984665701</v>
      </c>
      <c r="Q15" s="17">
        <v>0.159623497660524</v>
      </c>
      <c r="R15" s="17"/>
      <c r="S15" s="17">
        <v>0.22308203351153399</v>
      </c>
      <c r="T15" s="17">
        <v>0.19191299578955501</v>
      </c>
      <c r="U15" s="17">
        <v>0.18382882517882801</v>
      </c>
      <c r="V15" s="17">
        <v>0.18734050405314501</v>
      </c>
      <c r="W15" s="17">
        <v>0.223054616757137</v>
      </c>
      <c r="X15" s="17">
        <v>0.200189890299245</v>
      </c>
      <c r="Y15" s="17">
        <v>0.20146081319331499</v>
      </c>
      <c r="Z15" s="17">
        <v>0.18321611396158299</v>
      </c>
      <c r="AA15" s="17">
        <v>0.15909671767782099</v>
      </c>
      <c r="AB15" s="17">
        <v>0.20229971633112401</v>
      </c>
      <c r="AC15" s="17">
        <v>0.16529854183370099</v>
      </c>
      <c r="AD15" s="17">
        <v>0.17343796435998399</v>
      </c>
      <c r="AE15" s="17"/>
      <c r="AF15" s="17">
        <v>0.15468728368562601</v>
      </c>
      <c r="AG15" s="17">
        <v>0.15687624107273901</v>
      </c>
      <c r="AH15" s="17">
        <v>0.249632509786919</v>
      </c>
      <c r="AI15" s="17">
        <v>0.269248375042208</v>
      </c>
      <c r="AJ15" s="17"/>
      <c r="AK15" s="17">
        <v>0.144284533544567</v>
      </c>
      <c r="AL15" s="17">
        <v>0.19807539417466899</v>
      </c>
      <c r="AM15" s="17">
        <v>0.20854967984908601</v>
      </c>
      <c r="AN15" s="17">
        <v>0.214481555767224</v>
      </c>
      <c r="AO15" s="17">
        <v>0.24139996309127901</v>
      </c>
      <c r="AP15" s="17"/>
      <c r="AQ15" s="17">
        <v>0.15801301752014801</v>
      </c>
      <c r="AR15" s="17">
        <v>0.181425487728927</v>
      </c>
      <c r="AS15" s="17">
        <v>0.19404006689228501</v>
      </c>
      <c r="AT15" s="17">
        <v>0.21217070362332199</v>
      </c>
      <c r="AU15" s="17">
        <v>0.25280471014324501</v>
      </c>
      <c r="AV15" s="17"/>
      <c r="AW15" s="17">
        <v>0.18507290650348099</v>
      </c>
      <c r="AX15" s="17">
        <v>0.16260835746875399</v>
      </c>
      <c r="AY15" s="17">
        <v>0.181295276948365</v>
      </c>
      <c r="AZ15" s="17">
        <v>0.190058168184084</v>
      </c>
      <c r="BA15" s="17">
        <v>0.23389629990772801</v>
      </c>
      <c r="BB15" s="17"/>
      <c r="BC15" s="17">
        <v>0.205679341138892</v>
      </c>
      <c r="BD15" s="17">
        <v>0.19602989928308201</v>
      </c>
      <c r="BE15" s="17">
        <v>0.21964371514488301</v>
      </c>
      <c r="BF15" s="17">
        <v>0.182754801483794</v>
      </c>
      <c r="BG15" s="17"/>
      <c r="BH15" s="17">
        <v>0.166917638625003</v>
      </c>
      <c r="BI15" s="17">
        <v>0.18656907180200499</v>
      </c>
      <c r="BJ15" s="17">
        <v>0.25518248131943599</v>
      </c>
      <c r="BK15" s="17">
        <v>0.20092572018888</v>
      </c>
      <c r="BL15" s="17"/>
      <c r="BM15" s="17">
        <v>0.182547123368625</v>
      </c>
      <c r="BN15" s="17">
        <v>0.22614585423785</v>
      </c>
      <c r="BO15" s="17">
        <v>0.22001731001394201</v>
      </c>
      <c r="BP15" s="17">
        <v>0.129893553918389</v>
      </c>
      <c r="BQ15" s="17">
        <v>0.16257759344126599</v>
      </c>
      <c r="BR15" s="17"/>
      <c r="BS15" s="17">
        <v>0.20112348052503401</v>
      </c>
      <c r="BT15" s="17">
        <v>0.250145183972251</v>
      </c>
      <c r="BU15" s="17">
        <v>0.24667526806864101</v>
      </c>
      <c r="BV15" s="17">
        <v>0.13573979108116499</v>
      </c>
      <c r="BW15" s="17">
        <v>8.7881698796771102E-2</v>
      </c>
    </row>
    <row r="16" spans="2:75" x14ac:dyDescent="0.35">
      <c r="B16" s="18" t="s">
        <v>140</v>
      </c>
      <c r="C16" s="17">
        <v>0.17217612891797399</v>
      </c>
      <c r="D16" s="17">
        <v>0.206502299452825</v>
      </c>
      <c r="E16" s="17">
        <v>0.139057604970342</v>
      </c>
      <c r="F16" s="17"/>
      <c r="G16" s="17">
        <v>0.17684092298215101</v>
      </c>
      <c r="H16" s="17">
        <v>0.13859757260153199</v>
      </c>
      <c r="I16" s="17">
        <v>0.17013053924980001</v>
      </c>
      <c r="J16" s="17">
        <v>0.170369203131502</v>
      </c>
      <c r="K16" s="17">
        <v>0.16337280070863799</v>
      </c>
      <c r="L16" s="17">
        <v>0.20544073967012899</v>
      </c>
      <c r="M16" s="17"/>
      <c r="N16" s="17">
        <v>0.18073182844618699</v>
      </c>
      <c r="O16" s="17">
        <v>0.15615619108356099</v>
      </c>
      <c r="P16" s="17">
        <v>0.20044260038138201</v>
      </c>
      <c r="Q16" s="17">
        <v>0.154304773713103</v>
      </c>
      <c r="R16" s="17"/>
      <c r="S16" s="17">
        <v>0.181749354935964</v>
      </c>
      <c r="T16" s="17">
        <v>0.185161016794818</v>
      </c>
      <c r="U16" s="17">
        <v>0.14621803864070501</v>
      </c>
      <c r="V16" s="17">
        <v>0.197888120575548</v>
      </c>
      <c r="W16" s="17">
        <v>0.19363435748977401</v>
      </c>
      <c r="X16" s="17">
        <v>0.16059374399919801</v>
      </c>
      <c r="Y16" s="17">
        <v>0.16456304745761899</v>
      </c>
      <c r="Z16" s="17">
        <v>0.160528857023332</v>
      </c>
      <c r="AA16" s="17">
        <v>0.172662968044067</v>
      </c>
      <c r="AB16" s="17">
        <v>0.142447096461915</v>
      </c>
      <c r="AC16" s="17">
        <v>0.16212678978728501</v>
      </c>
      <c r="AD16" s="17">
        <v>0.18813204177852499</v>
      </c>
      <c r="AE16" s="17"/>
      <c r="AF16" s="17">
        <v>0.188766235679629</v>
      </c>
      <c r="AG16" s="17">
        <v>0.176086690965048</v>
      </c>
      <c r="AH16" s="17">
        <v>0.155473070863969</v>
      </c>
      <c r="AI16" s="17">
        <v>0.169657263859323</v>
      </c>
      <c r="AJ16" s="17"/>
      <c r="AK16" s="17">
        <v>0.16611069621871699</v>
      </c>
      <c r="AL16" s="17">
        <v>0.18371282078340401</v>
      </c>
      <c r="AM16" s="17">
        <v>0.18046756032633199</v>
      </c>
      <c r="AN16" s="17">
        <v>0.16843379635911501</v>
      </c>
      <c r="AO16" s="17">
        <v>0.155125788419158</v>
      </c>
      <c r="AP16" s="17"/>
      <c r="AQ16" s="17">
        <v>0.16350352488165801</v>
      </c>
      <c r="AR16" s="17">
        <v>0.191702087928392</v>
      </c>
      <c r="AS16" s="17">
        <v>0.16675160742214201</v>
      </c>
      <c r="AT16" s="17">
        <v>0.176510616889441</v>
      </c>
      <c r="AU16" s="17">
        <v>0.164734596430785</v>
      </c>
      <c r="AV16" s="17"/>
      <c r="AW16" s="17">
        <v>0.21904948902299301</v>
      </c>
      <c r="AX16" s="17">
        <v>0.19071986031204299</v>
      </c>
      <c r="AY16" s="17">
        <v>0.164449967839673</v>
      </c>
      <c r="AZ16" s="17">
        <v>0.171620077089712</v>
      </c>
      <c r="BA16" s="17">
        <v>0.16576317756112099</v>
      </c>
      <c r="BB16" s="17"/>
      <c r="BC16" s="17">
        <v>0.15247665535011801</v>
      </c>
      <c r="BD16" s="17">
        <v>0.17288872006450401</v>
      </c>
      <c r="BE16" s="17">
        <v>0.19029322945041299</v>
      </c>
      <c r="BF16" s="17">
        <v>0.17397676074131599</v>
      </c>
      <c r="BG16" s="17"/>
      <c r="BH16" s="17">
        <v>0.19094903607357</v>
      </c>
      <c r="BI16" s="17">
        <v>0.166592008994738</v>
      </c>
      <c r="BJ16" s="17">
        <v>0.177541488748237</v>
      </c>
      <c r="BK16" s="17">
        <v>0.193039029137684</v>
      </c>
      <c r="BL16" s="17"/>
      <c r="BM16" s="17">
        <v>0.25819713466632599</v>
      </c>
      <c r="BN16" s="17">
        <v>0.108485948173838</v>
      </c>
      <c r="BO16" s="17">
        <v>0.11847668023055399</v>
      </c>
      <c r="BP16" s="17">
        <v>0.31075725961830802</v>
      </c>
      <c r="BQ16" s="17">
        <v>0.17521027334713399</v>
      </c>
      <c r="BR16" s="17"/>
      <c r="BS16" s="17">
        <v>0.26926552978753798</v>
      </c>
      <c r="BT16" s="17">
        <v>0.106997400099691</v>
      </c>
      <c r="BU16" s="17">
        <v>0.120968266522635</v>
      </c>
      <c r="BV16" s="17">
        <v>0.28533697523290302</v>
      </c>
      <c r="BW16" s="17">
        <v>0.15429529414048401</v>
      </c>
    </row>
    <row r="17" spans="2:75" ht="43.5" x14ac:dyDescent="0.35">
      <c r="B17" s="18" t="s">
        <v>141</v>
      </c>
      <c r="C17" s="17">
        <v>0.107391816989101</v>
      </c>
      <c r="D17" s="17">
        <v>0.12632512781859601</v>
      </c>
      <c r="E17" s="17">
        <v>8.8971513386038703E-2</v>
      </c>
      <c r="F17" s="17"/>
      <c r="G17" s="17">
        <v>0.13486380278480301</v>
      </c>
      <c r="H17" s="17">
        <v>0.131333544686632</v>
      </c>
      <c r="I17" s="17">
        <v>0.102186361723123</v>
      </c>
      <c r="J17" s="17">
        <v>9.5268915044618596E-2</v>
      </c>
      <c r="K17" s="17">
        <v>8.6341498154592397E-2</v>
      </c>
      <c r="L17" s="17">
        <v>9.7751531982795306E-2</v>
      </c>
      <c r="M17" s="17"/>
      <c r="N17" s="17">
        <v>0.12102459647467</v>
      </c>
      <c r="O17" s="17">
        <v>9.9716664332223107E-2</v>
      </c>
      <c r="P17" s="17">
        <v>9.91224423915891E-2</v>
      </c>
      <c r="Q17" s="17">
        <v>0.10896024043122</v>
      </c>
      <c r="R17" s="17"/>
      <c r="S17" s="17">
        <v>0.110921291042354</v>
      </c>
      <c r="T17" s="17">
        <v>8.5740352726152005E-2</v>
      </c>
      <c r="U17" s="17">
        <v>9.2867440188758699E-2</v>
      </c>
      <c r="V17" s="17">
        <v>0.110918987898736</v>
      </c>
      <c r="W17" s="17">
        <v>0.12571353068947799</v>
      </c>
      <c r="X17" s="17">
        <v>0.10604673003446501</v>
      </c>
      <c r="Y17" s="17">
        <v>0.12821189518370801</v>
      </c>
      <c r="Z17" s="17">
        <v>0.13980060855086099</v>
      </c>
      <c r="AA17" s="17">
        <v>0.13731713635156001</v>
      </c>
      <c r="AB17" s="17">
        <v>8.9495428545547095E-2</v>
      </c>
      <c r="AC17" s="17">
        <v>7.3695410062886699E-2</v>
      </c>
      <c r="AD17" s="17">
        <v>7.5632873051631702E-2</v>
      </c>
      <c r="AE17" s="17"/>
      <c r="AF17" s="17">
        <v>9.2572949423943104E-2</v>
      </c>
      <c r="AG17" s="17">
        <v>0.112948922223111</v>
      </c>
      <c r="AH17" s="17">
        <v>0.107814944078858</v>
      </c>
      <c r="AI17" s="17">
        <v>0.117404321182113</v>
      </c>
      <c r="AJ17" s="17"/>
      <c r="AK17" s="17">
        <v>0.11624554814536001</v>
      </c>
      <c r="AL17" s="17">
        <v>9.7376554675903296E-2</v>
      </c>
      <c r="AM17" s="17">
        <v>0.124715892856475</v>
      </c>
      <c r="AN17" s="17">
        <v>0.10699637862611899</v>
      </c>
      <c r="AO17" s="17">
        <v>0.121579360352295</v>
      </c>
      <c r="AP17" s="17"/>
      <c r="AQ17" s="17">
        <v>9.7357234993813602E-2</v>
      </c>
      <c r="AR17" s="17">
        <v>0.11093249968953001</v>
      </c>
      <c r="AS17" s="17">
        <v>0.108208035676725</v>
      </c>
      <c r="AT17" s="17">
        <v>9.7119492044742795E-2</v>
      </c>
      <c r="AU17" s="17">
        <v>0.13203066230653601</v>
      </c>
      <c r="AV17" s="17"/>
      <c r="AW17" s="17">
        <v>0.10220896685688299</v>
      </c>
      <c r="AX17" s="17">
        <v>8.5352579733240799E-2</v>
      </c>
      <c r="AY17" s="17">
        <v>0.100952034827075</v>
      </c>
      <c r="AZ17" s="17">
        <v>0.108750879526005</v>
      </c>
      <c r="BA17" s="17">
        <v>0.12629961313743601</v>
      </c>
      <c r="BB17" s="17"/>
      <c r="BC17" s="17">
        <v>9.3747696024823302E-2</v>
      </c>
      <c r="BD17" s="17">
        <v>0.115231342636215</v>
      </c>
      <c r="BE17" s="17">
        <v>0.12648022651456001</v>
      </c>
      <c r="BF17" s="17">
        <v>9.6369120698672997E-2</v>
      </c>
      <c r="BG17" s="17"/>
      <c r="BH17" s="17">
        <v>9.8993345864875196E-2</v>
      </c>
      <c r="BI17" s="17">
        <v>0.118210346791266</v>
      </c>
      <c r="BJ17" s="17">
        <v>0.116861434539168</v>
      </c>
      <c r="BK17" s="17">
        <v>8.6373456107662297E-2</v>
      </c>
      <c r="BL17" s="17"/>
      <c r="BM17" s="17">
        <v>8.2251704702492295E-2</v>
      </c>
      <c r="BN17" s="17">
        <v>0.13655483100740801</v>
      </c>
      <c r="BO17" s="17">
        <v>0.102568353264896</v>
      </c>
      <c r="BP17" s="17">
        <v>9.7396935840890403E-2</v>
      </c>
      <c r="BQ17" s="17">
        <v>8.3876315672295698E-2</v>
      </c>
      <c r="BR17" s="17"/>
      <c r="BS17" s="17">
        <v>8.8705515367798901E-2</v>
      </c>
      <c r="BT17" s="17">
        <v>0.14202347426107501</v>
      </c>
      <c r="BU17" s="17">
        <v>0.12089997756139099</v>
      </c>
      <c r="BV17" s="17">
        <v>9.1526447668407299E-2</v>
      </c>
      <c r="BW17" s="17">
        <v>7.9400333495321801E-2</v>
      </c>
    </row>
    <row r="18" spans="2:75" x14ac:dyDescent="0.35">
      <c r="B18" s="18" t="s">
        <v>129</v>
      </c>
      <c r="C18" s="17">
        <v>6.0930726367911699E-2</v>
      </c>
      <c r="D18" s="17">
        <v>5.0272593425427503E-2</v>
      </c>
      <c r="E18" s="17">
        <v>7.1132873751686906E-2</v>
      </c>
      <c r="F18" s="17"/>
      <c r="G18" s="17">
        <v>5.8649839389160803E-2</v>
      </c>
      <c r="H18" s="17">
        <v>5.3756417987930197E-2</v>
      </c>
      <c r="I18" s="17">
        <v>5.7969842060098697E-2</v>
      </c>
      <c r="J18" s="17">
        <v>6.7101570942320998E-2</v>
      </c>
      <c r="K18" s="17">
        <v>7.2197275292175705E-2</v>
      </c>
      <c r="L18" s="17">
        <v>5.8141357010513497E-2</v>
      </c>
      <c r="M18" s="17"/>
      <c r="N18" s="17">
        <v>4.5735780443013303E-2</v>
      </c>
      <c r="O18" s="17">
        <v>4.7367031322548901E-2</v>
      </c>
      <c r="P18" s="17">
        <v>5.9439374321563002E-2</v>
      </c>
      <c r="Q18" s="17">
        <v>9.1930300340770293E-2</v>
      </c>
      <c r="R18" s="17"/>
      <c r="S18" s="17">
        <v>4.0608741516560597E-2</v>
      </c>
      <c r="T18" s="17">
        <v>8.2982922937295103E-2</v>
      </c>
      <c r="U18" s="17">
        <v>6.7170682181927899E-2</v>
      </c>
      <c r="V18" s="17">
        <v>5.3195976592088898E-2</v>
      </c>
      <c r="W18" s="17">
        <v>7.3136030047982997E-2</v>
      </c>
      <c r="X18" s="17">
        <v>7.0309757058690803E-2</v>
      </c>
      <c r="Y18" s="17">
        <v>6.8089263527101998E-2</v>
      </c>
      <c r="Z18" s="17">
        <v>6.2958675264928196E-2</v>
      </c>
      <c r="AA18" s="17">
        <v>3.9917209608921797E-2</v>
      </c>
      <c r="AB18" s="17">
        <v>6.3306917797146103E-2</v>
      </c>
      <c r="AC18" s="17">
        <v>6.3333398350170794E-2</v>
      </c>
      <c r="AD18" s="17">
        <v>5.4451432837845801E-2</v>
      </c>
      <c r="AE18" s="17"/>
      <c r="AF18" s="17">
        <v>7.9651984890315206E-2</v>
      </c>
      <c r="AG18" s="17">
        <v>6.4387675336999295E-2</v>
      </c>
      <c r="AH18" s="17">
        <v>4.6069397947792801E-2</v>
      </c>
      <c r="AI18" s="17">
        <v>3.5210116565431E-2</v>
      </c>
      <c r="AJ18" s="17"/>
      <c r="AK18" s="17">
        <v>7.8846863720118399E-2</v>
      </c>
      <c r="AL18" s="17">
        <v>5.7666613687485602E-2</v>
      </c>
      <c r="AM18" s="17">
        <v>4.7125532491938099E-2</v>
      </c>
      <c r="AN18" s="17">
        <v>2.8958406928228701E-2</v>
      </c>
      <c r="AO18" s="17">
        <v>4.6092894829830401E-2</v>
      </c>
      <c r="AP18" s="17"/>
      <c r="AQ18" s="17">
        <v>7.7710108015104501E-2</v>
      </c>
      <c r="AR18" s="17">
        <v>7.0392811401677302E-2</v>
      </c>
      <c r="AS18" s="17">
        <v>5.5496855268019001E-2</v>
      </c>
      <c r="AT18" s="17">
        <v>4.6800103544736099E-2</v>
      </c>
      <c r="AU18" s="17">
        <v>4.4731779907174599E-2</v>
      </c>
      <c r="AV18" s="17"/>
      <c r="AW18" s="17">
        <v>5.9868062066024803E-2</v>
      </c>
      <c r="AX18" s="17">
        <v>6.5872538021200994E-2</v>
      </c>
      <c r="AY18" s="17">
        <v>7.2950459517285099E-2</v>
      </c>
      <c r="AZ18" s="17">
        <v>5.4835504897975E-2</v>
      </c>
      <c r="BA18" s="17">
        <v>4.9576709437002001E-2</v>
      </c>
      <c r="BB18" s="17"/>
      <c r="BC18" s="17">
        <v>6.4152529927745894E-2</v>
      </c>
      <c r="BD18" s="17">
        <v>4.6392298585444303E-2</v>
      </c>
      <c r="BE18" s="17">
        <v>4.8850065438131501E-2</v>
      </c>
      <c r="BF18" s="17">
        <v>5.9888059475456702E-2</v>
      </c>
      <c r="BG18" s="17"/>
      <c r="BH18" s="17">
        <v>5.7842234566813103E-2</v>
      </c>
      <c r="BI18" s="17">
        <v>5.3230546426963503E-2</v>
      </c>
      <c r="BJ18" s="17">
        <v>4.8404929982487403E-2</v>
      </c>
      <c r="BK18" s="17">
        <v>3.23603289737249E-2</v>
      </c>
      <c r="BL18" s="17"/>
      <c r="BM18" s="17">
        <v>6.6590053791450998E-2</v>
      </c>
      <c r="BN18" s="17">
        <v>3.7928406858446798E-2</v>
      </c>
      <c r="BO18" s="17">
        <v>6.2246866021579798E-2</v>
      </c>
      <c r="BP18" s="17">
        <v>4.7595193635462003E-2</v>
      </c>
      <c r="BQ18" s="17">
        <v>0.106245564649684</v>
      </c>
      <c r="BR18" s="17"/>
      <c r="BS18" s="17">
        <v>5.7573167933805298E-2</v>
      </c>
      <c r="BT18" s="17">
        <v>2.8547731947086399E-2</v>
      </c>
      <c r="BU18" s="17">
        <v>6.0676925622603697E-2</v>
      </c>
      <c r="BV18" s="17">
        <v>3.7030659573159402E-2</v>
      </c>
      <c r="BW18" s="17">
        <v>0.15921312647837199</v>
      </c>
    </row>
    <row r="19" spans="2:75" x14ac:dyDescent="0.35">
      <c r="B19" s="18" t="s">
        <v>130</v>
      </c>
      <c r="C19" s="19">
        <v>3.4319888041389301E-2</v>
      </c>
      <c r="D19" s="19">
        <v>3.6180682636334303E-2</v>
      </c>
      <c r="E19" s="19">
        <v>3.2201097524000397E-2</v>
      </c>
      <c r="F19" s="19"/>
      <c r="G19" s="19">
        <v>2.37796960667046E-2</v>
      </c>
      <c r="H19" s="19">
        <v>2.4280333633155501E-2</v>
      </c>
      <c r="I19" s="19">
        <v>3.1199844035712899E-2</v>
      </c>
      <c r="J19" s="19">
        <v>3.6403253561175901E-2</v>
      </c>
      <c r="K19" s="19">
        <v>6.3313149010613898E-2</v>
      </c>
      <c r="L19" s="19">
        <v>3.0942640186171801E-2</v>
      </c>
      <c r="M19" s="19"/>
      <c r="N19" s="19">
        <v>2.6331336490540199E-2</v>
      </c>
      <c r="O19" s="19">
        <v>3.6757449014713103E-2</v>
      </c>
      <c r="P19" s="19">
        <v>4.5333004506935198E-2</v>
      </c>
      <c r="Q19" s="19">
        <v>3.00633840705814E-2</v>
      </c>
      <c r="R19" s="19"/>
      <c r="S19" s="19">
        <v>2.20231800110108E-2</v>
      </c>
      <c r="T19" s="19">
        <v>4.3006583997778701E-2</v>
      </c>
      <c r="U19" s="19">
        <v>4.3505819433789603E-2</v>
      </c>
      <c r="V19" s="19">
        <v>3.5593620032346097E-2</v>
      </c>
      <c r="W19" s="19">
        <v>2.84993431455061E-2</v>
      </c>
      <c r="X19" s="19">
        <v>3.7652888525578299E-2</v>
      </c>
      <c r="Y19" s="19">
        <v>3.4032941135494002E-2</v>
      </c>
      <c r="Z19" s="19">
        <v>4.0014427087070301E-2</v>
      </c>
      <c r="AA19" s="19">
        <v>3.4581188612605299E-2</v>
      </c>
      <c r="AB19" s="19">
        <v>3.5232266350680899E-2</v>
      </c>
      <c r="AC19" s="19">
        <v>2.2393222846403899E-2</v>
      </c>
      <c r="AD19" s="19">
        <v>3.8749625014336701E-2</v>
      </c>
      <c r="AE19" s="19"/>
      <c r="AF19" s="19">
        <v>4.4901898299992297E-2</v>
      </c>
      <c r="AG19" s="19">
        <v>3.4098738977874E-2</v>
      </c>
      <c r="AH19" s="19">
        <v>2.6891400533824699E-2</v>
      </c>
      <c r="AI19" s="19">
        <v>2.27061838160444E-2</v>
      </c>
      <c r="AJ19" s="19"/>
      <c r="AK19" s="19">
        <v>3.7841654739106501E-2</v>
      </c>
      <c r="AL19" s="19">
        <v>2.8394858853420801E-2</v>
      </c>
      <c r="AM19" s="19">
        <v>3.5852266764724597E-2</v>
      </c>
      <c r="AN19" s="19">
        <v>2.8052433008518101E-2</v>
      </c>
      <c r="AO19" s="19">
        <v>3.39609415506021E-2</v>
      </c>
      <c r="AP19" s="19"/>
      <c r="AQ19" s="19">
        <v>4.5310533830698801E-2</v>
      </c>
      <c r="AR19" s="19">
        <v>3.1609609030022703E-2</v>
      </c>
      <c r="AS19" s="19">
        <v>2.64615506187099E-2</v>
      </c>
      <c r="AT19" s="19">
        <v>3.149364572663E-2</v>
      </c>
      <c r="AU19" s="19">
        <v>3.5015648533897797E-2</v>
      </c>
      <c r="AV19" s="19"/>
      <c r="AW19" s="19">
        <v>4.1367861119614199E-2</v>
      </c>
      <c r="AX19" s="19">
        <v>3.8536643988988699E-2</v>
      </c>
      <c r="AY19" s="19">
        <v>3.37275122398661E-2</v>
      </c>
      <c r="AZ19" s="19">
        <v>3.6928215478612497E-2</v>
      </c>
      <c r="BA19" s="19">
        <v>2.8555318531360199E-2</v>
      </c>
      <c r="BB19" s="19"/>
      <c r="BC19" s="19">
        <v>2.1377832877474901E-2</v>
      </c>
      <c r="BD19" s="19">
        <v>3.4061461398827701E-2</v>
      </c>
      <c r="BE19" s="19">
        <v>2.7484830584735699E-2</v>
      </c>
      <c r="BF19" s="19">
        <v>3.7955611356419401E-2</v>
      </c>
      <c r="BG19" s="19"/>
      <c r="BH19" s="19">
        <v>2.6794904731257299E-2</v>
      </c>
      <c r="BI19" s="19">
        <v>3.8947361905614999E-2</v>
      </c>
      <c r="BJ19" s="19">
        <v>1.8441201851798199E-2</v>
      </c>
      <c r="BK19" s="19">
        <v>2.5745845863802901E-2</v>
      </c>
      <c r="BL19" s="19"/>
      <c r="BM19" s="19">
        <v>3.6772628915487902E-2</v>
      </c>
      <c r="BN19" s="19">
        <v>1.9210430961772801E-2</v>
      </c>
      <c r="BO19" s="19">
        <v>7.9685160736342499E-3</v>
      </c>
      <c r="BP19" s="19">
        <v>6.9519647463229403E-2</v>
      </c>
      <c r="BQ19" s="19">
        <v>5.2022201404201503E-2</v>
      </c>
      <c r="BR19" s="19"/>
      <c r="BS19" s="19">
        <v>3.2112514647988998E-2</v>
      </c>
      <c r="BT19" s="19">
        <v>1.7360246828534799E-2</v>
      </c>
      <c r="BU19" s="19">
        <v>1.6749173333087099E-2</v>
      </c>
      <c r="BV19" s="19">
        <v>6.3192900711343702E-2</v>
      </c>
      <c r="BW19" s="19">
        <v>6.3614659353976297E-2</v>
      </c>
    </row>
    <row r="20" spans="2:75" x14ac:dyDescent="0.35">
      <c r="B20" s="16"/>
    </row>
    <row r="21" spans="2:75" x14ac:dyDescent="0.35">
      <c r="B21" t="s">
        <v>91</v>
      </c>
    </row>
    <row r="22" spans="2:75" x14ac:dyDescent="0.35">
      <c r="B22" t="s">
        <v>92</v>
      </c>
    </row>
    <row r="24" spans="2:75" x14ac:dyDescent="0.35">
      <c r="B24"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W28"/>
  <sheetViews>
    <sheetView showGridLines="0" topLeftCell="A21" workbookViewId="0">
      <pane xSplit="2" topLeftCell="C1" activePane="topRight" state="frozen"/>
      <selection pane="topRight" activeCell="B28" sqref="B2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156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4034</v>
      </c>
      <c r="D7" s="10">
        <v>1954</v>
      </c>
      <c r="E7" s="10">
        <v>2070</v>
      </c>
      <c r="F7" s="10"/>
      <c r="G7" s="10">
        <v>479</v>
      </c>
      <c r="H7" s="10">
        <v>662</v>
      </c>
      <c r="I7" s="10">
        <v>621</v>
      </c>
      <c r="J7" s="10">
        <v>718</v>
      </c>
      <c r="K7" s="10">
        <v>673</v>
      </c>
      <c r="L7" s="10">
        <v>881</v>
      </c>
      <c r="M7" s="10"/>
      <c r="N7" s="10">
        <v>1092</v>
      </c>
      <c r="O7" s="10">
        <v>984</v>
      </c>
      <c r="P7" s="10">
        <v>889</v>
      </c>
      <c r="Q7" s="10">
        <v>1050</v>
      </c>
      <c r="R7" s="10"/>
      <c r="S7" s="10">
        <v>507</v>
      </c>
      <c r="T7" s="10">
        <v>541</v>
      </c>
      <c r="U7" s="10">
        <v>322</v>
      </c>
      <c r="V7" s="10">
        <v>320</v>
      </c>
      <c r="W7" s="10">
        <v>304</v>
      </c>
      <c r="X7" s="10">
        <v>332</v>
      </c>
      <c r="Y7" s="10">
        <v>350</v>
      </c>
      <c r="Z7" s="10">
        <v>174</v>
      </c>
      <c r="AA7" s="10">
        <v>461</v>
      </c>
      <c r="AB7" s="10">
        <v>376</v>
      </c>
      <c r="AC7" s="10">
        <v>216</v>
      </c>
      <c r="AD7" s="10">
        <v>131</v>
      </c>
      <c r="AE7" s="10"/>
      <c r="AF7" s="10">
        <v>977</v>
      </c>
      <c r="AG7" s="10">
        <v>1382</v>
      </c>
      <c r="AH7" s="10">
        <v>1011</v>
      </c>
      <c r="AI7" s="10">
        <v>536</v>
      </c>
      <c r="AJ7" s="10"/>
      <c r="AK7" s="10">
        <v>658</v>
      </c>
      <c r="AL7" s="10">
        <v>1532</v>
      </c>
      <c r="AM7" s="10">
        <v>854</v>
      </c>
      <c r="AN7" s="10">
        <v>391</v>
      </c>
      <c r="AO7" s="10">
        <v>387</v>
      </c>
      <c r="AP7" s="10"/>
      <c r="AQ7" s="10">
        <v>1037</v>
      </c>
      <c r="AR7" s="10">
        <v>778</v>
      </c>
      <c r="AS7" s="10">
        <v>952</v>
      </c>
      <c r="AT7" s="10">
        <v>700</v>
      </c>
      <c r="AU7" s="10">
        <v>567</v>
      </c>
      <c r="AV7" s="10"/>
      <c r="AW7" s="10">
        <v>218</v>
      </c>
      <c r="AX7" s="10">
        <v>430</v>
      </c>
      <c r="AY7" s="10">
        <v>1333</v>
      </c>
      <c r="AZ7" s="10">
        <v>1169</v>
      </c>
      <c r="BA7" s="10">
        <v>881</v>
      </c>
      <c r="BB7" s="10"/>
      <c r="BC7" s="10">
        <v>304</v>
      </c>
      <c r="BD7" s="10">
        <v>1220</v>
      </c>
      <c r="BE7" s="10">
        <v>922</v>
      </c>
      <c r="BF7" s="10">
        <v>1328</v>
      </c>
      <c r="BG7" s="10"/>
      <c r="BH7" s="10">
        <v>773</v>
      </c>
      <c r="BI7" s="10">
        <v>1917</v>
      </c>
      <c r="BJ7" s="10">
        <v>694</v>
      </c>
      <c r="BK7" s="10">
        <v>388</v>
      </c>
      <c r="BL7" s="10"/>
      <c r="BM7" s="10">
        <v>762</v>
      </c>
      <c r="BN7" s="10">
        <v>1362</v>
      </c>
      <c r="BO7" s="10">
        <v>310</v>
      </c>
      <c r="BP7" s="10">
        <v>494</v>
      </c>
      <c r="BQ7" s="10">
        <v>603</v>
      </c>
      <c r="BR7" s="10"/>
      <c r="BS7" s="10">
        <v>803</v>
      </c>
      <c r="BT7" s="10">
        <v>1057</v>
      </c>
      <c r="BU7" s="10">
        <v>329</v>
      </c>
      <c r="BV7" s="10">
        <v>656</v>
      </c>
      <c r="BW7" s="10">
        <v>340</v>
      </c>
    </row>
    <row r="8" spans="2:75" ht="30" customHeight="1" x14ac:dyDescent="0.35">
      <c r="B8" s="11" t="s">
        <v>20</v>
      </c>
      <c r="C8" s="11">
        <v>4034</v>
      </c>
      <c r="D8" s="11">
        <v>1987</v>
      </c>
      <c r="E8" s="11">
        <v>2037</v>
      </c>
      <c r="F8" s="11"/>
      <c r="G8" s="11">
        <v>563</v>
      </c>
      <c r="H8" s="11">
        <v>688</v>
      </c>
      <c r="I8" s="11">
        <v>686</v>
      </c>
      <c r="J8" s="11">
        <v>686</v>
      </c>
      <c r="K8" s="11">
        <v>566</v>
      </c>
      <c r="L8" s="11">
        <v>845</v>
      </c>
      <c r="M8" s="11"/>
      <c r="N8" s="11">
        <v>1085</v>
      </c>
      <c r="O8" s="11">
        <v>1044</v>
      </c>
      <c r="P8" s="11">
        <v>883</v>
      </c>
      <c r="Q8" s="11">
        <v>1003</v>
      </c>
      <c r="R8" s="11"/>
      <c r="S8" s="11">
        <v>565</v>
      </c>
      <c r="T8" s="11">
        <v>524</v>
      </c>
      <c r="U8" s="11">
        <v>323</v>
      </c>
      <c r="V8" s="11">
        <v>363</v>
      </c>
      <c r="W8" s="11">
        <v>282</v>
      </c>
      <c r="X8" s="11">
        <v>363</v>
      </c>
      <c r="Y8" s="11">
        <v>323</v>
      </c>
      <c r="Z8" s="11">
        <v>161</v>
      </c>
      <c r="AA8" s="11">
        <v>444</v>
      </c>
      <c r="AB8" s="11">
        <v>363</v>
      </c>
      <c r="AC8" s="11">
        <v>202</v>
      </c>
      <c r="AD8" s="11">
        <v>121</v>
      </c>
      <c r="AE8" s="11"/>
      <c r="AF8" s="11">
        <v>950</v>
      </c>
      <c r="AG8" s="11">
        <v>1389</v>
      </c>
      <c r="AH8" s="11">
        <v>1033</v>
      </c>
      <c r="AI8" s="11">
        <v>540</v>
      </c>
      <c r="AJ8" s="11"/>
      <c r="AK8" s="11">
        <v>650</v>
      </c>
      <c r="AL8" s="11">
        <v>1526</v>
      </c>
      <c r="AM8" s="11">
        <v>857</v>
      </c>
      <c r="AN8" s="11">
        <v>401</v>
      </c>
      <c r="AO8" s="11">
        <v>386</v>
      </c>
      <c r="AP8" s="11"/>
      <c r="AQ8" s="11">
        <v>1021</v>
      </c>
      <c r="AR8" s="11">
        <v>777</v>
      </c>
      <c r="AS8" s="11">
        <v>954</v>
      </c>
      <c r="AT8" s="11">
        <v>713</v>
      </c>
      <c r="AU8" s="11">
        <v>570</v>
      </c>
      <c r="AV8" s="11"/>
      <c r="AW8" s="11">
        <v>211</v>
      </c>
      <c r="AX8" s="11">
        <v>408</v>
      </c>
      <c r="AY8" s="11">
        <v>1329</v>
      </c>
      <c r="AZ8" s="11">
        <v>1160</v>
      </c>
      <c r="BA8" s="11">
        <v>923</v>
      </c>
      <c r="BB8" s="11"/>
      <c r="BC8" s="11">
        <v>322</v>
      </c>
      <c r="BD8" s="11">
        <v>1244</v>
      </c>
      <c r="BE8" s="11">
        <v>916</v>
      </c>
      <c r="BF8" s="11">
        <v>1291</v>
      </c>
      <c r="BG8" s="11"/>
      <c r="BH8" s="11">
        <v>788</v>
      </c>
      <c r="BI8" s="11">
        <v>1911</v>
      </c>
      <c r="BJ8" s="11">
        <v>687</v>
      </c>
      <c r="BK8" s="11">
        <v>385</v>
      </c>
      <c r="BL8" s="11"/>
      <c r="BM8" s="11">
        <v>754</v>
      </c>
      <c r="BN8" s="11">
        <v>1381</v>
      </c>
      <c r="BO8" s="11">
        <v>310</v>
      </c>
      <c r="BP8" s="11">
        <v>482</v>
      </c>
      <c r="BQ8" s="11">
        <v>608</v>
      </c>
      <c r="BR8" s="11"/>
      <c r="BS8" s="11">
        <v>799</v>
      </c>
      <c r="BT8" s="11">
        <v>1081</v>
      </c>
      <c r="BU8" s="11">
        <v>329</v>
      </c>
      <c r="BV8" s="11">
        <v>641</v>
      </c>
      <c r="BW8" s="11">
        <v>341</v>
      </c>
    </row>
    <row r="9" spans="2:75" ht="29" x14ac:dyDescent="0.35">
      <c r="B9" s="18" t="s">
        <v>143</v>
      </c>
      <c r="C9" s="17">
        <v>0.36680572123112198</v>
      </c>
      <c r="D9" s="17">
        <v>0.34522123353633599</v>
      </c>
      <c r="E9" s="17">
        <v>0.388201084057958</v>
      </c>
      <c r="F9" s="17"/>
      <c r="G9" s="17">
        <v>0.27023959648929902</v>
      </c>
      <c r="H9" s="17">
        <v>0.26788214066419402</v>
      </c>
      <c r="I9" s="17">
        <v>0.31186792213570402</v>
      </c>
      <c r="J9" s="17">
        <v>0.353920083259818</v>
      </c>
      <c r="K9" s="17">
        <v>0.41396720776909701</v>
      </c>
      <c r="L9" s="17">
        <v>0.53521609075545096</v>
      </c>
      <c r="M9" s="17"/>
      <c r="N9" s="17">
        <v>0.352406570562046</v>
      </c>
      <c r="O9" s="17">
        <v>0.36903607045446801</v>
      </c>
      <c r="P9" s="17">
        <v>0.40021361906224101</v>
      </c>
      <c r="Q9" s="17">
        <v>0.35074466636395002</v>
      </c>
      <c r="R9" s="17"/>
      <c r="S9" s="17">
        <v>0.271151425195157</v>
      </c>
      <c r="T9" s="17">
        <v>0.40084641781159402</v>
      </c>
      <c r="U9" s="17">
        <v>0.39465290864730102</v>
      </c>
      <c r="V9" s="17">
        <v>0.39775907278359601</v>
      </c>
      <c r="W9" s="17">
        <v>0.35186625459825299</v>
      </c>
      <c r="X9" s="17">
        <v>0.32295290098378199</v>
      </c>
      <c r="Y9" s="17">
        <v>0.36071917230213102</v>
      </c>
      <c r="Z9" s="17">
        <v>0.30899076278068399</v>
      </c>
      <c r="AA9" s="17">
        <v>0.38940485015057302</v>
      </c>
      <c r="AB9" s="17">
        <v>0.45743401826523</v>
      </c>
      <c r="AC9" s="17">
        <v>0.35910230927095799</v>
      </c>
      <c r="AD9" s="17">
        <v>0.41645808609938501</v>
      </c>
      <c r="AE9" s="17"/>
      <c r="AF9" s="17">
        <v>0.408695644878521</v>
      </c>
      <c r="AG9" s="17">
        <v>0.37822176616749498</v>
      </c>
      <c r="AH9" s="17">
        <v>0.35786137857520101</v>
      </c>
      <c r="AI9" s="17">
        <v>0.27748816756513001</v>
      </c>
      <c r="AJ9" s="17"/>
      <c r="AK9" s="17">
        <v>0.38148320065892</v>
      </c>
      <c r="AL9" s="17">
        <v>0.38857514870038001</v>
      </c>
      <c r="AM9" s="17">
        <v>0.37700938272360002</v>
      </c>
      <c r="AN9" s="17">
        <v>0.31388648672838798</v>
      </c>
      <c r="AO9" s="17">
        <v>0.30382155935855498</v>
      </c>
      <c r="AP9" s="17"/>
      <c r="AQ9" s="17">
        <v>0.36838588496484398</v>
      </c>
      <c r="AR9" s="17">
        <v>0.36596485610886997</v>
      </c>
      <c r="AS9" s="17">
        <v>0.36414378064559499</v>
      </c>
      <c r="AT9" s="17">
        <v>0.402321274858077</v>
      </c>
      <c r="AU9" s="17">
        <v>0.32513597692781998</v>
      </c>
      <c r="AV9" s="17"/>
      <c r="AW9" s="17">
        <v>0.40384825415227898</v>
      </c>
      <c r="AX9" s="17">
        <v>0.45213585718203902</v>
      </c>
      <c r="AY9" s="17">
        <v>0.38381280538821699</v>
      </c>
      <c r="AZ9" s="17">
        <v>0.362219367445622</v>
      </c>
      <c r="BA9" s="17">
        <v>0.299430514489822</v>
      </c>
      <c r="BB9" s="17"/>
      <c r="BC9" s="17">
        <v>0.32853195060210399</v>
      </c>
      <c r="BD9" s="17">
        <v>0.33423304897052702</v>
      </c>
      <c r="BE9" s="17">
        <v>0.36940406021862099</v>
      </c>
      <c r="BF9" s="17">
        <v>0.42098706513065798</v>
      </c>
      <c r="BG9" s="17"/>
      <c r="BH9" s="17">
        <v>0.34403510434276102</v>
      </c>
      <c r="BI9" s="17">
        <v>0.38912737095934002</v>
      </c>
      <c r="BJ9" s="17">
        <v>0.35846194718221902</v>
      </c>
      <c r="BK9" s="17">
        <v>0.375435347690109</v>
      </c>
      <c r="BL9" s="17"/>
      <c r="BM9" s="17">
        <v>0.371286935048105</v>
      </c>
      <c r="BN9" s="17">
        <v>0.34312730517110202</v>
      </c>
      <c r="BO9" s="17">
        <v>0.41560833768641497</v>
      </c>
      <c r="BP9" s="17">
        <v>0.43206846211650701</v>
      </c>
      <c r="BQ9" s="17">
        <v>0.35378994846976303</v>
      </c>
      <c r="BR9" s="17"/>
      <c r="BS9" s="17">
        <v>0.39363830124332799</v>
      </c>
      <c r="BT9" s="17">
        <v>0.32756387165992401</v>
      </c>
      <c r="BU9" s="17">
        <v>0.36905319803174202</v>
      </c>
      <c r="BV9" s="17">
        <v>0.433288075082294</v>
      </c>
      <c r="BW9" s="17">
        <v>0.31769161585795203</v>
      </c>
    </row>
    <row r="10" spans="2:75" ht="43.5" x14ac:dyDescent="0.35">
      <c r="B10" s="18" t="s">
        <v>144</v>
      </c>
      <c r="C10" s="17">
        <v>0.35516231938172199</v>
      </c>
      <c r="D10" s="17">
        <v>0.317114589637845</v>
      </c>
      <c r="E10" s="17">
        <v>0.39402245263216601</v>
      </c>
      <c r="F10" s="17"/>
      <c r="G10" s="17">
        <v>0.29707324641911997</v>
      </c>
      <c r="H10" s="17">
        <v>0.31862357787983803</v>
      </c>
      <c r="I10" s="17">
        <v>0.37084144912884598</v>
      </c>
      <c r="J10" s="17">
        <v>0.38134185982493601</v>
      </c>
      <c r="K10" s="17">
        <v>0.37888090845389799</v>
      </c>
      <c r="L10" s="17">
        <v>0.37376477089868199</v>
      </c>
      <c r="M10" s="17"/>
      <c r="N10" s="17">
        <v>0.35131057736155602</v>
      </c>
      <c r="O10" s="17">
        <v>0.36062545909300198</v>
      </c>
      <c r="P10" s="17">
        <v>0.34410196437013302</v>
      </c>
      <c r="Q10" s="17">
        <v>0.36199814264156299</v>
      </c>
      <c r="R10" s="17"/>
      <c r="S10" s="17">
        <v>0.34614146911335097</v>
      </c>
      <c r="T10" s="17">
        <v>0.33213084551621602</v>
      </c>
      <c r="U10" s="17">
        <v>0.38050807876390502</v>
      </c>
      <c r="V10" s="17">
        <v>0.37632856968894401</v>
      </c>
      <c r="W10" s="17">
        <v>0.37373174476291998</v>
      </c>
      <c r="X10" s="17">
        <v>0.28908669137655202</v>
      </c>
      <c r="Y10" s="17">
        <v>0.38012924837869699</v>
      </c>
      <c r="Z10" s="17">
        <v>0.34197751551692601</v>
      </c>
      <c r="AA10" s="17">
        <v>0.35253618099576201</v>
      </c>
      <c r="AB10" s="17">
        <v>0.38952707160014199</v>
      </c>
      <c r="AC10" s="17">
        <v>0.36201834776840902</v>
      </c>
      <c r="AD10" s="17">
        <v>0.36680996577371699</v>
      </c>
      <c r="AE10" s="17"/>
      <c r="AF10" s="17">
        <v>0.34496780310842201</v>
      </c>
      <c r="AG10" s="17">
        <v>0.34860418144219701</v>
      </c>
      <c r="AH10" s="17">
        <v>0.38919331019402897</v>
      </c>
      <c r="AI10" s="17">
        <v>0.346231273374766</v>
      </c>
      <c r="AJ10" s="17"/>
      <c r="AK10" s="17">
        <v>0.36196414370984797</v>
      </c>
      <c r="AL10" s="17">
        <v>0.36578242214548201</v>
      </c>
      <c r="AM10" s="17">
        <v>0.35867003276627302</v>
      </c>
      <c r="AN10" s="17">
        <v>0.35823375618886</v>
      </c>
      <c r="AO10" s="17">
        <v>0.29893748953349197</v>
      </c>
      <c r="AP10" s="17"/>
      <c r="AQ10" s="17">
        <v>0.37608169175175998</v>
      </c>
      <c r="AR10" s="17">
        <v>0.35451497715997099</v>
      </c>
      <c r="AS10" s="17">
        <v>0.37307035740812999</v>
      </c>
      <c r="AT10" s="17">
        <v>0.3727604879525</v>
      </c>
      <c r="AU10" s="17">
        <v>0.26655443315664801</v>
      </c>
      <c r="AV10" s="17"/>
      <c r="AW10" s="17">
        <v>0.39659943672236198</v>
      </c>
      <c r="AX10" s="17">
        <v>0.35621255262773899</v>
      </c>
      <c r="AY10" s="17">
        <v>0.35956854620367801</v>
      </c>
      <c r="AZ10" s="17">
        <v>0.36462519167720597</v>
      </c>
      <c r="BA10" s="17">
        <v>0.32708629018494001</v>
      </c>
      <c r="BB10" s="17"/>
      <c r="BC10" s="17">
        <v>0.31595879930200299</v>
      </c>
      <c r="BD10" s="17">
        <v>0.37028531635183998</v>
      </c>
      <c r="BE10" s="17">
        <v>0.34988332871455702</v>
      </c>
      <c r="BF10" s="17">
        <v>0.36941895081758802</v>
      </c>
      <c r="BG10" s="17"/>
      <c r="BH10" s="17">
        <v>0.34301588098839603</v>
      </c>
      <c r="BI10" s="17">
        <v>0.38090977320251102</v>
      </c>
      <c r="BJ10" s="17">
        <v>0.33027436418546602</v>
      </c>
      <c r="BK10" s="17">
        <v>0.334251200010311</v>
      </c>
      <c r="BL10" s="17"/>
      <c r="BM10" s="17">
        <v>0.332044604287908</v>
      </c>
      <c r="BN10" s="17">
        <v>0.378801074998315</v>
      </c>
      <c r="BO10" s="17">
        <v>0.38571704204355101</v>
      </c>
      <c r="BP10" s="17">
        <v>0.31561496857705601</v>
      </c>
      <c r="BQ10" s="17">
        <v>0.34384554394821998</v>
      </c>
      <c r="BR10" s="17"/>
      <c r="BS10" s="17">
        <v>0.34024194009897402</v>
      </c>
      <c r="BT10" s="17">
        <v>0.36646772973543701</v>
      </c>
      <c r="BU10" s="17">
        <v>0.35601912206867597</v>
      </c>
      <c r="BV10" s="17">
        <v>0.33431642059608602</v>
      </c>
      <c r="BW10" s="17">
        <v>0.34675121974401701</v>
      </c>
    </row>
    <row r="11" spans="2:75" ht="43.5" x14ac:dyDescent="0.35">
      <c r="B11" s="18" t="s">
        <v>145</v>
      </c>
      <c r="C11" s="17">
        <v>0.22779977362780399</v>
      </c>
      <c r="D11" s="17">
        <v>0.28825018102813899</v>
      </c>
      <c r="E11" s="17">
        <v>0.168933492099413</v>
      </c>
      <c r="F11" s="17"/>
      <c r="G11" s="17">
        <v>0.16085358181815201</v>
      </c>
      <c r="H11" s="17">
        <v>0.19608118752099901</v>
      </c>
      <c r="I11" s="17">
        <v>0.168040943795188</v>
      </c>
      <c r="J11" s="17">
        <v>0.226179502607394</v>
      </c>
      <c r="K11" s="17">
        <v>0.268062651874238</v>
      </c>
      <c r="L11" s="17">
        <v>0.321120946773442</v>
      </c>
      <c r="M11" s="17"/>
      <c r="N11" s="17">
        <v>0.246319991281305</v>
      </c>
      <c r="O11" s="17">
        <v>0.22033752353842101</v>
      </c>
      <c r="P11" s="17">
        <v>0.242563931220275</v>
      </c>
      <c r="Q11" s="17">
        <v>0.20427190949047899</v>
      </c>
      <c r="R11" s="17"/>
      <c r="S11" s="17">
        <v>0.19647963397836299</v>
      </c>
      <c r="T11" s="17">
        <v>0.21081900025885</v>
      </c>
      <c r="U11" s="17">
        <v>0.24882903885816099</v>
      </c>
      <c r="V11" s="17">
        <v>0.22493042226395299</v>
      </c>
      <c r="W11" s="17">
        <v>0.27222327508153699</v>
      </c>
      <c r="X11" s="17">
        <v>0.24167478261914299</v>
      </c>
      <c r="Y11" s="17">
        <v>0.23432384345315499</v>
      </c>
      <c r="Z11" s="17">
        <v>0.24910787892220501</v>
      </c>
      <c r="AA11" s="17">
        <v>0.22465095508067801</v>
      </c>
      <c r="AB11" s="17">
        <v>0.229133613538997</v>
      </c>
      <c r="AC11" s="17">
        <v>0.227818950979914</v>
      </c>
      <c r="AD11" s="17">
        <v>0.21665596600032999</v>
      </c>
      <c r="AE11" s="17"/>
      <c r="AF11" s="17">
        <v>0.22460444729767101</v>
      </c>
      <c r="AG11" s="17">
        <v>0.23906616302005501</v>
      </c>
      <c r="AH11" s="17">
        <v>0.223180115919763</v>
      </c>
      <c r="AI11" s="17">
        <v>0.21054143826466701</v>
      </c>
      <c r="AJ11" s="17"/>
      <c r="AK11" s="17">
        <v>0.19798703042872601</v>
      </c>
      <c r="AL11" s="17">
        <v>0.22494034350945299</v>
      </c>
      <c r="AM11" s="17">
        <v>0.23433105957262901</v>
      </c>
      <c r="AN11" s="17">
        <v>0.25042124236470797</v>
      </c>
      <c r="AO11" s="17">
        <v>0.25542205581958699</v>
      </c>
      <c r="AP11" s="17"/>
      <c r="AQ11" s="17">
        <v>0.19669026282354499</v>
      </c>
      <c r="AR11" s="17">
        <v>0.21455398776885801</v>
      </c>
      <c r="AS11" s="17">
        <v>0.21723027987332899</v>
      </c>
      <c r="AT11" s="17">
        <v>0.25984163528762999</v>
      </c>
      <c r="AU11" s="17">
        <v>0.279221066957558</v>
      </c>
      <c r="AV11" s="17"/>
      <c r="AW11" s="17">
        <v>0.25273869323966802</v>
      </c>
      <c r="AX11" s="17">
        <v>0.256639109041363</v>
      </c>
      <c r="AY11" s="17">
        <v>0.21344984232911601</v>
      </c>
      <c r="AZ11" s="17">
        <v>0.24338271279558699</v>
      </c>
      <c r="BA11" s="17">
        <v>0.211338210904426</v>
      </c>
      <c r="BB11" s="17"/>
      <c r="BC11" s="17">
        <v>0.17163177599410301</v>
      </c>
      <c r="BD11" s="17">
        <v>0.223983371977061</v>
      </c>
      <c r="BE11" s="17">
        <v>0.24755001135218399</v>
      </c>
      <c r="BF11" s="17">
        <v>0.24792830411407399</v>
      </c>
      <c r="BG11" s="17"/>
      <c r="BH11" s="17">
        <v>0.199337124894408</v>
      </c>
      <c r="BI11" s="17">
        <v>0.23986578714902801</v>
      </c>
      <c r="BJ11" s="17">
        <v>0.23569903146844001</v>
      </c>
      <c r="BK11" s="17">
        <v>0.26213993129741597</v>
      </c>
      <c r="BL11" s="17"/>
      <c r="BM11" s="17">
        <v>0.33485751104365102</v>
      </c>
      <c r="BN11" s="17">
        <v>0.186371038599492</v>
      </c>
      <c r="BO11" s="17">
        <v>0.24539871693009799</v>
      </c>
      <c r="BP11" s="17">
        <v>0.32769320149610698</v>
      </c>
      <c r="BQ11" s="17">
        <v>0.15517937350310501</v>
      </c>
      <c r="BR11" s="17"/>
      <c r="BS11" s="17">
        <v>0.31572881211951398</v>
      </c>
      <c r="BT11" s="17">
        <v>0.188746542375481</v>
      </c>
      <c r="BU11" s="17">
        <v>0.22640132540491401</v>
      </c>
      <c r="BV11" s="17">
        <v>0.33611199045503098</v>
      </c>
      <c r="BW11" s="17">
        <v>0.120302248073758</v>
      </c>
    </row>
    <row r="12" spans="2:75" ht="29" x14ac:dyDescent="0.35">
      <c r="B12" s="18" t="s">
        <v>146</v>
      </c>
      <c r="C12" s="17">
        <v>0.200593704388528</v>
      </c>
      <c r="D12" s="17">
        <v>0.17473912218179199</v>
      </c>
      <c r="E12" s="17">
        <v>0.22582270272419599</v>
      </c>
      <c r="F12" s="17"/>
      <c r="G12" s="17">
        <v>0.20372550891556901</v>
      </c>
      <c r="H12" s="17">
        <v>0.288485387913063</v>
      </c>
      <c r="I12" s="17">
        <v>0.22282314346460499</v>
      </c>
      <c r="J12" s="17">
        <v>0.201980223939521</v>
      </c>
      <c r="K12" s="17">
        <v>0.167434312769245</v>
      </c>
      <c r="L12" s="17">
        <v>0.12995759152133499</v>
      </c>
      <c r="M12" s="17"/>
      <c r="N12" s="17">
        <v>0.18918952820845</v>
      </c>
      <c r="O12" s="17">
        <v>0.217715698206527</v>
      </c>
      <c r="P12" s="17">
        <v>0.204470913846308</v>
      </c>
      <c r="Q12" s="17">
        <v>0.19317823153019201</v>
      </c>
      <c r="R12" s="17"/>
      <c r="S12" s="17">
        <v>0.224920853528495</v>
      </c>
      <c r="T12" s="17">
        <v>0.18473692566838501</v>
      </c>
      <c r="U12" s="17">
        <v>0.20284897677281799</v>
      </c>
      <c r="V12" s="17">
        <v>0.17050973101799499</v>
      </c>
      <c r="W12" s="17">
        <v>0.215386925159224</v>
      </c>
      <c r="X12" s="17">
        <v>0.193825512260523</v>
      </c>
      <c r="Y12" s="17">
        <v>0.16583856798623001</v>
      </c>
      <c r="Z12" s="17">
        <v>0.20633520506877401</v>
      </c>
      <c r="AA12" s="17">
        <v>0.224167472198534</v>
      </c>
      <c r="AB12" s="17">
        <v>0.199926244560858</v>
      </c>
      <c r="AC12" s="17">
        <v>0.213271422124682</v>
      </c>
      <c r="AD12" s="17">
        <v>0.20519681144934299</v>
      </c>
      <c r="AE12" s="17"/>
      <c r="AF12" s="17">
        <v>0.17241444593531499</v>
      </c>
      <c r="AG12" s="17">
        <v>0.190078365107306</v>
      </c>
      <c r="AH12" s="17">
        <v>0.210555378756277</v>
      </c>
      <c r="AI12" s="17">
        <v>0.25481575554242702</v>
      </c>
      <c r="AJ12" s="17"/>
      <c r="AK12" s="17">
        <v>0.191608779491628</v>
      </c>
      <c r="AL12" s="17">
        <v>0.200631833547983</v>
      </c>
      <c r="AM12" s="17">
        <v>0.208116016472148</v>
      </c>
      <c r="AN12" s="17">
        <v>0.234648228233791</v>
      </c>
      <c r="AO12" s="17">
        <v>0.205368660349626</v>
      </c>
      <c r="AP12" s="17"/>
      <c r="AQ12" s="17">
        <v>0.181511061037889</v>
      </c>
      <c r="AR12" s="17">
        <v>0.21195514574628299</v>
      </c>
      <c r="AS12" s="17">
        <v>0.226478028668221</v>
      </c>
      <c r="AT12" s="17">
        <v>0.17649047575566601</v>
      </c>
      <c r="AU12" s="17">
        <v>0.206113702820519</v>
      </c>
      <c r="AV12" s="17"/>
      <c r="AW12" s="17">
        <v>0.21052224731076799</v>
      </c>
      <c r="AX12" s="17">
        <v>0.19163819721002701</v>
      </c>
      <c r="AY12" s="17">
        <v>0.20096589677658999</v>
      </c>
      <c r="AZ12" s="17">
        <v>0.179697864375992</v>
      </c>
      <c r="BA12" s="17">
        <v>0.22878304927332099</v>
      </c>
      <c r="BB12" s="17"/>
      <c r="BC12" s="17">
        <v>0.20555819006272</v>
      </c>
      <c r="BD12" s="17">
        <v>0.21841256372392501</v>
      </c>
      <c r="BE12" s="17">
        <v>0.18486505008238499</v>
      </c>
      <c r="BF12" s="17">
        <v>0.20357079167984299</v>
      </c>
      <c r="BG12" s="17"/>
      <c r="BH12" s="17">
        <v>0.234015781135061</v>
      </c>
      <c r="BI12" s="17">
        <v>0.195502953929301</v>
      </c>
      <c r="BJ12" s="17">
        <v>0.19678415501875099</v>
      </c>
      <c r="BK12" s="17">
        <v>0.21575049823203599</v>
      </c>
      <c r="BL12" s="17"/>
      <c r="BM12" s="17">
        <v>0.158168938859297</v>
      </c>
      <c r="BN12" s="17">
        <v>0.242880535247576</v>
      </c>
      <c r="BO12" s="17">
        <v>0.21375922945921999</v>
      </c>
      <c r="BP12" s="17">
        <v>0.13680486685914001</v>
      </c>
      <c r="BQ12" s="17">
        <v>0.20755634904610101</v>
      </c>
      <c r="BR12" s="17"/>
      <c r="BS12" s="17">
        <v>0.16537355346053001</v>
      </c>
      <c r="BT12" s="17">
        <v>0.25414518036164901</v>
      </c>
      <c r="BU12" s="17">
        <v>0.20612666669733301</v>
      </c>
      <c r="BV12" s="17">
        <v>0.151536663546083</v>
      </c>
      <c r="BW12" s="17">
        <v>0.201535851356728</v>
      </c>
    </row>
    <row r="13" spans="2:75" x14ac:dyDescent="0.35">
      <c r="B13" s="18" t="s">
        <v>147</v>
      </c>
      <c r="C13" s="17">
        <v>0.19174446324097399</v>
      </c>
      <c r="D13" s="17">
        <v>0.23173658777275499</v>
      </c>
      <c r="E13" s="17">
        <v>0.15319475840607</v>
      </c>
      <c r="F13" s="17"/>
      <c r="G13" s="17">
        <v>0.148654222656389</v>
      </c>
      <c r="H13" s="17">
        <v>0.17196288798420301</v>
      </c>
      <c r="I13" s="17">
        <v>0.17455693902081801</v>
      </c>
      <c r="J13" s="17">
        <v>0.18841408678607099</v>
      </c>
      <c r="K13" s="17">
        <v>0.21570772431683799</v>
      </c>
      <c r="L13" s="17">
        <v>0.23718357298818701</v>
      </c>
      <c r="M13" s="17"/>
      <c r="N13" s="17">
        <v>0.20875288827462299</v>
      </c>
      <c r="O13" s="17">
        <v>0.176862176773144</v>
      </c>
      <c r="P13" s="17">
        <v>0.20745628448372799</v>
      </c>
      <c r="Q13" s="17">
        <v>0.17606463967160699</v>
      </c>
      <c r="R13" s="17"/>
      <c r="S13" s="17">
        <v>0.19529371863061401</v>
      </c>
      <c r="T13" s="17">
        <v>0.16308116396094199</v>
      </c>
      <c r="U13" s="17">
        <v>0.19521103627023401</v>
      </c>
      <c r="V13" s="17">
        <v>0.21215165431581201</v>
      </c>
      <c r="W13" s="17">
        <v>0.185418361348236</v>
      </c>
      <c r="X13" s="17">
        <v>0.22687060970702899</v>
      </c>
      <c r="Y13" s="17">
        <v>0.191512736199968</v>
      </c>
      <c r="Z13" s="17">
        <v>0.197662278302982</v>
      </c>
      <c r="AA13" s="17">
        <v>0.182420977506938</v>
      </c>
      <c r="AB13" s="17">
        <v>0.19695387394272901</v>
      </c>
      <c r="AC13" s="17">
        <v>0.18405128926759701</v>
      </c>
      <c r="AD13" s="17">
        <v>0.16236276934820801</v>
      </c>
      <c r="AE13" s="17"/>
      <c r="AF13" s="17">
        <v>0.20843042404602799</v>
      </c>
      <c r="AG13" s="17">
        <v>0.191567785672632</v>
      </c>
      <c r="AH13" s="17">
        <v>0.18066424297730599</v>
      </c>
      <c r="AI13" s="17">
        <v>0.191161513461725</v>
      </c>
      <c r="AJ13" s="17"/>
      <c r="AK13" s="17">
        <v>0.17841174432527401</v>
      </c>
      <c r="AL13" s="17">
        <v>0.19401307237743201</v>
      </c>
      <c r="AM13" s="17">
        <v>0.21384850946412501</v>
      </c>
      <c r="AN13" s="17">
        <v>0.17547152487065301</v>
      </c>
      <c r="AO13" s="17">
        <v>0.18884043890226501</v>
      </c>
      <c r="AP13" s="17"/>
      <c r="AQ13" s="17">
        <v>0.168001687452939</v>
      </c>
      <c r="AR13" s="17">
        <v>0.193361150652857</v>
      </c>
      <c r="AS13" s="17">
        <v>0.194346898041594</v>
      </c>
      <c r="AT13" s="17">
        <v>0.21631251085838199</v>
      </c>
      <c r="AU13" s="17">
        <v>0.19698588874356601</v>
      </c>
      <c r="AV13" s="17"/>
      <c r="AW13" s="17">
        <v>0.26231184199461799</v>
      </c>
      <c r="AX13" s="17">
        <v>0.194898473706829</v>
      </c>
      <c r="AY13" s="17">
        <v>0.18855718962125501</v>
      </c>
      <c r="AZ13" s="17">
        <v>0.197454583561988</v>
      </c>
      <c r="BA13" s="17">
        <v>0.17237258009627601</v>
      </c>
      <c r="BB13" s="17"/>
      <c r="BC13" s="17">
        <v>0.15064430119875499</v>
      </c>
      <c r="BD13" s="17">
        <v>0.18942232015109001</v>
      </c>
      <c r="BE13" s="17">
        <v>0.20872577879182699</v>
      </c>
      <c r="BF13" s="17">
        <v>0.20765857194083501</v>
      </c>
      <c r="BG13" s="17"/>
      <c r="BH13" s="17">
        <v>0.18154748765922399</v>
      </c>
      <c r="BI13" s="17">
        <v>0.19251083784845199</v>
      </c>
      <c r="BJ13" s="17">
        <v>0.210586927371747</v>
      </c>
      <c r="BK13" s="17">
        <v>0.22565302586682001</v>
      </c>
      <c r="BL13" s="17"/>
      <c r="BM13" s="17">
        <v>0.31398540054126201</v>
      </c>
      <c r="BN13" s="17">
        <v>0.13375565229934699</v>
      </c>
      <c r="BO13" s="17">
        <v>0.146090768449957</v>
      </c>
      <c r="BP13" s="17">
        <v>0.29690688261575199</v>
      </c>
      <c r="BQ13" s="17">
        <v>0.15195542684689001</v>
      </c>
      <c r="BR13" s="17"/>
      <c r="BS13" s="17">
        <v>0.309777183125097</v>
      </c>
      <c r="BT13" s="17">
        <v>0.12618554765710299</v>
      </c>
      <c r="BU13" s="17">
        <v>0.16473790114623901</v>
      </c>
      <c r="BV13" s="17">
        <v>0.28219586356756998</v>
      </c>
      <c r="BW13" s="17">
        <v>0.14084038493437101</v>
      </c>
    </row>
    <row r="14" spans="2:75" ht="43.5" x14ac:dyDescent="0.35">
      <c r="B14" s="18" t="s">
        <v>148</v>
      </c>
      <c r="C14" s="17">
        <v>0.186127404024303</v>
      </c>
      <c r="D14" s="17">
        <v>0.21024040325434601</v>
      </c>
      <c r="E14" s="17">
        <v>0.162528531267014</v>
      </c>
      <c r="F14" s="17"/>
      <c r="G14" s="17">
        <v>0.20518679433245399</v>
      </c>
      <c r="H14" s="17">
        <v>0.176617733069244</v>
      </c>
      <c r="I14" s="17">
        <v>0.19680309068731699</v>
      </c>
      <c r="J14" s="17">
        <v>0.171050803315658</v>
      </c>
      <c r="K14" s="17">
        <v>0.17352552998520801</v>
      </c>
      <c r="L14" s="17">
        <v>0.19318338366988799</v>
      </c>
      <c r="M14" s="17"/>
      <c r="N14" s="17">
        <v>0.20234050579059201</v>
      </c>
      <c r="O14" s="17">
        <v>0.201321767656684</v>
      </c>
      <c r="P14" s="17">
        <v>0.160233025111057</v>
      </c>
      <c r="Q14" s="17">
        <v>0.17732564259227601</v>
      </c>
      <c r="R14" s="17"/>
      <c r="S14" s="17">
        <v>0.197079578071405</v>
      </c>
      <c r="T14" s="17">
        <v>0.18484862804403299</v>
      </c>
      <c r="U14" s="17">
        <v>0.16448339371599999</v>
      </c>
      <c r="V14" s="17">
        <v>0.18427510647822501</v>
      </c>
      <c r="W14" s="17">
        <v>0.19305504490056</v>
      </c>
      <c r="X14" s="17">
        <v>0.21853836312842001</v>
      </c>
      <c r="Y14" s="17">
        <v>0.165804895542529</v>
      </c>
      <c r="Z14" s="17">
        <v>0.16436021399335399</v>
      </c>
      <c r="AA14" s="17">
        <v>0.173130566695818</v>
      </c>
      <c r="AB14" s="17">
        <v>0.21450884874048201</v>
      </c>
      <c r="AC14" s="17">
        <v>0.17258343907960899</v>
      </c>
      <c r="AD14" s="17">
        <v>0.158848894262518</v>
      </c>
      <c r="AE14" s="17"/>
      <c r="AF14" s="17">
        <v>0.16847375766819001</v>
      </c>
      <c r="AG14" s="17">
        <v>0.17614021499330601</v>
      </c>
      <c r="AH14" s="17">
        <v>0.22096579893819299</v>
      </c>
      <c r="AI14" s="17">
        <v>0.19322385914800899</v>
      </c>
      <c r="AJ14" s="17"/>
      <c r="AK14" s="17">
        <v>0.17613147301361901</v>
      </c>
      <c r="AL14" s="17">
        <v>0.17546562336482999</v>
      </c>
      <c r="AM14" s="17">
        <v>0.19451724831605599</v>
      </c>
      <c r="AN14" s="17">
        <v>0.203439166781516</v>
      </c>
      <c r="AO14" s="17">
        <v>0.237221616566933</v>
      </c>
      <c r="AP14" s="17"/>
      <c r="AQ14" s="17">
        <v>0.15915548528162701</v>
      </c>
      <c r="AR14" s="17">
        <v>0.19014860879089401</v>
      </c>
      <c r="AS14" s="17">
        <v>0.18273620089946599</v>
      </c>
      <c r="AT14" s="17">
        <v>0.18436072650966301</v>
      </c>
      <c r="AU14" s="17">
        <v>0.23686320649335901</v>
      </c>
      <c r="AV14" s="17"/>
      <c r="AW14" s="17">
        <v>0.18046762563213201</v>
      </c>
      <c r="AX14" s="17">
        <v>0.16836399620954401</v>
      </c>
      <c r="AY14" s="17">
        <v>0.18153362756071301</v>
      </c>
      <c r="AZ14" s="17">
        <v>0.19210995399036199</v>
      </c>
      <c r="BA14" s="17">
        <v>0.19509628384417099</v>
      </c>
      <c r="BB14" s="17"/>
      <c r="BC14" s="17">
        <v>0.18138622859272399</v>
      </c>
      <c r="BD14" s="17">
        <v>0.20082002893244899</v>
      </c>
      <c r="BE14" s="17">
        <v>0.184907642256844</v>
      </c>
      <c r="BF14" s="17">
        <v>0.184195652888061</v>
      </c>
      <c r="BG14" s="17"/>
      <c r="BH14" s="17">
        <v>0.187828132636815</v>
      </c>
      <c r="BI14" s="17">
        <v>0.18822768562042599</v>
      </c>
      <c r="BJ14" s="17">
        <v>0.186506980286336</v>
      </c>
      <c r="BK14" s="17">
        <v>0.17280102524055399</v>
      </c>
      <c r="BL14" s="17"/>
      <c r="BM14" s="17">
        <v>0.17815171726808601</v>
      </c>
      <c r="BN14" s="17">
        <v>0.203092814604827</v>
      </c>
      <c r="BO14" s="17">
        <v>0.224913854709376</v>
      </c>
      <c r="BP14" s="17">
        <v>0.13008442705211701</v>
      </c>
      <c r="BQ14" s="17">
        <v>0.15526753182616501</v>
      </c>
      <c r="BR14" s="17"/>
      <c r="BS14" s="17">
        <v>0.16542475688203201</v>
      </c>
      <c r="BT14" s="17">
        <v>0.224553717578171</v>
      </c>
      <c r="BU14" s="17">
        <v>0.26664181758143102</v>
      </c>
      <c r="BV14" s="17">
        <v>0.124266390305215</v>
      </c>
      <c r="BW14" s="17">
        <v>0.156592145566085</v>
      </c>
    </row>
    <row r="15" spans="2:75" ht="29" x14ac:dyDescent="0.35">
      <c r="B15" s="18" t="s">
        <v>149</v>
      </c>
      <c r="C15" s="17">
        <v>0.17931924606734301</v>
      </c>
      <c r="D15" s="17">
        <v>0.20500986173966501</v>
      </c>
      <c r="E15" s="17">
        <v>0.153670549594286</v>
      </c>
      <c r="F15" s="17"/>
      <c r="G15" s="17">
        <v>0.14630524167449099</v>
      </c>
      <c r="H15" s="17">
        <v>0.187851022195242</v>
      </c>
      <c r="I15" s="17">
        <v>0.16986427318361</v>
      </c>
      <c r="J15" s="17">
        <v>0.193209780401113</v>
      </c>
      <c r="K15" s="17">
        <v>0.20533577486145099</v>
      </c>
      <c r="L15" s="17">
        <v>0.173346508218574</v>
      </c>
      <c r="M15" s="17"/>
      <c r="N15" s="17">
        <v>0.194073665144053</v>
      </c>
      <c r="O15" s="17">
        <v>0.18284078814142599</v>
      </c>
      <c r="P15" s="17">
        <v>0.17779107087972401</v>
      </c>
      <c r="Q15" s="17">
        <v>0.16304101302840501</v>
      </c>
      <c r="R15" s="17"/>
      <c r="S15" s="17">
        <v>0.181387680503731</v>
      </c>
      <c r="T15" s="17">
        <v>0.15495017804387801</v>
      </c>
      <c r="U15" s="17">
        <v>0.16334154656785899</v>
      </c>
      <c r="V15" s="17">
        <v>0.181231567711758</v>
      </c>
      <c r="W15" s="17">
        <v>0.19043597281514099</v>
      </c>
      <c r="X15" s="17">
        <v>0.172249383288165</v>
      </c>
      <c r="Y15" s="17">
        <v>0.178249068022345</v>
      </c>
      <c r="Z15" s="17">
        <v>0.21937649828695999</v>
      </c>
      <c r="AA15" s="17">
        <v>0.20600557112054299</v>
      </c>
      <c r="AB15" s="17">
        <v>0.14893554117866101</v>
      </c>
      <c r="AC15" s="17">
        <v>0.22648858834751301</v>
      </c>
      <c r="AD15" s="17">
        <v>0.171446053051523</v>
      </c>
      <c r="AE15" s="17"/>
      <c r="AF15" s="17">
        <v>0.170044832980731</v>
      </c>
      <c r="AG15" s="17">
        <v>0.18371648531479801</v>
      </c>
      <c r="AH15" s="17">
        <v>0.18830648704818101</v>
      </c>
      <c r="AI15" s="17">
        <v>0.17411640973157999</v>
      </c>
      <c r="AJ15" s="17"/>
      <c r="AK15" s="17">
        <v>0.15561504148494201</v>
      </c>
      <c r="AL15" s="17">
        <v>0.180927572771935</v>
      </c>
      <c r="AM15" s="17">
        <v>0.19219472046372499</v>
      </c>
      <c r="AN15" s="17">
        <v>0.17382554253724</v>
      </c>
      <c r="AO15" s="17">
        <v>0.197676172704495</v>
      </c>
      <c r="AP15" s="17"/>
      <c r="AQ15" s="17">
        <v>0.162280088879766</v>
      </c>
      <c r="AR15" s="17">
        <v>0.178469212145309</v>
      </c>
      <c r="AS15" s="17">
        <v>0.19662201084676101</v>
      </c>
      <c r="AT15" s="17">
        <v>0.177060681625829</v>
      </c>
      <c r="AU15" s="17">
        <v>0.18487080134793801</v>
      </c>
      <c r="AV15" s="17"/>
      <c r="AW15" s="17">
        <v>0.164528195980438</v>
      </c>
      <c r="AX15" s="17">
        <v>0.176062070148719</v>
      </c>
      <c r="AY15" s="17">
        <v>0.16333278144364199</v>
      </c>
      <c r="AZ15" s="17">
        <v>0.18037893715662501</v>
      </c>
      <c r="BA15" s="17">
        <v>0.20653892832411899</v>
      </c>
      <c r="BB15" s="17"/>
      <c r="BC15" s="17">
        <v>0.21011848930302601</v>
      </c>
      <c r="BD15" s="17">
        <v>0.204089794688464</v>
      </c>
      <c r="BE15" s="17">
        <v>0.16510529087407999</v>
      </c>
      <c r="BF15" s="17">
        <v>0.16995827975460001</v>
      </c>
      <c r="BG15" s="17"/>
      <c r="BH15" s="17">
        <v>0.204987136488715</v>
      </c>
      <c r="BI15" s="17">
        <v>0.180240710765708</v>
      </c>
      <c r="BJ15" s="17">
        <v>0.16929485574393499</v>
      </c>
      <c r="BK15" s="17">
        <v>0.16221576972310001</v>
      </c>
      <c r="BL15" s="17"/>
      <c r="BM15" s="17">
        <v>0.129500670695711</v>
      </c>
      <c r="BN15" s="17">
        <v>0.23690333867243199</v>
      </c>
      <c r="BO15" s="17">
        <v>0.18272906651840001</v>
      </c>
      <c r="BP15" s="17">
        <v>0.128311471060614</v>
      </c>
      <c r="BQ15" s="17">
        <v>0.11315988608288099</v>
      </c>
      <c r="BR15" s="17"/>
      <c r="BS15" s="17">
        <v>0.129857125068497</v>
      </c>
      <c r="BT15" s="17">
        <v>0.24640721564588799</v>
      </c>
      <c r="BU15" s="17">
        <v>0.173357411230182</v>
      </c>
      <c r="BV15" s="17">
        <v>0.14127056169830801</v>
      </c>
      <c r="BW15" s="17">
        <v>0.102389878791735</v>
      </c>
    </row>
    <row r="16" spans="2:75" ht="29" x14ac:dyDescent="0.35">
      <c r="B16" s="18" t="s">
        <v>150</v>
      </c>
      <c r="C16" s="17">
        <v>0.14417737408537001</v>
      </c>
      <c r="D16" s="17">
        <v>0.15669431915734899</v>
      </c>
      <c r="E16" s="17">
        <v>0.13267471156223101</v>
      </c>
      <c r="F16" s="17"/>
      <c r="G16" s="17">
        <v>0.10148327499431201</v>
      </c>
      <c r="H16" s="17">
        <v>0.13488709377211899</v>
      </c>
      <c r="I16" s="17">
        <v>0.118761178178813</v>
      </c>
      <c r="J16" s="17">
        <v>0.13354458895429799</v>
      </c>
      <c r="K16" s="17">
        <v>0.16867768301833999</v>
      </c>
      <c r="L16" s="17">
        <v>0.193058034270253</v>
      </c>
      <c r="M16" s="17"/>
      <c r="N16" s="17">
        <v>0.16257253965489299</v>
      </c>
      <c r="O16" s="17">
        <v>0.132897847224896</v>
      </c>
      <c r="P16" s="17">
        <v>0.14534365619503001</v>
      </c>
      <c r="Q16" s="17">
        <v>0.133908344349426</v>
      </c>
      <c r="R16" s="17"/>
      <c r="S16" s="17">
        <v>0.12942335240124</v>
      </c>
      <c r="T16" s="17">
        <v>0.15320198477851499</v>
      </c>
      <c r="U16" s="17">
        <v>0.13538053838747</v>
      </c>
      <c r="V16" s="17">
        <v>0.15290975498156101</v>
      </c>
      <c r="W16" s="17">
        <v>0.12414789530197499</v>
      </c>
      <c r="X16" s="17">
        <v>0.14654426374343699</v>
      </c>
      <c r="Y16" s="17">
        <v>0.126621204183575</v>
      </c>
      <c r="Z16" s="17">
        <v>0.16438189594396599</v>
      </c>
      <c r="AA16" s="17">
        <v>0.155379131630284</v>
      </c>
      <c r="AB16" s="17">
        <v>0.14757683320839399</v>
      </c>
      <c r="AC16" s="17">
        <v>0.17892405108600601</v>
      </c>
      <c r="AD16" s="17">
        <v>0.121526387253239</v>
      </c>
      <c r="AE16" s="17"/>
      <c r="AF16" s="17">
        <v>0.16674872563036799</v>
      </c>
      <c r="AG16" s="17">
        <v>0.12875038330028499</v>
      </c>
      <c r="AH16" s="17">
        <v>0.150824964451547</v>
      </c>
      <c r="AI16" s="17">
        <v>0.150961995303668</v>
      </c>
      <c r="AJ16" s="17"/>
      <c r="AK16" s="17">
        <v>0.119730663124056</v>
      </c>
      <c r="AL16" s="17">
        <v>0.14250315413266901</v>
      </c>
      <c r="AM16" s="17">
        <v>0.15189314140054899</v>
      </c>
      <c r="AN16" s="17">
        <v>0.17959663713552601</v>
      </c>
      <c r="AO16" s="17">
        <v>0.15257812709680199</v>
      </c>
      <c r="AP16" s="17"/>
      <c r="AQ16" s="17">
        <v>0.129171159733803</v>
      </c>
      <c r="AR16" s="17">
        <v>0.134390978292349</v>
      </c>
      <c r="AS16" s="17">
        <v>0.14965062741640001</v>
      </c>
      <c r="AT16" s="17">
        <v>0.15562339871928599</v>
      </c>
      <c r="AU16" s="17">
        <v>0.16093468406561101</v>
      </c>
      <c r="AV16" s="17"/>
      <c r="AW16" s="17">
        <v>0.17654451768778001</v>
      </c>
      <c r="AX16" s="17">
        <v>0.16911388898852101</v>
      </c>
      <c r="AY16" s="17">
        <v>0.130640639374276</v>
      </c>
      <c r="AZ16" s="17">
        <v>0.15324253904524399</v>
      </c>
      <c r="BA16" s="17">
        <v>0.13443042882226999</v>
      </c>
      <c r="BB16" s="17"/>
      <c r="BC16" s="17">
        <v>0.15291322412820699</v>
      </c>
      <c r="BD16" s="17">
        <v>0.13381463388048701</v>
      </c>
      <c r="BE16" s="17">
        <v>0.163565103236753</v>
      </c>
      <c r="BF16" s="17">
        <v>0.143684911320033</v>
      </c>
      <c r="BG16" s="17"/>
      <c r="BH16" s="17">
        <v>0.149287490697494</v>
      </c>
      <c r="BI16" s="17">
        <v>0.14667837799298</v>
      </c>
      <c r="BJ16" s="17">
        <v>0.16146459895322701</v>
      </c>
      <c r="BK16" s="17">
        <v>0.13103413449933801</v>
      </c>
      <c r="BL16" s="17"/>
      <c r="BM16" s="17">
        <v>0.24154083821102601</v>
      </c>
      <c r="BN16" s="17">
        <v>9.7190322642798394E-2</v>
      </c>
      <c r="BO16" s="17">
        <v>9.3128067281352603E-2</v>
      </c>
      <c r="BP16" s="17">
        <v>0.22886420392120099</v>
      </c>
      <c r="BQ16" s="17">
        <v>0.121234021880901</v>
      </c>
      <c r="BR16" s="17"/>
      <c r="BS16" s="17">
        <v>0.22713944737710601</v>
      </c>
      <c r="BT16" s="17">
        <v>0.101762802815711</v>
      </c>
      <c r="BU16" s="17">
        <v>0.10658349974758199</v>
      </c>
      <c r="BV16" s="17">
        <v>0.215503532790288</v>
      </c>
      <c r="BW16" s="17">
        <v>9.0583223443448102E-2</v>
      </c>
    </row>
    <row r="17" spans="2:75" ht="43.5" x14ac:dyDescent="0.35">
      <c r="B17" s="18" t="s">
        <v>151</v>
      </c>
      <c r="C17" s="17">
        <v>0.12869291313869</v>
      </c>
      <c r="D17" s="17">
        <v>0.122913790346458</v>
      </c>
      <c r="E17" s="17">
        <v>0.13347652714067401</v>
      </c>
      <c r="F17" s="17"/>
      <c r="G17" s="17">
        <v>0.21771943346013301</v>
      </c>
      <c r="H17" s="17">
        <v>0.171504956872014</v>
      </c>
      <c r="I17" s="17">
        <v>0.14244031850174299</v>
      </c>
      <c r="J17" s="17">
        <v>0.120871155593074</v>
      </c>
      <c r="K17" s="17">
        <v>7.4254092979280095E-2</v>
      </c>
      <c r="L17" s="17">
        <v>6.6141149947698E-2</v>
      </c>
      <c r="M17" s="17"/>
      <c r="N17" s="17">
        <v>0.15052864566431301</v>
      </c>
      <c r="O17" s="17">
        <v>0.13536036666429299</v>
      </c>
      <c r="P17" s="17">
        <v>0.11484183423972601</v>
      </c>
      <c r="Q17" s="17">
        <v>0.10880709164020901</v>
      </c>
      <c r="R17" s="17"/>
      <c r="S17" s="17">
        <v>0.176447420843132</v>
      </c>
      <c r="T17" s="17">
        <v>0.141142835530045</v>
      </c>
      <c r="U17" s="17">
        <v>0.100112590660904</v>
      </c>
      <c r="V17" s="17">
        <v>0.105358571773832</v>
      </c>
      <c r="W17" s="17">
        <v>0.117357600327087</v>
      </c>
      <c r="X17" s="17">
        <v>0.14290752613886101</v>
      </c>
      <c r="Y17" s="17">
        <v>0.10403467649025799</v>
      </c>
      <c r="Z17" s="17">
        <v>0.116377675005537</v>
      </c>
      <c r="AA17" s="17">
        <v>0.12202379722206901</v>
      </c>
      <c r="AB17" s="17">
        <v>0.111557045207623</v>
      </c>
      <c r="AC17" s="17">
        <v>0.131590095392738</v>
      </c>
      <c r="AD17" s="17">
        <v>0.13510646274377</v>
      </c>
      <c r="AE17" s="17"/>
      <c r="AF17" s="17">
        <v>9.8029497761236498E-2</v>
      </c>
      <c r="AG17" s="17">
        <v>0.13316692383477999</v>
      </c>
      <c r="AH17" s="17">
        <v>0.144140058180452</v>
      </c>
      <c r="AI17" s="17">
        <v>0.162581648782922</v>
      </c>
      <c r="AJ17" s="17"/>
      <c r="AK17" s="17">
        <v>0.124344879199345</v>
      </c>
      <c r="AL17" s="17">
        <v>0.11944711634549</v>
      </c>
      <c r="AM17" s="17">
        <v>0.127383617090742</v>
      </c>
      <c r="AN17" s="17">
        <v>0.14614045970165601</v>
      </c>
      <c r="AO17" s="17">
        <v>0.16790973702592801</v>
      </c>
      <c r="AP17" s="17"/>
      <c r="AQ17" s="17">
        <v>0.12524480293349199</v>
      </c>
      <c r="AR17" s="17">
        <v>0.135343981897844</v>
      </c>
      <c r="AS17" s="17">
        <v>0.13005559423666399</v>
      </c>
      <c r="AT17" s="17">
        <v>0.121038576520796</v>
      </c>
      <c r="AU17" s="17">
        <v>0.13309409392072999</v>
      </c>
      <c r="AV17" s="17"/>
      <c r="AW17" s="17">
        <v>0.12378645882999301</v>
      </c>
      <c r="AX17" s="17">
        <v>9.9142413723547096E-2</v>
      </c>
      <c r="AY17" s="17">
        <v>0.12150164851459699</v>
      </c>
      <c r="AZ17" s="17">
        <v>0.117048156057478</v>
      </c>
      <c r="BA17" s="17">
        <v>0.168360006007019</v>
      </c>
      <c r="BB17" s="17"/>
      <c r="BC17" s="17">
        <v>0.179965784402256</v>
      </c>
      <c r="BD17" s="17">
        <v>0.14358920112436299</v>
      </c>
      <c r="BE17" s="17">
        <v>0.13432357941230499</v>
      </c>
      <c r="BF17" s="17">
        <v>9.9008028708145707E-2</v>
      </c>
      <c r="BG17" s="17"/>
      <c r="BH17" s="17">
        <v>0.152428702681183</v>
      </c>
      <c r="BI17" s="17">
        <v>0.125835813025891</v>
      </c>
      <c r="BJ17" s="17">
        <v>0.11632320723494601</v>
      </c>
      <c r="BK17" s="17">
        <v>0.14083055263494801</v>
      </c>
      <c r="BL17" s="17"/>
      <c r="BM17" s="17">
        <v>8.0033737903592403E-2</v>
      </c>
      <c r="BN17" s="17">
        <v>0.15975397021693299</v>
      </c>
      <c r="BO17" s="17">
        <v>0.15690875486931399</v>
      </c>
      <c r="BP17" s="17">
        <v>7.8835884361804096E-2</v>
      </c>
      <c r="BQ17" s="17">
        <v>0.129744158983682</v>
      </c>
      <c r="BR17" s="17"/>
      <c r="BS17" s="17">
        <v>9.2350585342743097E-2</v>
      </c>
      <c r="BT17" s="17">
        <v>0.16658404455928799</v>
      </c>
      <c r="BU17" s="17">
        <v>0.18714834424718599</v>
      </c>
      <c r="BV17" s="17">
        <v>7.7562688836219806E-2</v>
      </c>
      <c r="BW17" s="17">
        <v>0.10255492801701099</v>
      </c>
    </row>
    <row r="18" spans="2:75" ht="29" x14ac:dyDescent="0.35">
      <c r="B18" s="18" t="s">
        <v>152</v>
      </c>
      <c r="C18" s="17">
        <v>0.12608915705371701</v>
      </c>
      <c r="D18" s="17">
        <v>0.13546038245841299</v>
      </c>
      <c r="E18" s="17">
        <v>0.11703028544986301</v>
      </c>
      <c r="F18" s="17"/>
      <c r="G18" s="17">
        <v>0.267467624174482</v>
      </c>
      <c r="H18" s="17">
        <v>0.17981996424149399</v>
      </c>
      <c r="I18" s="17">
        <v>0.14610325518528</v>
      </c>
      <c r="J18" s="17">
        <v>0.100934514176547</v>
      </c>
      <c r="K18" s="17">
        <v>5.5123912701300799E-2</v>
      </c>
      <c r="L18" s="17">
        <v>3.9806056473516503E-2</v>
      </c>
      <c r="M18" s="17"/>
      <c r="N18" s="17">
        <v>0.143115246902798</v>
      </c>
      <c r="O18" s="17">
        <v>0.112544483900566</v>
      </c>
      <c r="P18" s="17">
        <v>0.121172153729321</v>
      </c>
      <c r="Q18" s="17">
        <v>0.12739607963979399</v>
      </c>
      <c r="R18" s="17"/>
      <c r="S18" s="17">
        <v>0.166995323868219</v>
      </c>
      <c r="T18" s="17">
        <v>0.10771969069903201</v>
      </c>
      <c r="U18" s="17">
        <v>9.1682034519206798E-2</v>
      </c>
      <c r="V18" s="17">
        <v>0.139320125585041</v>
      </c>
      <c r="W18" s="17">
        <v>9.2255538380665594E-2</v>
      </c>
      <c r="X18" s="17">
        <v>0.176005892238109</v>
      </c>
      <c r="Y18" s="17">
        <v>0.14975270443730199</v>
      </c>
      <c r="Z18" s="17">
        <v>8.3831674427577801E-2</v>
      </c>
      <c r="AA18" s="17">
        <v>0.138620086724767</v>
      </c>
      <c r="AB18" s="17">
        <v>8.1485819494212006E-2</v>
      </c>
      <c r="AC18" s="17">
        <v>0.10346587097863599</v>
      </c>
      <c r="AD18" s="17">
        <v>0.11453937867311</v>
      </c>
      <c r="AE18" s="17"/>
      <c r="AF18" s="17">
        <v>0.113209447359752</v>
      </c>
      <c r="AG18" s="17">
        <v>0.123148437054169</v>
      </c>
      <c r="AH18" s="17">
        <v>0.12531704137393801</v>
      </c>
      <c r="AI18" s="17">
        <v>0.163305393965339</v>
      </c>
      <c r="AJ18" s="17"/>
      <c r="AK18" s="17">
        <v>0.13215825132674899</v>
      </c>
      <c r="AL18" s="17">
        <v>0.123420805896612</v>
      </c>
      <c r="AM18" s="17">
        <v>0.119376588834172</v>
      </c>
      <c r="AN18" s="17">
        <v>0.13280220334211101</v>
      </c>
      <c r="AO18" s="17">
        <v>0.15320003123074299</v>
      </c>
      <c r="AP18" s="17"/>
      <c r="AQ18" s="17">
        <v>0.10862574416626</v>
      </c>
      <c r="AR18" s="17">
        <v>0.12947099846566901</v>
      </c>
      <c r="AS18" s="17">
        <v>0.137716894686674</v>
      </c>
      <c r="AT18" s="17">
        <v>0.104676574710604</v>
      </c>
      <c r="AU18" s="17">
        <v>0.16009655968734199</v>
      </c>
      <c r="AV18" s="17"/>
      <c r="AW18" s="17">
        <v>8.2151790129140298E-2</v>
      </c>
      <c r="AX18" s="17">
        <v>7.2690298156143807E-2</v>
      </c>
      <c r="AY18" s="17">
        <v>0.133260172690153</v>
      </c>
      <c r="AZ18" s="17">
        <v>0.110633880222291</v>
      </c>
      <c r="BA18" s="17">
        <v>0.16931069858574699</v>
      </c>
      <c r="BB18" s="17"/>
      <c r="BC18" s="17">
        <v>0.13225047105507701</v>
      </c>
      <c r="BD18" s="17">
        <v>0.1423650126072</v>
      </c>
      <c r="BE18" s="17">
        <v>0.146483244015916</v>
      </c>
      <c r="BF18" s="17">
        <v>9.3991356305009696E-2</v>
      </c>
      <c r="BG18" s="17"/>
      <c r="BH18" s="17">
        <v>0.117569233971191</v>
      </c>
      <c r="BI18" s="17">
        <v>0.125921965525435</v>
      </c>
      <c r="BJ18" s="17">
        <v>0.150775444383523</v>
      </c>
      <c r="BK18" s="17">
        <v>0.135813912392413</v>
      </c>
      <c r="BL18" s="17"/>
      <c r="BM18" s="17">
        <v>0.109631191308003</v>
      </c>
      <c r="BN18" s="17">
        <v>0.15354294013608299</v>
      </c>
      <c r="BO18" s="17">
        <v>0.11108387743114199</v>
      </c>
      <c r="BP18" s="17">
        <v>9.0590044006353607E-2</v>
      </c>
      <c r="BQ18" s="17">
        <v>0.12248226673274901</v>
      </c>
      <c r="BR18" s="17"/>
      <c r="BS18" s="17">
        <v>9.8617605317281698E-2</v>
      </c>
      <c r="BT18" s="17">
        <v>0.18498272727036699</v>
      </c>
      <c r="BU18" s="17">
        <v>0.120758847856111</v>
      </c>
      <c r="BV18" s="17">
        <v>9.2076613034632104E-2</v>
      </c>
      <c r="BW18" s="17">
        <v>0.129995094861515</v>
      </c>
    </row>
    <row r="19" spans="2:75" ht="43.5" x14ac:dyDescent="0.35">
      <c r="B19" s="18" t="s">
        <v>153</v>
      </c>
      <c r="C19" s="17">
        <v>0.12589181543223299</v>
      </c>
      <c r="D19" s="17">
        <v>0.12557745394859099</v>
      </c>
      <c r="E19" s="17">
        <v>0.126332449442979</v>
      </c>
      <c r="F19" s="17"/>
      <c r="G19" s="17">
        <v>0.16552276474499</v>
      </c>
      <c r="H19" s="17">
        <v>0.15477972923553701</v>
      </c>
      <c r="I19" s="17">
        <v>0.13942851895634101</v>
      </c>
      <c r="J19" s="17">
        <v>0.12108403490052599</v>
      </c>
      <c r="K19" s="17">
        <v>8.1717403068607003E-2</v>
      </c>
      <c r="L19" s="17">
        <v>9.8451603156677198E-2</v>
      </c>
      <c r="M19" s="17"/>
      <c r="N19" s="17">
        <v>0.14849816017668599</v>
      </c>
      <c r="O19" s="17">
        <v>0.13060790625304</v>
      </c>
      <c r="P19" s="17">
        <v>0.110919478614956</v>
      </c>
      <c r="Q19" s="17">
        <v>0.109019360319207</v>
      </c>
      <c r="R19" s="17"/>
      <c r="S19" s="17">
        <v>0.1640638893778</v>
      </c>
      <c r="T19" s="17">
        <v>0.13258649975821901</v>
      </c>
      <c r="U19" s="17">
        <v>0.112096472612606</v>
      </c>
      <c r="V19" s="17">
        <v>0.101167048201627</v>
      </c>
      <c r="W19" s="17">
        <v>0.13405355690767601</v>
      </c>
      <c r="X19" s="17">
        <v>0.12636260320270301</v>
      </c>
      <c r="Y19" s="17">
        <v>0.109040180002187</v>
      </c>
      <c r="Z19" s="17">
        <v>0.133917281835993</v>
      </c>
      <c r="AA19" s="17">
        <v>0.11616712462340099</v>
      </c>
      <c r="AB19" s="17">
        <v>0.12009739679742699</v>
      </c>
      <c r="AC19" s="17">
        <v>0.119237515740774</v>
      </c>
      <c r="AD19" s="17">
        <v>0.10769981842774599</v>
      </c>
      <c r="AE19" s="17"/>
      <c r="AF19" s="17">
        <v>8.9944722492242293E-2</v>
      </c>
      <c r="AG19" s="17">
        <v>0.105309222045373</v>
      </c>
      <c r="AH19" s="17">
        <v>0.16218286249380401</v>
      </c>
      <c r="AI19" s="17">
        <v>0.17648122669702099</v>
      </c>
      <c r="AJ19" s="17"/>
      <c r="AK19" s="17">
        <v>0.106086942722767</v>
      </c>
      <c r="AL19" s="17">
        <v>0.12354271911956299</v>
      </c>
      <c r="AM19" s="17">
        <v>0.117408648917918</v>
      </c>
      <c r="AN19" s="17">
        <v>0.15129546407792199</v>
      </c>
      <c r="AO19" s="17">
        <v>0.16936893052525201</v>
      </c>
      <c r="AP19" s="17"/>
      <c r="AQ19" s="17">
        <v>0.121558510348324</v>
      </c>
      <c r="AR19" s="17">
        <v>0.10355731944285</v>
      </c>
      <c r="AS19" s="17">
        <v>0.132611117903641</v>
      </c>
      <c r="AT19" s="17">
        <v>0.133872268963798</v>
      </c>
      <c r="AU19" s="17">
        <v>0.14289402815468399</v>
      </c>
      <c r="AV19" s="17"/>
      <c r="AW19" s="17">
        <v>0.14647604598630601</v>
      </c>
      <c r="AX19" s="17">
        <v>0.11222810882744901</v>
      </c>
      <c r="AY19" s="17">
        <v>0.108273139093223</v>
      </c>
      <c r="AZ19" s="17">
        <v>0.122473498618309</v>
      </c>
      <c r="BA19" s="17">
        <v>0.15738141537162401</v>
      </c>
      <c r="BB19" s="17"/>
      <c r="BC19" s="17">
        <v>0.17853548230770799</v>
      </c>
      <c r="BD19" s="17">
        <v>0.12767899427386001</v>
      </c>
      <c r="BE19" s="17">
        <v>0.109895439657774</v>
      </c>
      <c r="BF19" s="17">
        <v>0.12725716509899501</v>
      </c>
      <c r="BG19" s="17"/>
      <c r="BH19" s="17">
        <v>0.129338526298723</v>
      </c>
      <c r="BI19" s="17">
        <v>0.11244072325150101</v>
      </c>
      <c r="BJ19" s="17">
        <v>0.15267518764313201</v>
      </c>
      <c r="BK19" s="17">
        <v>0.13593466256459399</v>
      </c>
      <c r="BL19" s="17"/>
      <c r="BM19" s="17">
        <v>9.7768101639514202E-2</v>
      </c>
      <c r="BN19" s="17">
        <v>0.15461078467688699</v>
      </c>
      <c r="BO19" s="17">
        <v>0.15592939680670401</v>
      </c>
      <c r="BP19" s="17">
        <v>5.9481309187123202E-2</v>
      </c>
      <c r="BQ19" s="17">
        <v>0.116950520864522</v>
      </c>
      <c r="BR19" s="17"/>
      <c r="BS19" s="17">
        <v>0.104576517158239</v>
      </c>
      <c r="BT19" s="17">
        <v>0.156476314336709</v>
      </c>
      <c r="BU19" s="17">
        <v>0.15553398113530501</v>
      </c>
      <c r="BV19" s="17">
        <v>7.3794634940854503E-2</v>
      </c>
      <c r="BW19" s="17">
        <v>9.5536512773298402E-2</v>
      </c>
    </row>
    <row r="20" spans="2:75" ht="29" x14ac:dyDescent="0.35">
      <c r="B20" s="18" t="s">
        <v>154</v>
      </c>
      <c r="C20" s="17">
        <v>8.7583854902703304E-2</v>
      </c>
      <c r="D20" s="17">
        <v>0.10845306791011899</v>
      </c>
      <c r="E20" s="17">
        <v>6.7177785060999903E-2</v>
      </c>
      <c r="F20" s="17"/>
      <c r="G20" s="17">
        <v>8.8014979636909907E-2</v>
      </c>
      <c r="H20" s="17">
        <v>9.3695156202965604E-2</v>
      </c>
      <c r="I20" s="17">
        <v>8.6312016087093796E-2</v>
      </c>
      <c r="J20" s="17">
        <v>9.1324183701509201E-2</v>
      </c>
      <c r="K20" s="17">
        <v>8.2730569082231101E-2</v>
      </c>
      <c r="L20" s="17">
        <v>8.3565918486285903E-2</v>
      </c>
      <c r="M20" s="17"/>
      <c r="N20" s="17">
        <v>9.0903814249719106E-2</v>
      </c>
      <c r="O20" s="17">
        <v>8.64335364123133E-2</v>
      </c>
      <c r="P20" s="17">
        <v>9.0662852066034902E-2</v>
      </c>
      <c r="Q20" s="17">
        <v>8.2923663405503195E-2</v>
      </c>
      <c r="R20" s="17"/>
      <c r="S20" s="17">
        <v>0.10913348974814099</v>
      </c>
      <c r="T20" s="17">
        <v>7.0326237299400601E-2</v>
      </c>
      <c r="U20" s="17">
        <v>7.3472584294626206E-2</v>
      </c>
      <c r="V20" s="17">
        <v>7.3095477514236701E-2</v>
      </c>
      <c r="W20" s="17">
        <v>9.3650717191945995E-2</v>
      </c>
      <c r="X20" s="17">
        <v>8.8833745414761495E-2</v>
      </c>
      <c r="Y20" s="17">
        <v>9.3364954098635794E-2</v>
      </c>
      <c r="Z20" s="17">
        <v>8.4671034153363897E-2</v>
      </c>
      <c r="AA20" s="17">
        <v>0.116648571256181</v>
      </c>
      <c r="AB20" s="17">
        <v>8.1868080072502805E-2</v>
      </c>
      <c r="AC20" s="17">
        <v>6.5556174778217596E-2</v>
      </c>
      <c r="AD20" s="17">
        <v>6.0650596979018603E-2</v>
      </c>
      <c r="AE20" s="17"/>
      <c r="AF20" s="17">
        <v>8.0156846897835796E-2</v>
      </c>
      <c r="AG20" s="17">
        <v>9.8217584891088394E-2</v>
      </c>
      <c r="AH20" s="17">
        <v>7.9041612589749302E-2</v>
      </c>
      <c r="AI20" s="17">
        <v>8.6730426647362094E-2</v>
      </c>
      <c r="AJ20" s="17"/>
      <c r="AK20" s="17">
        <v>8.07648142805516E-2</v>
      </c>
      <c r="AL20" s="17">
        <v>9.0341270840702703E-2</v>
      </c>
      <c r="AM20" s="17">
        <v>8.4729738187313899E-2</v>
      </c>
      <c r="AN20" s="17">
        <v>9.5882744442252199E-2</v>
      </c>
      <c r="AO20" s="17">
        <v>9.8297845062767703E-2</v>
      </c>
      <c r="AP20" s="17"/>
      <c r="AQ20" s="17">
        <v>8.1228659594953498E-2</v>
      </c>
      <c r="AR20" s="17">
        <v>9.0426770671698006E-2</v>
      </c>
      <c r="AS20" s="17">
        <v>8.3395884414255106E-2</v>
      </c>
      <c r="AT20" s="17">
        <v>8.1179990627888804E-2</v>
      </c>
      <c r="AU20" s="17">
        <v>0.11011861978552</v>
      </c>
      <c r="AV20" s="17"/>
      <c r="AW20" s="17">
        <v>5.3927848257103402E-2</v>
      </c>
      <c r="AX20" s="17">
        <v>7.5433384543009199E-2</v>
      </c>
      <c r="AY20" s="17">
        <v>8.5089240258789695E-2</v>
      </c>
      <c r="AZ20" s="17">
        <v>9.4209200810226407E-2</v>
      </c>
      <c r="BA20" s="17">
        <v>9.6262226105143595E-2</v>
      </c>
      <c r="BB20" s="17"/>
      <c r="BC20" s="17">
        <v>7.3197781152897004E-2</v>
      </c>
      <c r="BD20" s="17">
        <v>8.0068179573526604E-2</v>
      </c>
      <c r="BE20" s="17">
        <v>0.111030819841613</v>
      </c>
      <c r="BF20" s="17">
        <v>8.3252563451431699E-2</v>
      </c>
      <c r="BG20" s="17"/>
      <c r="BH20" s="17">
        <v>8.2558590140596494E-2</v>
      </c>
      <c r="BI20" s="17">
        <v>9.0292188196688605E-2</v>
      </c>
      <c r="BJ20" s="17">
        <v>8.6218881266995104E-2</v>
      </c>
      <c r="BK20" s="17">
        <v>8.8626861064310197E-2</v>
      </c>
      <c r="BL20" s="17"/>
      <c r="BM20" s="17">
        <v>7.3003111425443704E-2</v>
      </c>
      <c r="BN20" s="17">
        <v>0.119694225460969</v>
      </c>
      <c r="BO20" s="17">
        <v>7.93119583045164E-2</v>
      </c>
      <c r="BP20" s="17">
        <v>5.61115086927131E-2</v>
      </c>
      <c r="BQ20" s="17">
        <v>5.1822779929566902E-2</v>
      </c>
      <c r="BR20" s="17"/>
      <c r="BS20" s="17">
        <v>7.9833349825517597E-2</v>
      </c>
      <c r="BT20" s="17">
        <v>0.122583666234406</v>
      </c>
      <c r="BU20" s="17">
        <v>9.6602201876990604E-2</v>
      </c>
      <c r="BV20" s="17">
        <v>6.6064182477516095E-2</v>
      </c>
      <c r="BW20" s="17">
        <v>5.0170671063160199E-2</v>
      </c>
    </row>
    <row r="21" spans="2:75" ht="58" x14ac:dyDescent="0.35">
      <c r="B21" s="18" t="s">
        <v>155</v>
      </c>
      <c r="C21" s="17">
        <v>7.9772771088252301E-2</v>
      </c>
      <c r="D21" s="17">
        <v>8.0017391509783903E-2</v>
      </c>
      <c r="E21" s="17">
        <v>7.9441671650588103E-2</v>
      </c>
      <c r="F21" s="17"/>
      <c r="G21" s="17">
        <v>0.16828832029701599</v>
      </c>
      <c r="H21" s="17">
        <v>0.10663978676597501</v>
      </c>
      <c r="I21" s="17">
        <v>7.6216111543028001E-2</v>
      </c>
      <c r="J21" s="17">
        <v>7.8817918782460306E-2</v>
      </c>
      <c r="K21" s="17">
        <v>3.32429820682619E-2</v>
      </c>
      <c r="L21" s="17">
        <v>3.3725543657703201E-2</v>
      </c>
      <c r="M21" s="17"/>
      <c r="N21" s="17">
        <v>9.1927813074826698E-2</v>
      </c>
      <c r="O21" s="17">
        <v>7.4256185950128006E-2</v>
      </c>
      <c r="P21" s="17">
        <v>8.9595703691708897E-2</v>
      </c>
      <c r="Q21" s="17">
        <v>6.3161495942456097E-2</v>
      </c>
      <c r="R21" s="17"/>
      <c r="S21" s="17">
        <v>9.9714094954440904E-2</v>
      </c>
      <c r="T21" s="17">
        <v>7.5975540286623303E-2</v>
      </c>
      <c r="U21" s="17">
        <v>7.9986524602948195E-2</v>
      </c>
      <c r="V21" s="17">
        <v>6.8703474991839597E-2</v>
      </c>
      <c r="W21" s="17">
        <v>0.10011432706225699</v>
      </c>
      <c r="X21" s="17">
        <v>8.5200879085381098E-2</v>
      </c>
      <c r="Y21" s="17">
        <v>8.8522610967590704E-2</v>
      </c>
      <c r="Z21" s="17">
        <v>7.6542551204582601E-2</v>
      </c>
      <c r="AA21" s="17">
        <v>7.4095111932781302E-2</v>
      </c>
      <c r="AB21" s="17">
        <v>4.98088536244643E-2</v>
      </c>
      <c r="AC21" s="17">
        <v>6.4962332468381401E-2</v>
      </c>
      <c r="AD21" s="17">
        <v>8.8436794711799493E-2</v>
      </c>
      <c r="AE21" s="17"/>
      <c r="AF21" s="17">
        <v>5.4531551209584098E-2</v>
      </c>
      <c r="AG21" s="17">
        <v>7.9017371091914104E-2</v>
      </c>
      <c r="AH21" s="17">
        <v>8.8634198575598705E-2</v>
      </c>
      <c r="AI21" s="17">
        <v>0.122172689531406</v>
      </c>
      <c r="AJ21" s="17"/>
      <c r="AK21" s="17">
        <v>6.7479357934642201E-2</v>
      </c>
      <c r="AL21" s="17">
        <v>8.6620282802108595E-2</v>
      </c>
      <c r="AM21" s="17">
        <v>5.8108289836240799E-2</v>
      </c>
      <c r="AN21" s="17">
        <v>0.106700645542795</v>
      </c>
      <c r="AO21" s="17">
        <v>0.100885981713975</v>
      </c>
      <c r="AP21" s="17"/>
      <c r="AQ21" s="17">
        <v>8.4546253458243195E-2</v>
      </c>
      <c r="AR21" s="17">
        <v>6.9769894483305006E-2</v>
      </c>
      <c r="AS21" s="17">
        <v>7.0479237308682594E-2</v>
      </c>
      <c r="AT21" s="17">
        <v>7.3032894258275596E-2</v>
      </c>
      <c r="AU21" s="17">
        <v>0.108859764844133</v>
      </c>
      <c r="AV21" s="17"/>
      <c r="AW21" s="17">
        <v>5.55310118062372E-2</v>
      </c>
      <c r="AX21" s="17">
        <v>3.9121564345160703E-2</v>
      </c>
      <c r="AY21" s="17">
        <v>7.6969006339920001E-2</v>
      </c>
      <c r="AZ21" s="17">
        <v>7.3246931948871399E-2</v>
      </c>
      <c r="BA21" s="17">
        <v>0.11582332483564101</v>
      </c>
      <c r="BB21" s="17"/>
      <c r="BC21" s="17">
        <v>9.5923430958942096E-2</v>
      </c>
      <c r="BD21" s="17">
        <v>9.7230906835197597E-2</v>
      </c>
      <c r="BE21" s="17">
        <v>7.58634964319191E-2</v>
      </c>
      <c r="BF21" s="17">
        <v>6.5463200702949295E-2</v>
      </c>
      <c r="BG21" s="17"/>
      <c r="BH21" s="17">
        <v>9.1464113376097E-2</v>
      </c>
      <c r="BI21" s="17">
        <v>7.6247712215409005E-2</v>
      </c>
      <c r="BJ21" s="17">
        <v>8.7994601925242E-2</v>
      </c>
      <c r="BK21" s="17">
        <v>8.0528708317889594E-2</v>
      </c>
      <c r="BL21" s="17"/>
      <c r="BM21" s="17">
        <v>5.9115392353684799E-2</v>
      </c>
      <c r="BN21" s="17">
        <v>0.104807378481547</v>
      </c>
      <c r="BO21" s="17">
        <v>5.6990509945958799E-2</v>
      </c>
      <c r="BP21" s="17">
        <v>6.3680745597438804E-2</v>
      </c>
      <c r="BQ21" s="17">
        <v>8.91323931980946E-2</v>
      </c>
      <c r="BR21" s="17"/>
      <c r="BS21" s="17">
        <v>6.1649580337894298E-2</v>
      </c>
      <c r="BT21" s="17">
        <v>0.102274592220771</v>
      </c>
      <c r="BU21" s="17">
        <v>7.9576894456064806E-2</v>
      </c>
      <c r="BV21" s="17">
        <v>6.6709054291811606E-2</v>
      </c>
      <c r="BW21" s="17">
        <v>7.0318826661140393E-2</v>
      </c>
    </row>
    <row r="22" spans="2:75" x14ac:dyDescent="0.35">
      <c r="B22" s="18" t="s">
        <v>129</v>
      </c>
      <c r="C22" s="17">
        <v>7.3644656796645502E-2</v>
      </c>
      <c r="D22" s="17">
        <v>5.0966570389329502E-2</v>
      </c>
      <c r="E22" s="17">
        <v>9.5162894653735494E-2</v>
      </c>
      <c r="F22" s="17"/>
      <c r="G22" s="17">
        <v>4.0143034064453201E-2</v>
      </c>
      <c r="H22" s="17">
        <v>5.8585595687719302E-2</v>
      </c>
      <c r="I22" s="17">
        <v>0.10394154499567999</v>
      </c>
      <c r="J22" s="17">
        <v>8.1773347810758096E-2</v>
      </c>
      <c r="K22" s="17">
        <v>7.3253365911923704E-2</v>
      </c>
      <c r="L22" s="17">
        <v>7.7301247813818502E-2</v>
      </c>
      <c r="M22" s="17"/>
      <c r="N22" s="17">
        <v>5.4823782042189698E-2</v>
      </c>
      <c r="O22" s="17">
        <v>6.1718801887738498E-2</v>
      </c>
      <c r="P22" s="17">
        <v>6.5098039594557303E-2</v>
      </c>
      <c r="Q22" s="17">
        <v>0.11330206855404699</v>
      </c>
      <c r="R22" s="17"/>
      <c r="S22" s="17">
        <v>5.09596603340918E-2</v>
      </c>
      <c r="T22" s="17">
        <v>0.100573616123595</v>
      </c>
      <c r="U22" s="17">
        <v>9.7901190243598502E-2</v>
      </c>
      <c r="V22" s="17">
        <v>7.6223400000213895E-2</v>
      </c>
      <c r="W22" s="17">
        <v>6.2937021517962904E-2</v>
      </c>
      <c r="X22" s="17">
        <v>6.7405368966046E-2</v>
      </c>
      <c r="Y22" s="17">
        <v>7.8247105673001902E-2</v>
      </c>
      <c r="Z22" s="17">
        <v>8.5392136902072202E-2</v>
      </c>
      <c r="AA22" s="17">
        <v>5.8286681530936302E-2</v>
      </c>
      <c r="AB22" s="17">
        <v>6.9139053123498301E-2</v>
      </c>
      <c r="AC22" s="17">
        <v>7.1407038441379703E-2</v>
      </c>
      <c r="AD22" s="17">
        <v>7.9832158116468002E-2</v>
      </c>
      <c r="AE22" s="17"/>
      <c r="AF22" s="17">
        <v>9.1184542814531394E-2</v>
      </c>
      <c r="AG22" s="17">
        <v>7.9842426952372994E-2</v>
      </c>
      <c r="AH22" s="17">
        <v>4.6748056934021898E-2</v>
      </c>
      <c r="AI22" s="17">
        <v>4.8946034511607402E-2</v>
      </c>
      <c r="AJ22" s="17"/>
      <c r="AK22" s="17">
        <v>0.104956903136165</v>
      </c>
      <c r="AL22" s="17">
        <v>6.5602173045187701E-2</v>
      </c>
      <c r="AM22" s="17">
        <v>6.7262374007836703E-2</v>
      </c>
      <c r="AN22" s="17">
        <v>4.32783559497553E-2</v>
      </c>
      <c r="AO22" s="17">
        <v>5.9763010088380697E-2</v>
      </c>
      <c r="AP22" s="17"/>
      <c r="AQ22" s="17">
        <v>9.9200893381274302E-2</v>
      </c>
      <c r="AR22" s="17">
        <v>9.1085098785559995E-2</v>
      </c>
      <c r="AS22" s="17">
        <v>6.0162470178112402E-2</v>
      </c>
      <c r="AT22" s="17">
        <v>5.6050033865413698E-2</v>
      </c>
      <c r="AU22" s="17">
        <v>4.86413338807693E-2</v>
      </c>
      <c r="AV22" s="17"/>
      <c r="AW22" s="17">
        <v>6.6895583687674801E-2</v>
      </c>
      <c r="AX22" s="17">
        <v>7.2860613242981903E-2</v>
      </c>
      <c r="AY22" s="17">
        <v>8.8311961500215003E-2</v>
      </c>
      <c r="AZ22" s="17">
        <v>7.3564858872145103E-2</v>
      </c>
      <c r="BA22" s="17">
        <v>5.47985468358093E-2</v>
      </c>
      <c r="BB22" s="17"/>
      <c r="BC22" s="17">
        <v>6.6557789633528194E-2</v>
      </c>
      <c r="BD22" s="17">
        <v>5.9454519346658199E-2</v>
      </c>
      <c r="BE22" s="17">
        <v>5.8033370043991298E-2</v>
      </c>
      <c r="BF22" s="17">
        <v>7.3893978520001694E-2</v>
      </c>
      <c r="BG22" s="17"/>
      <c r="BH22" s="17">
        <v>7.1165596538471196E-2</v>
      </c>
      <c r="BI22" s="17">
        <v>6.0616749874341597E-2</v>
      </c>
      <c r="BJ22" s="17">
        <v>6.6158378766094803E-2</v>
      </c>
      <c r="BK22" s="17">
        <v>5.6187070352845397E-2</v>
      </c>
      <c r="BL22" s="17"/>
      <c r="BM22" s="17">
        <v>5.7795825982313302E-2</v>
      </c>
      <c r="BN22" s="17">
        <v>5.3469455874595298E-2</v>
      </c>
      <c r="BO22" s="17">
        <v>8.4902065721041906E-2</v>
      </c>
      <c r="BP22" s="17">
        <v>5.5622714534665101E-2</v>
      </c>
      <c r="BQ22" s="17">
        <v>0.13971269797966701</v>
      </c>
      <c r="BR22" s="17"/>
      <c r="BS22" s="17">
        <v>5.9562446574605597E-2</v>
      </c>
      <c r="BT22" s="17">
        <v>4.1486952642033198E-2</v>
      </c>
      <c r="BU22" s="17">
        <v>6.5892530441349795E-2</v>
      </c>
      <c r="BV22" s="17">
        <v>5.2824234287179403E-2</v>
      </c>
      <c r="BW22" s="17">
        <v>0.17394654540572599</v>
      </c>
    </row>
    <row r="23" spans="2:75" x14ac:dyDescent="0.35">
      <c r="B23" s="18" t="s">
        <v>130</v>
      </c>
      <c r="C23" s="19">
        <v>2.5793260412825699E-2</v>
      </c>
      <c r="D23" s="19">
        <v>2.3017561219135899E-2</v>
      </c>
      <c r="E23" s="19">
        <v>2.8627652865836999E-2</v>
      </c>
      <c r="F23" s="19"/>
      <c r="G23" s="19">
        <v>2.1069957457532901E-2</v>
      </c>
      <c r="H23" s="19">
        <v>2.63316021067205E-2</v>
      </c>
      <c r="I23" s="19">
        <v>2.17029563055945E-2</v>
      </c>
      <c r="J23" s="19">
        <v>2.70514222185981E-2</v>
      </c>
      <c r="K23" s="19">
        <v>4.22297979409266E-2</v>
      </c>
      <c r="L23" s="19">
        <v>1.97925530452937E-2</v>
      </c>
      <c r="M23" s="19"/>
      <c r="N23" s="19">
        <v>1.7325529039249901E-2</v>
      </c>
      <c r="O23" s="19">
        <v>3.0226224023718801E-2</v>
      </c>
      <c r="P23" s="19">
        <v>2.5983529490452299E-2</v>
      </c>
      <c r="Q23" s="19">
        <v>3.0660198481476601E-2</v>
      </c>
      <c r="R23" s="19"/>
      <c r="S23" s="19">
        <v>2.4318226634199899E-2</v>
      </c>
      <c r="T23" s="19">
        <v>3.0888151055942E-2</v>
      </c>
      <c r="U23" s="19">
        <v>2.4307455347628602E-2</v>
      </c>
      <c r="V23" s="19">
        <v>1.6660601345343699E-2</v>
      </c>
      <c r="W23" s="19">
        <v>2.86492950263845E-2</v>
      </c>
      <c r="X23" s="19">
        <v>3.5824728462630302E-2</v>
      </c>
      <c r="Y23" s="19">
        <v>3.2535218349503403E-2</v>
      </c>
      <c r="Z23" s="19">
        <v>2.40766165236726E-2</v>
      </c>
      <c r="AA23" s="19">
        <v>2.14480699578204E-2</v>
      </c>
      <c r="AB23" s="19">
        <v>2.7067046100726098E-2</v>
      </c>
      <c r="AC23" s="19">
        <v>1.6717457779815099E-2</v>
      </c>
      <c r="AD23" s="19">
        <v>1.6792173531361899E-2</v>
      </c>
      <c r="AE23" s="19"/>
      <c r="AF23" s="19">
        <v>3.8341826486717703E-2</v>
      </c>
      <c r="AG23" s="19">
        <v>2.64472685688808E-2</v>
      </c>
      <c r="AH23" s="19">
        <v>1.9655419710759198E-2</v>
      </c>
      <c r="AI23" s="19">
        <v>9.3366215700968497E-3</v>
      </c>
      <c r="AJ23" s="19"/>
      <c r="AK23" s="19">
        <v>3.3383528533098498E-2</v>
      </c>
      <c r="AL23" s="19">
        <v>2.5579972032806701E-2</v>
      </c>
      <c r="AM23" s="19">
        <v>2.7884205277793801E-2</v>
      </c>
      <c r="AN23" s="19">
        <v>1.11261198326692E-2</v>
      </c>
      <c r="AO23" s="19">
        <v>1.6612400076444701E-2</v>
      </c>
      <c r="AP23" s="19"/>
      <c r="AQ23" s="19">
        <v>3.6179937708520203E-2</v>
      </c>
      <c r="AR23" s="19">
        <v>2.5950771043832799E-2</v>
      </c>
      <c r="AS23" s="19">
        <v>2.2270492946895398E-2</v>
      </c>
      <c r="AT23" s="19">
        <v>1.9338679571865601E-2</v>
      </c>
      <c r="AU23" s="19">
        <v>2.0940131383479998E-2</v>
      </c>
      <c r="AV23" s="19"/>
      <c r="AW23" s="19">
        <v>1.4420868886604101E-2</v>
      </c>
      <c r="AX23" s="19">
        <v>3.3231410030875999E-2</v>
      </c>
      <c r="AY23" s="19">
        <v>2.0764091970881901E-2</v>
      </c>
      <c r="AZ23" s="19">
        <v>2.8296773116749298E-2</v>
      </c>
      <c r="BA23" s="19">
        <v>2.9309384313917702E-2</v>
      </c>
      <c r="BB23" s="19"/>
      <c r="BC23" s="19">
        <v>2.5995360756935901E-2</v>
      </c>
      <c r="BD23" s="19">
        <v>2.4498949310264501E-2</v>
      </c>
      <c r="BE23" s="19">
        <v>2.4378527233263999E-2</v>
      </c>
      <c r="BF23" s="19">
        <v>2.1245436177823099E-2</v>
      </c>
      <c r="BG23" s="19"/>
      <c r="BH23" s="19">
        <v>2.0996922325168699E-2</v>
      </c>
      <c r="BI23" s="19">
        <v>2.52439806979174E-2</v>
      </c>
      <c r="BJ23" s="19">
        <v>2.28042088022412E-2</v>
      </c>
      <c r="BK23" s="19">
        <v>2.1136608374656401E-2</v>
      </c>
      <c r="BL23" s="19"/>
      <c r="BM23" s="19">
        <v>1.13762557709638E-2</v>
      </c>
      <c r="BN23" s="19">
        <v>1.5324661898719101E-2</v>
      </c>
      <c r="BO23" s="19">
        <v>1.2300626115431E-2</v>
      </c>
      <c r="BP23" s="19">
        <v>5.4753512447924202E-2</v>
      </c>
      <c r="BQ23" s="19">
        <v>4.7497081208031297E-2</v>
      </c>
      <c r="BR23" s="19"/>
      <c r="BS23" s="19">
        <v>9.6476047186968995E-3</v>
      </c>
      <c r="BT23" s="19">
        <v>1.2827136552283E-2</v>
      </c>
      <c r="BU23" s="19">
        <v>5.6954252586160197E-3</v>
      </c>
      <c r="BV23" s="19">
        <v>4.6597880515310899E-2</v>
      </c>
      <c r="BW23" s="19">
        <v>6.1666450979318298E-2</v>
      </c>
    </row>
    <row r="24" spans="2:75" x14ac:dyDescent="0.35">
      <c r="B24" s="16"/>
    </row>
    <row r="25" spans="2:75" x14ac:dyDescent="0.35">
      <c r="B25" t="s">
        <v>91</v>
      </c>
    </row>
    <row r="26" spans="2:75" x14ac:dyDescent="0.35">
      <c r="B26" t="s">
        <v>92</v>
      </c>
    </row>
    <row r="28" spans="2:75" x14ac:dyDescent="0.35">
      <c r="B28"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W17"/>
  <sheetViews>
    <sheetView showGridLines="0" topLeftCell="A5" workbookViewId="0">
      <pane xSplit="2" topLeftCell="C1" activePane="topRight" state="frozen"/>
      <selection pane="topRight" activeCell="C10" sqref="C9:C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160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4034</v>
      </c>
      <c r="D7" s="10">
        <v>1954</v>
      </c>
      <c r="E7" s="10">
        <v>2070</v>
      </c>
      <c r="F7" s="10"/>
      <c r="G7" s="10">
        <v>479</v>
      </c>
      <c r="H7" s="10">
        <v>662</v>
      </c>
      <c r="I7" s="10">
        <v>621</v>
      </c>
      <c r="J7" s="10">
        <v>718</v>
      </c>
      <c r="K7" s="10">
        <v>673</v>
      </c>
      <c r="L7" s="10">
        <v>881</v>
      </c>
      <c r="M7" s="10"/>
      <c r="N7" s="10">
        <v>1092</v>
      </c>
      <c r="O7" s="10">
        <v>984</v>
      </c>
      <c r="P7" s="10">
        <v>889</v>
      </c>
      <c r="Q7" s="10">
        <v>1050</v>
      </c>
      <c r="R7" s="10"/>
      <c r="S7" s="10">
        <v>507</v>
      </c>
      <c r="T7" s="10">
        <v>541</v>
      </c>
      <c r="U7" s="10">
        <v>322</v>
      </c>
      <c r="V7" s="10">
        <v>320</v>
      </c>
      <c r="W7" s="10">
        <v>304</v>
      </c>
      <c r="X7" s="10">
        <v>332</v>
      </c>
      <c r="Y7" s="10">
        <v>350</v>
      </c>
      <c r="Z7" s="10">
        <v>174</v>
      </c>
      <c r="AA7" s="10">
        <v>461</v>
      </c>
      <c r="AB7" s="10">
        <v>376</v>
      </c>
      <c r="AC7" s="10">
        <v>216</v>
      </c>
      <c r="AD7" s="10">
        <v>131</v>
      </c>
      <c r="AE7" s="10"/>
      <c r="AF7" s="10">
        <v>977</v>
      </c>
      <c r="AG7" s="10">
        <v>1382</v>
      </c>
      <c r="AH7" s="10">
        <v>1011</v>
      </c>
      <c r="AI7" s="10">
        <v>536</v>
      </c>
      <c r="AJ7" s="10"/>
      <c r="AK7" s="10">
        <v>658</v>
      </c>
      <c r="AL7" s="10">
        <v>1532</v>
      </c>
      <c r="AM7" s="10">
        <v>854</v>
      </c>
      <c r="AN7" s="10">
        <v>391</v>
      </c>
      <c r="AO7" s="10">
        <v>387</v>
      </c>
      <c r="AP7" s="10"/>
      <c r="AQ7" s="10">
        <v>1037</v>
      </c>
      <c r="AR7" s="10">
        <v>778</v>
      </c>
      <c r="AS7" s="10">
        <v>952</v>
      </c>
      <c r="AT7" s="10">
        <v>700</v>
      </c>
      <c r="AU7" s="10">
        <v>567</v>
      </c>
      <c r="AV7" s="10"/>
      <c r="AW7" s="10">
        <v>218</v>
      </c>
      <c r="AX7" s="10">
        <v>430</v>
      </c>
      <c r="AY7" s="10">
        <v>1333</v>
      </c>
      <c r="AZ7" s="10">
        <v>1169</v>
      </c>
      <c r="BA7" s="10">
        <v>881</v>
      </c>
      <c r="BB7" s="10"/>
      <c r="BC7" s="10">
        <v>304</v>
      </c>
      <c r="BD7" s="10">
        <v>1220</v>
      </c>
      <c r="BE7" s="10">
        <v>922</v>
      </c>
      <c r="BF7" s="10">
        <v>1328</v>
      </c>
      <c r="BG7" s="10"/>
      <c r="BH7" s="10">
        <v>773</v>
      </c>
      <c r="BI7" s="10">
        <v>1917</v>
      </c>
      <c r="BJ7" s="10">
        <v>694</v>
      </c>
      <c r="BK7" s="10">
        <v>388</v>
      </c>
      <c r="BL7" s="10"/>
      <c r="BM7" s="10">
        <v>762</v>
      </c>
      <c r="BN7" s="10">
        <v>1362</v>
      </c>
      <c r="BO7" s="10">
        <v>310</v>
      </c>
      <c r="BP7" s="10">
        <v>494</v>
      </c>
      <c r="BQ7" s="10">
        <v>603</v>
      </c>
      <c r="BR7" s="10"/>
      <c r="BS7" s="10">
        <v>803</v>
      </c>
      <c r="BT7" s="10">
        <v>1057</v>
      </c>
      <c r="BU7" s="10">
        <v>329</v>
      </c>
      <c r="BV7" s="10">
        <v>656</v>
      </c>
      <c r="BW7" s="10">
        <v>340</v>
      </c>
    </row>
    <row r="8" spans="2:75" ht="30" customHeight="1" x14ac:dyDescent="0.35">
      <c r="B8" s="11" t="s">
        <v>20</v>
      </c>
      <c r="C8" s="11">
        <v>4034</v>
      </c>
      <c r="D8" s="11">
        <v>1987</v>
      </c>
      <c r="E8" s="11">
        <v>2037</v>
      </c>
      <c r="F8" s="11"/>
      <c r="G8" s="11">
        <v>563</v>
      </c>
      <c r="H8" s="11">
        <v>688</v>
      </c>
      <c r="I8" s="11">
        <v>686</v>
      </c>
      <c r="J8" s="11">
        <v>686</v>
      </c>
      <c r="K8" s="11">
        <v>566</v>
      </c>
      <c r="L8" s="11">
        <v>845</v>
      </c>
      <c r="M8" s="11"/>
      <c r="N8" s="11">
        <v>1085</v>
      </c>
      <c r="O8" s="11">
        <v>1044</v>
      </c>
      <c r="P8" s="11">
        <v>883</v>
      </c>
      <c r="Q8" s="11">
        <v>1003</v>
      </c>
      <c r="R8" s="11"/>
      <c r="S8" s="11">
        <v>565</v>
      </c>
      <c r="T8" s="11">
        <v>524</v>
      </c>
      <c r="U8" s="11">
        <v>323</v>
      </c>
      <c r="V8" s="11">
        <v>363</v>
      </c>
      <c r="W8" s="11">
        <v>282</v>
      </c>
      <c r="X8" s="11">
        <v>363</v>
      </c>
      <c r="Y8" s="11">
        <v>323</v>
      </c>
      <c r="Z8" s="11">
        <v>161</v>
      </c>
      <c r="AA8" s="11">
        <v>444</v>
      </c>
      <c r="AB8" s="11">
        <v>363</v>
      </c>
      <c r="AC8" s="11">
        <v>202</v>
      </c>
      <c r="AD8" s="11">
        <v>121</v>
      </c>
      <c r="AE8" s="11"/>
      <c r="AF8" s="11">
        <v>950</v>
      </c>
      <c r="AG8" s="11">
        <v>1389</v>
      </c>
      <c r="AH8" s="11">
        <v>1033</v>
      </c>
      <c r="AI8" s="11">
        <v>540</v>
      </c>
      <c r="AJ8" s="11"/>
      <c r="AK8" s="11">
        <v>650</v>
      </c>
      <c r="AL8" s="11">
        <v>1526</v>
      </c>
      <c r="AM8" s="11">
        <v>857</v>
      </c>
      <c r="AN8" s="11">
        <v>401</v>
      </c>
      <c r="AO8" s="11">
        <v>386</v>
      </c>
      <c r="AP8" s="11"/>
      <c r="AQ8" s="11">
        <v>1021</v>
      </c>
      <c r="AR8" s="11">
        <v>777</v>
      </c>
      <c r="AS8" s="11">
        <v>954</v>
      </c>
      <c r="AT8" s="11">
        <v>713</v>
      </c>
      <c r="AU8" s="11">
        <v>570</v>
      </c>
      <c r="AV8" s="11"/>
      <c r="AW8" s="11">
        <v>211</v>
      </c>
      <c r="AX8" s="11">
        <v>408</v>
      </c>
      <c r="AY8" s="11">
        <v>1329</v>
      </c>
      <c r="AZ8" s="11">
        <v>1160</v>
      </c>
      <c r="BA8" s="11">
        <v>923</v>
      </c>
      <c r="BB8" s="11"/>
      <c r="BC8" s="11">
        <v>322</v>
      </c>
      <c r="BD8" s="11">
        <v>1244</v>
      </c>
      <c r="BE8" s="11">
        <v>916</v>
      </c>
      <c r="BF8" s="11">
        <v>1291</v>
      </c>
      <c r="BG8" s="11"/>
      <c r="BH8" s="11">
        <v>788</v>
      </c>
      <c r="BI8" s="11">
        <v>1911</v>
      </c>
      <c r="BJ8" s="11">
        <v>687</v>
      </c>
      <c r="BK8" s="11">
        <v>385</v>
      </c>
      <c r="BL8" s="11"/>
      <c r="BM8" s="11">
        <v>754</v>
      </c>
      <c r="BN8" s="11">
        <v>1381</v>
      </c>
      <c r="BO8" s="11">
        <v>310</v>
      </c>
      <c r="BP8" s="11">
        <v>482</v>
      </c>
      <c r="BQ8" s="11">
        <v>608</v>
      </c>
      <c r="BR8" s="11"/>
      <c r="BS8" s="11">
        <v>799</v>
      </c>
      <c r="BT8" s="11">
        <v>1081</v>
      </c>
      <c r="BU8" s="11">
        <v>329</v>
      </c>
      <c r="BV8" s="11">
        <v>641</v>
      </c>
      <c r="BW8" s="11">
        <v>341</v>
      </c>
    </row>
    <row r="9" spans="2:75" x14ac:dyDescent="0.35">
      <c r="B9" s="18" t="s">
        <v>157</v>
      </c>
      <c r="C9" s="17">
        <v>0.24528203019043901</v>
      </c>
      <c r="D9" s="17">
        <v>0.27665190378541998</v>
      </c>
      <c r="E9" s="17">
        <v>0.21390790754015099</v>
      </c>
      <c r="F9" s="17"/>
      <c r="G9" s="17">
        <v>0.34378376091218299</v>
      </c>
      <c r="H9" s="17">
        <v>0.34398662371442201</v>
      </c>
      <c r="I9" s="17">
        <v>0.27650232953811399</v>
      </c>
      <c r="J9" s="17">
        <v>0.209453967107807</v>
      </c>
      <c r="K9" s="17">
        <v>0.17941690134824201</v>
      </c>
      <c r="L9" s="17">
        <v>0.14709687491243001</v>
      </c>
      <c r="M9" s="17"/>
      <c r="N9" s="17">
        <v>0.29999100430381698</v>
      </c>
      <c r="O9" s="17">
        <v>0.23220888733189901</v>
      </c>
      <c r="P9" s="17">
        <v>0.22928963986821399</v>
      </c>
      <c r="Q9" s="17">
        <v>0.213020767070595</v>
      </c>
      <c r="R9" s="17"/>
      <c r="S9" s="17">
        <v>0.327945536249661</v>
      </c>
      <c r="T9" s="17">
        <v>0.21729184061148801</v>
      </c>
      <c r="U9" s="17">
        <v>0.23114190067731799</v>
      </c>
      <c r="V9" s="17">
        <v>0.190155880723128</v>
      </c>
      <c r="W9" s="17">
        <v>0.25666493214501301</v>
      </c>
      <c r="X9" s="17">
        <v>0.25420080633013797</v>
      </c>
      <c r="Y9" s="17">
        <v>0.250974482647491</v>
      </c>
      <c r="Z9" s="17">
        <v>0.17686352048981399</v>
      </c>
      <c r="AA9" s="17">
        <v>0.26130865072859399</v>
      </c>
      <c r="AB9" s="17">
        <v>0.207114656676398</v>
      </c>
      <c r="AC9" s="17">
        <v>0.20941119550729601</v>
      </c>
      <c r="AD9" s="17">
        <v>0.32175139433872302</v>
      </c>
      <c r="AE9" s="17"/>
      <c r="AF9" s="17">
        <v>0.199684646309463</v>
      </c>
      <c r="AG9" s="17">
        <v>0.20786790959530199</v>
      </c>
      <c r="AH9" s="17">
        <v>0.27199829546046</v>
      </c>
      <c r="AI9" s="17">
        <v>0.39502620841026698</v>
      </c>
      <c r="AJ9" s="17"/>
      <c r="AK9" s="17">
        <v>0.20965820183540401</v>
      </c>
      <c r="AL9" s="17">
        <v>0.229088157932684</v>
      </c>
      <c r="AM9" s="17">
        <v>0.25213120433138803</v>
      </c>
      <c r="AN9" s="17">
        <v>0.26687348993108601</v>
      </c>
      <c r="AO9" s="17">
        <v>0.373114421740949</v>
      </c>
      <c r="AP9" s="17"/>
      <c r="AQ9" s="17">
        <v>0.205807902417074</v>
      </c>
      <c r="AR9" s="17">
        <v>0.220513799537431</v>
      </c>
      <c r="AS9" s="17">
        <v>0.25726284487071099</v>
      </c>
      <c r="AT9" s="17">
        <v>0.23748850619057199</v>
      </c>
      <c r="AU9" s="17">
        <v>0.33950707845290401</v>
      </c>
      <c r="AV9" s="17"/>
      <c r="AW9" s="17">
        <v>0.16147722785693799</v>
      </c>
      <c r="AX9" s="17">
        <v>0.18187479633843701</v>
      </c>
      <c r="AY9" s="17">
        <v>0.20664333318549799</v>
      </c>
      <c r="AZ9" s="17">
        <v>0.23300990828440599</v>
      </c>
      <c r="BA9" s="17">
        <v>0.36449355190430699</v>
      </c>
      <c r="BB9" s="17"/>
      <c r="BC9" s="17">
        <v>0.29229294281222801</v>
      </c>
      <c r="BD9" s="17">
        <v>0.26755856286646101</v>
      </c>
      <c r="BE9" s="17">
        <v>0.238999763859888</v>
      </c>
      <c r="BF9" s="17">
        <v>0.223305254652367</v>
      </c>
      <c r="BG9" s="17"/>
      <c r="BH9" s="17">
        <v>0.247974632410037</v>
      </c>
      <c r="BI9" s="17">
        <v>0.245059291374396</v>
      </c>
      <c r="BJ9" s="17">
        <v>0.255951692563614</v>
      </c>
      <c r="BK9" s="17">
        <v>0.28410502923887598</v>
      </c>
      <c r="BL9" s="17"/>
      <c r="BM9" s="17">
        <v>0.215169200000701</v>
      </c>
      <c r="BN9" s="17">
        <v>0.30788807243623501</v>
      </c>
      <c r="BO9" s="17">
        <v>0.21053039678867599</v>
      </c>
      <c r="BP9" s="17">
        <v>0.14210971113995599</v>
      </c>
      <c r="BQ9" s="17">
        <v>0.235080322698173</v>
      </c>
      <c r="BR9" s="17"/>
      <c r="BS9" s="17">
        <v>0.24214363510685499</v>
      </c>
      <c r="BT9" s="17">
        <v>0.33055401158277897</v>
      </c>
      <c r="BU9" s="17">
        <v>0.275210109520443</v>
      </c>
      <c r="BV9" s="17">
        <v>0.16561616091843301</v>
      </c>
      <c r="BW9" s="17">
        <v>0.13252315571025799</v>
      </c>
    </row>
    <row r="10" spans="2:75" x14ac:dyDescent="0.35">
      <c r="B10" s="18" t="s">
        <v>158</v>
      </c>
      <c r="C10" s="17">
        <v>0.33989521208899398</v>
      </c>
      <c r="D10" s="17">
        <v>0.34087432493484898</v>
      </c>
      <c r="E10" s="17">
        <v>0.340103367365576</v>
      </c>
      <c r="F10" s="17"/>
      <c r="G10" s="17">
        <v>0.31713918646315797</v>
      </c>
      <c r="H10" s="17">
        <v>0.33467905237826501</v>
      </c>
      <c r="I10" s="17">
        <v>0.368777342409561</v>
      </c>
      <c r="J10" s="17">
        <v>0.36951739103185399</v>
      </c>
      <c r="K10" s="17">
        <v>0.32782277405598298</v>
      </c>
      <c r="L10" s="17">
        <v>0.31989589031321802</v>
      </c>
      <c r="M10" s="17"/>
      <c r="N10" s="17">
        <v>0.35500926543779399</v>
      </c>
      <c r="O10" s="17">
        <v>0.35515090235251101</v>
      </c>
      <c r="P10" s="17">
        <v>0.35319682903924399</v>
      </c>
      <c r="Q10" s="17">
        <v>0.295522902211451</v>
      </c>
      <c r="R10" s="17"/>
      <c r="S10" s="17">
        <v>0.30166628855327399</v>
      </c>
      <c r="T10" s="17">
        <v>0.33200019514725998</v>
      </c>
      <c r="U10" s="17">
        <v>0.331485755917447</v>
      </c>
      <c r="V10" s="17">
        <v>0.39050978133065301</v>
      </c>
      <c r="W10" s="17">
        <v>0.33530925381357801</v>
      </c>
      <c r="X10" s="17">
        <v>0.353095998892895</v>
      </c>
      <c r="Y10" s="17">
        <v>0.307755805407186</v>
      </c>
      <c r="Z10" s="17">
        <v>0.345607222619492</v>
      </c>
      <c r="AA10" s="17">
        <v>0.34748230593902002</v>
      </c>
      <c r="AB10" s="17">
        <v>0.343632939992911</v>
      </c>
      <c r="AC10" s="17">
        <v>0.41531275676798302</v>
      </c>
      <c r="AD10" s="17">
        <v>0.30752423061346501</v>
      </c>
      <c r="AE10" s="17"/>
      <c r="AF10" s="17">
        <v>0.34153196648681799</v>
      </c>
      <c r="AG10" s="17">
        <v>0.34583853625487498</v>
      </c>
      <c r="AH10" s="17">
        <v>0.36506382578965302</v>
      </c>
      <c r="AI10" s="17">
        <v>0.306492184645556</v>
      </c>
      <c r="AJ10" s="17"/>
      <c r="AK10" s="17">
        <v>0.29780386164607298</v>
      </c>
      <c r="AL10" s="17">
        <v>0.36401206535021602</v>
      </c>
      <c r="AM10" s="17">
        <v>0.35887474913581702</v>
      </c>
      <c r="AN10" s="17">
        <v>0.358950298640974</v>
      </c>
      <c r="AO10" s="17">
        <v>0.294478993347283</v>
      </c>
      <c r="AP10" s="17"/>
      <c r="AQ10" s="17">
        <v>0.32770924157416698</v>
      </c>
      <c r="AR10" s="17">
        <v>0.35397858063785698</v>
      </c>
      <c r="AS10" s="17">
        <v>0.35819166472305503</v>
      </c>
      <c r="AT10" s="17">
        <v>0.35065106450396699</v>
      </c>
      <c r="AU10" s="17">
        <v>0.29842582461449901</v>
      </c>
      <c r="AV10" s="17"/>
      <c r="AW10" s="17">
        <v>0.42251123645176802</v>
      </c>
      <c r="AX10" s="17">
        <v>0.35306937129441801</v>
      </c>
      <c r="AY10" s="17">
        <v>0.34882494373406497</v>
      </c>
      <c r="AZ10" s="17">
        <v>0.34198679988265202</v>
      </c>
      <c r="BA10" s="17">
        <v>0.30101633791703403</v>
      </c>
      <c r="BB10" s="17"/>
      <c r="BC10" s="17">
        <v>0.30831120163294301</v>
      </c>
      <c r="BD10" s="17">
        <v>0.34430106302935098</v>
      </c>
      <c r="BE10" s="17">
        <v>0.357937104388722</v>
      </c>
      <c r="BF10" s="17">
        <v>0.35025770466475797</v>
      </c>
      <c r="BG10" s="17"/>
      <c r="BH10" s="17">
        <v>0.311337587085736</v>
      </c>
      <c r="BI10" s="17">
        <v>0.34759212101335002</v>
      </c>
      <c r="BJ10" s="17">
        <v>0.37862954715603497</v>
      </c>
      <c r="BK10" s="17">
        <v>0.34946879287201299</v>
      </c>
      <c r="BL10" s="17"/>
      <c r="BM10" s="17">
        <v>0.35120129255940102</v>
      </c>
      <c r="BN10" s="17">
        <v>0.35560990781960999</v>
      </c>
      <c r="BO10" s="17">
        <v>0.397882077255721</v>
      </c>
      <c r="BP10" s="17">
        <v>0.31310586656311601</v>
      </c>
      <c r="BQ10" s="17">
        <v>0.28148349629795499</v>
      </c>
      <c r="BR10" s="17"/>
      <c r="BS10" s="17">
        <v>0.34532602253296302</v>
      </c>
      <c r="BT10" s="17">
        <v>0.357782312161465</v>
      </c>
      <c r="BU10" s="17">
        <v>0.37332560734098302</v>
      </c>
      <c r="BV10" s="17">
        <v>0.31570350533182401</v>
      </c>
      <c r="BW10" s="17">
        <v>0.33414445196652298</v>
      </c>
    </row>
    <row r="11" spans="2:75" x14ac:dyDescent="0.35">
      <c r="B11" s="18" t="s">
        <v>159</v>
      </c>
      <c r="C11" s="17">
        <v>0.235800127166408</v>
      </c>
      <c r="D11" s="17">
        <v>0.24573492247296</v>
      </c>
      <c r="E11" s="17">
        <v>0.22628243664682099</v>
      </c>
      <c r="F11" s="17"/>
      <c r="G11" s="17">
        <v>0.229511980095223</v>
      </c>
      <c r="H11" s="17">
        <v>0.16250937809468299</v>
      </c>
      <c r="I11" s="17">
        <v>0.14991221287145501</v>
      </c>
      <c r="J11" s="17">
        <v>0.21279346205018199</v>
      </c>
      <c r="K11" s="17">
        <v>0.27664705035175302</v>
      </c>
      <c r="L11" s="17">
        <v>0.36074012789488702</v>
      </c>
      <c r="M11" s="17"/>
      <c r="N11" s="17">
        <v>0.239181306864888</v>
      </c>
      <c r="O11" s="17">
        <v>0.241745705800711</v>
      </c>
      <c r="P11" s="17">
        <v>0.23065058296641699</v>
      </c>
      <c r="Q11" s="17">
        <v>0.23308892249680399</v>
      </c>
      <c r="R11" s="17"/>
      <c r="S11" s="17">
        <v>0.210155112952986</v>
      </c>
      <c r="T11" s="17">
        <v>0.25392929694371302</v>
      </c>
      <c r="U11" s="17">
        <v>0.26211006654254598</v>
      </c>
      <c r="V11" s="17">
        <v>0.24754520622742801</v>
      </c>
      <c r="W11" s="17">
        <v>0.22196184232348601</v>
      </c>
      <c r="X11" s="17">
        <v>0.24750543502507399</v>
      </c>
      <c r="Y11" s="17">
        <v>0.26465507688258399</v>
      </c>
      <c r="Z11" s="17">
        <v>0.24483948751034701</v>
      </c>
      <c r="AA11" s="17">
        <v>0.224814031286729</v>
      </c>
      <c r="AB11" s="17">
        <v>0.24960153183414799</v>
      </c>
      <c r="AC11" s="17">
        <v>0.19129377177700799</v>
      </c>
      <c r="AD11" s="17">
        <v>0.152865937626742</v>
      </c>
      <c r="AE11" s="17"/>
      <c r="AF11" s="17">
        <v>0.226828810152569</v>
      </c>
      <c r="AG11" s="17">
        <v>0.26886073582459502</v>
      </c>
      <c r="AH11" s="17">
        <v>0.22551600790075699</v>
      </c>
      <c r="AI11" s="17">
        <v>0.19116679214210799</v>
      </c>
      <c r="AJ11" s="17"/>
      <c r="AK11" s="17">
        <v>0.24972996968158101</v>
      </c>
      <c r="AL11" s="17">
        <v>0.234520628815687</v>
      </c>
      <c r="AM11" s="17">
        <v>0.23833939418016301</v>
      </c>
      <c r="AN11" s="17">
        <v>0.24038739173301599</v>
      </c>
      <c r="AO11" s="17">
        <v>0.22221073046133399</v>
      </c>
      <c r="AP11" s="17"/>
      <c r="AQ11" s="17">
        <v>0.23986496629530701</v>
      </c>
      <c r="AR11" s="17">
        <v>0.23270079833880999</v>
      </c>
      <c r="AS11" s="17">
        <v>0.222963115800629</v>
      </c>
      <c r="AT11" s="17">
        <v>0.23250685858381401</v>
      </c>
      <c r="AU11" s="17">
        <v>0.25835764435073499</v>
      </c>
      <c r="AV11" s="17"/>
      <c r="AW11" s="17">
        <v>0.26154394807497</v>
      </c>
      <c r="AX11" s="17">
        <v>0.27080238966146902</v>
      </c>
      <c r="AY11" s="17">
        <v>0.25114491009596102</v>
      </c>
      <c r="AZ11" s="17">
        <v>0.23967762712865101</v>
      </c>
      <c r="BA11" s="17">
        <v>0.18711562148973901</v>
      </c>
      <c r="BB11" s="17"/>
      <c r="BC11" s="17">
        <v>0.24143329859239401</v>
      </c>
      <c r="BD11" s="17">
        <v>0.23333063451789801</v>
      </c>
      <c r="BE11" s="17">
        <v>0.25576945793135197</v>
      </c>
      <c r="BF11" s="17">
        <v>0.242998168229623</v>
      </c>
      <c r="BG11" s="17"/>
      <c r="BH11" s="17">
        <v>0.26747028356130398</v>
      </c>
      <c r="BI11" s="17">
        <v>0.24730011748619299</v>
      </c>
      <c r="BJ11" s="17">
        <v>0.21527469971498001</v>
      </c>
      <c r="BK11" s="17">
        <v>0.19670804271279299</v>
      </c>
      <c r="BL11" s="17"/>
      <c r="BM11" s="17">
        <v>0.277917622542247</v>
      </c>
      <c r="BN11" s="17">
        <v>0.18691761311279301</v>
      </c>
      <c r="BO11" s="17">
        <v>0.23780744077169799</v>
      </c>
      <c r="BP11" s="17">
        <v>0.39043115967055703</v>
      </c>
      <c r="BQ11" s="17">
        <v>0.20923135643372301</v>
      </c>
      <c r="BR11" s="17"/>
      <c r="BS11" s="17">
        <v>0.26711588547546</v>
      </c>
      <c r="BT11" s="17">
        <v>0.18091450349638599</v>
      </c>
      <c r="BU11" s="17">
        <v>0.22112813326373901</v>
      </c>
      <c r="BV11" s="17">
        <v>0.36315218983074998</v>
      </c>
      <c r="BW11" s="17">
        <v>0.203140224495995</v>
      </c>
    </row>
    <row r="12" spans="2:75" x14ac:dyDescent="0.35">
      <c r="B12" s="18" t="s">
        <v>129</v>
      </c>
      <c r="C12" s="19">
        <v>0.17902263055416001</v>
      </c>
      <c r="D12" s="19">
        <v>0.13673884880677101</v>
      </c>
      <c r="E12" s="19">
        <v>0.21970628844745199</v>
      </c>
      <c r="F12" s="19"/>
      <c r="G12" s="19">
        <v>0.10956507252943699</v>
      </c>
      <c r="H12" s="19">
        <v>0.15882494581262999</v>
      </c>
      <c r="I12" s="19">
        <v>0.20480811518087</v>
      </c>
      <c r="J12" s="19">
        <v>0.20823517981015699</v>
      </c>
      <c r="K12" s="19">
        <v>0.21611327424402199</v>
      </c>
      <c r="L12" s="19">
        <v>0.172267106879465</v>
      </c>
      <c r="M12" s="19"/>
      <c r="N12" s="19">
        <v>0.105818423393502</v>
      </c>
      <c r="O12" s="19">
        <v>0.17089450451488</v>
      </c>
      <c r="P12" s="19">
        <v>0.186862948126124</v>
      </c>
      <c r="Q12" s="19">
        <v>0.25836740822115101</v>
      </c>
      <c r="R12" s="19"/>
      <c r="S12" s="19">
        <v>0.16023306224407799</v>
      </c>
      <c r="T12" s="19">
        <v>0.19677866729753901</v>
      </c>
      <c r="U12" s="19">
        <v>0.175262276862689</v>
      </c>
      <c r="V12" s="19">
        <v>0.17178913171879101</v>
      </c>
      <c r="W12" s="19">
        <v>0.18606397171792299</v>
      </c>
      <c r="X12" s="19">
        <v>0.145197759751893</v>
      </c>
      <c r="Y12" s="19">
        <v>0.176614635062739</v>
      </c>
      <c r="Z12" s="19">
        <v>0.23268976938034699</v>
      </c>
      <c r="AA12" s="19">
        <v>0.16639501204565699</v>
      </c>
      <c r="AB12" s="19">
        <v>0.19965087149654301</v>
      </c>
      <c r="AC12" s="19">
        <v>0.18398227594771399</v>
      </c>
      <c r="AD12" s="19">
        <v>0.21785843742107</v>
      </c>
      <c r="AE12" s="19"/>
      <c r="AF12" s="19">
        <v>0.23195457705115</v>
      </c>
      <c r="AG12" s="19">
        <v>0.177432818325228</v>
      </c>
      <c r="AH12" s="19">
        <v>0.13742187084912999</v>
      </c>
      <c r="AI12" s="19">
        <v>0.107314814802069</v>
      </c>
      <c r="AJ12" s="19"/>
      <c r="AK12" s="19">
        <v>0.242807966836942</v>
      </c>
      <c r="AL12" s="19">
        <v>0.17237914790141401</v>
      </c>
      <c r="AM12" s="19">
        <v>0.15065465235263201</v>
      </c>
      <c r="AN12" s="19">
        <v>0.13378881969492301</v>
      </c>
      <c r="AO12" s="19">
        <v>0.11019585445043301</v>
      </c>
      <c r="AP12" s="19"/>
      <c r="AQ12" s="19">
        <v>0.22661788971345201</v>
      </c>
      <c r="AR12" s="19">
        <v>0.192806821485902</v>
      </c>
      <c r="AS12" s="19">
        <v>0.16158237460560401</v>
      </c>
      <c r="AT12" s="19">
        <v>0.17935357072164701</v>
      </c>
      <c r="AU12" s="19">
        <v>0.103709452581862</v>
      </c>
      <c r="AV12" s="19"/>
      <c r="AW12" s="19">
        <v>0.15446758761632301</v>
      </c>
      <c r="AX12" s="19">
        <v>0.19425344270567699</v>
      </c>
      <c r="AY12" s="19">
        <v>0.19338681298447599</v>
      </c>
      <c r="AZ12" s="19">
        <v>0.18532566470429099</v>
      </c>
      <c r="BA12" s="19">
        <v>0.14737448868892</v>
      </c>
      <c r="BB12" s="19"/>
      <c r="BC12" s="19">
        <v>0.157962556962436</v>
      </c>
      <c r="BD12" s="19">
        <v>0.15480973958628999</v>
      </c>
      <c r="BE12" s="19">
        <v>0.147293673820038</v>
      </c>
      <c r="BF12" s="19">
        <v>0.18343887245325299</v>
      </c>
      <c r="BG12" s="19"/>
      <c r="BH12" s="19">
        <v>0.17321749694292299</v>
      </c>
      <c r="BI12" s="19">
        <v>0.16004847012606099</v>
      </c>
      <c r="BJ12" s="19">
        <v>0.150144060565371</v>
      </c>
      <c r="BK12" s="19">
        <v>0.16971813517631801</v>
      </c>
      <c r="BL12" s="19"/>
      <c r="BM12" s="19">
        <v>0.155711884897651</v>
      </c>
      <c r="BN12" s="19">
        <v>0.14958440663136199</v>
      </c>
      <c r="BO12" s="19">
        <v>0.15378008518390501</v>
      </c>
      <c r="BP12" s="19">
        <v>0.154353262626372</v>
      </c>
      <c r="BQ12" s="19">
        <v>0.274204824570149</v>
      </c>
      <c r="BR12" s="19"/>
      <c r="BS12" s="19">
        <v>0.14541445688472199</v>
      </c>
      <c r="BT12" s="19">
        <v>0.13074917275937001</v>
      </c>
      <c r="BU12" s="19">
        <v>0.13033614987483499</v>
      </c>
      <c r="BV12" s="19">
        <v>0.155528143918993</v>
      </c>
      <c r="BW12" s="19">
        <v>0.33019216782722399</v>
      </c>
    </row>
    <row r="13" spans="2:75" x14ac:dyDescent="0.35">
      <c r="B13" s="16"/>
    </row>
    <row r="14" spans="2:75" x14ac:dyDescent="0.35">
      <c r="B14" t="s">
        <v>91</v>
      </c>
    </row>
    <row r="15" spans="2:75" x14ac:dyDescent="0.35">
      <c r="B15" t="s">
        <v>92</v>
      </c>
    </row>
    <row r="17" spans="2:2" x14ac:dyDescent="0.35">
      <c r="B17"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W24"/>
  <sheetViews>
    <sheetView showGridLines="0" tabSelected="1"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171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965</v>
      </c>
      <c r="D7" s="10">
        <v>515</v>
      </c>
      <c r="E7" s="10">
        <v>446</v>
      </c>
      <c r="F7" s="10"/>
      <c r="G7" s="10">
        <v>163</v>
      </c>
      <c r="H7" s="10">
        <v>233</v>
      </c>
      <c r="I7" s="10">
        <v>167</v>
      </c>
      <c r="J7" s="10">
        <v>149</v>
      </c>
      <c r="K7" s="10">
        <v>121</v>
      </c>
      <c r="L7" s="10">
        <v>132</v>
      </c>
      <c r="M7" s="10"/>
      <c r="N7" s="10">
        <v>326</v>
      </c>
      <c r="O7" s="10">
        <v>221</v>
      </c>
      <c r="P7" s="10">
        <v>196</v>
      </c>
      <c r="Q7" s="10">
        <v>216</v>
      </c>
      <c r="R7" s="10"/>
      <c r="S7" s="10">
        <v>167</v>
      </c>
      <c r="T7" s="10">
        <v>114</v>
      </c>
      <c r="U7" s="10">
        <v>74</v>
      </c>
      <c r="V7" s="10">
        <v>59</v>
      </c>
      <c r="W7" s="10">
        <v>77</v>
      </c>
      <c r="X7" s="10">
        <v>80</v>
      </c>
      <c r="Y7" s="10">
        <v>86</v>
      </c>
      <c r="Z7" s="10">
        <v>29</v>
      </c>
      <c r="AA7" s="10">
        <v>115</v>
      </c>
      <c r="AB7" s="10">
        <v>78</v>
      </c>
      <c r="AC7" s="10">
        <v>44</v>
      </c>
      <c r="AD7" s="10">
        <v>42</v>
      </c>
      <c r="AE7" s="10"/>
      <c r="AF7" s="10">
        <v>192</v>
      </c>
      <c r="AG7" s="10">
        <v>273</v>
      </c>
      <c r="AH7" s="10">
        <v>273</v>
      </c>
      <c r="AI7" s="10">
        <v>210</v>
      </c>
      <c r="AJ7" s="10"/>
      <c r="AK7" s="10">
        <v>132</v>
      </c>
      <c r="AL7" s="10">
        <v>341</v>
      </c>
      <c r="AM7" s="10">
        <v>210</v>
      </c>
      <c r="AN7" s="10">
        <v>101</v>
      </c>
      <c r="AO7" s="10">
        <v>146</v>
      </c>
      <c r="AP7" s="10"/>
      <c r="AQ7" s="10">
        <v>209</v>
      </c>
      <c r="AR7" s="10">
        <v>165</v>
      </c>
      <c r="AS7" s="10">
        <v>243</v>
      </c>
      <c r="AT7" s="10">
        <v>158</v>
      </c>
      <c r="AU7" s="10">
        <v>190</v>
      </c>
      <c r="AV7" s="10"/>
      <c r="AW7" s="10">
        <v>35</v>
      </c>
      <c r="AX7" s="10">
        <v>79</v>
      </c>
      <c r="AY7" s="10">
        <v>266</v>
      </c>
      <c r="AZ7" s="10">
        <v>267</v>
      </c>
      <c r="BA7" s="10">
        <v>318</v>
      </c>
      <c r="BB7" s="10"/>
      <c r="BC7" s="10">
        <v>85</v>
      </c>
      <c r="BD7" s="10">
        <v>317</v>
      </c>
      <c r="BE7" s="10">
        <v>217</v>
      </c>
      <c r="BF7" s="10">
        <v>293</v>
      </c>
      <c r="BG7" s="10"/>
      <c r="BH7" s="10">
        <v>181</v>
      </c>
      <c r="BI7" s="10">
        <v>460</v>
      </c>
      <c r="BJ7" s="10">
        <v>175</v>
      </c>
      <c r="BK7" s="10">
        <v>110</v>
      </c>
      <c r="BL7" s="10"/>
      <c r="BM7" s="10">
        <v>160</v>
      </c>
      <c r="BN7" s="10">
        <v>414</v>
      </c>
      <c r="BO7" s="10">
        <v>64</v>
      </c>
      <c r="BP7" s="10">
        <v>66</v>
      </c>
      <c r="BQ7" s="10">
        <v>137</v>
      </c>
      <c r="BR7" s="10"/>
      <c r="BS7" s="10">
        <v>188</v>
      </c>
      <c r="BT7" s="10">
        <v>348</v>
      </c>
      <c r="BU7" s="10">
        <v>89</v>
      </c>
      <c r="BV7" s="10">
        <v>104</v>
      </c>
      <c r="BW7" s="10">
        <v>45</v>
      </c>
    </row>
    <row r="8" spans="2:75" ht="30" customHeight="1" x14ac:dyDescent="0.35">
      <c r="B8" s="11" t="s">
        <v>20</v>
      </c>
      <c r="C8" s="11">
        <v>989</v>
      </c>
      <c r="D8" s="11">
        <v>550</v>
      </c>
      <c r="E8" s="11">
        <v>435</v>
      </c>
      <c r="F8" s="11"/>
      <c r="G8" s="11">
        <v>194</v>
      </c>
      <c r="H8" s="11">
        <v>237</v>
      </c>
      <c r="I8" s="11">
        <v>190</v>
      </c>
      <c r="J8" s="11">
        <v>143</v>
      </c>
      <c r="K8" s="11">
        <v>102</v>
      </c>
      <c r="L8" s="11">
        <v>124</v>
      </c>
      <c r="M8" s="11"/>
      <c r="N8" s="11">
        <v>325</v>
      </c>
      <c r="O8" s="11">
        <v>242</v>
      </c>
      <c r="P8" s="11">
        <v>202</v>
      </c>
      <c r="Q8" s="11">
        <v>214</v>
      </c>
      <c r="R8" s="11"/>
      <c r="S8" s="11">
        <v>185</v>
      </c>
      <c r="T8" s="11">
        <v>114</v>
      </c>
      <c r="U8" s="11">
        <v>75</v>
      </c>
      <c r="V8" s="11">
        <v>69</v>
      </c>
      <c r="W8" s="11">
        <v>72</v>
      </c>
      <c r="X8" s="11">
        <v>92</v>
      </c>
      <c r="Y8" s="11">
        <v>81</v>
      </c>
      <c r="Z8" s="11">
        <v>28</v>
      </c>
      <c r="AA8" s="11">
        <v>116</v>
      </c>
      <c r="AB8" s="11">
        <v>75</v>
      </c>
      <c r="AC8" s="11">
        <v>41</v>
      </c>
      <c r="AD8" s="11">
        <v>39</v>
      </c>
      <c r="AE8" s="11"/>
      <c r="AF8" s="11">
        <v>190</v>
      </c>
      <c r="AG8" s="11">
        <v>288</v>
      </c>
      <c r="AH8" s="11">
        <v>281</v>
      </c>
      <c r="AI8" s="11">
        <v>213</v>
      </c>
      <c r="AJ8" s="11"/>
      <c r="AK8" s="11">
        <v>136</v>
      </c>
      <c r="AL8" s="11">
        <v>350</v>
      </c>
      <c r="AM8" s="11">
        <v>216</v>
      </c>
      <c r="AN8" s="11">
        <v>106</v>
      </c>
      <c r="AO8" s="11">
        <v>144</v>
      </c>
      <c r="AP8" s="11"/>
      <c r="AQ8" s="11">
        <v>210</v>
      </c>
      <c r="AR8" s="11">
        <v>171</v>
      </c>
      <c r="AS8" s="11">
        <v>245</v>
      </c>
      <c r="AT8" s="11">
        <v>168</v>
      </c>
      <c r="AU8" s="11">
        <v>193</v>
      </c>
      <c r="AV8" s="11"/>
      <c r="AW8" s="11">
        <v>34</v>
      </c>
      <c r="AX8" s="11">
        <v>74</v>
      </c>
      <c r="AY8" s="11">
        <v>274</v>
      </c>
      <c r="AZ8" s="11">
        <v>270</v>
      </c>
      <c r="BA8" s="11">
        <v>336</v>
      </c>
      <c r="BB8" s="11"/>
      <c r="BC8" s="11">
        <v>94</v>
      </c>
      <c r="BD8" s="11">
        <v>333</v>
      </c>
      <c r="BE8" s="11">
        <v>219</v>
      </c>
      <c r="BF8" s="11">
        <v>287</v>
      </c>
      <c r="BG8" s="11"/>
      <c r="BH8" s="11">
        <v>195</v>
      </c>
      <c r="BI8" s="11">
        <v>468</v>
      </c>
      <c r="BJ8" s="11">
        <v>176</v>
      </c>
      <c r="BK8" s="11">
        <v>108</v>
      </c>
      <c r="BL8" s="11"/>
      <c r="BM8" s="11">
        <v>162</v>
      </c>
      <c r="BN8" s="11">
        <v>425</v>
      </c>
      <c r="BO8" s="11">
        <v>65</v>
      </c>
      <c r="BP8" s="11">
        <v>68</v>
      </c>
      <c r="BQ8" s="11">
        <v>143</v>
      </c>
      <c r="BR8" s="11"/>
      <c r="BS8" s="11">
        <v>193</v>
      </c>
      <c r="BT8" s="11">
        <v>357</v>
      </c>
      <c r="BU8" s="11">
        <v>91</v>
      </c>
      <c r="BV8" s="11">
        <v>106</v>
      </c>
      <c r="BW8" s="11">
        <v>45</v>
      </c>
    </row>
    <row r="9" spans="2:75" ht="58" x14ac:dyDescent="0.35">
      <c r="B9" s="18" t="s">
        <v>161</v>
      </c>
      <c r="C9" s="17">
        <v>0.35074028976862398</v>
      </c>
      <c r="D9" s="17">
        <v>0.36037887676282099</v>
      </c>
      <c r="E9" s="17">
        <v>0.33929065997555502</v>
      </c>
      <c r="F9" s="17"/>
      <c r="G9" s="17">
        <v>0.30966213806895199</v>
      </c>
      <c r="H9" s="17">
        <v>0.31947701768720699</v>
      </c>
      <c r="I9" s="17">
        <v>0.34499695341933101</v>
      </c>
      <c r="J9" s="17">
        <v>0.33636630143259899</v>
      </c>
      <c r="K9" s="17">
        <v>0.37677233532233301</v>
      </c>
      <c r="L9" s="17">
        <v>0.47828464374403001</v>
      </c>
      <c r="M9" s="17"/>
      <c r="N9" s="17">
        <v>0.35564073449557099</v>
      </c>
      <c r="O9" s="17">
        <v>0.330458009414136</v>
      </c>
      <c r="P9" s="17">
        <v>0.39295616161293601</v>
      </c>
      <c r="Q9" s="17">
        <v>0.32165265896097101</v>
      </c>
      <c r="R9" s="17"/>
      <c r="S9" s="17">
        <v>0.419567718884158</v>
      </c>
      <c r="T9" s="17">
        <v>0.31470558576792601</v>
      </c>
      <c r="U9" s="17">
        <v>0.31022097641193902</v>
      </c>
      <c r="V9" s="17">
        <v>0.42937966754770501</v>
      </c>
      <c r="W9" s="17">
        <v>0.40870296976853998</v>
      </c>
      <c r="X9" s="17">
        <v>0.31394617554251703</v>
      </c>
      <c r="Y9" s="17">
        <v>0.39807709749166298</v>
      </c>
      <c r="Z9" s="17">
        <v>0.438971035838082</v>
      </c>
      <c r="AA9" s="17">
        <v>0.26651809252528802</v>
      </c>
      <c r="AB9" s="17">
        <v>0.27405968269804798</v>
      </c>
      <c r="AC9" s="17">
        <v>0.302461354144826</v>
      </c>
      <c r="AD9" s="17">
        <v>0.33359379562409402</v>
      </c>
      <c r="AE9" s="17"/>
      <c r="AF9" s="17">
        <v>0.36439509906667999</v>
      </c>
      <c r="AG9" s="17">
        <v>0.33565532692123301</v>
      </c>
      <c r="AH9" s="17">
        <v>0.39975550223499401</v>
      </c>
      <c r="AI9" s="17">
        <v>0.306677940023934</v>
      </c>
      <c r="AJ9" s="17"/>
      <c r="AK9" s="17">
        <v>0.31691065442334498</v>
      </c>
      <c r="AL9" s="17">
        <v>0.38742072381313902</v>
      </c>
      <c r="AM9" s="17">
        <v>0.31933710930272502</v>
      </c>
      <c r="AN9" s="17">
        <v>0.33541827693349402</v>
      </c>
      <c r="AO9" s="17">
        <v>0.33756220181233598</v>
      </c>
      <c r="AP9" s="17"/>
      <c r="AQ9" s="17">
        <v>0.342473287979496</v>
      </c>
      <c r="AR9" s="17">
        <v>0.34521897779050098</v>
      </c>
      <c r="AS9" s="17">
        <v>0.371503641012562</v>
      </c>
      <c r="AT9" s="17">
        <v>0.319582419896704</v>
      </c>
      <c r="AU9" s="17">
        <v>0.36540196063570302</v>
      </c>
      <c r="AV9" s="17"/>
      <c r="AW9" s="17">
        <v>0.54261580597988601</v>
      </c>
      <c r="AX9" s="17">
        <v>0.33403441799313499</v>
      </c>
      <c r="AY9" s="17">
        <v>0.355558490903364</v>
      </c>
      <c r="AZ9" s="17">
        <v>0.36990726929329698</v>
      </c>
      <c r="BA9" s="17">
        <v>0.31565461663741201</v>
      </c>
      <c r="BB9" s="17"/>
      <c r="BC9" s="17">
        <v>0.392496811424353</v>
      </c>
      <c r="BD9" s="17">
        <v>0.327961997759603</v>
      </c>
      <c r="BE9" s="17">
        <v>0.35025257448351599</v>
      </c>
      <c r="BF9" s="17">
        <v>0.36918264388321098</v>
      </c>
      <c r="BG9" s="17"/>
      <c r="BH9" s="17">
        <v>0.35321357236159701</v>
      </c>
      <c r="BI9" s="17">
        <v>0.34954847477801598</v>
      </c>
      <c r="BJ9" s="17">
        <v>0.34551474112892799</v>
      </c>
      <c r="BK9" s="17">
        <v>0.38861247748115801</v>
      </c>
      <c r="BL9" s="17"/>
      <c r="BM9" s="17">
        <v>0.38735743209410201</v>
      </c>
      <c r="BN9" s="17">
        <v>0.34274173299663901</v>
      </c>
      <c r="BO9" s="17">
        <v>0.42652822964429599</v>
      </c>
      <c r="BP9" s="17">
        <v>0.40100218623264799</v>
      </c>
      <c r="BQ9" s="17">
        <v>0.35182771609247199</v>
      </c>
      <c r="BR9" s="17"/>
      <c r="BS9" s="17">
        <v>0.42166781942158499</v>
      </c>
      <c r="BT9" s="17">
        <v>0.32180971929095897</v>
      </c>
      <c r="BU9" s="17">
        <v>0.35917647494288302</v>
      </c>
      <c r="BV9" s="17">
        <v>0.36934952692217099</v>
      </c>
      <c r="BW9" s="17">
        <v>0.32364126932673698</v>
      </c>
    </row>
    <row r="10" spans="2:75" ht="58" x14ac:dyDescent="0.35">
      <c r="B10" s="18" t="s">
        <v>162</v>
      </c>
      <c r="C10" s="17">
        <v>0.33942960537299699</v>
      </c>
      <c r="D10" s="17">
        <v>0.31978584328428</v>
      </c>
      <c r="E10" s="17">
        <v>0.35814824370376303</v>
      </c>
      <c r="F10" s="17"/>
      <c r="G10" s="17">
        <v>0.34645918610666998</v>
      </c>
      <c r="H10" s="17">
        <v>0.31588542345932802</v>
      </c>
      <c r="I10" s="17">
        <v>0.33276374615242099</v>
      </c>
      <c r="J10" s="17">
        <v>0.31129355413333498</v>
      </c>
      <c r="K10" s="17">
        <v>0.39520781132420901</v>
      </c>
      <c r="L10" s="17">
        <v>0.37025024553414199</v>
      </c>
      <c r="M10" s="17"/>
      <c r="N10" s="17">
        <v>0.31848805273678399</v>
      </c>
      <c r="O10" s="17">
        <v>0.35137511878338901</v>
      </c>
      <c r="P10" s="17">
        <v>0.35563200661312999</v>
      </c>
      <c r="Q10" s="17">
        <v>0.334142793107219</v>
      </c>
      <c r="R10" s="17"/>
      <c r="S10" s="17">
        <v>0.28507547490909801</v>
      </c>
      <c r="T10" s="17">
        <v>0.35734167427247399</v>
      </c>
      <c r="U10" s="17">
        <v>0.292530131628362</v>
      </c>
      <c r="V10" s="17">
        <v>0.29424069081193699</v>
      </c>
      <c r="W10" s="17">
        <v>0.38006327295776898</v>
      </c>
      <c r="X10" s="17">
        <v>0.40515901541774602</v>
      </c>
      <c r="Y10" s="17">
        <v>0.38625573701197502</v>
      </c>
      <c r="Z10" s="17">
        <v>0.22097919511342401</v>
      </c>
      <c r="AA10" s="17">
        <v>0.28730049301279398</v>
      </c>
      <c r="AB10" s="17">
        <v>0.40397322560883903</v>
      </c>
      <c r="AC10" s="17">
        <v>0.50836825992384005</v>
      </c>
      <c r="AD10" s="17">
        <v>0.32461108237024699</v>
      </c>
      <c r="AE10" s="17"/>
      <c r="AF10" s="17">
        <v>0.33264571699157702</v>
      </c>
      <c r="AG10" s="17">
        <v>0.31657004348624901</v>
      </c>
      <c r="AH10" s="17">
        <v>0.34299520210262402</v>
      </c>
      <c r="AI10" s="17">
        <v>0.36101917041929499</v>
      </c>
      <c r="AJ10" s="17"/>
      <c r="AK10" s="17">
        <v>0.37386792957979997</v>
      </c>
      <c r="AL10" s="17">
        <v>0.32772064365606901</v>
      </c>
      <c r="AM10" s="17">
        <v>0.32340930695789699</v>
      </c>
      <c r="AN10" s="17">
        <v>0.35561459376076199</v>
      </c>
      <c r="AO10" s="17">
        <v>0.30988871586981198</v>
      </c>
      <c r="AP10" s="17"/>
      <c r="AQ10" s="17">
        <v>0.380989164114727</v>
      </c>
      <c r="AR10" s="17">
        <v>0.36533035875537501</v>
      </c>
      <c r="AS10" s="17">
        <v>0.343251206839012</v>
      </c>
      <c r="AT10" s="17">
        <v>0.32135012321483403</v>
      </c>
      <c r="AU10" s="17">
        <v>0.28222416784142501</v>
      </c>
      <c r="AV10" s="17"/>
      <c r="AW10" s="17">
        <v>0.34645925394345201</v>
      </c>
      <c r="AX10" s="17">
        <v>0.36672393858833402</v>
      </c>
      <c r="AY10" s="17">
        <v>0.33963752627243998</v>
      </c>
      <c r="AZ10" s="17">
        <v>0.34442468654722502</v>
      </c>
      <c r="BA10" s="17">
        <v>0.32852071633848601</v>
      </c>
      <c r="BB10" s="17"/>
      <c r="BC10" s="17">
        <v>0.34739789028409901</v>
      </c>
      <c r="BD10" s="17">
        <v>0.32581736810988698</v>
      </c>
      <c r="BE10" s="17">
        <v>0.37117146205642798</v>
      </c>
      <c r="BF10" s="17">
        <v>0.33114693167354903</v>
      </c>
      <c r="BG10" s="17"/>
      <c r="BH10" s="17">
        <v>0.317298997267148</v>
      </c>
      <c r="BI10" s="17">
        <v>0.34597315985888399</v>
      </c>
      <c r="BJ10" s="17">
        <v>0.35028157040885799</v>
      </c>
      <c r="BK10" s="17">
        <v>0.32530091376214199</v>
      </c>
      <c r="BL10" s="17"/>
      <c r="BM10" s="17">
        <v>0.31774915156501499</v>
      </c>
      <c r="BN10" s="17">
        <v>0.33819880532966701</v>
      </c>
      <c r="BO10" s="17">
        <v>0.25633915269760399</v>
      </c>
      <c r="BP10" s="17">
        <v>0.33493079634434503</v>
      </c>
      <c r="BQ10" s="17">
        <v>0.37020591547859</v>
      </c>
      <c r="BR10" s="17"/>
      <c r="BS10" s="17">
        <v>0.30688909780305301</v>
      </c>
      <c r="BT10" s="17">
        <v>0.336715830950789</v>
      </c>
      <c r="BU10" s="17">
        <v>0.314524932767487</v>
      </c>
      <c r="BV10" s="17">
        <v>0.33520375211775999</v>
      </c>
      <c r="BW10" s="17">
        <v>0.27260445164361102</v>
      </c>
    </row>
    <row r="11" spans="2:75" ht="72.5" x14ac:dyDescent="0.35">
      <c r="B11" s="18" t="s">
        <v>163</v>
      </c>
      <c r="C11" s="17">
        <v>0.335678107771052</v>
      </c>
      <c r="D11" s="17">
        <v>0.33866844730988599</v>
      </c>
      <c r="E11" s="17">
        <v>0.33500547981448497</v>
      </c>
      <c r="F11" s="17"/>
      <c r="G11" s="17">
        <v>0.27854598907068601</v>
      </c>
      <c r="H11" s="17">
        <v>0.36321481090337598</v>
      </c>
      <c r="I11" s="17">
        <v>0.40341998955666902</v>
      </c>
      <c r="J11" s="17">
        <v>0.32048435306787398</v>
      </c>
      <c r="K11" s="17">
        <v>0.30939502750487802</v>
      </c>
      <c r="L11" s="17">
        <v>0.30776289008955598</v>
      </c>
      <c r="M11" s="17"/>
      <c r="N11" s="17">
        <v>0.358517492023743</v>
      </c>
      <c r="O11" s="17">
        <v>0.36683871670578999</v>
      </c>
      <c r="P11" s="17">
        <v>0.28989381586333501</v>
      </c>
      <c r="Q11" s="17">
        <v>0.31368249961059202</v>
      </c>
      <c r="R11" s="17"/>
      <c r="S11" s="17">
        <v>0.35942344576712099</v>
      </c>
      <c r="T11" s="17">
        <v>0.374695412707651</v>
      </c>
      <c r="U11" s="17">
        <v>0.23495491826527001</v>
      </c>
      <c r="V11" s="17">
        <v>0.37947868655509798</v>
      </c>
      <c r="W11" s="17">
        <v>0.36092972491537001</v>
      </c>
      <c r="X11" s="17">
        <v>0.28044751226370801</v>
      </c>
      <c r="Y11" s="17">
        <v>0.29935151122864201</v>
      </c>
      <c r="Z11" s="17">
        <v>0.29140603971680701</v>
      </c>
      <c r="AA11" s="17">
        <v>0.37327925242860199</v>
      </c>
      <c r="AB11" s="17">
        <v>0.29654067610259299</v>
      </c>
      <c r="AC11" s="17">
        <v>0.34713521694299398</v>
      </c>
      <c r="AD11" s="17">
        <v>0.36736218852656999</v>
      </c>
      <c r="AE11" s="17"/>
      <c r="AF11" s="17">
        <v>0.326355821762916</v>
      </c>
      <c r="AG11" s="17">
        <v>0.28059491564008399</v>
      </c>
      <c r="AH11" s="17">
        <v>0.38227052766214598</v>
      </c>
      <c r="AI11" s="17">
        <v>0.36153400128221802</v>
      </c>
      <c r="AJ11" s="17"/>
      <c r="AK11" s="17">
        <v>0.315996195691918</v>
      </c>
      <c r="AL11" s="17">
        <v>0.327404886192175</v>
      </c>
      <c r="AM11" s="17">
        <v>0.31705055213180799</v>
      </c>
      <c r="AN11" s="17">
        <v>0.38301844013852598</v>
      </c>
      <c r="AO11" s="17">
        <v>0.40194421583638101</v>
      </c>
      <c r="AP11" s="17"/>
      <c r="AQ11" s="17">
        <v>0.31584053790535399</v>
      </c>
      <c r="AR11" s="17">
        <v>0.32412667349154101</v>
      </c>
      <c r="AS11" s="17">
        <v>0.32087599184883098</v>
      </c>
      <c r="AT11" s="17">
        <v>0.34605182047371102</v>
      </c>
      <c r="AU11" s="17">
        <v>0.37721066208755599</v>
      </c>
      <c r="AV11" s="17"/>
      <c r="AW11" s="17">
        <v>0.21659286431540101</v>
      </c>
      <c r="AX11" s="17">
        <v>0.28054012349343899</v>
      </c>
      <c r="AY11" s="17">
        <v>0.31703039682143602</v>
      </c>
      <c r="AZ11" s="17">
        <v>0.35117698956738203</v>
      </c>
      <c r="BA11" s="17">
        <v>0.36262811203808298</v>
      </c>
      <c r="BB11" s="17"/>
      <c r="BC11" s="17">
        <v>0.308368093341578</v>
      </c>
      <c r="BD11" s="17">
        <v>0.36190109909517498</v>
      </c>
      <c r="BE11" s="17">
        <v>0.33644618801259002</v>
      </c>
      <c r="BF11" s="17">
        <v>0.33631565202018698</v>
      </c>
      <c r="BG11" s="17"/>
      <c r="BH11" s="17">
        <v>0.32075200010007998</v>
      </c>
      <c r="BI11" s="17">
        <v>0.364118318482473</v>
      </c>
      <c r="BJ11" s="17">
        <v>0.31248618750155099</v>
      </c>
      <c r="BK11" s="17">
        <v>0.31724927357029697</v>
      </c>
      <c r="BL11" s="17"/>
      <c r="BM11" s="17">
        <v>0.28653678092030599</v>
      </c>
      <c r="BN11" s="17">
        <v>0.38439302644376599</v>
      </c>
      <c r="BO11" s="17">
        <v>0.306472169651135</v>
      </c>
      <c r="BP11" s="17">
        <v>0.22239999643137301</v>
      </c>
      <c r="BQ11" s="17">
        <v>0.35861936658028898</v>
      </c>
      <c r="BR11" s="17"/>
      <c r="BS11" s="17">
        <v>0.32562804196101103</v>
      </c>
      <c r="BT11" s="17">
        <v>0.37772386291436899</v>
      </c>
      <c r="BU11" s="17">
        <v>0.32269253197223302</v>
      </c>
      <c r="BV11" s="17">
        <v>0.28272672460781501</v>
      </c>
      <c r="BW11" s="17">
        <v>0.23499796082884999</v>
      </c>
    </row>
    <row r="12" spans="2:75" ht="58" x14ac:dyDescent="0.35">
      <c r="B12" s="18" t="s">
        <v>164</v>
      </c>
      <c r="C12" s="17">
        <v>0.285807908602151</v>
      </c>
      <c r="D12" s="17">
        <v>0.288033646066431</v>
      </c>
      <c r="E12" s="17">
        <v>0.28337227832210998</v>
      </c>
      <c r="F12" s="17"/>
      <c r="G12" s="17">
        <v>0.24841220059160299</v>
      </c>
      <c r="H12" s="17">
        <v>0.28812629626018599</v>
      </c>
      <c r="I12" s="17">
        <v>0.28772669103228599</v>
      </c>
      <c r="J12" s="17">
        <v>0.33447387788692401</v>
      </c>
      <c r="K12" s="17">
        <v>0.17428346535842201</v>
      </c>
      <c r="L12" s="17">
        <v>0.37192090085936202</v>
      </c>
      <c r="M12" s="17"/>
      <c r="N12" s="17">
        <v>0.317674412583065</v>
      </c>
      <c r="O12" s="17">
        <v>0.27365080898493299</v>
      </c>
      <c r="P12" s="17">
        <v>0.258119952617895</v>
      </c>
      <c r="Q12" s="17">
        <v>0.279942233236319</v>
      </c>
      <c r="R12" s="17"/>
      <c r="S12" s="17">
        <v>0.26758352903039401</v>
      </c>
      <c r="T12" s="17">
        <v>0.31103601087715799</v>
      </c>
      <c r="U12" s="17">
        <v>0.27712034612228198</v>
      </c>
      <c r="V12" s="17">
        <v>0.154678742014738</v>
      </c>
      <c r="W12" s="17">
        <v>0.26072361703957198</v>
      </c>
      <c r="X12" s="17">
        <v>0.34029705440749602</v>
      </c>
      <c r="Y12" s="17">
        <v>0.31163172628695102</v>
      </c>
      <c r="Z12" s="17">
        <v>0.29140406070264602</v>
      </c>
      <c r="AA12" s="17">
        <v>0.28909364924452002</v>
      </c>
      <c r="AB12" s="17">
        <v>0.28962929781145302</v>
      </c>
      <c r="AC12" s="17">
        <v>0.38341598371091301</v>
      </c>
      <c r="AD12" s="17">
        <v>0.28654421443168199</v>
      </c>
      <c r="AE12" s="17"/>
      <c r="AF12" s="17">
        <v>0.201509680544529</v>
      </c>
      <c r="AG12" s="17">
        <v>0.26607006170924902</v>
      </c>
      <c r="AH12" s="17">
        <v>0.35271821689871502</v>
      </c>
      <c r="AI12" s="17">
        <v>0.306300338448385</v>
      </c>
      <c r="AJ12" s="17"/>
      <c r="AK12" s="17">
        <v>0.22691238969382799</v>
      </c>
      <c r="AL12" s="17">
        <v>0.28577020582318502</v>
      </c>
      <c r="AM12" s="17">
        <v>0.32090572127377798</v>
      </c>
      <c r="AN12" s="17">
        <v>0.28145235593573198</v>
      </c>
      <c r="AO12" s="17">
        <v>0.30132604378056599</v>
      </c>
      <c r="AP12" s="17"/>
      <c r="AQ12" s="17">
        <v>0.222179503523358</v>
      </c>
      <c r="AR12" s="17">
        <v>0.32909732288847299</v>
      </c>
      <c r="AS12" s="17">
        <v>0.28221082809334502</v>
      </c>
      <c r="AT12" s="17">
        <v>0.29392454560613401</v>
      </c>
      <c r="AU12" s="17">
        <v>0.31406182294061002</v>
      </c>
      <c r="AV12" s="17"/>
      <c r="AW12" s="17">
        <v>0.34383105352644699</v>
      </c>
      <c r="AX12" s="17">
        <v>0.211898896027231</v>
      </c>
      <c r="AY12" s="17">
        <v>0.25954272788663102</v>
      </c>
      <c r="AZ12" s="17">
        <v>0.28843769677388498</v>
      </c>
      <c r="BA12" s="17">
        <v>0.31547873053395398</v>
      </c>
      <c r="BB12" s="17"/>
      <c r="BC12" s="17">
        <v>0.27491876509398</v>
      </c>
      <c r="BD12" s="17">
        <v>0.29135347972553</v>
      </c>
      <c r="BE12" s="17">
        <v>0.26570966987598099</v>
      </c>
      <c r="BF12" s="17">
        <v>0.30534135419673503</v>
      </c>
      <c r="BG12" s="17"/>
      <c r="BH12" s="17">
        <v>0.28887358620308201</v>
      </c>
      <c r="BI12" s="17">
        <v>0.285170123040553</v>
      </c>
      <c r="BJ12" s="17">
        <v>0.270315886194743</v>
      </c>
      <c r="BK12" s="17">
        <v>0.30771267155980703</v>
      </c>
      <c r="BL12" s="17"/>
      <c r="BM12" s="17">
        <v>0.29220967166856499</v>
      </c>
      <c r="BN12" s="17">
        <v>0.30578409165763898</v>
      </c>
      <c r="BO12" s="17">
        <v>0.22028127366628</v>
      </c>
      <c r="BP12" s="17">
        <v>0.30267056319622498</v>
      </c>
      <c r="BQ12" s="17">
        <v>0.211534137531391</v>
      </c>
      <c r="BR12" s="17"/>
      <c r="BS12" s="17">
        <v>0.27865963265695198</v>
      </c>
      <c r="BT12" s="17">
        <v>0.31593694488616503</v>
      </c>
      <c r="BU12" s="17">
        <v>0.28936230361844201</v>
      </c>
      <c r="BV12" s="17">
        <v>0.264656976986057</v>
      </c>
      <c r="BW12" s="17">
        <v>0.16995203474009199</v>
      </c>
    </row>
    <row r="13" spans="2:75" ht="72.5" x14ac:dyDescent="0.35">
      <c r="B13" s="18" t="s">
        <v>165</v>
      </c>
      <c r="C13" s="17">
        <v>0.28047993653279801</v>
      </c>
      <c r="D13" s="17">
        <v>0.28886478023338502</v>
      </c>
      <c r="E13" s="17">
        <v>0.26775352802000102</v>
      </c>
      <c r="F13" s="17"/>
      <c r="G13" s="17">
        <v>0.29544570374995399</v>
      </c>
      <c r="H13" s="17">
        <v>0.23867612266275601</v>
      </c>
      <c r="I13" s="17">
        <v>0.34466842652666302</v>
      </c>
      <c r="J13" s="17">
        <v>0.29313540829565099</v>
      </c>
      <c r="K13" s="17">
        <v>0.202755377636614</v>
      </c>
      <c r="L13" s="17">
        <v>0.28778340462247798</v>
      </c>
      <c r="M13" s="17"/>
      <c r="N13" s="17">
        <v>0.271603727781838</v>
      </c>
      <c r="O13" s="17">
        <v>0.26283395765371997</v>
      </c>
      <c r="P13" s="17">
        <v>0.28046130253663798</v>
      </c>
      <c r="Q13" s="17">
        <v>0.31208465328586499</v>
      </c>
      <c r="R13" s="17"/>
      <c r="S13" s="17">
        <v>0.27199025475291599</v>
      </c>
      <c r="T13" s="17">
        <v>0.27239322864251903</v>
      </c>
      <c r="U13" s="17">
        <v>0.31610813011101502</v>
      </c>
      <c r="V13" s="17">
        <v>0.206817293056934</v>
      </c>
      <c r="W13" s="17">
        <v>0.32621193179219499</v>
      </c>
      <c r="X13" s="17">
        <v>0.326058843652347</v>
      </c>
      <c r="Y13" s="17">
        <v>0.26202003833290999</v>
      </c>
      <c r="Z13" s="17">
        <v>0.23362177296239001</v>
      </c>
      <c r="AA13" s="17">
        <v>0.31655046802771702</v>
      </c>
      <c r="AB13" s="17">
        <v>0.28522442460485198</v>
      </c>
      <c r="AC13" s="17">
        <v>0.23590228433326699</v>
      </c>
      <c r="AD13" s="17">
        <v>0.217238166158635</v>
      </c>
      <c r="AE13" s="17"/>
      <c r="AF13" s="17">
        <v>0.320510403311902</v>
      </c>
      <c r="AG13" s="17">
        <v>0.29455136737530901</v>
      </c>
      <c r="AH13" s="17">
        <v>0.24851551510997899</v>
      </c>
      <c r="AI13" s="17">
        <v>0.27797365509009497</v>
      </c>
      <c r="AJ13" s="17"/>
      <c r="AK13" s="17">
        <v>0.27987389516963601</v>
      </c>
      <c r="AL13" s="17">
        <v>0.28902404571545598</v>
      </c>
      <c r="AM13" s="17">
        <v>0.29931389249649798</v>
      </c>
      <c r="AN13" s="17">
        <v>0.271424863653489</v>
      </c>
      <c r="AO13" s="17">
        <v>0.24231505497842601</v>
      </c>
      <c r="AP13" s="17"/>
      <c r="AQ13" s="17">
        <v>0.26581140715360602</v>
      </c>
      <c r="AR13" s="17">
        <v>0.29101065916496799</v>
      </c>
      <c r="AS13" s="17">
        <v>0.299869567118703</v>
      </c>
      <c r="AT13" s="17">
        <v>0.24129899754429401</v>
      </c>
      <c r="AU13" s="17">
        <v>0.29659922475318501</v>
      </c>
      <c r="AV13" s="17"/>
      <c r="AW13" s="17">
        <v>0.238679139698767</v>
      </c>
      <c r="AX13" s="17">
        <v>0.284867042364853</v>
      </c>
      <c r="AY13" s="17">
        <v>0.265438274607184</v>
      </c>
      <c r="AZ13" s="17">
        <v>0.31972535424508303</v>
      </c>
      <c r="BA13" s="17">
        <v>0.26446910398217299</v>
      </c>
      <c r="BB13" s="17"/>
      <c r="BC13" s="17">
        <v>0.273150294011477</v>
      </c>
      <c r="BD13" s="17">
        <v>0.26009391856502301</v>
      </c>
      <c r="BE13" s="17">
        <v>0.31125610870328502</v>
      </c>
      <c r="BF13" s="17">
        <v>0.27907828621212499</v>
      </c>
      <c r="BG13" s="17"/>
      <c r="BH13" s="17">
        <v>0.26425717584275699</v>
      </c>
      <c r="BI13" s="17">
        <v>0.28147626297355999</v>
      </c>
      <c r="BJ13" s="17">
        <v>0.272936291228419</v>
      </c>
      <c r="BK13" s="17">
        <v>0.30994297274098598</v>
      </c>
      <c r="BL13" s="17"/>
      <c r="BM13" s="17">
        <v>0.30606061831850701</v>
      </c>
      <c r="BN13" s="17">
        <v>0.29249207515271303</v>
      </c>
      <c r="BO13" s="17">
        <v>0.29470419139905302</v>
      </c>
      <c r="BP13" s="17">
        <v>0.22982451375552501</v>
      </c>
      <c r="BQ13" s="17">
        <v>0.28391413752441103</v>
      </c>
      <c r="BR13" s="17"/>
      <c r="BS13" s="17">
        <v>0.30602983662566802</v>
      </c>
      <c r="BT13" s="17">
        <v>0.30598369418885801</v>
      </c>
      <c r="BU13" s="17">
        <v>0.28227271083635003</v>
      </c>
      <c r="BV13" s="17">
        <v>0.25864821880165201</v>
      </c>
      <c r="BW13" s="17">
        <v>0.31818797259804099</v>
      </c>
    </row>
    <row r="14" spans="2:75" ht="43.5" x14ac:dyDescent="0.35">
      <c r="B14" s="18" t="s">
        <v>166</v>
      </c>
      <c r="C14" s="17">
        <v>0.27922905264501102</v>
      </c>
      <c r="D14" s="17">
        <v>0.30154083453637198</v>
      </c>
      <c r="E14" s="17">
        <v>0.25133877636398</v>
      </c>
      <c r="F14" s="17"/>
      <c r="G14" s="17">
        <v>0.25688353382262202</v>
      </c>
      <c r="H14" s="17">
        <v>0.30596242373659399</v>
      </c>
      <c r="I14" s="17">
        <v>0.22665584140686901</v>
      </c>
      <c r="J14" s="17">
        <v>0.25348617096751502</v>
      </c>
      <c r="K14" s="17">
        <v>0.35801453623753998</v>
      </c>
      <c r="L14" s="17">
        <v>0.30856627408896897</v>
      </c>
      <c r="M14" s="17"/>
      <c r="N14" s="17">
        <v>0.27813144333545498</v>
      </c>
      <c r="O14" s="17">
        <v>0.268678818916889</v>
      </c>
      <c r="P14" s="17">
        <v>0.30462514320262202</v>
      </c>
      <c r="Q14" s="17">
        <v>0.26696539794206903</v>
      </c>
      <c r="R14" s="17"/>
      <c r="S14" s="17">
        <v>0.27780488083455501</v>
      </c>
      <c r="T14" s="17">
        <v>0.31005261787378202</v>
      </c>
      <c r="U14" s="17">
        <v>0.28542952541859001</v>
      </c>
      <c r="V14" s="17">
        <v>0.30376886276535497</v>
      </c>
      <c r="W14" s="17">
        <v>0.165523547675889</v>
      </c>
      <c r="X14" s="17">
        <v>0.30314812355031601</v>
      </c>
      <c r="Y14" s="17">
        <v>0.18157653139985</v>
      </c>
      <c r="Z14" s="17">
        <v>0.357660972429306</v>
      </c>
      <c r="AA14" s="17">
        <v>0.37955811853900601</v>
      </c>
      <c r="AB14" s="17">
        <v>0.26828552595044602</v>
      </c>
      <c r="AC14" s="17">
        <v>0.20489458126450799</v>
      </c>
      <c r="AD14" s="17">
        <v>0.24234115748756199</v>
      </c>
      <c r="AE14" s="17"/>
      <c r="AF14" s="17">
        <v>0.27863154377583599</v>
      </c>
      <c r="AG14" s="17">
        <v>0.280380259290199</v>
      </c>
      <c r="AH14" s="17">
        <v>0.27374000267024101</v>
      </c>
      <c r="AI14" s="17">
        <v>0.28729814702651801</v>
      </c>
      <c r="AJ14" s="17"/>
      <c r="AK14" s="17">
        <v>0.24393782457994401</v>
      </c>
      <c r="AL14" s="17">
        <v>0.28984250211545798</v>
      </c>
      <c r="AM14" s="17">
        <v>0.258266232092071</v>
      </c>
      <c r="AN14" s="17">
        <v>0.29001307661169201</v>
      </c>
      <c r="AO14" s="17">
        <v>0.319939959317045</v>
      </c>
      <c r="AP14" s="17"/>
      <c r="AQ14" s="17">
        <v>0.29046534073751601</v>
      </c>
      <c r="AR14" s="17">
        <v>0.237971711035392</v>
      </c>
      <c r="AS14" s="17">
        <v>0.26605697938268003</v>
      </c>
      <c r="AT14" s="17">
        <v>0.32940698389538098</v>
      </c>
      <c r="AU14" s="17">
        <v>0.27660441634897698</v>
      </c>
      <c r="AV14" s="17"/>
      <c r="AW14" s="17">
        <v>0.30062526961845398</v>
      </c>
      <c r="AX14" s="17">
        <v>0.27713047887147102</v>
      </c>
      <c r="AY14" s="17">
        <v>0.26828382723552902</v>
      </c>
      <c r="AZ14" s="17">
        <v>0.30549541400102698</v>
      </c>
      <c r="BA14" s="17">
        <v>0.26533269850521701</v>
      </c>
      <c r="BB14" s="17"/>
      <c r="BC14" s="17">
        <v>0.241119748839484</v>
      </c>
      <c r="BD14" s="17">
        <v>0.27222347903688299</v>
      </c>
      <c r="BE14" s="17">
        <v>0.30508892176920099</v>
      </c>
      <c r="BF14" s="17">
        <v>0.29392082939431302</v>
      </c>
      <c r="BG14" s="17"/>
      <c r="BH14" s="17">
        <v>0.25474126016582899</v>
      </c>
      <c r="BI14" s="17">
        <v>0.27299081083913701</v>
      </c>
      <c r="BJ14" s="17">
        <v>0.33400199905484801</v>
      </c>
      <c r="BK14" s="17">
        <v>0.27269228791727501</v>
      </c>
      <c r="BL14" s="17"/>
      <c r="BM14" s="17">
        <v>0.32670225900788602</v>
      </c>
      <c r="BN14" s="17">
        <v>0.28418552098607602</v>
      </c>
      <c r="BO14" s="17">
        <v>0.27476403440827402</v>
      </c>
      <c r="BP14" s="17">
        <v>0.31430000831583299</v>
      </c>
      <c r="BQ14" s="17">
        <v>0.2085397902766</v>
      </c>
      <c r="BR14" s="17"/>
      <c r="BS14" s="17">
        <v>0.29230337596418698</v>
      </c>
      <c r="BT14" s="17">
        <v>0.27754450737020497</v>
      </c>
      <c r="BU14" s="17">
        <v>0.26137752085877602</v>
      </c>
      <c r="BV14" s="17">
        <v>0.29822647357839299</v>
      </c>
      <c r="BW14" s="17">
        <v>0.34739949384947699</v>
      </c>
    </row>
    <row r="15" spans="2:75" ht="43.5" x14ac:dyDescent="0.35">
      <c r="B15" s="18" t="s">
        <v>167</v>
      </c>
      <c r="C15" s="17">
        <v>0.27365653853796801</v>
      </c>
      <c r="D15" s="17">
        <v>0.25441463367953498</v>
      </c>
      <c r="E15" s="17">
        <v>0.29830543272222498</v>
      </c>
      <c r="F15" s="17"/>
      <c r="G15" s="17">
        <v>0.27113938945701599</v>
      </c>
      <c r="H15" s="17">
        <v>0.31816856777539798</v>
      </c>
      <c r="I15" s="17">
        <v>0.23930855686222299</v>
      </c>
      <c r="J15" s="17">
        <v>0.31257617130059501</v>
      </c>
      <c r="K15" s="17">
        <v>0.23294756729671101</v>
      </c>
      <c r="L15" s="17">
        <v>0.233767450900768</v>
      </c>
      <c r="M15" s="17"/>
      <c r="N15" s="17">
        <v>0.27310287015127599</v>
      </c>
      <c r="O15" s="17">
        <v>0.26181531824363702</v>
      </c>
      <c r="P15" s="17">
        <v>0.257346429393014</v>
      </c>
      <c r="Q15" s="17">
        <v>0.30640470652973401</v>
      </c>
      <c r="R15" s="17"/>
      <c r="S15" s="17">
        <v>0.27817579190635799</v>
      </c>
      <c r="T15" s="17">
        <v>0.24712679021881201</v>
      </c>
      <c r="U15" s="17">
        <v>0.36788292944460499</v>
      </c>
      <c r="V15" s="17">
        <v>0.19957901102939901</v>
      </c>
      <c r="W15" s="17">
        <v>0.27647224123965802</v>
      </c>
      <c r="X15" s="17">
        <v>0.18789993168457</v>
      </c>
      <c r="Y15" s="17">
        <v>0.33086664239565799</v>
      </c>
      <c r="Z15" s="17">
        <v>0.25801422085263698</v>
      </c>
      <c r="AA15" s="17">
        <v>0.300177300890419</v>
      </c>
      <c r="AB15" s="17">
        <v>0.225087822833341</v>
      </c>
      <c r="AC15" s="17">
        <v>0.30561411556246598</v>
      </c>
      <c r="AD15" s="17">
        <v>0.35148617245178498</v>
      </c>
      <c r="AE15" s="17"/>
      <c r="AF15" s="17">
        <v>0.236541541104657</v>
      </c>
      <c r="AG15" s="17">
        <v>0.292592320234355</v>
      </c>
      <c r="AH15" s="17">
        <v>0.248705640817973</v>
      </c>
      <c r="AI15" s="17">
        <v>0.30352290367931101</v>
      </c>
      <c r="AJ15" s="17"/>
      <c r="AK15" s="17">
        <v>0.26546921790403499</v>
      </c>
      <c r="AL15" s="17">
        <v>0.26425202863829</v>
      </c>
      <c r="AM15" s="17">
        <v>0.290871029132102</v>
      </c>
      <c r="AN15" s="17">
        <v>0.25550692937325098</v>
      </c>
      <c r="AO15" s="17">
        <v>0.29067765937059897</v>
      </c>
      <c r="AP15" s="17"/>
      <c r="AQ15" s="17">
        <v>0.24882149661810099</v>
      </c>
      <c r="AR15" s="17">
        <v>0.28148580747545898</v>
      </c>
      <c r="AS15" s="17">
        <v>0.29526595875864903</v>
      </c>
      <c r="AT15" s="17">
        <v>0.256171318833054</v>
      </c>
      <c r="AU15" s="17">
        <v>0.281506766789411</v>
      </c>
      <c r="AV15" s="17"/>
      <c r="AW15" s="17">
        <v>0.30723388321185402</v>
      </c>
      <c r="AX15" s="17">
        <v>0.29735810893975301</v>
      </c>
      <c r="AY15" s="17">
        <v>0.277497209048924</v>
      </c>
      <c r="AZ15" s="17">
        <v>0.28789653931767401</v>
      </c>
      <c r="BA15" s="17">
        <v>0.25046562722179999</v>
      </c>
      <c r="BB15" s="17"/>
      <c r="BC15" s="17">
        <v>0.30978822436137698</v>
      </c>
      <c r="BD15" s="17">
        <v>0.22924662422535599</v>
      </c>
      <c r="BE15" s="17">
        <v>0.26559354779702798</v>
      </c>
      <c r="BF15" s="17">
        <v>0.312543581399713</v>
      </c>
      <c r="BG15" s="17"/>
      <c r="BH15" s="17">
        <v>0.25362831217048998</v>
      </c>
      <c r="BI15" s="17">
        <v>0.262752455481439</v>
      </c>
      <c r="BJ15" s="17">
        <v>0.29686383441082398</v>
      </c>
      <c r="BK15" s="17">
        <v>0.31149024350638199</v>
      </c>
      <c r="BL15" s="17"/>
      <c r="BM15" s="17">
        <v>0.246052697610078</v>
      </c>
      <c r="BN15" s="17">
        <v>0.26122095201781698</v>
      </c>
      <c r="BO15" s="17">
        <v>0.29184764082839798</v>
      </c>
      <c r="BP15" s="17">
        <v>0.25611616278612598</v>
      </c>
      <c r="BQ15" s="17">
        <v>0.34175740194346599</v>
      </c>
      <c r="BR15" s="17"/>
      <c r="BS15" s="17">
        <v>0.26757792495661498</v>
      </c>
      <c r="BT15" s="17">
        <v>0.27737456776597602</v>
      </c>
      <c r="BU15" s="17">
        <v>0.25616381650603298</v>
      </c>
      <c r="BV15" s="17">
        <v>0.28127995572896802</v>
      </c>
      <c r="BW15" s="17">
        <v>0.19988879393106801</v>
      </c>
    </row>
    <row r="16" spans="2:75" ht="29" x14ac:dyDescent="0.35">
      <c r="B16" s="18" t="s">
        <v>168</v>
      </c>
      <c r="C16" s="17">
        <v>0.194173831740758</v>
      </c>
      <c r="D16" s="17">
        <v>0.196258230275872</v>
      </c>
      <c r="E16" s="17">
        <v>0.193336409249905</v>
      </c>
      <c r="F16" s="17"/>
      <c r="G16" s="17">
        <v>0.19082642840716901</v>
      </c>
      <c r="H16" s="17">
        <v>0.21093170928366201</v>
      </c>
      <c r="I16" s="17">
        <v>0.20505745887417201</v>
      </c>
      <c r="J16" s="17">
        <v>0.14500896402160399</v>
      </c>
      <c r="K16" s="17">
        <v>0.19286261801256599</v>
      </c>
      <c r="L16" s="17">
        <v>0.20841613631469699</v>
      </c>
      <c r="M16" s="17"/>
      <c r="N16" s="17">
        <v>0.20334841581566199</v>
      </c>
      <c r="O16" s="17">
        <v>0.21322001600573101</v>
      </c>
      <c r="P16" s="17">
        <v>0.19333527644804599</v>
      </c>
      <c r="Q16" s="17">
        <v>0.15688770919001299</v>
      </c>
      <c r="R16" s="17"/>
      <c r="S16" s="17">
        <v>0.194385344479033</v>
      </c>
      <c r="T16" s="17">
        <v>0.18693546291577201</v>
      </c>
      <c r="U16" s="17">
        <v>0.129945174017498</v>
      </c>
      <c r="V16" s="17">
        <v>0.251381728410775</v>
      </c>
      <c r="W16" s="17">
        <v>0.20369493319538301</v>
      </c>
      <c r="X16" s="17">
        <v>0.14215597280745099</v>
      </c>
      <c r="Y16" s="17">
        <v>0.25018878691618002</v>
      </c>
      <c r="Z16" s="17">
        <v>0.111727583134485</v>
      </c>
      <c r="AA16" s="17">
        <v>0.196837264814715</v>
      </c>
      <c r="AB16" s="17">
        <v>0.24825602194660801</v>
      </c>
      <c r="AC16" s="17">
        <v>0.203629649757852</v>
      </c>
      <c r="AD16" s="17">
        <v>0.162895621196567</v>
      </c>
      <c r="AE16" s="17"/>
      <c r="AF16" s="17">
        <v>0.18327498603610601</v>
      </c>
      <c r="AG16" s="17">
        <v>0.172334847061625</v>
      </c>
      <c r="AH16" s="17">
        <v>0.19427027630100399</v>
      </c>
      <c r="AI16" s="17">
        <v>0.239746377288826</v>
      </c>
      <c r="AJ16" s="17"/>
      <c r="AK16" s="17">
        <v>0.214311995304482</v>
      </c>
      <c r="AL16" s="17">
        <v>0.16622571952344201</v>
      </c>
      <c r="AM16" s="17">
        <v>0.20036461165362801</v>
      </c>
      <c r="AN16" s="17">
        <v>0.165878362530537</v>
      </c>
      <c r="AO16" s="17">
        <v>0.249206226880619</v>
      </c>
      <c r="AP16" s="17"/>
      <c r="AQ16" s="17">
        <v>0.21047432544849801</v>
      </c>
      <c r="AR16" s="17">
        <v>0.15214716402814199</v>
      </c>
      <c r="AS16" s="17">
        <v>0.14254036418298999</v>
      </c>
      <c r="AT16" s="17">
        <v>0.20471296863258201</v>
      </c>
      <c r="AU16" s="17">
        <v>0.27003805009506798</v>
      </c>
      <c r="AV16" s="17"/>
      <c r="AW16" s="17">
        <v>0.14389491654377801</v>
      </c>
      <c r="AX16" s="17">
        <v>0.20770768652900101</v>
      </c>
      <c r="AY16" s="17">
        <v>0.19334293455439899</v>
      </c>
      <c r="AZ16" s="17">
        <v>0.16351804158825001</v>
      </c>
      <c r="BA16" s="17">
        <v>0.22158849193353</v>
      </c>
      <c r="BB16" s="17"/>
      <c r="BC16" s="17">
        <v>0.19642253967429599</v>
      </c>
      <c r="BD16" s="17">
        <v>0.20819068210355099</v>
      </c>
      <c r="BE16" s="17">
        <v>0.18464102661464599</v>
      </c>
      <c r="BF16" s="17">
        <v>0.19293667111992999</v>
      </c>
      <c r="BG16" s="17"/>
      <c r="BH16" s="17">
        <v>0.16749148096715</v>
      </c>
      <c r="BI16" s="17">
        <v>0.19330385964020699</v>
      </c>
      <c r="BJ16" s="17">
        <v>0.23315736950309901</v>
      </c>
      <c r="BK16" s="17">
        <v>0.19663473443304499</v>
      </c>
      <c r="BL16" s="17"/>
      <c r="BM16" s="17">
        <v>0.203539774921907</v>
      </c>
      <c r="BN16" s="17">
        <v>0.187038665972282</v>
      </c>
      <c r="BO16" s="17">
        <v>0.26725673115583698</v>
      </c>
      <c r="BP16" s="17">
        <v>0.20723693301019699</v>
      </c>
      <c r="BQ16" s="17">
        <v>0.19902610755390401</v>
      </c>
      <c r="BR16" s="17"/>
      <c r="BS16" s="17">
        <v>0.19090841268084199</v>
      </c>
      <c r="BT16" s="17">
        <v>0.20245405839331801</v>
      </c>
      <c r="BU16" s="17">
        <v>0.21815015899398299</v>
      </c>
      <c r="BV16" s="17">
        <v>0.20446134459385901</v>
      </c>
      <c r="BW16" s="17">
        <v>0.243019407253974</v>
      </c>
    </row>
    <row r="17" spans="2:75" ht="58" x14ac:dyDescent="0.35">
      <c r="B17" s="18" t="s">
        <v>169</v>
      </c>
      <c r="C17" s="17">
        <v>0.183887799167231</v>
      </c>
      <c r="D17" s="17">
        <v>0.19723146518849299</v>
      </c>
      <c r="E17" s="17">
        <v>0.16872063979853999</v>
      </c>
      <c r="F17" s="17"/>
      <c r="G17" s="17">
        <v>0.18182522274384399</v>
      </c>
      <c r="H17" s="17">
        <v>0.197610369748008</v>
      </c>
      <c r="I17" s="17">
        <v>0.15456288516512701</v>
      </c>
      <c r="J17" s="17">
        <v>0.156131577331629</v>
      </c>
      <c r="K17" s="17">
        <v>0.22314004528268899</v>
      </c>
      <c r="L17" s="17">
        <v>0.20554097271077101</v>
      </c>
      <c r="M17" s="17"/>
      <c r="N17" s="17">
        <v>0.22563150658056699</v>
      </c>
      <c r="O17" s="17">
        <v>0.184287557776489</v>
      </c>
      <c r="P17" s="17">
        <v>0.177589809858889</v>
      </c>
      <c r="Q17" s="17">
        <v>0.13048363343070399</v>
      </c>
      <c r="R17" s="17"/>
      <c r="S17" s="17">
        <v>0.19304300301522101</v>
      </c>
      <c r="T17" s="17">
        <v>0.18967732560731701</v>
      </c>
      <c r="U17" s="17">
        <v>0.182293159414391</v>
      </c>
      <c r="V17" s="17">
        <v>0.22514979054133399</v>
      </c>
      <c r="W17" s="17">
        <v>0.19933513597632699</v>
      </c>
      <c r="X17" s="17">
        <v>0.15279318095027999</v>
      </c>
      <c r="Y17" s="17">
        <v>0.117205909438153</v>
      </c>
      <c r="Z17" s="17">
        <v>0.156261017355242</v>
      </c>
      <c r="AA17" s="17">
        <v>0.13940597014172801</v>
      </c>
      <c r="AB17" s="17">
        <v>0.29150176101443698</v>
      </c>
      <c r="AC17" s="17">
        <v>0.14085978168845201</v>
      </c>
      <c r="AD17" s="17">
        <v>0.22782605355608901</v>
      </c>
      <c r="AE17" s="17"/>
      <c r="AF17" s="17">
        <v>0.233318944760397</v>
      </c>
      <c r="AG17" s="17">
        <v>0.15225058042327899</v>
      </c>
      <c r="AH17" s="17">
        <v>0.18686739729792901</v>
      </c>
      <c r="AI17" s="17">
        <v>0.181324422386824</v>
      </c>
      <c r="AJ17" s="17"/>
      <c r="AK17" s="17">
        <v>0.17466640603200201</v>
      </c>
      <c r="AL17" s="17">
        <v>0.162666773035819</v>
      </c>
      <c r="AM17" s="17">
        <v>0.20071902926463001</v>
      </c>
      <c r="AN17" s="17">
        <v>0.23843805496130299</v>
      </c>
      <c r="AO17" s="17">
        <v>0.196469822507431</v>
      </c>
      <c r="AP17" s="17"/>
      <c r="AQ17" s="17">
        <v>0.15204739074187601</v>
      </c>
      <c r="AR17" s="17">
        <v>0.15887627857478601</v>
      </c>
      <c r="AS17" s="17">
        <v>0.18408304544500001</v>
      </c>
      <c r="AT17" s="17">
        <v>0.19349928026462099</v>
      </c>
      <c r="AU17" s="17">
        <v>0.23202448080554799</v>
      </c>
      <c r="AV17" s="17"/>
      <c r="AW17" s="17">
        <v>0.229766540215085</v>
      </c>
      <c r="AX17" s="17">
        <v>0.14210763971242399</v>
      </c>
      <c r="AY17" s="17">
        <v>0.15503327575675299</v>
      </c>
      <c r="AZ17" s="17">
        <v>0.18410577652537599</v>
      </c>
      <c r="BA17" s="17">
        <v>0.211754266460738</v>
      </c>
      <c r="BB17" s="17"/>
      <c r="BC17" s="17">
        <v>0.173876950342954</v>
      </c>
      <c r="BD17" s="17">
        <v>0.22532307581907199</v>
      </c>
      <c r="BE17" s="17">
        <v>0.16406324764077701</v>
      </c>
      <c r="BF17" s="17">
        <v>0.14664757073600901</v>
      </c>
      <c r="BG17" s="17"/>
      <c r="BH17" s="17">
        <v>0.154594203020439</v>
      </c>
      <c r="BI17" s="17">
        <v>0.18890312472387</v>
      </c>
      <c r="BJ17" s="17">
        <v>0.19327892095986801</v>
      </c>
      <c r="BK17" s="17">
        <v>0.20537163711703299</v>
      </c>
      <c r="BL17" s="17"/>
      <c r="BM17" s="17">
        <v>0.23264213199540601</v>
      </c>
      <c r="BN17" s="17">
        <v>0.194380474434101</v>
      </c>
      <c r="BO17" s="17">
        <v>0.201365499001848</v>
      </c>
      <c r="BP17" s="17">
        <v>0.22272938895663</v>
      </c>
      <c r="BQ17" s="17">
        <v>9.6446267433789604E-2</v>
      </c>
      <c r="BR17" s="17"/>
      <c r="BS17" s="17">
        <v>0.213544191351039</v>
      </c>
      <c r="BT17" s="17">
        <v>0.20527916096381099</v>
      </c>
      <c r="BU17" s="17">
        <v>0.17791320627275201</v>
      </c>
      <c r="BV17" s="17">
        <v>0.149063136139342</v>
      </c>
      <c r="BW17" s="17">
        <v>9.9711476973778301E-2</v>
      </c>
    </row>
    <row r="18" spans="2:75" ht="43.5" x14ac:dyDescent="0.35">
      <c r="B18" s="18" t="s">
        <v>170</v>
      </c>
      <c r="C18" s="17">
        <v>0.11754624541087801</v>
      </c>
      <c r="D18" s="17">
        <v>0.119521456262207</v>
      </c>
      <c r="E18" s="17">
        <v>0.11386947911979101</v>
      </c>
      <c r="F18" s="17"/>
      <c r="G18" s="17">
        <v>0.110175260965358</v>
      </c>
      <c r="H18" s="17">
        <v>0.130522647818198</v>
      </c>
      <c r="I18" s="17">
        <v>9.0226673616622094E-2</v>
      </c>
      <c r="J18" s="17">
        <v>0.14186574282271899</v>
      </c>
      <c r="K18" s="17">
        <v>0.12089705365419399</v>
      </c>
      <c r="L18" s="17">
        <v>0.11533106519528299</v>
      </c>
      <c r="M18" s="17"/>
      <c r="N18" s="17">
        <v>0.112048785950362</v>
      </c>
      <c r="O18" s="17">
        <v>0.107262821500638</v>
      </c>
      <c r="P18" s="17">
        <v>0.12562436889384601</v>
      </c>
      <c r="Q18" s="17">
        <v>0.13287808035340201</v>
      </c>
      <c r="R18" s="17"/>
      <c r="S18" s="17">
        <v>8.6406132232457994E-2</v>
      </c>
      <c r="T18" s="17">
        <v>8.3213972842392403E-2</v>
      </c>
      <c r="U18" s="17">
        <v>0.20135191540238601</v>
      </c>
      <c r="V18" s="17">
        <v>0.14035053814360901</v>
      </c>
      <c r="W18" s="17">
        <v>0.135617235995413</v>
      </c>
      <c r="X18" s="17">
        <v>0.119615571458976</v>
      </c>
      <c r="Y18" s="17">
        <v>0.120202886701749</v>
      </c>
      <c r="Z18" s="17">
        <v>0.10148519548238499</v>
      </c>
      <c r="AA18" s="17">
        <v>0.11023536908826601</v>
      </c>
      <c r="AB18" s="17">
        <v>0.166876192613546</v>
      </c>
      <c r="AC18" s="17">
        <v>2.40451529255729E-2</v>
      </c>
      <c r="AD18" s="17">
        <v>0.15871667838287601</v>
      </c>
      <c r="AE18" s="17"/>
      <c r="AF18" s="17">
        <v>0.11018671888303</v>
      </c>
      <c r="AG18" s="17">
        <v>0.105070822335502</v>
      </c>
      <c r="AH18" s="17">
        <v>0.117911814966046</v>
      </c>
      <c r="AI18" s="17">
        <v>0.122955815551947</v>
      </c>
      <c r="AJ18" s="17"/>
      <c r="AK18" s="17">
        <v>6.1961063510102402E-2</v>
      </c>
      <c r="AL18" s="17">
        <v>0.149211190835603</v>
      </c>
      <c r="AM18" s="17">
        <v>9.92081483166741E-2</v>
      </c>
      <c r="AN18" s="17">
        <v>0.15749536732129901</v>
      </c>
      <c r="AO18" s="17">
        <v>0.114285647956029</v>
      </c>
      <c r="AP18" s="17"/>
      <c r="AQ18" s="17">
        <v>0.12846700461133501</v>
      </c>
      <c r="AR18" s="17">
        <v>0.122641816786588</v>
      </c>
      <c r="AS18" s="17">
        <v>0.124181130249905</v>
      </c>
      <c r="AT18" s="17">
        <v>0.15141222386800801</v>
      </c>
      <c r="AU18" s="17">
        <v>6.3262219619963395E-2</v>
      </c>
      <c r="AV18" s="17"/>
      <c r="AW18" s="17">
        <v>0.123499819201281</v>
      </c>
      <c r="AX18" s="17">
        <v>0.18281259223653701</v>
      </c>
      <c r="AY18" s="17">
        <v>0.124844638270424</v>
      </c>
      <c r="AZ18" s="17">
        <v>0.11267582333491601</v>
      </c>
      <c r="BA18" s="17">
        <v>0.10053204248096</v>
      </c>
      <c r="BB18" s="17"/>
      <c r="BC18" s="17">
        <v>5.1297898009028203E-2</v>
      </c>
      <c r="BD18" s="17">
        <v>0.13313265577927</v>
      </c>
      <c r="BE18" s="17">
        <v>0.119251764164229</v>
      </c>
      <c r="BF18" s="17">
        <v>0.114292511579398</v>
      </c>
      <c r="BG18" s="17"/>
      <c r="BH18" s="17">
        <v>9.8029267887689994E-2</v>
      </c>
      <c r="BI18" s="17">
        <v>0.116353889329066</v>
      </c>
      <c r="BJ18" s="17">
        <v>0.13328822875699101</v>
      </c>
      <c r="BK18" s="17">
        <v>0.10444586197375599</v>
      </c>
      <c r="BL18" s="17"/>
      <c r="BM18" s="17">
        <v>0.152191538771974</v>
      </c>
      <c r="BN18" s="17">
        <v>0.10771207144646899</v>
      </c>
      <c r="BO18" s="17">
        <v>0.150441064286812</v>
      </c>
      <c r="BP18" s="17">
        <v>6.8928838800408801E-2</v>
      </c>
      <c r="BQ18" s="17">
        <v>0.113214206956932</v>
      </c>
      <c r="BR18" s="17"/>
      <c r="BS18" s="17">
        <v>0.16647073559724601</v>
      </c>
      <c r="BT18" s="17">
        <v>9.8798408501224802E-2</v>
      </c>
      <c r="BU18" s="17">
        <v>0.14362775853429499</v>
      </c>
      <c r="BV18" s="17">
        <v>0.118742023257848</v>
      </c>
      <c r="BW18" s="17">
        <v>0.16236182799885199</v>
      </c>
    </row>
    <row r="19" spans="2:75" x14ac:dyDescent="0.35">
      <c r="B19" s="18" t="s">
        <v>129</v>
      </c>
      <c r="C19" s="19">
        <v>1.0370671198134999E-2</v>
      </c>
      <c r="D19" s="19">
        <v>1.0816484311601499E-2</v>
      </c>
      <c r="E19" s="19">
        <v>9.9030706681013693E-3</v>
      </c>
      <c r="F19" s="19"/>
      <c r="G19" s="19">
        <v>1.7867600435506101E-2</v>
      </c>
      <c r="H19" s="19">
        <v>9.1830404705477205E-3</v>
      </c>
      <c r="I19" s="19">
        <v>5.4826113480739404E-3</v>
      </c>
      <c r="J19" s="19">
        <v>1.9164280561759402E-2</v>
      </c>
      <c r="K19" s="19">
        <v>8.3048513586918699E-3</v>
      </c>
      <c r="L19" s="19">
        <v>0</v>
      </c>
      <c r="M19" s="19"/>
      <c r="N19" s="19">
        <v>1.5859325406199901E-2</v>
      </c>
      <c r="O19" s="19">
        <v>4.7279710225151799E-3</v>
      </c>
      <c r="P19" s="19">
        <v>4.1650358497506701E-3</v>
      </c>
      <c r="Q19" s="19">
        <v>1.45320466132691E-2</v>
      </c>
      <c r="R19" s="19"/>
      <c r="S19" s="19">
        <v>0</v>
      </c>
      <c r="T19" s="19">
        <v>3.7359894943657802E-2</v>
      </c>
      <c r="U19" s="19">
        <v>1.52961994834511E-2</v>
      </c>
      <c r="V19" s="19">
        <v>3.09181537924E-2</v>
      </c>
      <c r="W19" s="19">
        <v>0</v>
      </c>
      <c r="X19" s="19">
        <v>0</v>
      </c>
      <c r="Y19" s="19">
        <v>0</v>
      </c>
      <c r="Z19" s="19">
        <v>2.52773287203777E-2</v>
      </c>
      <c r="AA19" s="19">
        <v>1.7259590690147202E-2</v>
      </c>
      <c r="AB19" s="19">
        <v>0</v>
      </c>
      <c r="AC19" s="19">
        <v>0</v>
      </c>
      <c r="AD19" s="19">
        <v>0</v>
      </c>
      <c r="AE19" s="19"/>
      <c r="AF19" s="19">
        <v>8.6539996216692897E-3</v>
      </c>
      <c r="AG19" s="19">
        <v>1.8913707980423401E-2</v>
      </c>
      <c r="AH19" s="19">
        <v>7.5695319447092397E-3</v>
      </c>
      <c r="AI19" s="19">
        <v>0</v>
      </c>
      <c r="AJ19" s="19"/>
      <c r="AK19" s="19">
        <v>8.0280714991743107E-3</v>
      </c>
      <c r="AL19" s="19">
        <v>9.6704179332012495E-3</v>
      </c>
      <c r="AM19" s="19">
        <v>9.1881143410760899E-3</v>
      </c>
      <c r="AN19" s="19">
        <v>9.7184862538369395E-3</v>
      </c>
      <c r="AO19" s="19">
        <v>1.45013883162691E-2</v>
      </c>
      <c r="AP19" s="19"/>
      <c r="AQ19" s="19">
        <v>1.19552502739841E-2</v>
      </c>
      <c r="AR19" s="19">
        <v>2.0570510561304899E-2</v>
      </c>
      <c r="AS19" s="19">
        <v>8.1619136044269198E-3</v>
      </c>
      <c r="AT19" s="19">
        <v>0</v>
      </c>
      <c r="AU19" s="19">
        <v>1.14424959743883E-2</v>
      </c>
      <c r="AV19" s="19"/>
      <c r="AW19" s="19">
        <v>0</v>
      </c>
      <c r="AX19" s="19">
        <v>3.4462794396816002E-2</v>
      </c>
      <c r="AY19" s="19">
        <v>8.7708294949118103E-3</v>
      </c>
      <c r="AZ19" s="19">
        <v>1.03064368709161E-2</v>
      </c>
      <c r="BA19" s="19">
        <v>7.4665011270116698E-3</v>
      </c>
      <c r="BB19" s="19"/>
      <c r="BC19" s="19">
        <v>1.4562966641932599E-2</v>
      </c>
      <c r="BD19" s="19">
        <v>7.5463694826810902E-3</v>
      </c>
      <c r="BE19" s="19">
        <v>1.27258768148595E-2</v>
      </c>
      <c r="BF19" s="19">
        <v>1.0145211458975701E-2</v>
      </c>
      <c r="BG19" s="19"/>
      <c r="BH19" s="19">
        <v>2.4933184056374898E-2</v>
      </c>
      <c r="BI19" s="19">
        <v>7.4799054390249997E-3</v>
      </c>
      <c r="BJ19" s="19">
        <v>1.0655865276596E-2</v>
      </c>
      <c r="BK19" s="19">
        <v>0</v>
      </c>
      <c r="BL19" s="19"/>
      <c r="BM19" s="19">
        <v>0</v>
      </c>
      <c r="BN19" s="19">
        <v>6.9837141540294197E-3</v>
      </c>
      <c r="BO19" s="19">
        <v>1.02858967885674E-2</v>
      </c>
      <c r="BP19" s="19">
        <v>0</v>
      </c>
      <c r="BQ19" s="19">
        <v>2.03066523808835E-2</v>
      </c>
      <c r="BR19" s="19"/>
      <c r="BS19" s="19">
        <v>0</v>
      </c>
      <c r="BT19" s="19">
        <v>2.8860529597262499E-3</v>
      </c>
      <c r="BU19" s="19">
        <v>7.9532701534787698E-3</v>
      </c>
      <c r="BV19" s="19">
        <v>0</v>
      </c>
      <c r="BW19" s="19">
        <v>7.8495493916887496E-2</v>
      </c>
    </row>
    <row r="20" spans="2:75" x14ac:dyDescent="0.35">
      <c r="B20" s="16" t="s">
        <v>181</v>
      </c>
    </row>
    <row r="21" spans="2:75" x14ac:dyDescent="0.35">
      <c r="B21" t="s">
        <v>91</v>
      </c>
    </row>
    <row r="22" spans="2:75" x14ac:dyDescent="0.35">
      <c r="B22" t="s">
        <v>92</v>
      </c>
    </row>
    <row r="24" spans="2:75" x14ac:dyDescent="0.35">
      <c r="B24"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W22"/>
  <sheetViews>
    <sheetView showGridLines="0" topLeftCell="A13" workbookViewId="0">
      <pane xSplit="2" topLeftCell="C1" activePane="topRight" state="frozen"/>
      <selection pane="topRight" activeCell="B22" sqref="B2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180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968</v>
      </c>
      <c r="D7" s="10">
        <v>506</v>
      </c>
      <c r="E7" s="10">
        <v>460</v>
      </c>
      <c r="F7" s="10"/>
      <c r="G7" s="10">
        <v>111</v>
      </c>
      <c r="H7" s="10">
        <v>107</v>
      </c>
      <c r="I7" s="10">
        <v>92</v>
      </c>
      <c r="J7" s="10">
        <v>152</v>
      </c>
      <c r="K7" s="10">
        <v>188</v>
      </c>
      <c r="L7" s="10">
        <v>318</v>
      </c>
      <c r="M7" s="10"/>
      <c r="N7" s="10">
        <v>266</v>
      </c>
      <c r="O7" s="10">
        <v>242</v>
      </c>
      <c r="P7" s="10">
        <v>210</v>
      </c>
      <c r="Q7" s="10">
        <v>248</v>
      </c>
      <c r="R7" s="10"/>
      <c r="S7" s="10">
        <v>107</v>
      </c>
      <c r="T7" s="10">
        <v>139</v>
      </c>
      <c r="U7" s="10">
        <v>85</v>
      </c>
      <c r="V7" s="10">
        <v>82</v>
      </c>
      <c r="W7" s="10">
        <v>69</v>
      </c>
      <c r="X7" s="10">
        <v>86</v>
      </c>
      <c r="Y7" s="10">
        <v>94</v>
      </c>
      <c r="Z7" s="10">
        <v>44</v>
      </c>
      <c r="AA7" s="10">
        <v>106</v>
      </c>
      <c r="AB7" s="10">
        <v>94</v>
      </c>
      <c r="AC7" s="10">
        <v>42</v>
      </c>
      <c r="AD7" s="10">
        <v>20</v>
      </c>
      <c r="AE7" s="10"/>
      <c r="AF7" s="10">
        <v>223</v>
      </c>
      <c r="AG7" s="10">
        <v>383</v>
      </c>
      <c r="AH7" s="10">
        <v>229</v>
      </c>
      <c r="AI7" s="10">
        <v>105</v>
      </c>
      <c r="AJ7" s="10"/>
      <c r="AK7" s="10">
        <v>167</v>
      </c>
      <c r="AL7" s="10">
        <v>362</v>
      </c>
      <c r="AM7" s="10">
        <v>210</v>
      </c>
      <c r="AN7" s="10">
        <v>96</v>
      </c>
      <c r="AO7" s="10">
        <v>88</v>
      </c>
      <c r="AP7" s="10"/>
      <c r="AQ7" s="10">
        <v>249</v>
      </c>
      <c r="AR7" s="10">
        <v>185</v>
      </c>
      <c r="AS7" s="10">
        <v>216</v>
      </c>
      <c r="AT7" s="10">
        <v>167</v>
      </c>
      <c r="AU7" s="10">
        <v>151</v>
      </c>
      <c r="AV7" s="10"/>
      <c r="AW7" s="10">
        <v>57</v>
      </c>
      <c r="AX7" s="10">
        <v>118</v>
      </c>
      <c r="AY7" s="10">
        <v>340</v>
      </c>
      <c r="AZ7" s="10">
        <v>283</v>
      </c>
      <c r="BA7" s="10">
        <v>169</v>
      </c>
      <c r="BB7" s="10"/>
      <c r="BC7" s="10">
        <v>73</v>
      </c>
      <c r="BD7" s="10">
        <v>288</v>
      </c>
      <c r="BE7" s="10">
        <v>242</v>
      </c>
      <c r="BF7" s="10">
        <v>329</v>
      </c>
      <c r="BG7" s="10"/>
      <c r="BH7" s="10">
        <v>209</v>
      </c>
      <c r="BI7" s="10">
        <v>478</v>
      </c>
      <c r="BJ7" s="10">
        <v>158</v>
      </c>
      <c r="BK7" s="10">
        <v>78</v>
      </c>
      <c r="BL7" s="10"/>
      <c r="BM7" s="10">
        <v>215</v>
      </c>
      <c r="BN7" s="10">
        <v>259</v>
      </c>
      <c r="BO7" s="10">
        <v>76</v>
      </c>
      <c r="BP7" s="10">
        <v>197</v>
      </c>
      <c r="BQ7" s="10">
        <v>125</v>
      </c>
      <c r="BR7" s="10"/>
      <c r="BS7" s="10">
        <v>217</v>
      </c>
      <c r="BT7" s="10">
        <v>194</v>
      </c>
      <c r="BU7" s="10">
        <v>76</v>
      </c>
      <c r="BV7" s="10">
        <v>241</v>
      </c>
      <c r="BW7" s="10">
        <v>69</v>
      </c>
    </row>
    <row r="8" spans="2:75" ht="30" customHeight="1" x14ac:dyDescent="0.35">
      <c r="B8" s="11" t="s">
        <v>20</v>
      </c>
      <c r="C8" s="11">
        <v>951</v>
      </c>
      <c r="D8" s="11">
        <v>488</v>
      </c>
      <c r="E8" s="11">
        <v>461</v>
      </c>
      <c r="F8" s="11"/>
      <c r="G8" s="11">
        <v>129</v>
      </c>
      <c r="H8" s="11">
        <v>112</v>
      </c>
      <c r="I8" s="11">
        <v>103</v>
      </c>
      <c r="J8" s="11">
        <v>146</v>
      </c>
      <c r="K8" s="11">
        <v>157</v>
      </c>
      <c r="L8" s="11">
        <v>305</v>
      </c>
      <c r="M8" s="11"/>
      <c r="N8" s="11">
        <v>260</v>
      </c>
      <c r="O8" s="11">
        <v>252</v>
      </c>
      <c r="P8" s="11">
        <v>204</v>
      </c>
      <c r="Q8" s="11">
        <v>234</v>
      </c>
      <c r="R8" s="11"/>
      <c r="S8" s="11">
        <v>119</v>
      </c>
      <c r="T8" s="11">
        <v>133</v>
      </c>
      <c r="U8" s="11">
        <v>85</v>
      </c>
      <c r="V8" s="11">
        <v>90</v>
      </c>
      <c r="W8" s="11">
        <v>63</v>
      </c>
      <c r="X8" s="11">
        <v>90</v>
      </c>
      <c r="Y8" s="11">
        <v>85</v>
      </c>
      <c r="Z8" s="11">
        <v>39</v>
      </c>
      <c r="AA8" s="11">
        <v>100</v>
      </c>
      <c r="AB8" s="11">
        <v>91</v>
      </c>
      <c r="AC8" s="11">
        <v>39</v>
      </c>
      <c r="AD8" s="11">
        <v>18</v>
      </c>
      <c r="AE8" s="11"/>
      <c r="AF8" s="11">
        <v>216</v>
      </c>
      <c r="AG8" s="11">
        <v>373</v>
      </c>
      <c r="AH8" s="11">
        <v>233</v>
      </c>
      <c r="AI8" s="11">
        <v>103</v>
      </c>
      <c r="AJ8" s="11"/>
      <c r="AK8" s="11">
        <v>162</v>
      </c>
      <c r="AL8" s="11">
        <v>358</v>
      </c>
      <c r="AM8" s="11">
        <v>204</v>
      </c>
      <c r="AN8" s="11">
        <v>96</v>
      </c>
      <c r="AO8" s="11">
        <v>86</v>
      </c>
      <c r="AP8" s="11"/>
      <c r="AQ8" s="11">
        <v>245</v>
      </c>
      <c r="AR8" s="11">
        <v>181</v>
      </c>
      <c r="AS8" s="11">
        <v>213</v>
      </c>
      <c r="AT8" s="11">
        <v>166</v>
      </c>
      <c r="AU8" s="11">
        <v>147</v>
      </c>
      <c r="AV8" s="11"/>
      <c r="AW8" s="11">
        <v>55</v>
      </c>
      <c r="AX8" s="11">
        <v>110</v>
      </c>
      <c r="AY8" s="11">
        <v>334</v>
      </c>
      <c r="AZ8" s="11">
        <v>278</v>
      </c>
      <c r="BA8" s="11">
        <v>173</v>
      </c>
      <c r="BB8" s="11"/>
      <c r="BC8" s="11">
        <v>78</v>
      </c>
      <c r="BD8" s="11">
        <v>290</v>
      </c>
      <c r="BE8" s="11">
        <v>234</v>
      </c>
      <c r="BF8" s="11">
        <v>314</v>
      </c>
      <c r="BG8" s="11"/>
      <c r="BH8" s="11">
        <v>211</v>
      </c>
      <c r="BI8" s="11">
        <v>473</v>
      </c>
      <c r="BJ8" s="11">
        <v>148</v>
      </c>
      <c r="BK8" s="11">
        <v>76</v>
      </c>
      <c r="BL8" s="11"/>
      <c r="BM8" s="11">
        <v>210</v>
      </c>
      <c r="BN8" s="11">
        <v>258</v>
      </c>
      <c r="BO8" s="11">
        <v>74</v>
      </c>
      <c r="BP8" s="11">
        <v>188</v>
      </c>
      <c r="BQ8" s="11">
        <v>127</v>
      </c>
      <c r="BR8" s="11"/>
      <c r="BS8" s="11">
        <v>213</v>
      </c>
      <c r="BT8" s="11">
        <v>196</v>
      </c>
      <c r="BU8" s="11">
        <v>73</v>
      </c>
      <c r="BV8" s="11">
        <v>233</v>
      </c>
      <c r="BW8" s="11">
        <v>69</v>
      </c>
    </row>
    <row r="9" spans="2:75" ht="43.5" x14ac:dyDescent="0.35">
      <c r="B9" s="18" t="s">
        <v>173</v>
      </c>
      <c r="C9" s="17">
        <v>0.63584456483669705</v>
      </c>
      <c r="D9" s="17">
        <v>0.66046119129637504</v>
      </c>
      <c r="E9" s="17">
        <v>0.61253063777862304</v>
      </c>
      <c r="F9" s="17"/>
      <c r="G9" s="17">
        <v>0.53023697257406599</v>
      </c>
      <c r="H9" s="17">
        <v>0.45552295510442398</v>
      </c>
      <c r="I9" s="17">
        <v>0.60276380352062797</v>
      </c>
      <c r="J9" s="17">
        <v>0.61124504153542103</v>
      </c>
      <c r="K9" s="17">
        <v>0.68264711385539201</v>
      </c>
      <c r="L9" s="17">
        <v>0.74569013326621303</v>
      </c>
      <c r="M9" s="17"/>
      <c r="N9" s="17">
        <v>0.66102007937377905</v>
      </c>
      <c r="O9" s="17">
        <v>0.64009048884078801</v>
      </c>
      <c r="P9" s="17">
        <v>0.60242275006036705</v>
      </c>
      <c r="Q9" s="17">
        <v>0.62951673113471696</v>
      </c>
      <c r="R9" s="17"/>
      <c r="S9" s="17">
        <v>0.53252329460497305</v>
      </c>
      <c r="T9" s="17">
        <v>0.57345109598456601</v>
      </c>
      <c r="U9" s="17">
        <v>0.73430831790905504</v>
      </c>
      <c r="V9" s="17">
        <v>0.60559120130047905</v>
      </c>
      <c r="W9" s="17">
        <v>0.70067738305770699</v>
      </c>
      <c r="X9" s="17">
        <v>0.59515464446100996</v>
      </c>
      <c r="Y9" s="17">
        <v>0.63690341862254396</v>
      </c>
      <c r="Z9" s="17">
        <v>0.56477283167609105</v>
      </c>
      <c r="AA9" s="17">
        <v>0.67317889428864797</v>
      </c>
      <c r="AB9" s="17">
        <v>0.73082925378802299</v>
      </c>
      <c r="AC9" s="17">
        <v>0.69283567478703101</v>
      </c>
      <c r="AD9" s="17">
        <v>0.78326501425068695</v>
      </c>
      <c r="AE9" s="17"/>
      <c r="AF9" s="17">
        <v>0.60842193373677</v>
      </c>
      <c r="AG9" s="17">
        <v>0.68266954084128895</v>
      </c>
      <c r="AH9" s="17">
        <v>0.63442872450804499</v>
      </c>
      <c r="AI9" s="17">
        <v>0.52705617986737896</v>
      </c>
      <c r="AJ9" s="17"/>
      <c r="AK9" s="17">
        <v>0.59049242398656199</v>
      </c>
      <c r="AL9" s="17">
        <v>0.65535511823509296</v>
      </c>
      <c r="AM9" s="17">
        <v>0.63108452647635704</v>
      </c>
      <c r="AN9" s="17">
        <v>0.59586918236370201</v>
      </c>
      <c r="AO9" s="17">
        <v>0.69407315933138003</v>
      </c>
      <c r="AP9" s="17"/>
      <c r="AQ9" s="17">
        <v>0.599854415226583</v>
      </c>
      <c r="AR9" s="17">
        <v>0.61506834533809396</v>
      </c>
      <c r="AS9" s="17">
        <v>0.63553919631066702</v>
      </c>
      <c r="AT9" s="17">
        <v>0.68996637988668597</v>
      </c>
      <c r="AU9" s="17">
        <v>0.66074733673780806</v>
      </c>
      <c r="AV9" s="17"/>
      <c r="AW9" s="17">
        <v>0.68682830884650603</v>
      </c>
      <c r="AX9" s="17">
        <v>0.68498972422744897</v>
      </c>
      <c r="AY9" s="17">
        <v>0.62186293767835998</v>
      </c>
      <c r="AZ9" s="17">
        <v>0.66489620799240501</v>
      </c>
      <c r="BA9" s="17">
        <v>0.56589466703431801</v>
      </c>
      <c r="BB9" s="17"/>
      <c r="BC9" s="17">
        <v>0.55457943890929895</v>
      </c>
      <c r="BD9" s="17">
        <v>0.58954966050279201</v>
      </c>
      <c r="BE9" s="17">
        <v>0.69022964979955603</v>
      </c>
      <c r="BF9" s="17">
        <v>0.65488573574247899</v>
      </c>
      <c r="BG9" s="17"/>
      <c r="BH9" s="17">
        <v>0.57736863771063995</v>
      </c>
      <c r="BI9" s="17">
        <v>0.64836044742023102</v>
      </c>
      <c r="BJ9" s="17">
        <v>0.72222895717481495</v>
      </c>
      <c r="BK9" s="17">
        <v>0.62186792444774797</v>
      </c>
      <c r="BL9" s="17"/>
      <c r="BM9" s="17">
        <v>0.72932326370839995</v>
      </c>
      <c r="BN9" s="17">
        <v>0.60721375849872194</v>
      </c>
      <c r="BO9" s="17">
        <v>0.65041141885502296</v>
      </c>
      <c r="BP9" s="17">
        <v>0.692415071284459</v>
      </c>
      <c r="BQ9" s="17">
        <v>0.46876938000085799</v>
      </c>
      <c r="BR9" s="17"/>
      <c r="BS9" s="17">
        <v>0.70363654350390203</v>
      </c>
      <c r="BT9" s="17">
        <v>0.57974458878149404</v>
      </c>
      <c r="BU9" s="17">
        <v>0.56293413235606504</v>
      </c>
      <c r="BV9" s="17">
        <v>0.67319864237572302</v>
      </c>
      <c r="BW9" s="17">
        <v>0.499957134272215</v>
      </c>
    </row>
    <row r="10" spans="2:75" ht="58" x14ac:dyDescent="0.35">
      <c r="B10" s="18" t="s">
        <v>174</v>
      </c>
      <c r="C10" s="17">
        <v>0.46681200431656</v>
      </c>
      <c r="D10" s="17">
        <v>0.46336850854403799</v>
      </c>
      <c r="E10" s="17">
        <v>0.46814181797235999</v>
      </c>
      <c r="F10" s="17"/>
      <c r="G10" s="17">
        <v>0.35980241187121897</v>
      </c>
      <c r="H10" s="17">
        <v>0.36259178262334102</v>
      </c>
      <c r="I10" s="17">
        <v>0.33275509085598098</v>
      </c>
      <c r="J10" s="17">
        <v>0.38664096086739702</v>
      </c>
      <c r="K10" s="17">
        <v>0.56608272606376997</v>
      </c>
      <c r="L10" s="17">
        <v>0.58306326632461503</v>
      </c>
      <c r="M10" s="17"/>
      <c r="N10" s="17">
        <v>0.493394020887088</v>
      </c>
      <c r="O10" s="17">
        <v>0.45331980494052398</v>
      </c>
      <c r="P10" s="17">
        <v>0.42224383242056701</v>
      </c>
      <c r="Q10" s="17">
        <v>0.490405259143394</v>
      </c>
      <c r="R10" s="17"/>
      <c r="S10" s="17">
        <v>0.36482031582048702</v>
      </c>
      <c r="T10" s="17">
        <v>0.53421604751533003</v>
      </c>
      <c r="U10" s="17">
        <v>0.52631070477412001</v>
      </c>
      <c r="V10" s="17">
        <v>0.43129369959220398</v>
      </c>
      <c r="W10" s="17">
        <v>0.52309809368580196</v>
      </c>
      <c r="X10" s="17">
        <v>0.470577796152372</v>
      </c>
      <c r="Y10" s="17">
        <v>0.44422401581264997</v>
      </c>
      <c r="Z10" s="17">
        <v>0.36681481665252103</v>
      </c>
      <c r="AA10" s="17">
        <v>0.47572567777177699</v>
      </c>
      <c r="AB10" s="17">
        <v>0.50030165183189601</v>
      </c>
      <c r="AC10" s="17">
        <v>0.520054929312606</v>
      </c>
      <c r="AD10" s="17">
        <v>0.32225345848311299</v>
      </c>
      <c r="AE10" s="17"/>
      <c r="AF10" s="17">
        <v>0.43279173169302199</v>
      </c>
      <c r="AG10" s="17">
        <v>0.48096913520492102</v>
      </c>
      <c r="AH10" s="17">
        <v>0.45794180639684001</v>
      </c>
      <c r="AI10" s="17">
        <v>0.47999638459070898</v>
      </c>
      <c r="AJ10" s="17"/>
      <c r="AK10" s="17">
        <v>0.50955991519518395</v>
      </c>
      <c r="AL10" s="17">
        <v>0.44443999943770202</v>
      </c>
      <c r="AM10" s="17">
        <v>0.49438554352657299</v>
      </c>
      <c r="AN10" s="17">
        <v>0.48169724752783899</v>
      </c>
      <c r="AO10" s="17">
        <v>0.44824434343681202</v>
      </c>
      <c r="AP10" s="17"/>
      <c r="AQ10" s="17">
        <v>0.48873672030569199</v>
      </c>
      <c r="AR10" s="17">
        <v>0.45673823803760299</v>
      </c>
      <c r="AS10" s="17">
        <v>0.42536604329908401</v>
      </c>
      <c r="AT10" s="17">
        <v>0.50735854910136002</v>
      </c>
      <c r="AU10" s="17">
        <v>0.45693735916580303</v>
      </c>
      <c r="AV10" s="17"/>
      <c r="AW10" s="17">
        <v>0.51451568084536503</v>
      </c>
      <c r="AX10" s="17">
        <v>0.53607533261087903</v>
      </c>
      <c r="AY10" s="17">
        <v>0.46389396283852102</v>
      </c>
      <c r="AZ10" s="17">
        <v>0.46150993319816902</v>
      </c>
      <c r="BA10" s="17">
        <v>0.417793609706332</v>
      </c>
      <c r="BB10" s="17"/>
      <c r="BC10" s="17">
        <v>0.45214925706432402</v>
      </c>
      <c r="BD10" s="17">
        <v>0.42834144407855201</v>
      </c>
      <c r="BE10" s="17">
        <v>0.46272447144172102</v>
      </c>
      <c r="BF10" s="17">
        <v>0.49915081526426602</v>
      </c>
      <c r="BG10" s="17"/>
      <c r="BH10" s="17">
        <v>0.49501368166668303</v>
      </c>
      <c r="BI10" s="17">
        <v>0.45642351410195098</v>
      </c>
      <c r="BJ10" s="17">
        <v>0.44159188636351199</v>
      </c>
      <c r="BK10" s="17">
        <v>0.499279827867389</v>
      </c>
      <c r="BL10" s="17"/>
      <c r="BM10" s="17">
        <v>0.50907990603761</v>
      </c>
      <c r="BN10" s="17">
        <v>0.40473303211042</v>
      </c>
      <c r="BO10" s="17">
        <v>0.52877720996403399</v>
      </c>
      <c r="BP10" s="17">
        <v>0.53310086404780899</v>
      </c>
      <c r="BQ10" s="17">
        <v>0.37438048976109201</v>
      </c>
      <c r="BR10" s="17"/>
      <c r="BS10" s="17">
        <v>0.50784752304842595</v>
      </c>
      <c r="BT10" s="17">
        <v>0.41273481792751199</v>
      </c>
      <c r="BU10" s="17">
        <v>0.39705900374184</v>
      </c>
      <c r="BV10" s="17">
        <v>0.50278571164886998</v>
      </c>
      <c r="BW10" s="17">
        <v>0.389447826047226</v>
      </c>
    </row>
    <row r="11" spans="2:75" ht="43.5" x14ac:dyDescent="0.35">
      <c r="B11" s="18" t="s">
        <v>175</v>
      </c>
      <c r="C11" s="17">
        <v>0.40218270634754</v>
      </c>
      <c r="D11" s="17">
        <v>0.40161945639794999</v>
      </c>
      <c r="E11" s="17">
        <v>0.40241571317904801</v>
      </c>
      <c r="F11" s="17"/>
      <c r="G11" s="17">
        <v>0.36507996239865098</v>
      </c>
      <c r="H11" s="17">
        <v>0.34738217235292002</v>
      </c>
      <c r="I11" s="17">
        <v>0.42577158293233702</v>
      </c>
      <c r="J11" s="17">
        <v>0.39359473397415501</v>
      </c>
      <c r="K11" s="17">
        <v>0.44457378199368403</v>
      </c>
      <c r="L11" s="17">
        <v>0.41240006326709</v>
      </c>
      <c r="M11" s="17"/>
      <c r="N11" s="17">
        <v>0.37348077644566802</v>
      </c>
      <c r="O11" s="17">
        <v>0.38427369753482299</v>
      </c>
      <c r="P11" s="17">
        <v>0.46016693224653199</v>
      </c>
      <c r="Q11" s="17">
        <v>0.39807929326917102</v>
      </c>
      <c r="R11" s="17"/>
      <c r="S11" s="17">
        <v>0.41527699541643798</v>
      </c>
      <c r="T11" s="17">
        <v>0.36068368374590798</v>
      </c>
      <c r="U11" s="17">
        <v>0.292559579048703</v>
      </c>
      <c r="V11" s="17">
        <v>0.50275661516012404</v>
      </c>
      <c r="W11" s="17">
        <v>0.41513177232278198</v>
      </c>
      <c r="X11" s="17">
        <v>0.38656234339338102</v>
      </c>
      <c r="Y11" s="17">
        <v>0.33976522275965698</v>
      </c>
      <c r="Z11" s="17">
        <v>0.32704426862963099</v>
      </c>
      <c r="AA11" s="17">
        <v>0.476216038396515</v>
      </c>
      <c r="AB11" s="17">
        <v>0.44608782338626002</v>
      </c>
      <c r="AC11" s="17">
        <v>0.34464660530018498</v>
      </c>
      <c r="AD11" s="17">
        <v>0.61606757797763001</v>
      </c>
      <c r="AE11" s="17"/>
      <c r="AF11" s="17">
        <v>0.42451512952066101</v>
      </c>
      <c r="AG11" s="17">
        <v>0.45041162261933798</v>
      </c>
      <c r="AH11" s="17">
        <v>0.33032473691675801</v>
      </c>
      <c r="AI11" s="17">
        <v>0.34741722882453702</v>
      </c>
      <c r="AJ11" s="17"/>
      <c r="AK11" s="17">
        <v>0.38628977055048103</v>
      </c>
      <c r="AL11" s="17">
        <v>0.40358809768601001</v>
      </c>
      <c r="AM11" s="17">
        <v>0.39762824519900802</v>
      </c>
      <c r="AN11" s="17">
        <v>0.43513870154828799</v>
      </c>
      <c r="AO11" s="17">
        <v>0.410944531553394</v>
      </c>
      <c r="AP11" s="17"/>
      <c r="AQ11" s="17">
        <v>0.40790802726079001</v>
      </c>
      <c r="AR11" s="17">
        <v>0.405026934053201</v>
      </c>
      <c r="AS11" s="17">
        <v>0.394439423478955</v>
      </c>
      <c r="AT11" s="17">
        <v>0.40614642145963198</v>
      </c>
      <c r="AU11" s="17">
        <v>0.395886316207541</v>
      </c>
      <c r="AV11" s="17"/>
      <c r="AW11" s="17">
        <v>0.46273214296853599</v>
      </c>
      <c r="AX11" s="17">
        <v>0.38831844506836</v>
      </c>
      <c r="AY11" s="17">
        <v>0.416702022124952</v>
      </c>
      <c r="AZ11" s="17">
        <v>0.39842033875126298</v>
      </c>
      <c r="BA11" s="17">
        <v>0.37243167323021698</v>
      </c>
      <c r="BB11" s="17"/>
      <c r="BC11" s="17">
        <v>0.51314660660210498</v>
      </c>
      <c r="BD11" s="17">
        <v>0.35329808662249301</v>
      </c>
      <c r="BE11" s="17">
        <v>0.40883759811639803</v>
      </c>
      <c r="BF11" s="17">
        <v>0.421996837180454</v>
      </c>
      <c r="BG11" s="17"/>
      <c r="BH11" s="17">
        <v>0.43138281101716702</v>
      </c>
      <c r="BI11" s="17">
        <v>0.38301741389440402</v>
      </c>
      <c r="BJ11" s="17">
        <v>0.41431821905404997</v>
      </c>
      <c r="BK11" s="17">
        <v>0.414147453477826</v>
      </c>
      <c r="BL11" s="17"/>
      <c r="BM11" s="17">
        <v>0.42746121947134302</v>
      </c>
      <c r="BN11" s="17">
        <v>0.35976612925059298</v>
      </c>
      <c r="BO11" s="17">
        <v>0.42683493510831599</v>
      </c>
      <c r="BP11" s="17">
        <v>0.44705038055746399</v>
      </c>
      <c r="BQ11" s="17">
        <v>0.40777596443796299</v>
      </c>
      <c r="BR11" s="17"/>
      <c r="BS11" s="17">
        <v>0.41724198210005797</v>
      </c>
      <c r="BT11" s="17">
        <v>0.34296873689775298</v>
      </c>
      <c r="BU11" s="17">
        <v>0.43931279574777599</v>
      </c>
      <c r="BV11" s="17">
        <v>0.45696598624932999</v>
      </c>
      <c r="BW11" s="17">
        <v>0.34630881087022197</v>
      </c>
    </row>
    <row r="12" spans="2:75" ht="29" x14ac:dyDescent="0.35">
      <c r="B12" s="18" t="s">
        <v>176</v>
      </c>
      <c r="C12" s="17">
        <v>0.31898958139108102</v>
      </c>
      <c r="D12" s="17">
        <v>0.35957316668157202</v>
      </c>
      <c r="E12" s="17">
        <v>0.27527066097560399</v>
      </c>
      <c r="F12" s="17"/>
      <c r="G12" s="17">
        <v>0.27825116826993102</v>
      </c>
      <c r="H12" s="17">
        <v>0.34767160228775501</v>
      </c>
      <c r="I12" s="17">
        <v>0.28127278100736097</v>
      </c>
      <c r="J12" s="17">
        <v>0.337834451167492</v>
      </c>
      <c r="K12" s="17">
        <v>0.341417659505664</v>
      </c>
      <c r="L12" s="17">
        <v>0.31792092676830702</v>
      </c>
      <c r="M12" s="17"/>
      <c r="N12" s="17">
        <v>0.33520650501607602</v>
      </c>
      <c r="O12" s="17">
        <v>0.29313083290904102</v>
      </c>
      <c r="P12" s="17">
        <v>0.36281296189241702</v>
      </c>
      <c r="Q12" s="17">
        <v>0.29327965300799003</v>
      </c>
      <c r="R12" s="17"/>
      <c r="S12" s="17">
        <v>0.299826741521937</v>
      </c>
      <c r="T12" s="17">
        <v>0.30192375988259401</v>
      </c>
      <c r="U12" s="17">
        <v>0.33232311989640001</v>
      </c>
      <c r="V12" s="17">
        <v>0.40791379709597603</v>
      </c>
      <c r="W12" s="17">
        <v>0.26062319278908302</v>
      </c>
      <c r="X12" s="17">
        <v>0.32027707101097203</v>
      </c>
      <c r="Y12" s="17">
        <v>0.36120356220988198</v>
      </c>
      <c r="Z12" s="17">
        <v>0.38688359847317899</v>
      </c>
      <c r="AA12" s="17">
        <v>0.25604426571254002</v>
      </c>
      <c r="AB12" s="17">
        <v>0.30848663645124802</v>
      </c>
      <c r="AC12" s="17">
        <v>0.35202705761289099</v>
      </c>
      <c r="AD12" s="17">
        <v>0.24533129266676601</v>
      </c>
      <c r="AE12" s="17"/>
      <c r="AF12" s="17">
        <v>0.34279503038196402</v>
      </c>
      <c r="AG12" s="17">
        <v>0.32776694059367201</v>
      </c>
      <c r="AH12" s="17">
        <v>0.32123023061419798</v>
      </c>
      <c r="AI12" s="17">
        <v>0.24624042600981599</v>
      </c>
      <c r="AJ12" s="17"/>
      <c r="AK12" s="17">
        <v>0.29734927324493499</v>
      </c>
      <c r="AL12" s="17">
        <v>0.31518032577122901</v>
      </c>
      <c r="AM12" s="17">
        <v>0.35142161834972002</v>
      </c>
      <c r="AN12" s="17">
        <v>0.27787411053435002</v>
      </c>
      <c r="AO12" s="17">
        <v>0.29144468945171298</v>
      </c>
      <c r="AP12" s="17"/>
      <c r="AQ12" s="17">
        <v>0.32122489055808201</v>
      </c>
      <c r="AR12" s="17">
        <v>0.33592779782652898</v>
      </c>
      <c r="AS12" s="17">
        <v>0.32970006818429398</v>
      </c>
      <c r="AT12" s="17">
        <v>0.30305707981506902</v>
      </c>
      <c r="AU12" s="17">
        <v>0.29692237186338</v>
      </c>
      <c r="AV12" s="17"/>
      <c r="AW12" s="17">
        <v>0.45823958037608797</v>
      </c>
      <c r="AX12" s="17">
        <v>0.31528308041980202</v>
      </c>
      <c r="AY12" s="17">
        <v>0.30802445437228598</v>
      </c>
      <c r="AZ12" s="17">
        <v>0.33458374537431301</v>
      </c>
      <c r="BA12" s="17">
        <v>0.268240234200529</v>
      </c>
      <c r="BB12" s="17"/>
      <c r="BC12" s="17">
        <v>0.28612882947159102</v>
      </c>
      <c r="BD12" s="17">
        <v>0.289683661473988</v>
      </c>
      <c r="BE12" s="17">
        <v>0.30214377268180598</v>
      </c>
      <c r="BF12" s="17">
        <v>0.35854196187706999</v>
      </c>
      <c r="BG12" s="17"/>
      <c r="BH12" s="17">
        <v>0.32218489389350002</v>
      </c>
      <c r="BI12" s="17">
        <v>0.310094147500725</v>
      </c>
      <c r="BJ12" s="17">
        <v>0.31521684645804299</v>
      </c>
      <c r="BK12" s="17">
        <v>0.36009780193337598</v>
      </c>
      <c r="BL12" s="17"/>
      <c r="BM12" s="17">
        <v>0.33726661320974199</v>
      </c>
      <c r="BN12" s="17">
        <v>0.27410488671086197</v>
      </c>
      <c r="BO12" s="17">
        <v>0.20298216231896901</v>
      </c>
      <c r="BP12" s="17">
        <v>0.41364943767342099</v>
      </c>
      <c r="BQ12" s="17">
        <v>0.35109610063818097</v>
      </c>
      <c r="BR12" s="17"/>
      <c r="BS12" s="17">
        <v>0.30076698159121901</v>
      </c>
      <c r="BT12" s="17">
        <v>0.243199253145233</v>
      </c>
      <c r="BU12" s="17">
        <v>0.26528417217163303</v>
      </c>
      <c r="BV12" s="17">
        <v>0.411500890266221</v>
      </c>
      <c r="BW12" s="17">
        <v>0.396001690791011</v>
      </c>
    </row>
    <row r="13" spans="2:75" ht="43.5" x14ac:dyDescent="0.35">
      <c r="B13" s="18" t="s">
        <v>177</v>
      </c>
      <c r="C13" s="17">
        <v>0.28676852478012199</v>
      </c>
      <c r="D13" s="17">
        <v>0.28890797324478201</v>
      </c>
      <c r="E13" s="17">
        <v>0.28351336112921299</v>
      </c>
      <c r="F13" s="17"/>
      <c r="G13" s="17">
        <v>0.39821161213539802</v>
      </c>
      <c r="H13" s="17">
        <v>0.45602473227706802</v>
      </c>
      <c r="I13" s="17">
        <v>0.34997967058457202</v>
      </c>
      <c r="J13" s="17">
        <v>0.302856660992946</v>
      </c>
      <c r="K13" s="17">
        <v>0.233596145534714</v>
      </c>
      <c r="L13" s="17">
        <v>0.17569013504334299</v>
      </c>
      <c r="M13" s="17"/>
      <c r="N13" s="17">
        <v>0.272299530616611</v>
      </c>
      <c r="O13" s="17">
        <v>0.33604989859900097</v>
      </c>
      <c r="P13" s="17">
        <v>0.257182691712459</v>
      </c>
      <c r="Q13" s="17">
        <v>0.277697034505964</v>
      </c>
      <c r="R13" s="17"/>
      <c r="S13" s="17">
        <v>0.38713830528938098</v>
      </c>
      <c r="T13" s="17">
        <v>0.28720988649613599</v>
      </c>
      <c r="U13" s="17">
        <v>0.22420288710757999</v>
      </c>
      <c r="V13" s="17">
        <v>0.234793872290882</v>
      </c>
      <c r="W13" s="17">
        <v>0.25762410692054599</v>
      </c>
      <c r="X13" s="17">
        <v>0.36103695635633398</v>
      </c>
      <c r="Y13" s="17">
        <v>0.24484423075843201</v>
      </c>
      <c r="Z13" s="17">
        <v>0.35080925759811898</v>
      </c>
      <c r="AA13" s="17">
        <v>0.27679742207669999</v>
      </c>
      <c r="AB13" s="17">
        <v>0.20729707929338401</v>
      </c>
      <c r="AC13" s="17">
        <v>0.31725739135333197</v>
      </c>
      <c r="AD13" s="17">
        <v>0.35268266847938501</v>
      </c>
      <c r="AE13" s="17"/>
      <c r="AF13" s="17">
        <v>0.25047325554022798</v>
      </c>
      <c r="AG13" s="17">
        <v>0.244549328429675</v>
      </c>
      <c r="AH13" s="17">
        <v>0.331234651152917</v>
      </c>
      <c r="AI13" s="17">
        <v>0.43456694036404497</v>
      </c>
      <c r="AJ13" s="17"/>
      <c r="AK13" s="17">
        <v>0.22553027017567701</v>
      </c>
      <c r="AL13" s="17">
        <v>0.31467302815447101</v>
      </c>
      <c r="AM13" s="17">
        <v>0.28561838224722302</v>
      </c>
      <c r="AN13" s="17">
        <v>0.30248826407992302</v>
      </c>
      <c r="AO13" s="17">
        <v>0.30986651562328699</v>
      </c>
      <c r="AP13" s="17"/>
      <c r="AQ13" s="17">
        <v>0.28236067444086599</v>
      </c>
      <c r="AR13" s="17">
        <v>0.34919482248524403</v>
      </c>
      <c r="AS13" s="17">
        <v>0.29709530412655</v>
      </c>
      <c r="AT13" s="17">
        <v>0.231638645468108</v>
      </c>
      <c r="AU13" s="17">
        <v>0.264549876781564</v>
      </c>
      <c r="AV13" s="17"/>
      <c r="AW13" s="17">
        <v>0.13454610425053601</v>
      </c>
      <c r="AX13" s="17">
        <v>0.26185258383841298</v>
      </c>
      <c r="AY13" s="17">
        <v>0.297740622425815</v>
      </c>
      <c r="AZ13" s="17">
        <v>0.27686555430409099</v>
      </c>
      <c r="BA13" s="17">
        <v>0.34807686900372398</v>
      </c>
      <c r="BB13" s="17"/>
      <c r="BC13" s="17">
        <v>0.32748319330393899</v>
      </c>
      <c r="BD13" s="17">
        <v>0.33908225627190097</v>
      </c>
      <c r="BE13" s="17">
        <v>0.25403768192180298</v>
      </c>
      <c r="BF13" s="17">
        <v>0.243255814027345</v>
      </c>
      <c r="BG13" s="17"/>
      <c r="BH13" s="17">
        <v>0.281057868079228</v>
      </c>
      <c r="BI13" s="17">
        <v>0.31569723151748103</v>
      </c>
      <c r="BJ13" s="17">
        <v>0.229036599338311</v>
      </c>
      <c r="BK13" s="17">
        <v>0.25909624587337698</v>
      </c>
      <c r="BL13" s="17"/>
      <c r="BM13" s="17">
        <v>0.219992646733501</v>
      </c>
      <c r="BN13" s="17">
        <v>0.387617728516576</v>
      </c>
      <c r="BO13" s="17">
        <v>0.23441261041386699</v>
      </c>
      <c r="BP13" s="17">
        <v>0.204966338033053</v>
      </c>
      <c r="BQ13" s="17">
        <v>0.31544449261538499</v>
      </c>
      <c r="BR13" s="17"/>
      <c r="BS13" s="17">
        <v>0.23532971685314999</v>
      </c>
      <c r="BT13" s="17">
        <v>0.41157605293357202</v>
      </c>
      <c r="BU13" s="17">
        <v>0.28778592079773002</v>
      </c>
      <c r="BV13" s="17">
        <v>0.20754128228982499</v>
      </c>
      <c r="BW13" s="17">
        <v>0.366032125292715</v>
      </c>
    </row>
    <row r="14" spans="2:75" ht="43.5" x14ac:dyDescent="0.35">
      <c r="B14" s="18" t="s">
        <v>178</v>
      </c>
      <c r="C14" s="17">
        <v>0.28548175319303298</v>
      </c>
      <c r="D14" s="17">
        <v>0.28232432247698702</v>
      </c>
      <c r="E14" s="17">
        <v>0.287832414517664</v>
      </c>
      <c r="F14" s="17"/>
      <c r="G14" s="17">
        <v>0.23861054338745399</v>
      </c>
      <c r="H14" s="17">
        <v>0.203347862729886</v>
      </c>
      <c r="I14" s="17">
        <v>0.199509704564896</v>
      </c>
      <c r="J14" s="17">
        <v>0.27217718915871503</v>
      </c>
      <c r="K14" s="17">
        <v>0.33738016818748201</v>
      </c>
      <c r="L14" s="17">
        <v>0.34421402379177002</v>
      </c>
      <c r="M14" s="17"/>
      <c r="N14" s="17">
        <v>0.28275962055000398</v>
      </c>
      <c r="O14" s="17">
        <v>0.25146344103733698</v>
      </c>
      <c r="P14" s="17">
        <v>0.28343839899887402</v>
      </c>
      <c r="Q14" s="17">
        <v>0.32531599547583201</v>
      </c>
      <c r="R14" s="17"/>
      <c r="S14" s="17">
        <v>0.208804206072775</v>
      </c>
      <c r="T14" s="17">
        <v>0.32119259283780299</v>
      </c>
      <c r="U14" s="17">
        <v>0.28570167866838603</v>
      </c>
      <c r="V14" s="17">
        <v>0.236779472201088</v>
      </c>
      <c r="W14" s="17">
        <v>0.27488271113175899</v>
      </c>
      <c r="X14" s="17">
        <v>0.32585792466913299</v>
      </c>
      <c r="Y14" s="17">
        <v>0.31889933899836498</v>
      </c>
      <c r="Z14" s="17">
        <v>0.337190986160045</v>
      </c>
      <c r="AA14" s="17">
        <v>0.28468473330012001</v>
      </c>
      <c r="AB14" s="17">
        <v>0.350868558870157</v>
      </c>
      <c r="AC14" s="17">
        <v>0.22933303152130899</v>
      </c>
      <c r="AD14" s="17">
        <v>0.132833346783026</v>
      </c>
      <c r="AE14" s="17"/>
      <c r="AF14" s="17">
        <v>0.306504956932316</v>
      </c>
      <c r="AG14" s="17">
        <v>0.29683606031175203</v>
      </c>
      <c r="AH14" s="17">
        <v>0.26347318297597799</v>
      </c>
      <c r="AI14" s="17">
        <v>0.19497033214116799</v>
      </c>
      <c r="AJ14" s="17"/>
      <c r="AK14" s="17">
        <v>0.36749340364043098</v>
      </c>
      <c r="AL14" s="17">
        <v>0.26528516133736602</v>
      </c>
      <c r="AM14" s="17">
        <v>0.260906515587914</v>
      </c>
      <c r="AN14" s="17">
        <v>0.28799852441776103</v>
      </c>
      <c r="AO14" s="17">
        <v>0.21784173043771601</v>
      </c>
      <c r="AP14" s="17"/>
      <c r="AQ14" s="17">
        <v>0.28801488606489001</v>
      </c>
      <c r="AR14" s="17">
        <v>0.27028014269559397</v>
      </c>
      <c r="AS14" s="17">
        <v>0.295460379397668</v>
      </c>
      <c r="AT14" s="17">
        <v>0.27762317195581598</v>
      </c>
      <c r="AU14" s="17">
        <v>0.29438045054489298</v>
      </c>
      <c r="AV14" s="17"/>
      <c r="AW14" s="17">
        <v>0.33580264236392598</v>
      </c>
      <c r="AX14" s="17">
        <v>0.34166269943796601</v>
      </c>
      <c r="AY14" s="17">
        <v>0.27042027789835699</v>
      </c>
      <c r="AZ14" s="17">
        <v>0.274248367879602</v>
      </c>
      <c r="BA14" s="17">
        <v>0.28263892331202101</v>
      </c>
      <c r="BB14" s="17"/>
      <c r="BC14" s="17">
        <v>0.194739611131936</v>
      </c>
      <c r="BD14" s="17">
        <v>0.314549774686746</v>
      </c>
      <c r="BE14" s="17">
        <v>0.33228231416663401</v>
      </c>
      <c r="BF14" s="17">
        <v>0.25654605096828598</v>
      </c>
      <c r="BG14" s="17"/>
      <c r="BH14" s="17">
        <v>0.26747890380734202</v>
      </c>
      <c r="BI14" s="17">
        <v>0.29645873138585599</v>
      </c>
      <c r="BJ14" s="17">
        <v>0.32745248713665398</v>
      </c>
      <c r="BK14" s="17">
        <v>0.25881667162883298</v>
      </c>
      <c r="BL14" s="17"/>
      <c r="BM14" s="17">
        <v>0.32591672733404697</v>
      </c>
      <c r="BN14" s="17">
        <v>0.29110800458436598</v>
      </c>
      <c r="BO14" s="17">
        <v>0.200750474383498</v>
      </c>
      <c r="BP14" s="17">
        <v>0.233138208767139</v>
      </c>
      <c r="BQ14" s="17">
        <v>0.30550620497323999</v>
      </c>
      <c r="BR14" s="17"/>
      <c r="BS14" s="17">
        <v>0.32446764464047601</v>
      </c>
      <c r="BT14" s="17">
        <v>0.34561363194560002</v>
      </c>
      <c r="BU14" s="17">
        <v>0.134378187753801</v>
      </c>
      <c r="BV14" s="17">
        <v>0.23816221247727601</v>
      </c>
      <c r="BW14" s="17">
        <v>0.33477932509574199</v>
      </c>
    </row>
    <row r="15" spans="2:75" ht="58" x14ac:dyDescent="0.35">
      <c r="B15" s="18" t="s">
        <v>179</v>
      </c>
      <c r="C15" s="17">
        <v>0.18222260905622101</v>
      </c>
      <c r="D15" s="17">
        <v>0.16343479270140801</v>
      </c>
      <c r="E15" s="17">
        <v>0.20291834441645701</v>
      </c>
      <c r="F15" s="17"/>
      <c r="G15" s="17">
        <v>0.274314455080435</v>
      </c>
      <c r="H15" s="17">
        <v>0.27972553383091697</v>
      </c>
      <c r="I15" s="17">
        <v>0.15799342466470001</v>
      </c>
      <c r="J15" s="17">
        <v>0.19863675567978201</v>
      </c>
      <c r="K15" s="17">
        <v>9.8199637048249702E-2</v>
      </c>
      <c r="L15" s="17">
        <v>0.150873588478003</v>
      </c>
      <c r="M15" s="17"/>
      <c r="N15" s="17">
        <v>0.17551543957044599</v>
      </c>
      <c r="O15" s="17">
        <v>0.18064073689520499</v>
      </c>
      <c r="P15" s="17">
        <v>0.196729889223034</v>
      </c>
      <c r="Q15" s="17">
        <v>0.180195624550055</v>
      </c>
      <c r="R15" s="17"/>
      <c r="S15" s="17">
        <v>0.31122703781575201</v>
      </c>
      <c r="T15" s="17">
        <v>0.15016797212399599</v>
      </c>
      <c r="U15" s="17">
        <v>0.18694915299357701</v>
      </c>
      <c r="V15" s="17">
        <v>0.183935307776983</v>
      </c>
      <c r="W15" s="17">
        <v>0.13887213225035799</v>
      </c>
      <c r="X15" s="17">
        <v>0.10795056936835699</v>
      </c>
      <c r="Y15" s="17">
        <v>0.157826544076002</v>
      </c>
      <c r="Z15" s="17">
        <v>0.15787910282430101</v>
      </c>
      <c r="AA15" s="17">
        <v>0.22769035690592099</v>
      </c>
      <c r="AB15" s="17">
        <v>0.14249521357192299</v>
      </c>
      <c r="AC15" s="17">
        <v>0.185523143072548</v>
      </c>
      <c r="AD15" s="17">
        <v>0.169135448962595</v>
      </c>
      <c r="AE15" s="17"/>
      <c r="AF15" s="17">
        <v>0.19091808205555999</v>
      </c>
      <c r="AG15" s="17">
        <v>0.15699902918415101</v>
      </c>
      <c r="AH15" s="17">
        <v>0.18537489224936801</v>
      </c>
      <c r="AI15" s="17">
        <v>0.25778826130075599</v>
      </c>
      <c r="AJ15" s="17"/>
      <c r="AK15" s="17">
        <v>0.18553550333254901</v>
      </c>
      <c r="AL15" s="17">
        <v>0.150431819762291</v>
      </c>
      <c r="AM15" s="17">
        <v>0.22601379680254499</v>
      </c>
      <c r="AN15" s="17">
        <v>0.179333518930055</v>
      </c>
      <c r="AO15" s="17">
        <v>0.229940410896082</v>
      </c>
      <c r="AP15" s="17"/>
      <c r="AQ15" s="17">
        <v>0.199292142772975</v>
      </c>
      <c r="AR15" s="17">
        <v>0.16713881413401999</v>
      </c>
      <c r="AS15" s="17">
        <v>0.14083584962498399</v>
      </c>
      <c r="AT15" s="17">
        <v>0.16843449440449201</v>
      </c>
      <c r="AU15" s="17">
        <v>0.24768502388589</v>
      </c>
      <c r="AV15" s="17"/>
      <c r="AW15" s="17">
        <v>0.19647558028458201</v>
      </c>
      <c r="AX15" s="17">
        <v>0.14246022947280501</v>
      </c>
      <c r="AY15" s="17">
        <v>0.168017918053324</v>
      </c>
      <c r="AZ15" s="17">
        <v>0.16404343693208101</v>
      </c>
      <c r="BA15" s="17">
        <v>0.26105068271332599</v>
      </c>
      <c r="BB15" s="17"/>
      <c r="BC15" s="17">
        <v>0.172782926373058</v>
      </c>
      <c r="BD15" s="17">
        <v>0.19626033167435999</v>
      </c>
      <c r="BE15" s="17">
        <v>0.182626420877053</v>
      </c>
      <c r="BF15" s="17">
        <v>0.174710495264288</v>
      </c>
      <c r="BG15" s="17"/>
      <c r="BH15" s="17">
        <v>0.18609572792714499</v>
      </c>
      <c r="BI15" s="17">
        <v>0.18213720641648601</v>
      </c>
      <c r="BJ15" s="17">
        <v>0.18018930398288799</v>
      </c>
      <c r="BK15" s="17">
        <v>0.18022489678168299</v>
      </c>
      <c r="BL15" s="17"/>
      <c r="BM15" s="17">
        <v>0.156310188236293</v>
      </c>
      <c r="BN15" s="17">
        <v>0.22339608300401001</v>
      </c>
      <c r="BO15" s="17">
        <v>0.18670229374482</v>
      </c>
      <c r="BP15" s="17">
        <v>0.149478246787807</v>
      </c>
      <c r="BQ15" s="17">
        <v>0.202816478642905</v>
      </c>
      <c r="BR15" s="17"/>
      <c r="BS15" s="17">
        <v>0.17248549261639001</v>
      </c>
      <c r="BT15" s="17">
        <v>0.24381191654457701</v>
      </c>
      <c r="BU15" s="17">
        <v>0.20450274903426199</v>
      </c>
      <c r="BV15" s="17">
        <v>0.165497899975872</v>
      </c>
      <c r="BW15" s="17">
        <v>0.20732638642944201</v>
      </c>
    </row>
    <row r="16" spans="2:75" x14ac:dyDescent="0.35">
      <c r="B16" s="18" t="s">
        <v>129</v>
      </c>
      <c r="C16" s="17">
        <v>1.1663918488385199E-2</v>
      </c>
      <c r="D16" s="17">
        <v>1.31138680452694E-2</v>
      </c>
      <c r="E16" s="17">
        <v>1.01785794568052E-2</v>
      </c>
      <c r="F16" s="17"/>
      <c r="G16" s="17">
        <v>1.7848789293365901E-2</v>
      </c>
      <c r="H16" s="17">
        <v>9.2259379897378108E-3</v>
      </c>
      <c r="I16" s="17">
        <v>2.4555658434681899E-2</v>
      </c>
      <c r="J16" s="17">
        <v>1.32795055327231E-2</v>
      </c>
      <c r="K16" s="17">
        <v>1.0011183512733101E-2</v>
      </c>
      <c r="L16" s="17">
        <v>5.66102225223438E-3</v>
      </c>
      <c r="M16" s="17"/>
      <c r="N16" s="17">
        <v>7.7403601589343804E-3</v>
      </c>
      <c r="O16" s="17">
        <v>1.0845976103413899E-2</v>
      </c>
      <c r="P16" s="17">
        <v>1.24746111744385E-2</v>
      </c>
      <c r="Q16" s="17">
        <v>1.6289282893002299E-2</v>
      </c>
      <c r="R16" s="17"/>
      <c r="S16" s="17">
        <v>8.2261442593124894E-3</v>
      </c>
      <c r="T16" s="17">
        <v>1.94622257239895E-2</v>
      </c>
      <c r="U16" s="17">
        <v>0</v>
      </c>
      <c r="V16" s="17">
        <v>1.08727973914467E-2</v>
      </c>
      <c r="W16" s="17">
        <v>2.6429681416198801E-2</v>
      </c>
      <c r="X16" s="17">
        <v>1.0702779914353699E-2</v>
      </c>
      <c r="Y16" s="17">
        <v>8.7958375805216003E-3</v>
      </c>
      <c r="Z16" s="17">
        <v>0</v>
      </c>
      <c r="AA16" s="17">
        <v>1.03359693538975E-2</v>
      </c>
      <c r="AB16" s="17">
        <v>1.47509643655429E-2</v>
      </c>
      <c r="AC16" s="17">
        <v>2.1104334171771499E-2</v>
      </c>
      <c r="AD16" s="17">
        <v>0</v>
      </c>
      <c r="AE16" s="17"/>
      <c r="AF16" s="17">
        <v>1.2475222386321301E-2</v>
      </c>
      <c r="AG16" s="17">
        <v>1.2330465273245999E-2</v>
      </c>
      <c r="AH16" s="17">
        <v>1.6323420770599398E-2</v>
      </c>
      <c r="AI16" s="17">
        <v>0</v>
      </c>
      <c r="AJ16" s="17"/>
      <c r="AK16" s="17">
        <v>2.7454591932289201E-2</v>
      </c>
      <c r="AL16" s="17">
        <v>1.35402802316662E-2</v>
      </c>
      <c r="AM16" s="17">
        <v>8.7761981643166703E-3</v>
      </c>
      <c r="AN16" s="17">
        <v>0</v>
      </c>
      <c r="AO16" s="17">
        <v>0</v>
      </c>
      <c r="AP16" s="17"/>
      <c r="AQ16" s="17">
        <v>7.9118086086113499E-3</v>
      </c>
      <c r="AR16" s="17">
        <v>1.5228623599009001E-2</v>
      </c>
      <c r="AS16" s="17">
        <v>2.3830619984925E-2</v>
      </c>
      <c r="AT16" s="17">
        <v>8.0645516359601297E-3</v>
      </c>
      <c r="AU16" s="17">
        <v>0</v>
      </c>
      <c r="AV16" s="17"/>
      <c r="AW16" s="17">
        <v>1.3550512434775799E-2</v>
      </c>
      <c r="AX16" s="17">
        <v>8.8520349873530291E-3</v>
      </c>
      <c r="AY16" s="17">
        <v>1.5604195484897899E-2</v>
      </c>
      <c r="AZ16" s="17">
        <v>6.6464030562392602E-3</v>
      </c>
      <c r="BA16" s="17">
        <v>1.33962787853322E-2</v>
      </c>
      <c r="BB16" s="17"/>
      <c r="BC16" s="17">
        <v>0</v>
      </c>
      <c r="BD16" s="17">
        <v>1.33706093186957E-2</v>
      </c>
      <c r="BE16" s="17">
        <v>1.3956655310931199E-2</v>
      </c>
      <c r="BF16" s="17">
        <v>1.2581386285415001E-2</v>
      </c>
      <c r="BG16" s="17"/>
      <c r="BH16" s="17">
        <v>5.6386984095423203E-3</v>
      </c>
      <c r="BI16" s="17">
        <v>1.32071999339353E-2</v>
      </c>
      <c r="BJ16" s="17">
        <v>1.30930108942239E-2</v>
      </c>
      <c r="BK16" s="17">
        <v>9.8934763825836696E-3</v>
      </c>
      <c r="BL16" s="17"/>
      <c r="BM16" s="17">
        <v>4.3214042318369299E-3</v>
      </c>
      <c r="BN16" s="17">
        <v>1.4726220159376101E-2</v>
      </c>
      <c r="BO16" s="17">
        <v>1.8999208748661602E-2</v>
      </c>
      <c r="BP16" s="17">
        <v>1.30754406554366E-2</v>
      </c>
      <c r="BQ16" s="17">
        <v>9.3472640983765301E-3</v>
      </c>
      <c r="BR16" s="17"/>
      <c r="BS16" s="17">
        <v>0</v>
      </c>
      <c r="BT16" s="17">
        <v>1.4154189677486301E-2</v>
      </c>
      <c r="BU16" s="17">
        <v>1.9264067366337199E-2</v>
      </c>
      <c r="BV16" s="17">
        <v>1.4462297900879099E-2</v>
      </c>
      <c r="BW16" s="17">
        <v>0</v>
      </c>
    </row>
    <row r="17" spans="2:75" x14ac:dyDescent="0.35">
      <c r="B17" s="18" t="s">
        <v>99</v>
      </c>
      <c r="C17" s="19">
        <v>1.94237118373401E-2</v>
      </c>
      <c r="D17" s="19">
        <v>1.9047073012340699E-2</v>
      </c>
      <c r="E17" s="19">
        <v>1.99071656158177E-2</v>
      </c>
      <c r="F17" s="19"/>
      <c r="G17" s="19">
        <v>6.5500859303122402E-3</v>
      </c>
      <c r="H17" s="19">
        <v>2.83343160727705E-2</v>
      </c>
      <c r="I17" s="19">
        <v>2.35194892287846E-2</v>
      </c>
      <c r="J17" s="19">
        <v>1.29129707224717E-2</v>
      </c>
      <c r="K17" s="19">
        <v>2.2198604450849702E-2</v>
      </c>
      <c r="L17" s="19">
        <v>2.19239811577557E-2</v>
      </c>
      <c r="M17" s="19"/>
      <c r="N17" s="19">
        <v>1.3416436408940101E-2</v>
      </c>
      <c r="O17" s="19">
        <v>3.38098171950732E-2</v>
      </c>
      <c r="P17" s="19">
        <v>2.1745760117153502E-2</v>
      </c>
      <c r="Q17" s="19">
        <v>8.6942413287316202E-3</v>
      </c>
      <c r="R17" s="19"/>
      <c r="S17" s="19">
        <v>2.2085945661286101E-2</v>
      </c>
      <c r="T17" s="19">
        <v>6.3375262074655296E-3</v>
      </c>
      <c r="U17" s="19">
        <v>1.2942724381705999E-2</v>
      </c>
      <c r="V17" s="19">
        <v>3.5245616439065701E-2</v>
      </c>
      <c r="W17" s="19">
        <v>0</v>
      </c>
      <c r="X17" s="19">
        <v>1.14157090862478E-2</v>
      </c>
      <c r="Y17" s="19">
        <v>8.9785076565620202E-3</v>
      </c>
      <c r="Z17" s="19">
        <v>4.8363634744678002E-2</v>
      </c>
      <c r="AA17" s="19">
        <v>1.96982818682289E-2</v>
      </c>
      <c r="AB17" s="19">
        <v>3.2911918299846701E-2</v>
      </c>
      <c r="AC17" s="19">
        <v>0</v>
      </c>
      <c r="AD17" s="19">
        <v>0.113519603999679</v>
      </c>
      <c r="AE17" s="19"/>
      <c r="AF17" s="19">
        <v>3.22360537582859E-2</v>
      </c>
      <c r="AG17" s="19">
        <v>1.1176377378192799E-2</v>
      </c>
      <c r="AH17" s="19">
        <v>1.43414815313183E-2</v>
      </c>
      <c r="AI17" s="19">
        <v>3.8885353569079198E-2</v>
      </c>
      <c r="AJ17" s="19"/>
      <c r="AK17" s="19">
        <v>1.54517824873933E-2</v>
      </c>
      <c r="AL17" s="19">
        <v>1.9143088780232801E-2</v>
      </c>
      <c r="AM17" s="19">
        <v>2.2571684957674702E-2</v>
      </c>
      <c r="AN17" s="19">
        <v>1.06357113672106E-2</v>
      </c>
      <c r="AO17" s="19">
        <v>3.07102358304603E-2</v>
      </c>
      <c r="AP17" s="19"/>
      <c r="AQ17" s="19">
        <v>3.2970447512410503E-2</v>
      </c>
      <c r="AR17" s="19">
        <v>4.4051276034185096E-3</v>
      </c>
      <c r="AS17" s="19">
        <v>2.4266419986322899E-2</v>
      </c>
      <c r="AT17" s="19">
        <v>1.10127905463145E-2</v>
      </c>
      <c r="AU17" s="19">
        <v>1.7816412188097298E-2</v>
      </c>
      <c r="AV17" s="19"/>
      <c r="AW17" s="19">
        <v>1.5269050966484499E-2</v>
      </c>
      <c r="AX17" s="19">
        <v>3.1646558942823297E-2</v>
      </c>
      <c r="AY17" s="19">
        <v>8.3525493162045893E-3</v>
      </c>
      <c r="AZ17" s="19">
        <v>2.0944848434384399E-2</v>
      </c>
      <c r="BA17" s="19">
        <v>3.2027979456167803E-2</v>
      </c>
      <c r="BB17" s="19"/>
      <c r="BC17" s="19">
        <v>3.6063709250114401E-2</v>
      </c>
      <c r="BD17" s="19">
        <v>2.02864918638264E-2</v>
      </c>
      <c r="BE17" s="19">
        <v>1.6214283200763201E-2</v>
      </c>
      <c r="BF17" s="19">
        <v>1.9098044915587701E-2</v>
      </c>
      <c r="BG17" s="19"/>
      <c r="BH17" s="19">
        <v>1.44059339583496E-2</v>
      </c>
      <c r="BI17" s="19">
        <v>2.3131088351468099E-2</v>
      </c>
      <c r="BJ17" s="19">
        <v>5.6980062884653803E-3</v>
      </c>
      <c r="BK17" s="19">
        <v>1.54619702953969E-2</v>
      </c>
      <c r="BL17" s="19"/>
      <c r="BM17" s="19">
        <v>4.8921749331734803E-3</v>
      </c>
      <c r="BN17" s="19">
        <v>1.38754275054041E-2</v>
      </c>
      <c r="BO17" s="19">
        <v>1.5862686882573099E-2</v>
      </c>
      <c r="BP17" s="19">
        <v>2.6665133827802601E-2</v>
      </c>
      <c r="BQ17" s="19">
        <v>2.23157155344108E-2</v>
      </c>
      <c r="BR17" s="19"/>
      <c r="BS17" s="19">
        <v>9.2277415657482306E-3</v>
      </c>
      <c r="BT17" s="19">
        <v>1.40542828721523E-2</v>
      </c>
      <c r="BU17" s="19">
        <v>1.6083820792722699E-2</v>
      </c>
      <c r="BV17" s="19">
        <v>1.28409853734365E-2</v>
      </c>
      <c r="BW17" s="19">
        <v>0</v>
      </c>
    </row>
    <row r="18" spans="2:75" x14ac:dyDescent="0.35">
      <c r="B18" s="16" t="s">
        <v>403</v>
      </c>
    </row>
    <row r="19" spans="2:75" x14ac:dyDescent="0.35">
      <c r="B19" t="s">
        <v>91</v>
      </c>
    </row>
    <row r="20" spans="2:75" x14ac:dyDescent="0.35">
      <c r="B20" t="s">
        <v>92</v>
      </c>
    </row>
    <row r="22" spans="2:75" x14ac:dyDescent="0.35">
      <c r="B22"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W21"/>
  <sheetViews>
    <sheetView showGridLines="0" topLeftCell="A14" workbookViewId="0">
      <pane xSplit="2" topLeftCell="C1" activePane="topRight" state="frozen"/>
      <selection pane="topRight" activeCell="B21" sqref="B2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189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4034</v>
      </c>
      <c r="D7" s="10">
        <v>1954</v>
      </c>
      <c r="E7" s="10">
        <v>2070</v>
      </c>
      <c r="F7" s="10"/>
      <c r="G7" s="10">
        <v>479</v>
      </c>
      <c r="H7" s="10">
        <v>662</v>
      </c>
      <c r="I7" s="10">
        <v>621</v>
      </c>
      <c r="J7" s="10">
        <v>718</v>
      </c>
      <c r="K7" s="10">
        <v>673</v>
      </c>
      <c r="L7" s="10">
        <v>881</v>
      </c>
      <c r="M7" s="10"/>
      <c r="N7" s="10">
        <v>1092</v>
      </c>
      <c r="O7" s="10">
        <v>984</v>
      </c>
      <c r="P7" s="10">
        <v>889</v>
      </c>
      <c r="Q7" s="10">
        <v>1050</v>
      </c>
      <c r="R7" s="10"/>
      <c r="S7" s="10">
        <v>507</v>
      </c>
      <c r="T7" s="10">
        <v>541</v>
      </c>
      <c r="U7" s="10">
        <v>322</v>
      </c>
      <c r="V7" s="10">
        <v>320</v>
      </c>
      <c r="W7" s="10">
        <v>304</v>
      </c>
      <c r="X7" s="10">
        <v>332</v>
      </c>
      <c r="Y7" s="10">
        <v>350</v>
      </c>
      <c r="Z7" s="10">
        <v>174</v>
      </c>
      <c r="AA7" s="10">
        <v>461</v>
      </c>
      <c r="AB7" s="10">
        <v>376</v>
      </c>
      <c r="AC7" s="10">
        <v>216</v>
      </c>
      <c r="AD7" s="10">
        <v>131</v>
      </c>
      <c r="AE7" s="10"/>
      <c r="AF7" s="10">
        <v>977</v>
      </c>
      <c r="AG7" s="10">
        <v>1382</v>
      </c>
      <c r="AH7" s="10">
        <v>1011</v>
      </c>
      <c r="AI7" s="10">
        <v>536</v>
      </c>
      <c r="AJ7" s="10"/>
      <c r="AK7" s="10">
        <v>658</v>
      </c>
      <c r="AL7" s="10">
        <v>1532</v>
      </c>
      <c r="AM7" s="10">
        <v>854</v>
      </c>
      <c r="AN7" s="10">
        <v>391</v>
      </c>
      <c r="AO7" s="10">
        <v>387</v>
      </c>
      <c r="AP7" s="10"/>
      <c r="AQ7" s="10">
        <v>1037</v>
      </c>
      <c r="AR7" s="10">
        <v>778</v>
      </c>
      <c r="AS7" s="10">
        <v>952</v>
      </c>
      <c r="AT7" s="10">
        <v>700</v>
      </c>
      <c r="AU7" s="10">
        <v>567</v>
      </c>
      <c r="AV7" s="10"/>
      <c r="AW7" s="10">
        <v>218</v>
      </c>
      <c r="AX7" s="10">
        <v>430</v>
      </c>
      <c r="AY7" s="10">
        <v>1333</v>
      </c>
      <c r="AZ7" s="10">
        <v>1169</v>
      </c>
      <c r="BA7" s="10">
        <v>881</v>
      </c>
      <c r="BB7" s="10"/>
      <c r="BC7" s="10">
        <v>304</v>
      </c>
      <c r="BD7" s="10">
        <v>1220</v>
      </c>
      <c r="BE7" s="10">
        <v>922</v>
      </c>
      <c r="BF7" s="10">
        <v>1328</v>
      </c>
      <c r="BG7" s="10"/>
      <c r="BH7" s="10">
        <v>773</v>
      </c>
      <c r="BI7" s="10">
        <v>1917</v>
      </c>
      <c r="BJ7" s="10">
        <v>694</v>
      </c>
      <c r="BK7" s="10">
        <v>388</v>
      </c>
      <c r="BL7" s="10"/>
      <c r="BM7" s="10">
        <v>762</v>
      </c>
      <c r="BN7" s="10">
        <v>1362</v>
      </c>
      <c r="BO7" s="10">
        <v>310</v>
      </c>
      <c r="BP7" s="10">
        <v>494</v>
      </c>
      <c r="BQ7" s="10">
        <v>603</v>
      </c>
      <c r="BR7" s="10"/>
      <c r="BS7" s="10">
        <v>803</v>
      </c>
      <c r="BT7" s="10">
        <v>1057</v>
      </c>
      <c r="BU7" s="10">
        <v>329</v>
      </c>
      <c r="BV7" s="10">
        <v>656</v>
      </c>
      <c r="BW7" s="10">
        <v>340</v>
      </c>
    </row>
    <row r="8" spans="2:75" ht="30" customHeight="1" x14ac:dyDescent="0.35">
      <c r="B8" s="11" t="s">
        <v>20</v>
      </c>
      <c r="C8" s="11">
        <v>4034</v>
      </c>
      <c r="D8" s="11">
        <v>1987</v>
      </c>
      <c r="E8" s="11">
        <v>2037</v>
      </c>
      <c r="F8" s="11"/>
      <c r="G8" s="11">
        <v>563</v>
      </c>
      <c r="H8" s="11">
        <v>688</v>
      </c>
      <c r="I8" s="11">
        <v>686</v>
      </c>
      <c r="J8" s="11">
        <v>686</v>
      </c>
      <c r="K8" s="11">
        <v>566</v>
      </c>
      <c r="L8" s="11">
        <v>845</v>
      </c>
      <c r="M8" s="11"/>
      <c r="N8" s="11">
        <v>1085</v>
      </c>
      <c r="O8" s="11">
        <v>1044</v>
      </c>
      <c r="P8" s="11">
        <v>883</v>
      </c>
      <c r="Q8" s="11">
        <v>1003</v>
      </c>
      <c r="R8" s="11"/>
      <c r="S8" s="11">
        <v>565</v>
      </c>
      <c r="T8" s="11">
        <v>524</v>
      </c>
      <c r="U8" s="11">
        <v>323</v>
      </c>
      <c r="V8" s="11">
        <v>363</v>
      </c>
      <c r="W8" s="11">
        <v>282</v>
      </c>
      <c r="X8" s="11">
        <v>363</v>
      </c>
      <c r="Y8" s="11">
        <v>323</v>
      </c>
      <c r="Z8" s="11">
        <v>161</v>
      </c>
      <c r="AA8" s="11">
        <v>444</v>
      </c>
      <c r="AB8" s="11">
        <v>363</v>
      </c>
      <c r="AC8" s="11">
        <v>202</v>
      </c>
      <c r="AD8" s="11">
        <v>121</v>
      </c>
      <c r="AE8" s="11"/>
      <c r="AF8" s="11">
        <v>950</v>
      </c>
      <c r="AG8" s="11">
        <v>1389</v>
      </c>
      <c r="AH8" s="11">
        <v>1033</v>
      </c>
      <c r="AI8" s="11">
        <v>540</v>
      </c>
      <c r="AJ8" s="11"/>
      <c r="AK8" s="11">
        <v>650</v>
      </c>
      <c r="AL8" s="11">
        <v>1526</v>
      </c>
      <c r="AM8" s="11">
        <v>857</v>
      </c>
      <c r="AN8" s="11">
        <v>401</v>
      </c>
      <c r="AO8" s="11">
        <v>386</v>
      </c>
      <c r="AP8" s="11"/>
      <c r="AQ8" s="11">
        <v>1021</v>
      </c>
      <c r="AR8" s="11">
        <v>777</v>
      </c>
      <c r="AS8" s="11">
        <v>954</v>
      </c>
      <c r="AT8" s="11">
        <v>713</v>
      </c>
      <c r="AU8" s="11">
        <v>570</v>
      </c>
      <c r="AV8" s="11"/>
      <c r="AW8" s="11">
        <v>211</v>
      </c>
      <c r="AX8" s="11">
        <v>408</v>
      </c>
      <c r="AY8" s="11">
        <v>1329</v>
      </c>
      <c r="AZ8" s="11">
        <v>1160</v>
      </c>
      <c r="BA8" s="11">
        <v>923</v>
      </c>
      <c r="BB8" s="11"/>
      <c r="BC8" s="11">
        <v>322</v>
      </c>
      <c r="BD8" s="11">
        <v>1244</v>
      </c>
      <c r="BE8" s="11">
        <v>916</v>
      </c>
      <c r="BF8" s="11">
        <v>1291</v>
      </c>
      <c r="BG8" s="11"/>
      <c r="BH8" s="11">
        <v>788</v>
      </c>
      <c r="BI8" s="11">
        <v>1911</v>
      </c>
      <c r="BJ8" s="11">
        <v>687</v>
      </c>
      <c r="BK8" s="11">
        <v>385</v>
      </c>
      <c r="BL8" s="11"/>
      <c r="BM8" s="11">
        <v>754</v>
      </c>
      <c r="BN8" s="11">
        <v>1381</v>
      </c>
      <c r="BO8" s="11">
        <v>310</v>
      </c>
      <c r="BP8" s="11">
        <v>482</v>
      </c>
      <c r="BQ8" s="11">
        <v>608</v>
      </c>
      <c r="BR8" s="11"/>
      <c r="BS8" s="11">
        <v>799</v>
      </c>
      <c r="BT8" s="11">
        <v>1081</v>
      </c>
      <c r="BU8" s="11">
        <v>329</v>
      </c>
      <c r="BV8" s="11">
        <v>641</v>
      </c>
      <c r="BW8" s="11">
        <v>341</v>
      </c>
    </row>
    <row r="9" spans="2:75" ht="72.5" x14ac:dyDescent="0.35">
      <c r="B9" s="18" t="s">
        <v>182</v>
      </c>
      <c r="C9" s="17">
        <v>0.41566788416563499</v>
      </c>
      <c r="D9" s="17">
        <v>0.44293200126461602</v>
      </c>
      <c r="E9" s="17">
        <v>0.38815199355754698</v>
      </c>
      <c r="F9" s="17"/>
      <c r="G9" s="17">
        <v>0.455851746664726</v>
      </c>
      <c r="H9" s="17">
        <v>0.43470474025660399</v>
      </c>
      <c r="I9" s="17">
        <v>0.40201592793401297</v>
      </c>
      <c r="J9" s="17">
        <v>0.383953596445475</v>
      </c>
      <c r="K9" s="17">
        <v>0.42811082355152102</v>
      </c>
      <c r="L9" s="17">
        <v>0.40187896586149802</v>
      </c>
      <c r="M9" s="17"/>
      <c r="N9" s="17">
        <v>0.49551443520351102</v>
      </c>
      <c r="O9" s="17">
        <v>0.41861570175671198</v>
      </c>
      <c r="P9" s="17">
        <v>0.402692371778062</v>
      </c>
      <c r="Q9" s="17">
        <v>0.338440309997452</v>
      </c>
      <c r="R9" s="17"/>
      <c r="S9" s="17">
        <v>0.480654263551335</v>
      </c>
      <c r="T9" s="17">
        <v>0.40852689776048101</v>
      </c>
      <c r="U9" s="17">
        <v>0.40633665083141601</v>
      </c>
      <c r="V9" s="17">
        <v>0.39323150772760401</v>
      </c>
      <c r="W9" s="17">
        <v>0.42035648615452598</v>
      </c>
      <c r="X9" s="17">
        <v>0.37074814198095202</v>
      </c>
      <c r="Y9" s="17">
        <v>0.39722949825213499</v>
      </c>
      <c r="Z9" s="17">
        <v>0.42377942333551599</v>
      </c>
      <c r="AA9" s="17">
        <v>0.42031567518027102</v>
      </c>
      <c r="AB9" s="17">
        <v>0.45775782642630702</v>
      </c>
      <c r="AC9" s="17">
        <v>0.37487778864194898</v>
      </c>
      <c r="AD9" s="17">
        <v>0.32238205016847798</v>
      </c>
      <c r="AE9" s="17"/>
      <c r="AF9" s="17">
        <v>0.33803887449069098</v>
      </c>
      <c r="AG9" s="17">
        <v>0.40556044538111402</v>
      </c>
      <c r="AH9" s="17">
        <v>0.47021292695691802</v>
      </c>
      <c r="AI9" s="17">
        <v>0.51920558795512795</v>
      </c>
      <c r="AJ9" s="17"/>
      <c r="AK9" s="17">
        <v>0.35253062312491401</v>
      </c>
      <c r="AL9" s="17">
        <v>0.39787324542666602</v>
      </c>
      <c r="AM9" s="17">
        <v>0.45191747291161199</v>
      </c>
      <c r="AN9" s="17">
        <v>0.46519427566902899</v>
      </c>
      <c r="AO9" s="17">
        <v>0.52380415062127295</v>
      </c>
      <c r="AP9" s="17"/>
      <c r="AQ9" s="17">
        <v>0.35015919572013599</v>
      </c>
      <c r="AR9" s="17">
        <v>0.41210100530902699</v>
      </c>
      <c r="AS9" s="17">
        <v>0.40809750006873102</v>
      </c>
      <c r="AT9" s="17">
        <v>0.45656937933443098</v>
      </c>
      <c r="AU9" s="17">
        <v>0.49941945676661498</v>
      </c>
      <c r="AV9" s="17"/>
      <c r="AW9" s="17">
        <v>0.38438975400101699</v>
      </c>
      <c r="AX9" s="17">
        <v>0.43707683552479398</v>
      </c>
      <c r="AY9" s="17">
        <v>0.40049167711566802</v>
      </c>
      <c r="AZ9" s="17">
        <v>0.407424750231064</v>
      </c>
      <c r="BA9" s="17">
        <v>0.44577719380574099</v>
      </c>
      <c r="BB9" s="17"/>
      <c r="BC9" s="17">
        <v>0.418959661508916</v>
      </c>
      <c r="BD9" s="17">
        <v>0.42572948811682398</v>
      </c>
      <c r="BE9" s="17">
        <v>0.42593748851673402</v>
      </c>
      <c r="BF9" s="17">
        <v>0.42232236617796298</v>
      </c>
      <c r="BG9" s="17"/>
      <c r="BH9" s="17">
        <v>0.41771645794624701</v>
      </c>
      <c r="BI9" s="17">
        <v>0.40981260455576701</v>
      </c>
      <c r="BJ9" s="17">
        <v>0.451249724439787</v>
      </c>
      <c r="BK9" s="17">
        <v>0.45229558080716697</v>
      </c>
      <c r="BL9" s="17"/>
      <c r="BM9" s="17">
        <v>0.43292630468368498</v>
      </c>
      <c r="BN9" s="17">
        <v>0.495252800178203</v>
      </c>
      <c r="BO9" s="17">
        <v>0.42833505489294699</v>
      </c>
      <c r="BP9" s="17">
        <v>0.287855156683681</v>
      </c>
      <c r="BQ9" s="17">
        <v>0.34629325540892297</v>
      </c>
      <c r="BR9" s="17"/>
      <c r="BS9" s="17">
        <v>0.43826624470915398</v>
      </c>
      <c r="BT9" s="17">
        <v>0.51283990731481699</v>
      </c>
      <c r="BU9" s="17">
        <v>0.43505421568598102</v>
      </c>
      <c r="BV9" s="17">
        <v>0.31489095499083503</v>
      </c>
      <c r="BW9" s="17">
        <v>0.27414837634190398</v>
      </c>
    </row>
    <row r="10" spans="2:75" ht="58" x14ac:dyDescent="0.35">
      <c r="B10" s="18" t="s">
        <v>183</v>
      </c>
      <c r="C10" s="17">
        <v>0.29900840692337799</v>
      </c>
      <c r="D10" s="17">
        <v>0.34177832229781502</v>
      </c>
      <c r="E10" s="17">
        <v>0.25826938876112898</v>
      </c>
      <c r="F10" s="17"/>
      <c r="G10" s="17">
        <v>0.35288467582591199</v>
      </c>
      <c r="H10" s="17">
        <v>0.30728266221066303</v>
      </c>
      <c r="I10" s="17">
        <v>0.33995110252036398</v>
      </c>
      <c r="J10" s="17">
        <v>0.26606405159090002</v>
      </c>
      <c r="K10" s="17">
        <v>0.28825492569103101</v>
      </c>
      <c r="L10" s="17">
        <v>0.25706723340170501</v>
      </c>
      <c r="M10" s="17"/>
      <c r="N10" s="17">
        <v>0.345297357384794</v>
      </c>
      <c r="O10" s="17">
        <v>0.30268978226891402</v>
      </c>
      <c r="P10" s="17">
        <v>0.268649112433127</v>
      </c>
      <c r="Q10" s="17">
        <v>0.27169810355083401</v>
      </c>
      <c r="R10" s="17"/>
      <c r="S10" s="17">
        <v>0.36197277919993398</v>
      </c>
      <c r="T10" s="17">
        <v>0.27344523309546998</v>
      </c>
      <c r="U10" s="17">
        <v>0.3315464397483</v>
      </c>
      <c r="V10" s="17">
        <v>0.23499115798697501</v>
      </c>
      <c r="W10" s="17">
        <v>0.24172033545968399</v>
      </c>
      <c r="X10" s="17">
        <v>0.352351047976869</v>
      </c>
      <c r="Y10" s="17">
        <v>0.27366792648566202</v>
      </c>
      <c r="Z10" s="17">
        <v>0.28741395078340098</v>
      </c>
      <c r="AA10" s="17">
        <v>0.32873990197719799</v>
      </c>
      <c r="AB10" s="17">
        <v>0.25970227695736597</v>
      </c>
      <c r="AC10" s="17">
        <v>0.30202103281248899</v>
      </c>
      <c r="AD10" s="17">
        <v>0.281243169955531</v>
      </c>
      <c r="AE10" s="17"/>
      <c r="AF10" s="17">
        <v>0.28128535216494399</v>
      </c>
      <c r="AG10" s="17">
        <v>0.27963185645850303</v>
      </c>
      <c r="AH10" s="17">
        <v>0.32482564298006</v>
      </c>
      <c r="AI10" s="17">
        <v>0.35116972276255598</v>
      </c>
      <c r="AJ10" s="17"/>
      <c r="AK10" s="17">
        <v>0.32145939693093101</v>
      </c>
      <c r="AL10" s="17">
        <v>0.27388709270786499</v>
      </c>
      <c r="AM10" s="17">
        <v>0.32085887947970598</v>
      </c>
      <c r="AN10" s="17">
        <v>0.31031405749148699</v>
      </c>
      <c r="AO10" s="17">
        <v>0.36535717013447999</v>
      </c>
      <c r="AP10" s="17"/>
      <c r="AQ10" s="17">
        <v>0.25214873928221698</v>
      </c>
      <c r="AR10" s="17">
        <v>0.28160699807574402</v>
      </c>
      <c r="AS10" s="17">
        <v>0.30155670405449098</v>
      </c>
      <c r="AT10" s="17">
        <v>0.338147738164297</v>
      </c>
      <c r="AU10" s="17">
        <v>0.35348046156382301</v>
      </c>
      <c r="AV10" s="17"/>
      <c r="AW10" s="17">
        <v>0.33145661037317897</v>
      </c>
      <c r="AX10" s="17">
        <v>0.27311738022593202</v>
      </c>
      <c r="AY10" s="17">
        <v>0.26414015577790501</v>
      </c>
      <c r="AZ10" s="17">
        <v>0.28417013253661999</v>
      </c>
      <c r="BA10" s="17">
        <v>0.37305612311771602</v>
      </c>
      <c r="BB10" s="17"/>
      <c r="BC10" s="17">
        <v>0.26826721339329401</v>
      </c>
      <c r="BD10" s="17">
        <v>0.32849214926418702</v>
      </c>
      <c r="BE10" s="17">
        <v>0.30885307475886498</v>
      </c>
      <c r="BF10" s="17">
        <v>0.29453517763700399</v>
      </c>
      <c r="BG10" s="17"/>
      <c r="BH10" s="17">
        <v>0.30732080741602502</v>
      </c>
      <c r="BI10" s="17">
        <v>0.28860591136228497</v>
      </c>
      <c r="BJ10" s="17">
        <v>0.35349689870872902</v>
      </c>
      <c r="BK10" s="17">
        <v>0.315834274874078</v>
      </c>
      <c r="BL10" s="17"/>
      <c r="BM10" s="17">
        <v>0.290714951912589</v>
      </c>
      <c r="BN10" s="17">
        <v>0.334738829990047</v>
      </c>
      <c r="BO10" s="17">
        <v>0.34771236568566899</v>
      </c>
      <c r="BP10" s="17">
        <v>0.28077459494717499</v>
      </c>
      <c r="BQ10" s="17">
        <v>0.25215162744266001</v>
      </c>
      <c r="BR10" s="17"/>
      <c r="BS10" s="17">
        <v>0.29643705573016699</v>
      </c>
      <c r="BT10" s="17">
        <v>0.36981834631143701</v>
      </c>
      <c r="BU10" s="17">
        <v>0.35569447298489698</v>
      </c>
      <c r="BV10" s="17">
        <v>0.28237931566047297</v>
      </c>
      <c r="BW10" s="17">
        <v>0.21858225103349299</v>
      </c>
    </row>
    <row r="11" spans="2:75" ht="43.5" x14ac:dyDescent="0.35">
      <c r="B11" s="18" t="s">
        <v>184</v>
      </c>
      <c r="C11" s="17">
        <v>0.23290751422134001</v>
      </c>
      <c r="D11" s="17">
        <v>0.27741013640087298</v>
      </c>
      <c r="E11" s="17">
        <v>0.19063779725145799</v>
      </c>
      <c r="F11" s="17"/>
      <c r="G11" s="17">
        <v>0.23040835047024399</v>
      </c>
      <c r="H11" s="17">
        <v>0.24530923018898601</v>
      </c>
      <c r="I11" s="17">
        <v>0.20834794587788999</v>
      </c>
      <c r="J11" s="17">
        <v>0.23721788768371299</v>
      </c>
      <c r="K11" s="17">
        <v>0.21083496632412399</v>
      </c>
      <c r="L11" s="17">
        <v>0.25569955862681298</v>
      </c>
      <c r="M11" s="17"/>
      <c r="N11" s="17">
        <v>0.26283464086739</v>
      </c>
      <c r="O11" s="17">
        <v>0.212218011278652</v>
      </c>
      <c r="P11" s="17">
        <v>0.256513354821093</v>
      </c>
      <c r="Q11" s="17">
        <v>0.202088839520528</v>
      </c>
      <c r="R11" s="17"/>
      <c r="S11" s="17">
        <v>0.25978498367387698</v>
      </c>
      <c r="T11" s="17">
        <v>0.24001746700374699</v>
      </c>
      <c r="U11" s="17">
        <v>0.241835443162739</v>
      </c>
      <c r="V11" s="17">
        <v>0.17799956769009501</v>
      </c>
      <c r="W11" s="17">
        <v>0.29910533622381402</v>
      </c>
      <c r="X11" s="17">
        <v>0.22348933091752099</v>
      </c>
      <c r="Y11" s="17">
        <v>0.22861105536700699</v>
      </c>
      <c r="Z11" s="17">
        <v>0.20929275439629699</v>
      </c>
      <c r="AA11" s="17">
        <v>0.23688383097674001</v>
      </c>
      <c r="AB11" s="17">
        <v>0.194423869276943</v>
      </c>
      <c r="AC11" s="17">
        <v>0.237267401697702</v>
      </c>
      <c r="AD11" s="17">
        <v>0.22794922483858701</v>
      </c>
      <c r="AE11" s="17"/>
      <c r="AF11" s="17">
        <v>0.21264288007659299</v>
      </c>
      <c r="AG11" s="17">
        <v>0.231055853316842</v>
      </c>
      <c r="AH11" s="17">
        <v>0.237965883325473</v>
      </c>
      <c r="AI11" s="17">
        <v>0.26841743401228702</v>
      </c>
      <c r="AJ11" s="17"/>
      <c r="AK11" s="17">
        <v>0.19480208172730801</v>
      </c>
      <c r="AL11" s="17">
        <v>0.23642393323264599</v>
      </c>
      <c r="AM11" s="17">
        <v>0.25754265468891901</v>
      </c>
      <c r="AN11" s="17">
        <v>0.22922907187330799</v>
      </c>
      <c r="AO11" s="17">
        <v>0.26469228611596901</v>
      </c>
      <c r="AP11" s="17"/>
      <c r="AQ11" s="17">
        <v>0.17943797257580901</v>
      </c>
      <c r="AR11" s="17">
        <v>0.24066224684894399</v>
      </c>
      <c r="AS11" s="17">
        <v>0.24286687188334899</v>
      </c>
      <c r="AT11" s="17">
        <v>0.26051851737324699</v>
      </c>
      <c r="AU11" s="17">
        <v>0.26691997957270702</v>
      </c>
      <c r="AV11" s="17"/>
      <c r="AW11" s="17">
        <v>0.30075274164812199</v>
      </c>
      <c r="AX11" s="17">
        <v>0.23985175658574501</v>
      </c>
      <c r="AY11" s="17">
        <v>0.20859592448683101</v>
      </c>
      <c r="AZ11" s="17">
        <v>0.23841748664878501</v>
      </c>
      <c r="BA11" s="17">
        <v>0.24332306634609199</v>
      </c>
      <c r="BB11" s="17"/>
      <c r="BC11" s="17">
        <v>0.19708379161918699</v>
      </c>
      <c r="BD11" s="17">
        <v>0.24420269279964699</v>
      </c>
      <c r="BE11" s="17">
        <v>0.25289642470125301</v>
      </c>
      <c r="BF11" s="17">
        <v>0.231247492980546</v>
      </c>
      <c r="BG11" s="17"/>
      <c r="BH11" s="17">
        <v>0.21903504556829001</v>
      </c>
      <c r="BI11" s="17">
        <v>0.23025276966434</v>
      </c>
      <c r="BJ11" s="17">
        <v>0.27786883635726001</v>
      </c>
      <c r="BK11" s="17">
        <v>0.26399055783776998</v>
      </c>
      <c r="BL11" s="17"/>
      <c r="BM11" s="17">
        <v>0.284071538692447</v>
      </c>
      <c r="BN11" s="17">
        <v>0.22800831810231301</v>
      </c>
      <c r="BO11" s="17">
        <v>0.22023181265194799</v>
      </c>
      <c r="BP11" s="17">
        <v>0.29496099770242001</v>
      </c>
      <c r="BQ11" s="17">
        <v>0.161978773784346</v>
      </c>
      <c r="BR11" s="17"/>
      <c r="BS11" s="17">
        <v>0.28587689957873502</v>
      </c>
      <c r="BT11" s="17">
        <v>0.227249969316242</v>
      </c>
      <c r="BU11" s="17">
        <v>0.25025343959962798</v>
      </c>
      <c r="BV11" s="17">
        <v>0.296850208842108</v>
      </c>
      <c r="BW11" s="17">
        <v>0.121364310696394</v>
      </c>
    </row>
    <row r="12" spans="2:75" ht="58" x14ac:dyDescent="0.35">
      <c r="B12" s="18" t="s">
        <v>185</v>
      </c>
      <c r="C12" s="17">
        <v>0.21706049525284099</v>
      </c>
      <c r="D12" s="17">
        <v>0.23667437265937899</v>
      </c>
      <c r="E12" s="17">
        <v>0.19800888818618301</v>
      </c>
      <c r="F12" s="17"/>
      <c r="G12" s="17">
        <v>0.28616187289299899</v>
      </c>
      <c r="H12" s="17">
        <v>0.28050132303120601</v>
      </c>
      <c r="I12" s="17">
        <v>0.23221593321978601</v>
      </c>
      <c r="J12" s="17">
        <v>0.230587782139929</v>
      </c>
      <c r="K12" s="17">
        <v>0.16618948548201001</v>
      </c>
      <c r="L12" s="17">
        <v>0.13012090896176801</v>
      </c>
      <c r="M12" s="17"/>
      <c r="N12" s="17">
        <v>0.23523080550043701</v>
      </c>
      <c r="O12" s="17">
        <v>0.196972162884054</v>
      </c>
      <c r="P12" s="17">
        <v>0.23312509483615601</v>
      </c>
      <c r="Q12" s="17">
        <v>0.20326417509938999</v>
      </c>
      <c r="R12" s="17"/>
      <c r="S12" s="17">
        <v>0.23733192446402701</v>
      </c>
      <c r="T12" s="17">
        <v>0.21972200721367499</v>
      </c>
      <c r="U12" s="17">
        <v>0.17994034903036499</v>
      </c>
      <c r="V12" s="17">
        <v>0.18447627346898501</v>
      </c>
      <c r="W12" s="17">
        <v>0.27344096513627297</v>
      </c>
      <c r="X12" s="17">
        <v>0.23681782478553201</v>
      </c>
      <c r="Y12" s="17">
        <v>0.17950814018101099</v>
      </c>
      <c r="Z12" s="17">
        <v>0.22066288596102199</v>
      </c>
      <c r="AA12" s="17">
        <v>0.249294095041449</v>
      </c>
      <c r="AB12" s="17">
        <v>0.16681862701694</v>
      </c>
      <c r="AC12" s="17">
        <v>0.211966480334152</v>
      </c>
      <c r="AD12" s="17">
        <v>0.25344535848826899</v>
      </c>
      <c r="AE12" s="17"/>
      <c r="AF12" s="17">
        <v>0.206219490307436</v>
      </c>
      <c r="AG12" s="17">
        <v>0.208445281607337</v>
      </c>
      <c r="AH12" s="17">
        <v>0.22486777817376899</v>
      </c>
      <c r="AI12" s="17">
        <v>0.261186336343248</v>
      </c>
      <c r="AJ12" s="17"/>
      <c r="AK12" s="17">
        <v>0.212547274150618</v>
      </c>
      <c r="AL12" s="17">
        <v>0.22035023926278</v>
      </c>
      <c r="AM12" s="17">
        <v>0.218540808872658</v>
      </c>
      <c r="AN12" s="17">
        <v>0.224800033000886</v>
      </c>
      <c r="AO12" s="17">
        <v>0.255707314698501</v>
      </c>
      <c r="AP12" s="17"/>
      <c r="AQ12" s="17">
        <v>0.20108944608250701</v>
      </c>
      <c r="AR12" s="17">
        <v>0.210670923766345</v>
      </c>
      <c r="AS12" s="17">
        <v>0.23664073814502101</v>
      </c>
      <c r="AT12" s="17">
        <v>0.200712688101154</v>
      </c>
      <c r="AU12" s="17">
        <v>0.24207345666660901</v>
      </c>
      <c r="AV12" s="17"/>
      <c r="AW12" s="17">
        <v>0.200038393069463</v>
      </c>
      <c r="AX12" s="17">
        <v>0.13462899418275001</v>
      </c>
      <c r="AY12" s="17">
        <v>0.22372952034981</v>
      </c>
      <c r="AZ12" s="17">
        <v>0.210464804186345</v>
      </c>
      <c r="BA12" s="17">
        <v>0.25689295444247001</v>
      </c>
      <c r="BB12" s="17"/>
      <c r="BC12" s="17">
        <v>0.23229358480771001</v>
      </c>
      <c r="BD12" s="17">
        <v>0.24277037978831001</v>
      </c>
      <c r="BE12" s="17">
        <v>0.21681444924406601</v>
      </c>
      <c r="BF12" s="17">
        <v>0.200101039746586</v>
      </c>
      <c r="BG12" s="17"/>
      <c r="BH12" s="17">
        <v>0.23731791970039001</v>
      </c>
      <c r="BI12" s="17">
        <v>0.20788577462534599</v>
      </c>
      <c r="BJ12" s="17">
        <v>0.24619213379694199</v>
      </c>
      <c r="BK12" s="17">
        <v>0.212659895837466</v>
      </c>
      <c r="BL12" s="17"/>
      <c r="BM12" s="17">
        <v>0.205514010052426</v>
      </c>
      <c r="BN12" s="17">
        <v>0.252930446244924</v>
      </c>
      <c r="BO12" s="17">
        <v>0.17809438333581001</v>
      </c>
      <c r="BP12" s="17">
        <v>0.18193095703694301</v>
      </c>
      <c r="BQ12" s="17">
        <v>0.205328702186137</v>
      </c>
      <c r="BR12" s="17"/>
      <c r="BS12" s="17">
        <v>0.208995132610306</v>
      </c>
      <c r="BT12" s="17">
        <v>0.28233760178135497</v>
      </c>
      <c r="BU12" s="17">
        <v>0.210599348507645</v>
      </c>
      <c r="BV12" s="17">
        <v>0.19827403569832999</v>
      </c>
      <c r="BW12" s="17">
        <v>0.145143399649525</v>
      </c>
    </row>
    <row r="13" spans="2:75" ht="58" x14ac:dyDescent="0.35">
      <c r="B13" s="18" t="s">
        <v>186</v>
      </c>
      <c r="C13" s="17">
        <v>0.182265994559657</v>
      </c>
      <c r="D13" s="17">
        <v>0.213868047157659</v>
      </c>
      <c r="E13" s="17">
        <v>0.15184828067526501</v>
      </c>
      <c r="F13" s="17"/>
      <c r="G13" s="17">
        <v>0.25314241012557998</v>
      </c>
      <c r="H13" s="17">
        <v>0.26071164652289103</v>
      </c>
      <c r="I13" s="17">
        <v>0.20190815074781901</v>
      </c>
      <c r="J13" s="17">
        <v>0.14051620557479699</v>
      </c>
      <c r="K13" s="17">
        <v>0.121542031462164</v>
      </c>
      <c r="L13" s="17">
        <v>0.12975861147069101</v>
      </c>
      <c r="M13" s="17"/>
      <c r="N13" s="17">
        <v>0.232276028304674</v>
      </c>
      <c r="O13" s="17">
        <v>0.17404891509183301</v>
      </c>
      <c r="P13" s="17">
        <v>0.17120483699438599</v>
      </c>
      <c r="Q13" s="17">
        <v>0.14589749075647801</v>
      </c>
      <c r="R13" s="17"/>
      <c r="S13" s="17">
        <v>0.234863602255618</v>
      </c>
      <c r="T13" s="17">
        <v>0.17661509427217101</v>
      </c>
      <c r="U13" s="17">
        <v>0.19403329684394</v>
      </c>
      <c r="V13" s="17">
        <v>0.15599370244671401</v>
      </c>
      <c r="W13" s="17">
        <v>0.19869745188364499</v>
      </c>
      <c r="X13" s="17">
        <v>0.19589323748141099</v>
      </c>
      <c r="Y13" s="17">
        <v>0.18064861552188899</v>
      </c>
      <c r="Z13" s="17">
        <v>0.13991934327449099</v>
      </c>
      <c r="AA13" s="17">
        <v>0.16502342574895801</v>
      </c>
      <c r="AB13" s="17">
        <v>0.14002370972643</v>
      </c>
      <c r="AC13" s="17">
        <v>0.19943940347540801</v>
      </c>
      <c r="AD13" s="17">
        <v>0.15135066357387</v>
      </c>
      <c r="AE13" s="17"/>
      <c r="AF13" s="17">
        <v>0.14045219737813</v>
      </c>
      <c r="AG13" s="17">
        <v>0.17331332233862101</v>
      </c>
      <c r="AH13" s="17">
        <v>0.20631992248724601</v>
      </c>
      <c r="AI13" s="17">
        <v>0.25889578099648602</v>
      </c>
      <c r="AJ13" s="17"/>
      <c r="AK13" s="17">
        <v>0.15394420539536699</v>
      </c>
      <c r="AL13" s="17">
        <v>0.173538518520297</v>
      </c>
      <c r="AM13" s="17">
        <v>0.192994280576511</v>
      </c>
      <c r="AN13" s="17">
        <v>0.17497594563251301</v>
      </c>
      <c r="AO13" s="17">
        <v>0.28329817583799399</v>
      </c>
      <c r="AP13" s="17"/>
      <c r="AQ13" s="17">
        <v>0.15105584746329301</v>
      </c>
      <c r="AR13" s="17">
        <v>0.16348229598894501</v>
      </c>
      <c r="AS13" s="17">
        <v>0.17392538612105299</v>
      </c>
      <c r="AT13" s="17">
        <v>0.211669719532736</v>
      </c>
      <c r="AU13" s="17">
        <v>0.240993005118463</v>
      </c>
      <c r="AV13" s="17"/>
      <c r="AW13" s="17">
        <v>0.15721220941500599</v>
      </c>
      <c r="AX13" s="17">
        <v>0.14447823776118199</v>
      </c>
      <c r="AY13" s="17">
        <v>0.158179405071216</v>
      </c>
      <c r="AZ13" s="17">
        <v>0.18045076937485699</v>
      </c>
      <c r="BA13" s="17">
        <v>0.242374505300193</v>
      </c>
      <c r="BB13" s="17"/>
      <c r="BC13" s="17">
        <v>0.24762789577645899</v>
      </c>
      <c r="BD13" s="17">
        <v>0.195681662042132</v>
      </c>
      <c r="BE13" s="17">
        <v>0.196422788994119</v>
      </c>
      <c r="BF13" s="17">
        <v>0.15708526060788899</v>
      </c>
      <c r="BG13" s="17"/>
      <c r="BH13" s="17">
        <v>0.18939948222393599</v>
      </c>
      <c r="BI13" s="17">
        <v>0.17950229347736399</v>
      </c>
      <c r="BJ13" s="17">
        <v>0.195586728520561</v>
      </c>
      <c r="BK13" s="17">
        <v>0.19609048195451201</v>
      </c>
      <c r="BL13" s="17"/>
      <c r="BM13" s="17">
        <v>0.166475194783853</v>
      </c>
      <c r="BN13" s="17">
        <v>0.22876665028717699</v>
      </c>
      <c r="BO13" s="17">
        <v>0.213347609002528</v>
      </c>
      <c r="BP13" s="17">
        <v>9.7947089890976696E-2</v>
      </c>
      <c r="BQ13" s="17">
        <v>0.155498142582503</v>
      </c>
      <c r="BR13" s="17"/>
      <c r="BS13" s="17">
        <v>0.18491669320953999</v>
      </c>
      <c r="BT13" s="17">
        <v>0.26223324762557598</v>
      </c>
      <c r="BU13" s="17">
        <v>0.210017115606142</v>
      </c>
      <c r="BV13" s="17">
        <v>0.108561444792366</v>
      </c>
      <c r="BW13" s="17">
        <v>0.124673203877939</v>
      </c>
    </row>
    <row r="14" spans="2:75" ht="58" x14ac:dyDescent="0.35">
      <c r="B14" s="18" t="s">
        <v>187</v>
      </c>
      <c r="C14" s="17">
        <v>0.172735469700147</v>
      </c>
      <c r="D14" s="17">
        <v>0.21582472882262599</v>
      </c>
      <c r="E14" s="17">
        <v>0.13154908599531401</v>
      </c>
      <c r="F14" s="17"/>
      <c r="G14" s="17">
        <v>0.208621744276003</v>
      </c>
      <c r="H14" s="17">
        <v>0.25387869951161302</v>
      </c>
      <c r="I14" s="17">
        <v>0.187379537643308</v>
      </c>
      <c r="J14" s="17">
        <v>0.133727042827506</v>
      </c>
      <c r="K14" s="17">
        <v>0.14217084138684</v>
      </c>
      <c r="L14" s="17">
        <v>0.122982344716911</v>
      </c>
      <c r="M14" s="17"/>
      <c r="N14" s="17">
        <v>0.21213900722363299</v>
      </c>
      <c r="O14" s="17">
        <v>0.179287488807889</v>
      </c>
      <c r="P14" s="17">
        <v>0.16129085553514799</v>
      </c>
      <c r="Q14" s="17">
        <v>0.13449679836713899</v>
      </c>
      <c r="R14" s="17"/>
      <c r="S14" s="17">
        <v>0.221854652193473</v>
      </c>
      <c r="T14" s="17">
        <v>0.17176174806369501</v>
      </c>
      <c r="U14" s="17">
        <v>0.14878494144667201</v>
      </c>
      <c r="V14" s="17">
        <v>0.152491096083893</v>
      </c>
      <c r="W14" s="17">
        <v>0.153272475279217</v>
      </c>
      <c r="X14" s="17">
        <v>0.16938400710234999</v>
      </c>
      <c r="Y14" s="17">
        <v>0.17022797754854599</v>
      </c>
      <c r="Z14" s="17">
        <v>0.173017822389813</v>
      </c>
      <c r="AA14" s="17">
        <v>0.18112273438991899</v>
      </c>
      <c r="AB14" s="17">
        <v>0.14410662481976</v>
      </c>
      <c r="AC14" s="17">
        <v>0.152499211817892</v>
      </c>
      <c r="AD14" s="17">
        <v>0.22287862923132001</v>
      </c>
      <c r="AE14" s="17"/>
      <c r="AF14" s="17">
        <v>0.14072082774285199</v>
      </c>
      <c r="AG14" s="17">
        <v>0.15399195426651099</v>
      </c>
      <c r="AH14" s="17">
        <v>0.20430433828967801</v>
      </c>
      <c r="AI14" s="17">
        <v>0.23051675791170301</v>
      </c>
      <c r="AJ14" s="17"/>
      <c r="AK14" s="17">
        <v>0.13556803913152199</v>
      </c>
      <c r="AL14" s="17">
        <v>0.148702019700129</v>
      </c>
      <c r="AM14" s="17">
        <v>0.20171951050485901</v>
      </c>
      <c r="AN14" s="17">
        <v>0.20638555789233001</v>
      </c>
      <c r="AO14" s="17">
        <v>0.271729309462169</v>
      </c>
      <c r="AP14" s="17"/>
      <c r="AQ14" s="17">
        <v>0.117632834833127</v>
      </c>
      <c r="AR14" s="17">
        <v>0.168917344389139</v>
      </c>
      <c r="AS14" s="17">
        <v>0.19572211202996501</v>
      </c>
      <c r="AT14" s="17">
        <v>0.16822631240831301</v>
      </c>
      <c r="AU14" s="17">
        <v>0.24384686198348501</v>
      </c>
      <c r="AV14" s="17"/>
      <c r="AW14" s="17">
        <v>0.17756984519605401</v>
      </c>
      <c r="AX14" s="17">
        <v>0.13445410781593201</v>
      </c>
      <c r="AY14" s="17">
        <v>0.141089539762809</v>
      </c>
      <c r="AZ14" s="17">
        <v>0.172351236491358</v>
      </c>
      <c r="BA14" s="17">
        <v>0.23527574965727899</v>
      </c>
      <c r="BB14" s="17"/>
      <c r="BC14" s="17">
        <v>0.19904440178326799</v>
      </c>
      <c r="BD14" s="17">
        <v>0.17864059923059999</v>
      </c>
      <c r="BE14" s="17">
        <v>0.19168849681752601</v>
      </c>
      <c r="BF14" s="17">
        <v>0.16458326790529201</v>
      </c>
      <c r="BG14" s="17"/>
      <c r="BH14" s="17">
        <v>0.16612376564147799</v>
      </c>
      <c r="BI14" s="17">
        <v>0.182962088673221</v>
      </c>
      <c r="BJ14" s="17">
        <v>0.17835671505055301</v>
      </c>
      <c r="BK14" s="17">
        <v>0.15564181561582699</v>
      </c>
      <c r="BL14" s="17"/>
      <c r="BM14" s="17">
        <v>0.168694512512511</v>
      </c>
      <c r="BN14" s="17">
        <v>0.20104978596211001</v>
      </c>
      <c r="BO14" s="17">
        <v>0.15310304523280099</v>
      </c>
      <c r="BP14" s="17">
        <v>0.16267046946958399</v>
      </c>
      <c r="BQ14" s="17">
        <v>0.14664991864278401</v>
      </c>
      <c r="BR14" s="17"/>
      <c r="BS14" s="17">
        <v>0.184610188422375</v>
      </c>
      <c r="BT14" s="17">
        <v>0.229373279081826</v>
      </c>
      <c r="BU14" s="17">
        <v>0.16309053032878401</v>
      </c>
      <c r="BV14" s="17">
        <v>0.156495874731959</v>
      </c>
      <c r="BW14" s="17">
        <v>0.108485471917929</v>
      </c>
    </row>
    <row r="15" spans="2:75" ht="72.5" x14ac:dyDescent="0.35">
      <c r="B15" s="18" t="s">
        <v>188</v>
      </c>
      <c r="C15" s="17">
        <v>0.13072663151706199</v>
      </c>
      <c r="D15" s="17">
        <v>0.110781286602139</v>
      </c>
      <c r="E15" s="17">
        <v>0.14984209034868901</v>
      </c>
      <c r="F15" s="17"/>
      <c r="G15" s="17">
        <v>0.13270007666018899</v>
      </c>
      <c r="H15" s="17">
        <v>0.12685200981398201</v>
      </c>
      <c r="I15" s="17">
        <v>0.10144738623369599</v>
      </c>
      <c r="J15" s="17">
        <v>0.13781533240245</v>
      </c>
      <c r="K15" s="17">
        <v>0.121105109022899</v>
      </c>
      <c r="L15" s="17">
        <v>0.157030465439363</v>
      </c>
      <c r="M15" s="17"/>
      <c r="N15" s="17">
        <v>9.2933280364072501E-2</v>
      </c>
      <c r="O15" s="17">
        <v>0.13040160378003501</v>
      </c>
      <c r="P15" s="17">
        <v>0.13834424342346799</v>
      </c>
      <c r="Q15" s="17">
        <v>0.16692371418128399</v>
      </c>
      <c r="R15" s="17"/>
      <c r="S15" s="17">
        <v>9.5158043790058405E-2</v>
      </c>
      <c r="T15" s="17">
        <v>8.78940278484409E-2</v>
      </c>
      <c r="U15" s="17">
        <v>0.14064347592399001</v>
      </c>
      <c r="V15" s="17">
        <v>0.16317195736913501</v>
      </c>
      <c r="W15" s="17">
        <v>0.13872066884713799</v>
      </c>
      <c r="X15" s="17">
        <v>0.113138481756184</v>
      </c>
      <c r="Y15" s="17">
        <v>0.16818469125553701</v>
      </c>
      <c r="Z15" s="17">
        <v>0.18002159863834599</v>
      </c>
      <c r="AA15" s="17">
        <v>0.12819922404832901</v>
      </c>
      <c r="AB15" s="17">
        <v>0.15716011269841201</v>
      </c>
      <c r="AC15" s="17">
        <v>0.15631792893573801</v>
      </c>
      <c r="AD15" s="17">
        <v>0.114300164281393</v>
      </c>
      <c r="AE15" s="17"/>
      <c r="AF15" s="17">
        <v>0.160308751990759</v>
      </c>
      <c r="AG15" s="17">
        <v>0.14842891538723199</v>
      </c>
      <c r="AH15" s="17">
        <v>0.10324829100494901</v>
      </c>
      <c r="AI15" s="17">
        <v>7.6143703447281705E-2</v>
      </c>
      <c r="AJ15" s="17"/>
      <c r="AK15" s="17">
        <v>0.150129394761744</v>
      </c>
      <c r="AL15" s="17">
        <v>0.13668069876134101</v>
      </c>
      <c r="AM15" s="17">
        <v>0.12695671481146301</v>
      </c>
      <c r="AN15" s="17">
        <v>0.12224173796104799</v>
      </c>
      <c r="AO15" s="17">
        <v>7.5840133858656303E-2</v>
      </c>
      <c r="AP15" s="17"/>
      <c r="AQ15" s="17">
        <v>0.17397663157912299</v>
      </c>
      <c r="AR15" s="17">
        <v>0.16008752575185201</v>
      </c>
      <c r="AS15" s="17">
        <v>0.12163856174812</v>
      </c>
      <c r="AT15" s="17">
        <v>9.5217406630675294E-2</v>
      </c>
      <c r="AU15" s="17">
        <v>7.2812388197865799E-2</v>
      </c>
      <c r="AV15" s="17"/>
      <c r="AW15" s="17">
        <v>0.12779913239344201</v>
      </c>
      <c r="AX15" s="17">
        <v>0.149317784226984</v>
      </c>
      <c r="AY15" s="17">
        <v>0.136643707979997</v>
      </c>
      <c r="AZ15" s="17">
        <v>0.131766182775121</v>
      </c>
      <c r="BA15" s="17">
        <v>0.113869651537877</v>
      </c>
      <c r="BB15" s="17"/>
      <c r="BC15" s="17">
        <v>0.15465902243452301</v>
      </c>
      <c r="BD15" s="17">
        <v>0.127331593612243</v>
      </c>
      <c r="BE15" s="17">
        <v>0.10637014138340201</v>
      </c>
      <c r="BF15" s="17">
        <v>0.14414538974331501</v>
      </c>
      <c r="BG15" s="17"/>
      <c r="BH15" s="17">
        <v>0.131946719024226</v>
      </c>
      <c r="BI15" s="17">
        <v>0.13883911170864</v>
      </c>
      <c r="BJ15" s="17">
        <v>0.11245999196770699</v>
      </c>
      <c r="BK15" s="17">
        <v>0.106968532178519</v>
      </c>
      <c r="BL15" s="17"/>
      <c r="BM15" s="17">
        <v>0.11711126324195099</v>
      </c>
      <c r="BN15" s="17">
        <v>9.9424895188812201E-2</v>
      </c>
      <c r="BO15" s="17">
        <v>0.115008969397262</v>
      </c>
      <c r="BP15" s="17">
        <v>0.18661915819704</v>
      </c>
      <c r="BQ15" s="17">
        <v>0.151265246912171</v>
      </c>
      <c r="BR15" s="17"/>
      <c r="BS15" s="17">
        <v>0.10167547006868401</v>
      </c>
      <c r="BT15" s="17">
        <v>8.0998069357944694E-2</v>
      </c>
      <c r="BU15" s="17">
        <v>0.12816886636970501</v>
      </c>
      <c r="BV15" s="17">
        <v>0.18892922827550401</v>
      </c>
      <c r="BW15" s="17">
        <v>0.17500341342557399</v>
      </c>
    </row>
    <row r="16" spans="2:75" x14ac:dyDescent="0.35">
      <c r="B16" s="18" t="s">
        <v>109</v>
      </c>
      <c r="C16" s="19">
        <v>0.194091875242104</v>
      </c>
      <c r="D16" s="19">
        <v>0.14962304404221699</v>
      </c>
      <c r="E16" s="19">
        <v>0.23745881361148399</v>
      </c>
      <c r="F16" s="19"/>
      <c r="G16" s="19">
        <v>9.0287616466240297E-2</v>
      </c>
      <c r="H16" s="19">
        <v>0.121927340427572</v>
      </c>
      <c r="I16" s="19">
        <v>0.19093040262922201</v>
      </c>
      <c r="J16" s="19">
        <v>0.21739460169194799</v>
      </c>
      <c r="K16" s="19">
        <v>0.25481699282637199</v>
      </c>
      <c r="L16" s="19">
        <v>0.26502460941702199</v>
      </c>
      <c r="M16" s="19"/>
      <c r="N16" s="19">
        <v>0.14276849897491001</v>
      </c>
      <c r="O16" s="19">
        <v>0.18538789256846799</v>
      </c>
      <c r="P16" s="19">
        <v>0.202775932392429</v>
      </c>
      <c r="Q16" s="19">
        <v>0.24843622775787799</v>
      </c>
      <c r="R16" s="19"/>
      <c r="S16" s="19">
        <v>0.14982320528047799</v>
      </c>
      <c r="T16" s="19">
        <v>0.22382043928491799</v>
      </c>
      <c r="U16" s="19">
        <v>0.20590649007988501</v>
      </c>
      <c r="V16" s="19">
        <v>0.20723281682174999</v>
      </c>
      <c r="W16" s="19">
        <v>0.177779836874848</v>
      </c>
      <c r="X16" s="19">
        <v>0.21030778424408</v>
      </c>
      <c r="Y16" s="19">
        <v>0.18214348885083601</v>
      </c>
      <c r="Z16" s="19">
        <v>0.18756800854105601</v>
      </c>
      <c r="AA16" s="19">
        <v>0.17162346538057799</v>
      </c>
      <c r="AB16" s="19">
        <v>0.22612373930065299</v>
      </c>
      <c r="AC16" s="19">
        <v>0.18248992568855299</v>
      </c>
      <c r="AD16" s="19">
        <v>0.236768325333404</v>
      </c>
      <c r="AE16" s="19"/>
      <c r="AF16" s="19">
        <v>0.245290870940991</v>
      </c>
      <c r="AG16" s="19">
        <v>0.19220497170432399</v>
      </c>
      <c r="AH16" s="19">
        <v>0.16704407732689</v>
      </c>
      <c r="AI16" s="19">
        <v>0.10791193329651901</v>
      </c>
      <c r="AJ16" s="19"/>
      <c r="AK16" s="19">
        <v>0.228548012686555</v>
      </c>
      <c r="AL16" s="19">
        <v>0.20621018115230499</v>
      </c>
      <c r="AM16" s="19">
        <v>0.148974526625826</v>
      </c>
      <c r="AN16" s="19">
        <v>0.17440074380308501</v>
      </c>
      <c r="AO16" s="19">
        <v>0.111446595246614</v>
      </c>
      <c r="AP16" s="19"/>
      <c r="AQ16" s="19">
        <v>0.24559788684773501</v>
      </c>
      <c r="AR16" s="19">
        <v>0.18700221518266</v>
      </c>
      <c r="AS16" s="19">
        <v>0.18083777850732299</v>
      </c>
      <c r="AT16" s="19">
        <v>0.18026646521145501</v>
      </c>
      <c r="AU16" s="19">
        <v>0.150956336823307</v>
      </c>
      <c r="AV16" s="19"/>
      <c r="AW16" s="19">
        <v>0.196374789981208</v>
      </c>
      <c r="AX16" s="19">
        <v>0.21291947416988199</v>
      </c>
      <c r="AY16" s="19">
        <v>0.21733347896545199</v>
      </c>
      <c r="AZ16" s="19">
        <v>0.206911056002062</v>
      </c>
      <c r="BA16" s="19">
        <v>0.133950802501107</v>
      </c>
      <c r="BB16" s="19"/>
      <c r="BC16" s="19">
        <v>0.16567377253375901</v>
      </c>
      <c r="BD16" s="19">
        <v>0.16963399635002299</v>
      </c>
      <c r="BE16" s="19">
        <v>0.18965249104748699</v>
      </c>
      <c r="BF16" s="19">
        <v>0.18867715044870101</v>
      </c>
      <c r="BG16" s="19"/>
      <c r="BH16" s="19">
        <v>0.18863829771069501</v>
      </c>
      <c r="BI16" s="19">
        <v>0.191609875403322</v>
      </c>
      <c r="BJ16" s="19">
        <v>0.152889640906028</v>
      </c>
      <c r="BK16" s="19">
        <v>0.18296395611757599</v>
      </c>
      <c r="BL16" s="19"/>
      <c r="BM16" s="19">
        <v>0.18741620362646599</v>
      </c>
      <c r="BN16" s="19">
        <v>0.152737881803718</v>
      </c>
      <c r="BO16" s="19">
        <v>0.186388866998281</v>
      </c>
      <c r="BP16" s="19">
        <v>0.20166949730182401</v>
      </c>
      <c r="BQ16" s="19">
        <v>0.27017126970949901</v>
      </c>
      <c r="BR16" s="19"/>
      <c r="BS16" s="19">
        <v>0.189580553672894</v>
      </c>
      <c r="BT16" s="19">
        <v>0.121935975830164</v>
      </c>
      <c r="BU16" s="19">
        <v>0.142774207666786</v>
      </c>
      <c r="BV16" s="19">
        <v>0.18938896577737999</v>
      </c>
      <c r="BW16" s="19">
        <v>0.34759595649371799</v>
      </c>
    </row>
    <row r="17" spans="2:2" x14ac:dyDescent="0.35">
      <c r="B17" s="16"/>
    </row>
    <row r="18" spans="2:2" x14ac:dyDescent="0.35">
      <c r="B18" t="s">
        <v>91</v>
      </c>
    </row>
    <row r="19" spans="2:2" x14ac:dyDescent="0.35">
      <c r="B19" t="s">
        <v>92</v>
      </c>
    </row>
    <row r="21" spans="2:2" x14ac:dyDescent="0.35">
      <c r="B21"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W22"/>
  <sheetViews>
    <sheetView showGridLines="0" workbookViewId="0">
      <pane xSplit="2" topLeftCell="C1" activePane="topRight" state="frozen"/>
      <selection pane="topRight" activeCell="D2" sqref="D2:BM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194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4034</v>
      </c>
      <c r="D7" s="10">
        <v>1954</v>
      </c>
      <c r="E7" s="10">
        <v>2070</v>
      </c>
      <c r="F7" s="10"/>
      <c r="G7" s="10">
        <v>479</v>
      </c>
      <c r="H7" s="10">
        <v>662</v>
      </c>
      <c r="I7" s="10">
        <v>621</v>
      </c>
      <c r="J7" s="10">
        <v>718</v>
      </c>
      <c r="K7" s="10">
        <v>673</v>
      </c>
      <c r="L7" s="10">
        <v>881</v>
      </c>
      <c r="M7" s="10"/>
      <c r="N7" s="10">
        <v>1092</v>
      </c>
      <c r="O7" s="10">
        <v>984</v>
      </c>
      <c r="P7" s="10">
        <v>889</v>
      </c>
      <c r="Q7" s="10">
        <v>1050</v>
      </c>
      <c r="R7" s="10"/>
      <c r="S7" s="10">
        <v>507</v>
      </c>
      <c r="T7" s="10">
        <v>541</v>
      </c>
      <c r="U7" s="10">
        <v>322</v>
      </c>
      <c r="V7" s="10">
        <v>320</v>
      </c>
      <c r="W7" s="10">
        <v>304</v>
      </c>
      <c r="X7" s="10">
        <v>332</v>
      </c>
      <c r="Y7" s="10">
        <v>350</v>
      </c>
      <c r="Z7" s="10">
        <v>174</v>
      </c>
      <c r="AA7" s="10">
        <v>461</v>
      </c>
      <c r="AB7" s="10">
        <v>376</v>
      </c>
      <c r="AC7" s="10">
        <v>216</v>
      </c>
      <c r="AD7" s="10">
        <v>131</v>
      </c>
      <c r="AE7" s="10"/>
      <c r="AF7" s="10">
        <v>977</v>
      </c>
      <c r="AG7" s="10">
        <v>1382</v>
      </c>
      <c r="AH7" s="10">
        <v>1011</v>
      </c>
      <c r="AI7" s="10">
        <v>536</v>
      </c>
      <c r="AJ7" s="10"/>
      <c r="AK7" s="10">
        <v>658</v>
      </c>
      <c r="AL7" s="10">
        <v>1532</v>
      </c>
      <c r="AM7" s="10">
        <v>854</v>
      </c>
      <c r="AN7" s="10">
        <v>391</v>
      </c>
      <c r="AO7" s="10">
        <v>387</v>
      </c>
      <c r="AP7" s="10"/>
      <c r="AQ7" s="10">
        <v>1037</v>
      </c>
      <c r="AR7" s="10">
        <v>778</v>
      </c>
      <c r="AS7" s="10">
        <v>952</v>
      </c>
      <c r="AT7" s="10">
        <v>700</v>
      </c>
      <c r="AU7" s="10">
        <v>567</v>
      </c>
      <c r="AV7" s="10"/>
      <c r="AW7" s="10">
        <v>218</v>
      </c>
      <c r="AX7" s="10">
        <v>430</v>
      </c>
      <c r="AY7" s="10">
        <v>1333</v>
      </c>
      <c r="AZ7" s="10">
        <v>1169</v>
      </c>
      <c r="BA7" s="10">
        <v>881</v>
      </c>
      <c r="BB7" s="10"/>
      <c r="BC7" s="10">
        <v>304</v>
      </c>
      <c r="BD7" s="10">
        <v>1220</v>
      </c>
      <c r="BE7" s="10">
        <v>922</v>
      </c>
      <c r="BF7" s="10">
        <v>1328</v>
      </c>
      <c r="BG7" s="10"/>
      <c r="BH7" s="10">
        <v>773</v>
      </c>
      <c r="BI7" s="10">
        <v>1917</v>
      </c>
      <c r="BJ7" s="10">
        <v>694</v>
      </c>
      <c r="BK7" s="10">
        <v>388</v>
      </c>
      <c r="BL7" s="10"/>
      <c r="BM7" s="10">
        <v>762</v>
      </c>
      <c r="BN7" s="10">
        <v>1362</v>
      </c>
      <c r="BO7" s="10">
        <v>310</v>
      </c>
      <c r="BP7" s="10">
        <v>494</v>
      </c>
      <c r="BQ7" s="10">
        <v>603</v>
      </c>
      <c r="BR7" s="10"/>
      <c r="BS7" s="10">
        <v>803</v>
      </c>
      <c r="BT7" s="10">
        <v>1057</v>
      </c>
      <c r="BU7" s="10">
        <v>329</v>
      </c>
      <c r="BV7" s="10">
        <v>656</v>
      </c>
      <c r="BW7" s="10">
        <v>340</v>
      </c>
    </row>
    <row r="8" spans="2:75" ht="30" customHeight="1" x14ac:dyDescent="0.35">
      <c r="B8" s="11" t="s">
        <v>20</v>
      </c>
      <c r="C8" s="11">
        <v>4034</v>
      </c>
      <c r="D8" s="11">
        <v>1987</v>
      </c>
      <c r="E8" s="11">
        <v>2037</v>
      </c>
      <c r="F8" s="11"/>
      <c r="G8" s="11">
        <v>563</v>
      </c>
      <c r="H8" s="11">
        <v>688</v>
      </c>
      <c r="I8" s="11">
        <v>686</v>
      </c>
      <c r="J8" s="11">
        <v>686</v>
      </c>
      <c r="K8" s="11">
        <v>566</v>
      </c>
      <c r="L8" s="11">
        <v>845</v>
      </c>
      <c r="M8" s="11"/>
      <c r="N8" s="11">
        <v>1085</v>
      </c>
      <c r="O8" s="11">
        <v>1044</v>
      </c>
      <c r="P8" s="11">
        <v>883</v>
      </c>
      <c r="Q8" s="11">
        <v>1003</v>
      </c>
      <c r="R8" s="11"/>
      <c r="S8" s="11">
        <v>565</v>
      </c>
      <c r="T8" s="11">
        <v>524</v>
      </c>
      <c r="U8" s="11">
        <v>323</v>
      </c>
      <c r="V8" s="11">
        <v>363</v>
      </c>
      <c r="W8" s="11">
        <v>282</v>
      </c>
      <c r="X8" s="11">
        <v>363</v>
      </c>
      <c r="Y8" s="11">
        <v>323</v>
      </c>
      <c r="Z8" s="11">
        <v>161</v>
      </c>
      <c r="AA8" s="11">
        <v>444</v>
      </c>
      <c r="AB8" s="11">
        <v>363</v>
      </c>
      <c r="AC8" s="11">
        <v>202</v>
      </c>
      <c r="AD8" s="11">
        <v>121</v>
      </c>
      <c r="AE8" s="11"/>
      <c r="AF8" s="11">
        <v>950</v>
      </c>
      <c r="AG8" s="11">
        <v>1389</v>
      </c>
      <c r="AH8" s="11">
        <v>1033</v>
      </c>
      <c r="AI8" s="11">
        <v>540</v>
      </c>
      <c r="AJ8" s="11"/>
      <c r="AK8" s="11">
        <v>650</v>
      </c>
      <c r="AL8" s="11">
        <v>1526</v>
      </c>
      <c r="AM8" s="11">
        <v>857</v>
      </c>
      <c r="AN8" s="11">
        <v>401</v>
      </c>
      <c r="AO8" s="11">
        <v>386</v>
      </c>
      <c r="AP8" s="11"/>
      <c r="AQ8" s="11">
        <v>1021</v>
      </c>
      <c r="AR8" s="11">
        <v>777</v>
      </c>
      <c r="AS8" s="11">
        <v>954</v>
      </c>
      <c r="AT8" s="11">
        <v>713</v>
      </c>
      <c r="AU8" s="11">
        <v>570</v>
      </c>
      <c r="AV8" s="11"/>
      <c r="AW8" s="11">
        <v>211</v>
      </c>
      <c r="AX8" s="11">
        <v>408</v>
      </c>
      <c r="AY8" s="11">
        <v>1329</v>
      </c>
      <c r="AZ8" s="11">
        <v>1160</v>
      </c>
      <c r="BA8" s="11">
        <v>923</v>
      </c>
      <c r="BB8" s="11"/>
      <c r="BC8" s="11">
        <v>322</v>
      </c>
      <c r="BD8" s="11">
        <v>1244</v>
      </c>
      <c r="BE8" s="11">
        <v>916</v>
      </c>
      <c r="BF8" s="11">
        <v>1291</v>
      </c>
      <c r="BG8" s="11"/>
      <c r="BH8" s="11">
        <v>788</v>
      </c>
      <c r="BI8" s="11">
        <v>1911</v>
      </c>
      <c r="BJ8" s="11">
        <v>687</v>
      </c>
      <c r="BK8" s="11">
        <v>385</v>
      </c>
      <c r="BL8" s="11"/>
      <c r="BM8" s="11">
        <v>754</v>
      </c>
      <c r="BN8" s="11">
        <v>1381</v>
      </c>
      <c r="BO8" s="11">
        <v>310</v>
      </c>
      <c r="BP8" s="11">
        <v>482</v>
      </c>
      <c r="BQ8" s="11">
        <v>608</v>
      </c>
      <c r="BR8" s="11"/>
      <c r="BS8" s="11">
        <v>799</v>
      </c>
      <c r="BT8" s="11">
        <v>1081</v>
      </c>
      <c r="BU8" s="11">
        <v>329</v>
      </c>
      <c r="BV8" s="11">
        <v>641</v>
      </c>
      <c r="BW8" s="11">
        <v>341</v>
      </c>
    </row>
    <row r="9" spans="2:75" ht="72.5" x14ac:dyDescent="0.35">
      <c r="B9" s="18" t="s">
        <v>182</v>
      </c>
      <c r="C9" s="17">
        <v>0.33917891786594201</v>
      </c>
      <c r="D9" s="17">
        <v>0.35165119129350503</v>
      </c>
      <c r="E9" s="17">
        <v>0.326231492535348</v>
      </c>
      <c r="F9" s="17"/>
      <c r="G9" s="17">
        <v>0.35620911412966999</v>
      </c>
      <c r="H9" s="17">
        <v>0.35614712420678102</v>
      </c>
      <c r="I9" s="17">
        <v>0.35248999234718797</v>
      </c>
      <c r="J9" s="17">
        <v>0.31252518948072699</v>
      </c>
      <c r="K9" s="17">
        <v>0.34198204385991099</v>
      </c>
      <c r="L9" s="17">
        <v>0.32296241741071502</v>
      </c>
      <c r="M9" s="17"/>
      <c r="N9" s="17">
        <v>0.40666920687288399</v>
      </c>
      <c r="O9" s="17">
        <v>0.34180684294232799</v>
      </c>
      <c r="P9" s="17">
        <v>0.30850232011402301</v>
      </c>
      <c r="Q9" s="17">
        <v>0.28874840508721</v>
      </c>
      <c r="R9" s="17"/>
      <c r="S9" s="17">
        <v>0.384592051380027</v>
      </c>
      <c r="T9" s="17">
        <v>0.324818795530527</v>
      </c>
      <c r="U9" s="17">
        <v>0.34722509516690597</v>
      </c>
      <c r="V9" s="17">
        <v>0.269878934150862</v>
      </c>
      <c r="W9" s="17">
        <v>0.33825473553993202</v>
      </c>
      <c r="X9" s="17">
        <v>0.388572909410273</v>
      </c>
      <c r="Y9" s="17">
        <v>0.31051765148391502</v>
      </c>
      <c r="Z9" s="17">
        <v>0.28918706790926801</v>
      </c>
      <c r="AA9" s="17">
        <v>0.32712932393514998</v>
      </c>
      <c r="AB9" s="17">
        <v>0.33960831610446801</v>
      </c>
      <c r="AC9" s="17">
        <v>0.370817065685702</v>
      </c>
      <c r="AD9" s="17">
        <v>0.36283815571001699</v>
      </c>
      <c r="AE9" s="17"/>
      <c r="AF9" s="17">
        <v>0.29999841561842</v>
      </c>
      <c r="AG9" s="17">
        <v>0.31355175788705297</v>
      </c>
      <c r="AH9" s="17">
        <v>0.36188818637722803</v>
      </c>
      <c r="AI9" s="17">
        <v>0.46113450485991497</v>
      </c>
      <c r="AJ9" s="17"/>
      <c r="AK9" s="17">
        <v>0.29701160922846498</v>
      </c>
      <c r="AL9" s="17">
        <v>0.32504717320465398</v>
      </c>
      <c r="AM9" s="17">
        <v>0.35931627391433302</v>
      </c>
      <c r="AN9" s="17">
        <v>0.35806940163739498</v>
      </c>
      <c r="AO9" s="17">
        <v>0.427334492944487</v>
      </c>
      <c r="AP9" s="17"/>
      <c r="AQ9" s="17">
        <v>0.30173947906190501</v>
      </c>
      <c r="AR9" s="17">
        <v>0.34123317055115399</v>
      </c>
      <c r="AS9" s="17">
        <v>0.33936767454533101</v>
      </c>
      <c r="AT9" s="17">
        <v>0.35387969210938303</v>
      </c>
      <c r="AU9" s="17">
        <v>0.38475623156023098</v>
      </c>
      <c r="AV9" s="17"/>
      <c r="AW9" s="17">
        <v>0.34998220629722998</v>
      </c>
      <c r="AX9" s="17">
        <v>0.33746383836952198</v>
      </c>
      <c r="AY9" s="17">
        <v>0.324975237239499</v>
      </c>
      <c r="AZ9" s="17">
        <v>0.32667819603403297</v>
      </c>
      <c r="BA9" s="17">
        <v>0.37495896542006801</v>
      </c>
      <c r="BB9" s="17"/>
      <c r="BC9" s="17">
        <v>0.35579780117573201</v>
      </c>
      <c r="BD9" s="17">
        <v>0.34022243047728101</v>
      </c>
      <c r="BE9" s="17">
        <v>0.36060025775579502</v>
      </c>
      <c r="BF9" s="17">
        <v>0.34042295905703601</v>
      </c>
      <c r="BG9" s="17"/>
      <c r="BH9" s="17">
        <v>0.32731888099084799</v>
      </c>
      <c r="BI9" s="17">
        <v>0.34538512160061302</v>
      </c>
      <c r="BJ9" s="17">
        <v>0.34974979905231002</v>
      </c>
      <c r="BK9" s="17">
        <v>0.39186711553027298</v>
      </c>
      <c r="BL9" s="17"/>
      <c r="BM9" s="17">
        <v>0.354590334451241</v>
      </c>
      <c r="BN9" s="17">
        <v>0.38046480965276103</v>
      </c>
      <c r="BO9" s="17">
        <v>0.37041414332068801</v>
      </c>
      <c r="BP9" s="17">
        <v>0.23457445862701201</v>
      </c>
      <c r="BQ9" s="17">
        <v>0.28979626163970501</v>
      </c>
      <c r="BR9" s="17"/>
      <c r="BS9" s="17">
        <v>0.36085522458910202</v>
      </c>
      <c r="BT9" s="17">
        <v>0.40512625357538401</v>
      </c>
      <c r="BU9" s="17">
        <v>0.38591022137439601</v>
      </c>
      <c r="BV9" s="17">
        <v>0.27399041030868299</v>
      </c>
      <c r="BW9" s="17">
        <v>0.20373361638759399</v>
      </c>
    </row>
    <row r="10" spans="2:75" ht="58" x14ac:dyDescent="0.35">
      <c r="B10" s="18" t="s">
        <v>183</v>
      </c>
      <c r="C10" s="17">
        <v>0.31755646806886101</v>
      </c>
      <c r="D10" s="17">
        <v>0.34481342223896599</v>
      </c>
      <c r="E10" s="17">
        <v>0.29102346389810402</v>
      </c>
      <c r="F10" s="17"/>
      <c r="G10" s="17">
        <v>0.29637057442680098</v>
      </c>
      <c r="H10" s="17">
        <v>0.35960640208941902</v>
      </c>
      <c r="I10" s="17">
        <v>0.33066356499701599</v>
      </c>
      <c r="J10" s="17">
        <v>0.30870514483147699</v>
      </c>
      <c r="K10" s="17">
        <v>0.31872569516337401</v>
      </c>
      <c r="L10" s="17">
        <v>0.293189087283313</v>
      </c>
      <c r="M10" s="17"/>
      <c r="N10" s="17">
        <v>0.36124125507042298</v>
      </c>
      <c r="O10" s="17">
        <v>0.323909537095664</v>
      </c>
      <c r="P10" s="17">
        <v>0.30029844693867602</v>
      </c>
      <c r="Q10" s="17">
        <v>0.28297932576367002</v>
      </c>
      <c r="R10" s="17"/>
      <c r="S10" s="17">
        <v>0.34536416026460498</v>
      </c>
      <c r="T10" s="17">
        <v>0.31466979298717102</v>
      </c>
      <c r="U10" s="17">
        <v>0.28990775125693102</v>
      </c>
      <c r="V10" s="17">
        <v>0.30923826576167601</v>
      </c>
      <c r="W10" s="17">
        <v>0.30399137066416099</v>
      </c>
      <c r="X10" s="17">
        <v>0.32027131135550102</v>
      </c>
      <c r="Y10" s="17">
        <v>0.33035741019659198</v>
      </c>
      <c r="Z10" s="17">
        <v>0.32649115295819597</v>
      </c>
      <c r="AA10" s="17">
        <v>0.31147618028697199</v>
      </c>
      <c r="AB10" s="17">
        <v>0.301993965980352</v>
      </c>
      <c r="AC10" s="17">
        <v>0.35706913974348398</v>
      </c>
      <c r="AD10" s="17">
        <v>0.279412982795821</v>
      </c>
      <c r="AE10" s="17"/>
      <c r="AF10" s="17">
        <v>0.294255613791223</v>
      </c>
      <c r="AG10" s="17">
        <v>0.31775934837984898</v>
      </c>
      <c r="AH10" s="17">
        <v>0.31513340524523398</v>
      </c>
      <c r="AI10" s="17">
        <v>0.37869412369838001</v>
      </c>
      <c r="AJ10" s="17"/>
      <c r="AK10" s="17">
        <v>0.28527586692724799</v>
      </c>
      <c r="AL10" s="17">
        <v>0.29591916564293302</v>
      </c>
      <c r="AM10" s="17">
        <v>0.37478862270355501</v>
      </c>
      <c r="AN10" s="17">
        <v>0.31585060462064901</v>
      </c>
      <c r="AO10" s="17">
        <v>0.39527422965367998</v>
      </c>
      <c r="AP10" s="17"/>
      <c r="AQ10" s="17">
        <v>0.27672065240541599</v>
      </c>
      <c r="AR10" s="17">
        <v>0.30407612650773203</v>
      </c>
      <c r="AS10" s="17">
        <v>0.32435037665896299</v>
      </c>
      <c r="AT10" s="17">
        <v>0.31873805078619699</v>
      </c>
      <c r="AU10" s="17">
        <v>0.39627382457402499</v>
      </c>
      <c r="AV10" s="17"/>
      <c r="AW10" s="17">
        <v>0.32869873850902298</v>
      </c>
      <c r="AX10" s="17">
        <v>0.313939156230442</v>
      </c>
      <c r="AY10" s="17">
        <v>0.28288498279128499</v>
      </c>
      <c r="AZ10" s="17">
        <v>0.32100568544662</v>
      </c>
      <c r="BA10" s="17">
        <v>0.36216652044391601</v>
      </c>
      <c r="BB10" s="17"/>
      <c r="BC10" s="17">
        <v>0.27919322624218701</v>
      </c>
      <c r="BD10" s="17">
        <v>0.32931793206307303</v>
      </c>
      <c r="BE10" s="17">
        <v>0.345297933322252</v>
      </c>
      <c r="BF10" s="17">
        <v>0.31563618718623498</v>
      </c>
      <c r="BG10" s="17"/>
      <c r="BH10" s="17">
        <v>0.30194498917289803</v>
      </c>
      <c r="BI10" s="17">
        <v>0.31880537588984798</v>
      </c>
      <c r="BJ10" s="17">
        <v>0.349755559733818</v>
      </c>
      <c r="BK10" s="17">
        <v>0.340556077687799</v>
      </c>
      <c r="BL10" s="17"/>
      <c r="BM10" s="17">
        <v>0.34131955082562698</v>
      </c>
      <c r="BN10" s="17">
        <v>0.35917918147884498</v>
      </c>
      <c r="BO10" s="17">
        <v>0.30156203149939098</v>
      </c>
      <c r="BP10" s="17">
        <v>0.25231912335323597</v>
      </c>
      <c r="BQ10" s="17">
        <v>0.27290367209011102</v>
      </c>
      <c r="BR10" s="17"/>
      <c r="BS10" s="17">
        <v>0.345479649382332</v>
      </c>
      <c r="BT10" s="17">
        <v>0.39150761390055899</v>
      </c>
      <c r="BU10" s="17">
        <v>0.27650329582358202</v>
      </c>
      <c r="BV10" s="17">
        <v>0.27076995190223802</v>
      </c>
      <c r="BW10" s="17">
        <v>0.22175837953994501</v>
      </c>
    </row>
    <row r="11" spans="2:75" ht="43.5" x14ac:dyDescent="0.35">
      <c r="B11" s="18" t="s">
        <v>184</v>
      </c>
      <c r="C11" s="17">
        <v>0.291724913441823</v>
      </c>
      <c r="D11" s="17">
        <v>0.326748917740389</v>
      </c>
      <c r="E11" s="17">
        <v>0.25899056870053599</v>
      </c>
      <c r="F11" s="17"/>
      <c r="G11" s="17">
        <v>0.273256089956458</v>
      </c>
      <c r="H11" s="17">
        <v>0.25640362288473301</v>
      </c>
      <c r="I11" s="17">
        <v>0.27931354239563</v>
      </c>
      <c r="J11" s="17">
        <v>0.29296611493450803</v>
      </c>
      <c r="K11" s="17">
        <v>0.31122463797424099</v>
      </c>
      <c r="L11" s="17">
        <v>0.328810626594286</v>
      </c>
      <c r="M11" s="17"/>
      <c r="N11" s="17">
        <v>0.33292310972855998</v>
      </c>
      <c r="O11" s="17">
        <v>0.26367312815737498</v>
      </c>
      <c r="P11" s="17">
        <v>0.289832717113992</v>
      </c>
      <c r="Q11" s="17">
        <v>0.273790420451969</v>
      </c>
      <c r="R11" s="17"/>
      <c r="S11" s="17">
        <v>0.29523041166754599</v>
      </c>
      <c r="T11" s="17">
        <v>0.278673718700785</v>
      </c>
      <c r="U11" s="17">
        <v>0.33058917024163398</v>
      </c>
      <c r="V11" s="17">
        <v>0.27578732937994699</v>
      </c>
      <c r="W11" s="17">
        <v>0.30124762417299999</v>
      </c>
      <c r="X11" s="17">
        <v>0.30676254847778101</v>
      </c>
      <c r="Y11" s="17">
        <v>0.26265078423655303</v>
      </c>
      <c r="Z11" s="17">
        <v>0.28976387119246699</v>
      </c>
      <c r="AA11" s="17">
        <v>0.30785693781675</v>
      </c>
      <c r="AB11" s="17">
        <v>0.294711650933206</v>
      </c>
      <c r="AC11" s="17">
        <v>0.26345451175437101</v>
      </c>
      <c r="AD11" s="17">
        <v>0.26789916439595102</v>
      </c>
      <c r="AE11" s="17"/>
      <c r="AF11" s="17">
        <v>0.28641677483800199</v>
      </c>
      <c r="AG11" s="17">
        <v>0.28306505251519298</v>
      </c>
      <c r="AH11" s="17">
        <v>0.30152166422405302</v>
      </c>
      <c r="AI11" s="17">
        <v>0.31688346807931</v>
      </c>
      <c r="AJ11" s="17"/>
      <c r="AK11" s="17">
        <v>0.28053959118401001</v>
      </c>
      <c r="AL11" s="17">
        <v>0.28347694198340401</v>
      </c>
      <c r="AM11" s="17">
        <v>0.29984864439299103</v>
      </c>
      <c r="AN11" s="17">
        <v>0.32769393681613801</v>
      </c>
      <c r="AO11" s="17">
        <v>0.32713128680205</v>
      </c>
      <c r="AP11" s="17"/>
      <c r="AQ11" s="17">
        <v>0.24688548599625501</v>
      </c>
      <c r="AR11" s="17">
        <v>0.29964201033453203</v>
      </c>
      <c r="AS11" s="17">
        <v>0.28875254716616899</v>
      </c>
      <c r="AT11" s="17">
        <v>0.31776491874693902</v>
      </c>
      <c r="AU11" s="17">
        <v>0.33366711214374301</v>
      </c>
      <c r="AV11" s="17"/>
      <c r="AW11" s="17">
        <v>0.36094027081676799</v>
      </c>
      <c r="AX11" s="17">
        <v>0.29806527403966498</v>
      </c>
      <c r="AY11" s="17">
        <v>0.27435662754972001</v>
      </c>
      <c r="AZ11" s="17">
        <v>0.30136797181807501</v>
      </c>
      <c r="BA11" s="17">
        <v>0.285692692970546</v>
      </c>
      <c r="BB11" s="17"/>
      <c r="BC11" s="17">
        <v>0.22450586815071699</v>
      </c>
      <c r="BD11" s="17">
        <v>0.31121577018024099</v>
      </c>
      <c r="BE11" s="17">
        <v>0.30282281990625698</v>
      </c>
      <c r="BF11" s="17">
        <v>0.306235653452546</v>
      </c>
      <c r="BG11" s="17"/>
      <c r="BH11" s="17">
        <v>0.29624988749853198</v>
      </c>
      <c r="BI11" s="17">
        <v>0.29038287137713698</v>
      </c>
      <c r="BJ11" s="17">
        <v>0.30661863981420401</v>
      </c>
      <c r="BK11" s="17">
        <v>0.325089640926851</v>
      </c>
      <c r="BL11" s="17"/>
      <c r="BM11" s="17">
        <v>0.34809868160829999</v>
      </c>
      <c r="BN11" s="17">
        <v>0.28795310421311798</v>
      </c>
      <c r="BO11" s="17">
        <v>0.29265103337718701</v>
      </c>
      <c r="BP11" s="17">
        <v>0.29080863835437698</v>
      </c>
      <c r="BQ11" s="17">
        <v>0.23114472714585199</v>
      </c>
      <c r="BR11" s="17"/>
      <c r="BS11" s="17">
        <v>0.35537556906545198</v>
      </c>
      <c r="BT11" s="17">
        <v>0.27617711405746098</v>
      </c>
      <c r="BU11" s="17">
        <v>0.33455616112154402</v>
      </c>
      <c r="BV11" s="17">
        <v>0.289219741793523</v>
      </c>
      <c r="BW11" s="17">
        <v>0.20209865640617</v>
      </c>
    </row>
    <row r="12" spans="2:75" ht="72.5" x14ac:dyDescent="0.35">
      <c r="B12" s="18" t="s">
        <v>190</v>
      </c>
      <c r="C12" s="17">
        <v>0.240993499805713</v>
      </c>
      <c r="D12" s="17">
        <v>0.25311765603396502</v>
      </c>
      <c r="E12" s="17">
        <v>0.2279040811685</v>
      </c>
      <c r="F12" s="17"/>
      <c r="G12" s="17">
        <v>0.34451739108095197</v>
      </c>
      <c r="H12" s="17">
        <v>0.26969301889187502</v>
      </c>
      <c r="I12" s="17">
        <v>0.22053481762569699</v>
      </c>
      <c r="J12" s="17">
        <v>0.22450506574256901</v>
      </c>
      <c r="K12" s="17">
        <v>0.204519349940991</v>
      </c>
      <c r="L12" s="17">
        <v>0.20305038188923299</v>
      </c>
      <c r="M12" s="17"/>
      <c r="N12" s="17">
        <v>0.25115758446869701</v>
      </c>
      <c r="O12" s="17">
        <v>0.25817743854404601</v>
      </c>
      <c r="P12" s="17">
        <v>0.22671308311007901</v>
      </c>
      <c r="Q12" s="17">
        <v>0.22624897587366499</v>
      </c>
      <c r="R12" s="17"/>
      <c r="S12" s="17">
        <v>0.26575267205969599</v>
      </c>
      <c r="T12" s="17">
        <v>0.25022915077133401</v>
      </c>
      <c r="U12" s="17">
        <v>0.23569882672380399</v>
      </c>
      <c r="V12" s="17">
        <v>0.24214572349216201</v>
      </c>
      <c r="W12" s="17">
        <v>0.24338096732737399</v>
      </c>
      <c r="X12" s="17">
        <v>0.227448828626031</v>
      </c>
      <c r="Y12" s="17">
        <v>0.226888532901657</v>
      </c>
      <c r="Z12" s="17">
        <v>0.28706796727204198</v>
      </c>
      <c r="AA12" s="17">
        <v>0.24094930751177501</v>
      </c>
      <c r="AB12" s="17">
        <v>0.21357122253452299</v>
      </c>
      <c r="AC12" s="17">
        <v>0.244238890429782</v>
      </c>
      <c r="AD12" s="17">
        <v>0.18448678369036201</v>
      </c>
      <c r="AE12" s="17"/>
      <c r="AF12" s="17">
        <v>0.18673995960864301</v>
      </c>
      <c r="AG12" s="17">
        <v>0.24706196881186401</v>
      </c>
      <c r="AH12" s="17">
        <v>0.28533053933811803</v>
      </c>
      <c r="AI12" s="17">
        <v>0.25751024779061299</v>
      </c>
      <c r="AJ12" s="17"/>
      <c r="AK12" s="17">
        <v>0.235022918080561</v>
      </c>
      <c r="AL12" s="17">
        <v>0.246665462717126</v>
      </c>
      <c r="AM12" s="17">
        <v>0.23473900542766499</v>
      </c>
      <c r="AN12" s="17">
        <v>0.230285003092385</v>
      </c>
      <c r="AO12" s="17">
        <v>0.28458551902449902</v>
      </c>
      <c r="AP12" s="17"/>
      <c r="AQ12" s="17">
        <v>0.21064231631300001</v>
      </c>
      <c r="AR12" s="17">
        <v>0.22020480934143399</v>
      </c>
      <c r="AS12" s="17">
        <v>0.26154915922409</v>
      </c>
      <c r="AT12" s="17">
        <v>0.244316460599066</v>
      </c>
      <c r="AU12" s="17">
        <v>0.285173799757095</v>
      </c>
      <c r="AV12" s="17"/>
      <c r="AW12" s="17">
        <v>0.229141222301572</v>
      </c>
      <c r="AX12" s="17">
        <v>0.228976496132203</v>
      </c>
      <c r="AY12" s="17">
        <v>0.23006710469160799</v>
      </c>
      <c r="AZ12" s="17">
        <v>0.24873789811006</v>
      </c>
      <c r="BA12" s="17">
        <v>0.25596368159941202</v>
      </c>
      <c r="BB12" s="17"/>
      <c r="BC12" s="17">
        <v>0.32953959994634202</v>
      </c>
      <c r="BD12" s="17">
        <v>0.25756877081831298</v>
      </c>
      <c r="BE12" s="17">
        <v>0.24235858044960701</v>
      </c>
      <c r="BF12" s="17">
        <v>0.217222794041703</v>
      </c>
      <c r="BG12" s="17"/>
      <c r="BH12" s="17">
        <v>0.28477198013965399</v>
      </c>
      <c r="BI12" s="17">
        <v>0.22979230067221099</v>
      </c>
      <c r="BJ12" s="17">
        <v>0.24891713288046299</v>
      </c>
      <c r="BK12" s="17">
        <v>0.22540142766287699</v>
      </c>
      <c r="BL12" s="17"/>
      <c r="BM12" s="17">
        <v>0.16439822724519099</v>
      </c>
      <c r="BN12" s="17">
        <v>0.31021107627885303</v>
      </c>
      <c r="BO12" s="17">
        <v>0.285205314161604</v>
      </c>
      <c r="BP12" s="17">
        <v>0.13059244655923799</v>
      </c>
      <c r="BQ12" s="17">
        <v>0.21832828546548</v>
      </c>
      <c r="BR12" s="17"/>
      <c r="BS12" s="17">
        <v>0.16973621169019801</v>
      </c>
      <c r="BT12" s="17">
        <v>0.32853634853836</v>
      </c>
      <c r="BU12" s="17">
        <v>0.28758361488984902</v>
      </c>
      <c r="BV12" s="17">
        <v>0.16579955303473301</v>
      </c>
      <c r="BW12" s="17">
        <v>0.18248695665529199</v>
      </c>
    </row>
    <row r="13" spans="2:75" ht="43.5" x14ac:dyDescent="0.35">
      <c r="B13" s="18" t="s">
        <v>191</v>
      </c>
      <c r="C13" s="17">
        <v>0.226720214845641</v>
      </c>
      <c r="D13" s="17">
        <v>0.24912602482625501</v>
      </c>
      <c r="E13" s="17">
        <v>0.20446201282545901</v>
      </c>
      <c r="F13" s="17"/>
      <c r="G13" s="17">
        <v>0.28979665744629102</v>
      </c>
      <c r="H13" s="17">
        <v>0.28721825769732401</v>
      </c>
      <c r="I13" s="17">
        <v>0.25700818015403498</v>
      </c>
      <c r="J13" s="17">
        <v>0.180463025326211</v>
      </c>
      <c r="K13" s="17">
        <v>0.17666506558088099</v>
      </c>
      <c r="L13" s="17">
        <v>0.18189840291620399</v>
      </c>
      <c r="M13" s="17"/>
      <c r="N13" s="17">
        <v>0.247885399165238</v>
      </c>
      <c r="O13" s="17">
        <v>0.229722433917426</v>
      </c>
      <c r="P13" s="17">
        <v>0.21174672495123401</v>
      </c>
      <c r="Q13" s="17">
        <v>0.21401107286486101</v>
      </c>
      <c r="R13" s="17"/>
      <c r="S13" s="17">
        <v>0.247633801703046</v>
      </c>
      <c r="T13" s="17">
        <v>0.250737285571008</v>
      </c>
      <c r="U13" s="17">
        <v>0.25229599052052998</v>
      </c>
      <c r="V13" s="17">
        <v>0.213882198210432</v>
      </c>
      <c r="W13" s="17">
        <v>0.24099003675240699</v>
      </c>
      <c r="X13" s="17">
        <v>0.26940975152815699</v>
      </c>
      <c r="Y13" s="17">
        <v>0.199855712813231</v>
      </c>
      <c r="Z13" s="17">
        <v>0.23006259684253499</v>
      </c>
      <c r="AA13" s="17">
        <v>0.19882054358031301</v>
      </c>
      <c r="AB13" s="17">
        <v>0.19407616790691901</v>
      </c>
      <c r="AC13" s="17">
        <v>0.162016141266008</v>
      </c>
      <c r="AD13" s="17">
        <v>0.209565553988353</v>
      </c>
      <c r="AE13" s="17"/>
      <c r="AF13" s="17">
        <v>0.19452022906720601</v>
      </c>
      <c r="AG13" s="17">
        <v>0.223309319765472</v>
      </c>
      <c r="AH13" s="17">
        <v>0.245964590902118</v>
      </c>
      <c r="AI13" s="17">
        <v>0.27684943484914598</v>
      </c>
      <c r="AJ13" s="17"/>
      <c r="AK13" s="17">
        <v>0.18433762254024699</v>
      </c>
      <c r="AL13" s="17">
        <v>0.21566441765790101</v>
      </c>
      <c r="AM13" s="17">
        <v>0.232268613967994</v>
      </c>
      <c r="AN13" s="17">
        <v>0.27300437430797803</v>
      </c>
      <c r="AO13" s="17">
        <v>0.284664477760741</v>
      </c>
      <c r="AP13" s="17"/>
      <c r="AQ13" s="17">
        <v>0.190492430127542</v>
      </c>
      <c r="AR13" s="17">
        <v>0.20899715022687301</v>
      </c>
      <c r="AS13" s="17">
        <v>0.25972573838025098</v>
      </c>
      <c r="AT13" s="17">
        <v>0.22287175641360399</v>
      </c>
      <c r="AU13" s="17">
        <v>0.265378729131166</v>
      </c>
      <c r="AV13" s="17"/>
      <c r="AW13" s="17">
        <v>0.20924518928275501</v>
      </c>
      <c r="AX13" s="17">
        <v>0.210551864671398</v>
      </c>
      <c r="AY13" s="17">
        <v>0.19984268396822399</v>
      </c>
      <c r="AZ13" s="17">
        <v>0.24131187082733799</v>
      </c>
      <c r="BA13" s="17">
        <v>0.25912538300129601</v>
      </c>
      <c r="BB13" s="17"/>
      <c r="BC13" s="17">
        <v>0.28169485559695001</v>
      </c>
      <c r="BD13" s="17">
        <v>0.23692030642519099</v>
      </c>
      <c r="BE13" s="17">
        <v>0.20643573046872801</v>
      </c>
      <c r="BF13" s="17">
        <v>0.22778081709805101</v>
      </c>
      <c r="BG13" s="17"/>
      <c r="BH13" s="17">
        <v>0.23658209344658501</v>
      </c>
      <c r="BI13" s="17">
        <v>0.232373266922239</v>
      </c>
      <c r="BJ13" s="17">
        <v>0.21944611960464799</v>
      </c>
      <c r="BK13" s="17">
        <v>0.22627090491955701</v>
      </c>
      <c r="BL13" s="17"/>
      <c r="BM13" s="17">
        <v>0.20195918795100701</v>
      </c>
      <c r="BN13" s="17">
        <v>0.25535338334231</v>
      </c>
      <c r="BO13" s="17">
        <v>0.29093007301707302</v>
      </c>
      <c r="BP13" s="17">
        <v>0.167617263419684</v>
      </c>
      <c r="BQ13" s="17">
        <v>0.20218746204156801</v>
      </c>
      <c r="BR13" s="17"/>
      <c r="BS13" s="17">
        <v>0.21885387555525701</v>
      </c>
      <c r="BT13" s="17">
        <v>0.25759365577864302</v>
      </c>
      <c r="BU13" s="17">
        <v>0.31145425012883698</v>
      </c>
      <c r="BV13" s="17">
        <v>0.163384093852672</v>
      </c>
      <c r="BW13" s="17">
        <v>0.165864276611321</v>
      </c>
    </row>
    <row r="14" spans="2:75" ht="58" x14ac:dyDescent="0.35">
      <c r="B14" s="18" t="s">
        <v>192</v>
      </c>
      <c r="C14" s="17">
        <v>0.21833423843684699</v>
      </c>
      <c r="D14" s="17">
        <v>0.22110263985835901</v>
      </c>
      <c r="E14" s="17">
        <v>0.21621133737533901</v>
      </c>
      <c r="F14" s="17"/>
      <c r="G14" s="17">
        <v>0.30887740772897798</v>
      </c>
      <c r="H14" s="17">
        <v>0.28938696251830598</v>
      </c>
      <c r="I14" s="17">
        <v>0.208685601420668</v>
      </c>
      <c r="J14" s="17">
        <v>0.195571632727608</v>
      </c>
      <c r="K14" s="17">
        <v>0.177086383961398</v>
      </c>
      <c r="L14" s="17">
        <v>0.15406157472923401</v>
      </c>
      <c r="M14" s="17"/>
      <c r="N14" s="17">
        <v>0.22325316361917499</v>
      </c>
      <c r="O14" s="17">
        <v>0.231657335792151</v>
      </c>
      <c r="P14" s="17">
        <v>0.204669111824271</v>
      </c>
      <c r="Q14" s="17">
        <v>0.209958276594751</v>
      </c>
      <c r="R14" s="17"/>
      <c r="S14" s="17">
        <v>0.260786489893513</v>
      </c>
      <c r="T14" s="17">
        <v>0.203019647285374</v>
      </c>
      <c r="U14" s="17">
        <v>0.17737985741847201</v>
      </c>
      <c r="V14" s="17">
        <v>0.247123255153778</v>
      </c>
      <c r="W14" s="17">
        <v>0.197116133703611</v>
      </c>
      <c r="X14" s="17">
        <v>0.221770863313455</v>
      </c>
      <c r="Y14" s="17">
        <v>0.19804487822099801</v>
      </c>
      <c r="Z14" s="17">
        <v>0.209758470732092</v>
      </c>
      <c r="AA14" s="17">
        <v>0.23557801242253301</v>
      </c>
      <c r="AB14" s="17">
        <v>0.178139977381923</v>
      </c>
      <c r="AC14" s="17">
        <v>0.23023331588697701</v>
      </c>
      <c r="AD14" s="17">
        <v>0.25153470699098701</v>
      </c>
      <c r="AE14" s="17"/>
      <c r="AF14" s="17">
        <v>0.20189485553880401</v>
      </c>
      <c r="AG14" s="17">
        <v>0.20442445444269899</v>
      </c>
      <c r="AH14" s="17">
        <v>0.236781530267101</v>
      </c>
      <c r="AI14" s="17">
        <v>0.262573368475918</v>
      </c>
      <c r="AJ14" s="17"/>
      <c r="AK14" s="17">
        <v>0.22345720450707299</v>
      </c>
      <c r="AL14" s="17">
        <v>0.20731365624666301</v>
      </c>
      <c r="AM14" s="17">
        <v>0.222465308311696</v>
      </c>
      <c r="AN14" s="17">
        <v>0.27130220667335497</v>
      </c>
      <c r="AO14" s="17">
        <v>0.22912686898680801</v>
      </c>
      <c r="AP14" s="17"/>
      <c r="AQ14" s="17">
        <v>0.23198141345304599</v>
      </c>
      <c r="AR14" s="17">
        <v>0.207119026006164</v>
      </c>
      <c r="AS14" s="17">
        <v>0.224957405246383</v>
      </c>
      <c r="AT14" s="17">
        <v>0.22156791034280501</v>
      </c>
      <c r="AU14" s="17">
        <v>0.19404511560304599</v>
      </c>
      <c r="AV14" s="17"/>
      <c r="AW14" s="17">
        <v>0.20543283605549401</v>
      </c>
      <c r="AX14" s="17">
        <v>0.14478333548418801</v>
      </c>
      <c r="AY14" s="17">
        <v>0.211265994975639</v>
      </c>
      <c r="AZ14" s="17">
        <v>0.21943244534707301</v>
      </c>
      <c r="BA14" s="17">
        <v>0.26213876078456899</v>
      </c>
      <c r="BB14" s="17"/>
      <c r="BC14" s="17">
        <v>0.25488342594535102</v>
      </c>
      <c r="BD14" s="17">
        <v>0.22453681522291499</v>
      </c>
      <c r="BE14" s="17">
        <v>0.24487128035129699</v>
      </c>
      <c r="BF14" s="17">
        <v>0.20151818431712501</v>
      </c>
      <c r="BG14" s="17"/>
      <c r="BH14" s="17">
        <v>0.236251978638858</v>
      </c>
      <c r="BI14" s="17">
        <v>0.209105926224154</v>
      </c>
      <c r="BJ14" s="17">
        <v>0.27581731420400102</v>
      </c>
      <c r="BK14" s="17">
        <v>0.17218643318632801</v>
      </c>
      <c r="BL14" s="17"/>
      <c r="BM14" s="17">
        <v>0.20646537902509199</v>
      </c>
      <c r="BN14" s="17">
        <v>0.25293983857587998</v>
      </c>
      <c r="BO14" s="17">
        <v>0.202699449176307</v>
      </c>
      <c r="BP14" s="17">
        <v>0.13962063514607201</v>
      </c>
      <c r="BQ14" s="17">
        <v>0.211712827948599</v>
      </c>
      <c r="BR14" s="17"/>
      <c r="BS14" s="17">
        <v>0.21810099070467601</v>
      </c>
      <c r="BT14" s="17">
        <v>0.26977440473832698</v>
      </c>
      <c r="BU14" s="17">
        <v>0.22615334325615699</v>
      </c>
      <c r="BV14" s="17">
        <v>0.14453843702616601</v>
      </c>
      <c r="BW14" s="17">
        <v>0.187482956437589</v>
      </c>
    </row>
    <row r="15" spans="2:75" ht="58" x14ac:dyDescent="0.35">
      <c r="B15" s="18" t="s">
        <v>186</v>
      </c>
      <c r="C15" s="17">
        <v>0.16309903681524601</v>
      </c>
      <c r="D15" s="17">
        <v>0.180739269264234</v>
      </c>
      <c r="E15" s="17">
        <v>0.14567115099622599</v>
      </c>
      <c r="F15" s="17"/>
      <c r="G15" s="17">
        <v>0.24310911766228499</v>
      </c>
      <c r="H15" s="17">
        <v>0.265569736487897</v>
      </c>
      <c r="I15" s="17">
        <v>0.153847142120317</v>
      </c>
      <c r="J15" s="17">
        <v>0.12795863634670299</v>
      </c>
      <c r="K15" s="17">
        <v>0.11055461151712</v>
      </c>
      <c r="L15" s="17">
        <v>9.7552004853011506E-2</v>
      </c>
      <c r="M15" s="17"/>
      <c r="N15" s="17">
        <v>0.20758838165781601</v>
      </c>
      <c r="O15" s="17">
        <v>0.14390881195055399</v>
      </c>
      <c r="P15" s="17">
        <v>0.16474365356589599</v>
      </c>
      <c r="Q15" s="17">
        <v>0.134709518265034</v>
      </c>
      <c r="R15" s="17"/>
      <c r="S15" s="17">
        <v>0.21827099352551699</v>
      </c>
      <c r="T15" s="17">
        <v>0.15980747446449201</v>
      </c>
      <c r="U15" s="17">
        <v>0.13864312113319699</v>
      </c>
      <c r="V15" s="17">
        <v>0.125592688973378</v>
      </c>
      <c r="W15" s="17">
        <v>0.18441868405176901</v>
      </c>
      <c r="X15" s="17">
        <v>0.164784944463853</v>
      </c>
      <c r="Y15" s="17">
        <v>0.130904547866416</v>
      </c>
      <c r="Z15" s="17">
        <v>0.137076800727432</v>
      </c>
      <c r="AA15" s="17">
        <v>0.21159276533270899</v>
      </c>
      <c r="AB15" s="17">
        <v>0.11162996603883001</v>
      </c>
      <c r="AC15" s="17">
        <v>0.15361718052116999</v>
      </c>
      <c r="AD15" s="17">
        <v>0.155639079498091</v>
      </c>
      <c r="AE15" s="17"/>
      <c r="AF15" s="17">
        <v>0.12941720220134401</v>
      </c>
      <c r="AG15" s="17">
        <v>0.144894115920291</v>
      </c>
      <c r="AH15" s="17">
        <v>0.18395429175910699</v>
      </c>
      <c r="AI15" s="17">
        <v>0.23690672979271599</v>
      </c>
      <c r="AJ15" s="17"/>
      <c r="AK15" s="17">
        <v>0.13428680230828</v>
      </c>
      <c r="AL15" s="17">
        <v>0.16233397023719401</v>
      </c>
      <c r="AM15" s="17">
        <v>0.17755204724035101</v>
      </c>
      <c r="AN15" s="17">
        <v>0.14775778710624801</v>
      </c>
      <c r="AO15" s="17">
        <v>0.23750325187134</v>
      </c>
      <c r="AP15" s="17"/>
      <c r="AQ15" s="17">
        <v>0.13285117514612099</v>
      </c>
      <c r="AR15" s="17">
        <v>0.14658634405479501</v>
      </c>
      <c r="AS15" s="17">
        <v>0.15849012463420101</v>
      </c>
      <c r="AT15" s="17">
        <v>0.17976480094432201</v>
      </c>
      <c r="AU15" s="17">
        <v>0.22669491563959801</v>
      </c>
      <c r="AV15" s="17"/>
      <c r="AW15" s="17">
        <v>0.15327199786569401</v>
      </c>
      <c r="AX15" s="17">
        <v>0.109497254198998</v>
      </c>
      <c r="AY15" s="17">
        <v>0.152146043390016</v>
      </c>
      <c r="AZ15" s="17">
        <v>0.150901413569414</v>
      </c>
      <c r="BA15" s="17">
        <v>0.220761556185255</v>
      </c>
      <c r="BB15" s="17"/>
      <c r="BC15" s="17">
        <v>0.21703234642813801</v>
      </c>
      <c r="BD15" s="17">
        <v>0.17464397056393299</v>
      </c>
      <c r="BE15" s="17">
        <v>0.167842065832669</v>
      </c>
      <c r="BF15" s="17">
        <v>0.14768827853326999</v>
      </c>
      <c r="BG15" s="17"/>
      <c r="BH15" s="17">
        <v>0.181295342738411</v>
      </c>
      <c r="BI15" s="17">
        <v>0.150863695286796</v>
      </c>
      <c r="BJ15" s="17">
        <v>0.18655533848258801</v>
      </c>
      <c r="BK15" s="17">
        <v>0.17637840319217801</v>
      </c>
      <c r="BL15" s="17"/>
      <c r="BM15" s="17">
        <v>0.13135061320387301</v>
      </c>
      <c r="BN15" s="17">
        <v>0.221995621612882</v>
      </c>
      <c r="BO15" s="17">
        <v>0.167533847317408</v>
      </c>
      <c r="BP15" s="17">
        <v>0.10412320656854</v>
      </c>
      <c r="BQ15" s="17">
        <v>0.120834685977753</v>
      </c>
      <c r="BR15" s="17"/>
      <c r="BS15" s="17">
        <v>0.143525379485302</v>
      </c>
      <c r="BT15" s="17">
        <v>0.23460756431028701</v>
      </c>
      <c r="BU15" s="17">
        <v>0.21506963294598999</v>
      </c>
      <c r="BV15" s="17">
        <v>0.10591312793950999</v>
      </c>
      <c r="BW15" s="17">
        <v>0.12207608735108599</v>
      </c>
    </row>
    <row r="16" spans="2:75" ht="58" x14ac:dyDescent="0.35">
      <c r="B16" s="18" t="s">
        <v>193</v>
      </c>
      <c r="C16" s="17">
        <v>7.9049424609361096E-2</v>
      </c>
      <c r="D16" s="17">
        <v>8.4471590757408996E-2</v>
      </c>
      <c r="E16" s="17">
        <v>7.3670132337691596E-2</v>
      </c>
      <c r="F16" s="17"/>
      <c r="G16" s="17">
        <v>3.0668448894322301E-2</v>
      </c>
      <c r="H16" s="17">
        <v>3.2643776339774298E-2</v>
      </c>
      <c r="I16" s="17">
        <v>6.8333465080528705E-2</v>
      </c>
      <c r="J16" s="17">
        <v>8.1438412015873596E-2</v>
      </c>
      <c r="K16" s="17">
        <v>0.11680410518387099</v>
      </c>
      <c r="L16" s="17">
        <v>0.130563002110439</v>
      </c>
      <c r="M16" s="17"/>
      <c r="N16" s="17">
        <v>6.6449246051304103E-2</v>
      </c>
      <c r="O16" s="17">
        <v>8.0666760766363393E-2</v>
      </c>
      <c r="P16" s="17">
        <v>8.8579638116965106E-2</v>
      </c>
      <c r="Q16" s="17">
        <v>8.4103717059954203E-2</v>
      </c>
      <c r="R16" s="17"/>
      <c r="S16" s="17">
        <v>4.9911180189195999E-2</v>
      </c>
      <c r="T16" s="17">
        <v>6.1797601697140797E-2</v>
      </c>
      <c r="U16" s="17">
        <v>7.3789625520790103E-2</v>
      </c>
      <c r="V16" s="17">
        <v>0.11616974956455101</v>
      </c>
      <c r="W16" s="17">
        <v>8.4638767240772697E-2</v>
      </c>
      <c r="X16" s="17">
        <v>7.0609657648043306E-2</v>
      </c>
      <c r="Y16" s="17">
        <v>0.121750231343068</v>
      </c>
      <c r="Z16" s="17">
        <v>5.9832977786307598E-2</v>
      </c>
      <c r="AA16" s="17">
        <v>6.3442727296965304E-2</v>
      </c>
      <c r="AB16" s="17">
        <v>0.106437422174411</v>
      </c>
      <c r="AC16" s="17">
        <v>9.9478191401425498E-2</v>
      </c>
      <c r="AD16" s="17">
        <v>5.7377351128371799E-2</v>
      </c>
      <c r="AE16" s="17"/>
      <c r="AF16" s="17">
        <v>0.111743428419569</v>
      </c>
      <c r="AG16" s="17">
        <v>8.2219519115749207E-2</v>
      </c>
      <c r="AH16" s="17">
        <v>5.6989373146341699E-2</v>
      </c>
      <c r="AI16" s="17">
        <v>4.9289601878440302E-2</v>
      </c>
      <c r="AJ16" s="17"/>
      <c r="AK16" s="17">
        <v>8.5485820021294401E-2</v>
      </c>
      <c r="AL16" s="17">
        <v>9.2116186527051905E-2</v>
      </c>
      <c r="AM16" s="17">
        <v>6.9085765854842496E-2</v>
      </c>
      <c r="AN16" s="17">
        <v>5.8949315661051001E-2</v>
      </c>
      <c r="AO16" s="17">
        <v>5.12799937899815E-2</v>
      </c>
      <c r="AP16" s="17"/>
      <c r="AQ16" s="17">
        <v>0.102998148328801</v>
      </c>
      <c r="AR16" s="17">
        <v>8.4894580780784698E-2</v>
      </c>
      <c r="AS16" s="17">
        <v>7.5386417850061102E-2</v>
      </c>
      <c r="AT16" s="17">
        <v>6.4282553889401503E-2</v>
      </c>
      <c r="AU16" s="17">
        <v>5.27691642700047E-2</v>
      </c>
      <c r="AV16" s="17"/>
      <c r="AW16" s="17">
        <v>9.3455048868330004E-2</v>
      </c>
      <c r="AX16" s="17">
        <v>0.10484491515027999</v>
      </c>
      <c r="AY16" s="17">
        <v>8.18494297832882E-2</v>
      </c>
      <c r="AZ16" s="17">
        <v>8.7492377695166906E-2</v>
      </c>
      <c r="BA16" s="17">
        <v>5.0029353092206602E-2</v>
      </c>
      <c r="BB16" s="17"/>
      <c r="BC16" s="17">
        <v>5.7577326796940102E-2</v>
      </c>
      <c r="BD16" s="17">
        <v>6.9793216786792497E-2</v>
      </c>
      <c r="BE16" s="17">
        <v>8.1809625112006901E-2</v>
      </c>
      <c r="BF16" s="17">
        <v>9.2543953589178093E-2</v>
      </c>
      <c r="BG16" s="17"/>
      <c r="BH16" s="17">
        <v>6.4092701228083901E-2</v>
      </c>
      <c r="BI16" s="17">
        <v>8.6853480112783196E-2</v>
      </c>
      <c r="BJ16" s="17">
        <v>7.7556825060175402E-2</v>
      </c>
      <c r="BK16" s="17">
        <v>7.2799283234262296E-2</v>
      </c>
      <c r="BL16" s="17"/>
      <c r="BM16" s="17">
        <v>9.7780104010941796E-2</v>
      </c>
      <c r="BN16" s="17">
        <v>3.7969812567991999E-2</v>
      </c>
      <c r="BO16" s="17">
        <v>4.24775276618359E-2</v>
      </c>
      <c r="BP16" s="17">
        <v>0.22066384551346299</v>
      </c>
      <c r="BQ16" s="17">
        <v>6.5989663430725903E-2</v>
      </c>
      <c r="BR16" s="17"/>
      <c r="BS16" s="17">
        <v>8.7714935431717697E-2</v>
      </c>
      <c r="BT16" s="17">
        <v>2.5875587188295201E-2</v>
      </c>
      <c r="BU16" s="17">
        <v>4.14751775293071E-2</v>
      </c>
      <c r="BV16" s="17">
        <v>0.204068855871335</v>
      </c>
      <c r="BW16" s="17">
        <v>7.7516856824678904E-2</v>
      </c>
    </row>
    <row r="17" spans="2:75" x14ac:dyDescent="0.35">
      <c r="B17" s="18" t="s">
        <v>109</v>
      </c>
      <c r="C17" s="19">
        <v>0.150148341801387</v>
      </c>
      <c r="D17" s="19">
        <v>0.112369163346681</v>
      </c>
      <c r="E17" s="19">
        <v>0.187267872253503</v>
      </c>
      <c r="F17" s="19"/>
      <c r="G17" s="19">
        <v>8.4900680003206802E-2</v>
      </c>
      <c r="H17" s="19">
        <v>9.7140165164501302E-2</v>
      </c>
      <c r="I17" s="19">
        <v>0.152993454748765</v>
      </c>
      <c r="J17" s="19">
        <v>0.18745223458341501</v>
      </c>
      <c r="K17" s="19">
        <v>0.170416382565757</v>
      </c>
      <c r="L17" s="19">
        <v>0.190636190320702</v>
      </c>
      <c r="M17" s="19"/>
      <c r="N17" s="19">
        <v>9.2379380101467998E-2</v>
      </c>
      <c r="O17" s="19">
        <v>0.13671104864185701</v>
      </c>
      <c r="P17" s="19">
        <v>0.171492136332654</v>
      </c>
      <c r="Q17" s="19">
        <v>0.20771944282952901</v>
      </c>
      <c r="R17" s="19"/>
      <c r="S17" s="19">
        <v>0.124224871864916</v>
      </c>
      <c r="T17" s="19">
        <v>0.15725886515940199</v>
      </c>
      <c r="U17" s="19">
        <v>0.17650986484742301</v>
      </c>
      <c r="V17" s="19">
        <v>0.148498832058784</v>
      </c>
      <c r="W17" s="19">
        <v>0.148362819516033</v>
      </c>
      <c r="X17" s="19">
        <v>0.14753571156290499</v>
      </c>
      <c r="Y17" s="19">
        <v>0.134606212846792</v>
      </c>
      <c r="Z17" s="19">
        <v>0.13678876042118099</v>
      </c>
      <c r="AA17" s="19">
        <v>0.15302233107694599</v>
      </c>
      <c r="AB17" s="19">
        <v>0.17539554449947201</v>
      </c>
      <c r="AC17" s="19">
        <v>0.14274815357631099</v>
      </c>
      <c r="AD17" s="19">
        <v>0.17231654372506</v>
      </c>
      <c r="AE17" s="19"/>
      <c r="AF17" s="19">
        <v>0.19178440668918101</v>
      </c>
      <c r="AG17" s="19">
        <v>0.15230704834278999</v>
      </c>
      <c r="AH17" s="19">
        <v>0.13109756357154401</v>
      </c>
      <c r="AI17" s="19">
        <v>5.9396005279280101E-2</v>
      </c>
      <c r="AJ17" s="19"/>
      <c r="AK17" s="19">
        <v>0.19605782746695</v>
      </c>
      <c r="AL17" s="19">
        <v>0.15453009948452601</v>
      </c>
      <c r="AM17" s="19">
        <v>0.11812246505693599</v>
      </c>
      <c r="AN17" s="19">
        <v>0.123480304790978</v>
      </c>
      <c r="AO17" s="19">
        <v>6.8602924051522504E-2</v>
      </c>
      <c r="AP17" s="19"/>
      <c r="AQ17" s="19">
        <v>0.19325938325327799</v>
      </c>
      <c r="AR17" s="19">
        <v>0.15575483013203101</v>
      </c>
      <c r="AS17" s="19">
        <v>0.13320516298815799</v>
      </c>
      <c r="AT17" s="19">
        <v>0.142852322037407</v>
      </c>
      <c r="AU17" s="19">
        <v>0.102740133197427</v>
      </c>
      <c r="AV17" s="19"/>
      <c r="AW17" s="19">
        <v>0.13868986042012699</v>
      </c>
      <c r="AX17" s="19">
        <v>0.160066561903288</v>
      </c>
      <c r="AY17" s="19">
        <v>0.169955138874062</v>
      </c>
      <c r="AZ17" s="19">
        <v>0.14778270189453399</v>
      </c>
      <c r="BA17" s="19">
        <v>0.122227568308675</v>
      </c>
      <c r="BB17" s="19"/>
      <c r="BC17" s="19">
        <v>0.12385874964743</v>
      </c>
      <c r="BD17" s="19">
        <v>0.13225430574532701</v>
      </c>
      <c r="BE17" s="19">
        <v>0.12189140032048799</v>
      </c>
      <c r="BF17" s="19">
        <v>0.15183227507373701</v>
      </c>
      <c r="BG17" s="19"/>
      <c r="BH17" s="19">
        <v>0.133587170919406</v>
      </c>
      <c r="BI17" s="19">
        <v>0.14928393469811799</v>
      </c>
      <c r="BJ17" s="19">
        <v>0.11384248608358299</v>
      </c>
      <c r="BK17" s="19">
        <v>0.13068518728496001</v>
      </c>
      <c r="BL17" s="19"/>
      <c r="BM17" s="19">
        <v>0.14128634125975401</v>
      </c>
      <c r="BN17" s="19">
        <v>0.11019451761288</v>
      </c>
      <c r="BO17" s="19">
        <v>0.14190814265621901</v>
      </c>
      <c r="BP17" s="19">
        <v>0.171274481806552</v>
      </c>
      <c r="BQ17" s="19">
        <v>0.23404994353283801</v>
      </c>
      <c r="BR17" s="19"/>
      <c r="BS17" s="19">
        <v>0.141547950436542</v>
      </c>
      <c r="BT17" s="19">
        <v>8.66750351373137E-2</v>
      </c>
      <c r="BU17" s="19">
        <v>9.8307186712948996E-2</v>
      </c>
      <c r="BV17" s="19">
        <v>0.156437898786149</v>
      </c>
      <c r="BW17" s="19">
        <v>0.30532579979485303</v>
      </c>
    </row>
    <row r="18" spans="2:75" x14ac:dyDescent="0.35">
      <c r="B18" s="16"/>
    </row>
    <row r="19" spans="2:75" x14ac:dyDescent="0.35">
      <c r="B19" t="s">
        <v>91</v>
      </c>
    </row>
    <row r="20" spans="2:75" x14ac:dyDescent="0.35">
      <c r="B20" t="s">
        <v>92</v>
      </c>
    </row>
    <row r="22" spans="2:75" x14ac:dyDescent="0.35">
      <c r="B22"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W21"/>
  <sheetViews>
    <sheetView showGridLines="0" topLeftCell="A12" workbookViewId="0">
      <pane xSplit="2" topLeftCell="C1" activePane="topRight" state="frozen"/>
      <selection pane="topRight" activeCell="B21" sqref="B2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202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4034</v>
      </c>
      <c r="D7" s="10">
        <v>1954</v>
      </c>
      <c r="E7" s="10">
        <v>2070</v>
      </c>
      <c r="F7" s="10"/>
      <c r="G7" s="10">
        <v>479</v>
      </c>
      <c r="H7" s="10">
        <v>662</v>
      </c>
      <c r="I7" s="10">
        <v>621</v>
      </c>
      <c r="J7" s="10">
        <v>718</v>
      </c>
      <c r="K7" s="10">
        <v>673</v>
      </c>
      <c r="L7" s="10">
        <v>881</v>
      </c>
      <c r="M7" s="10"/>
      <c r="N7" s="10">
        <v>1092</v>
      </c>
      <c r="O7" s="10">
        <v>984</v>
      </c>
      <c r="P7" s="10">
        <v>889</v>
      </c>
      <c r="Q7" s="10">
        <v>1050</v>
      </c>
      <c r="R7" s="10"/>
      <c r="S7" s="10">
        <v>507</v>
      </c>
      <c r="T7" s="10">
        <v>541</v>
      </c>
      <c r="U7" s="10">
        <v>322</v>
      </c>
      <c r="V7" s="10">
        <v>320</v>
      </c>
      <c r="W7" s="10">
        <v>304</v>
      </c>
      <c r="X7" s="10">
        <v>332</v>
      </c>
      <c r="Y7" s="10">
        <v>350</v>
      </c>
      <c r="Z7" s="10">
        <v>174</v>
      </c>
      <c r="AA7" s="10">
        <v>461</v>
      </c>
      <c r="AB7" s="10">
        <v>376</v>
      </c>
      <c r="AC7" s="10">
        <v>216</v>
      </c>
      <c r="AD7" s="10">
        <v>131</v>
      </c>
      <c r="AE7" s="10"/>
      <c r="AF7" s="10">
        <v>977</v>
      </c>
      <c r="AG7" s="10">
        <v>1382</v>
      </c>
      <c r="AH7" s="10">
        <v>1011</v>
      </c>
      <c r="AI7" s="10">
        <v>536</v>
      </c>
      <c r="AJ7" s="10"/>
      <c r="AK7" s="10">
        <v>658</v>
      </c>
      <c r="AL7" s="10">
        <v>1532</v>
      </c>
      <c r="AM7" s="10">
        <v>854</v>
      </c>
      <c r="AN7" s="10">
        <v>391</v>
      </c>
      <c r="AO7" s="10">
        <v>387</v>
      </c>
      <c r="AP7" s="10"/>
      <c r="AQ7" s="10">
        <v>1037</v>
      </c>
      <c r="AR7" s="10">
        <v>778</v>
      </c>
      <c r="AS7" s="10">
        <v>952</v>
      </c>
      <c r="AT7" s="10">
        <v>700</v>
      </c>
      <c r="AU7" s="10">
        <v>567</v>
      </c>
      <c r="AV7" s="10"/>
      <c r="AW7" s="10">
        <v>218</v>
      </c>
      <c r="AX7" s="10">
        <v>430</v>
      </c>
      <c r="AY7" s="10">
        <v>1333</v>
      </c>
      <c r="AZ7" s="10">
        <v>1169</v>
      </c>
      <c r="BA7" s="10">
        <v>881</v>
      </c>
      <c r="BB7" s="10"/>
      <c r="BC7" s="10">
        <v>304</v>
      </c>
      <c r="BD7" s="10">
        <v>1220</v>
      </c>
      <c r="BE7" s="10">
        <v>922</v>
      </c>
      <c r="BF7" s="10">
        <v>1328</v>
      </c>
      <c r="BG7" s="10"/>
      <c r="BH7" s="10">
        <v>773</v>
      </c>
      <c r="BI7" s="10">
        <v>1917</v>
      </c>
      <c r="BJ7" s="10">
        <v>694</v>
      </c>
      <c r="BK7" s="10">
        <v>388</v>
      </c>
      <c r="BL7" s="10"/>
      <c r="BM7" s="10">
        <v>762</v>
      </c>
      <c r="BN7" s="10">
        <v>1362</v>
      </c>
      <c r="BO7" s="10">
        <v>310</v>
      </c>
      <c r="BP7" s="10">
        <v>494</v>
      </c>
      <c r="BQ7" s="10">
        <v>603</v>
      </c>
      <c r="BR7" s="10"/>
      <c r="BS7" s="10">
        <v>803</v>
      </c>
      <c r="BT7" s="10">
        <v>1057</v>
      </c>
      <c r="BU7" s="10">
        <v>329</v>
      </c>
      <c r="BV7" s="10">
        <v>656</v>
      </c>
      <c r="BW7" s="10">
        <v>340</v>
      </c>
    </row>
    <row r="8" spans="2:75" ht="30" customHeight="1" x14ac:dyDescent="0.35">
      <c r="B8" s="11" t="s">
        <v>20</v>
      </c>
      <c r="C8" s="11">
        <v>4034</v>
      </c>
      <c r="D8" s="11">
        <v>1987</v>
      </c>
      <c r="E8" s="11">
        <v>2037</v>
      </c>
      <c r="F8" s="11"/>
      <c r="G8" s="11">
        <v>563</v>
      </c>
      <c r="H8" s="11">
        <v>688</v>
      </c>
      <c r="I8" s="11">
        <v>686</v>
      </c>
      <c r="J8" s="11">
        <v>686</v>
      </c>
      <c r="K8" s="11">
        <v>566</v>
      </c>
      <c r="L8" s="11">
        <v>845</v>
      </c>
      <c r="M8" s="11"/>
      <c r="N8" s="11">
        <v>1085</v>
      </c>
      <c r="O8" s="11">
        <v>1044</v>
      </c>
      <c r="P8" s="11">
        <v>883</v>
      </c>
      <c r="Q8" s="11">
        <v>1003</v>
      </c>
      <c r="R8" s="11"/>
      <c r="S8" s="11">
        <v>565</v>
      </c>
      <c r="T8" s="11">
        <v>524</v>
      </c>
      <c r="U8" s="11">
        <v>323</v>
      </c>
      <c r="V8" s="11">
        <v>363</v>
      </c>
      <c r="W8" s="11">
        <v>282</v>
      </c>
      <c r="X8" s="11">
        <v>363</v>
      </c>
      <c r="Y8" s="11">
        <v>323</v>
      </c>
      <c r="Z8" s="11">
        <v>161</v>
      </c>
      <c r="AA8" s="11">
        <v>444</v>
      </c>
      <c r="AB8" s="11">
        <v>363</v>
      </c>
      <c r="AC8" s="11">
        <v>202</v>
      </c>
      <c r="AD8" s="11">
        <v>121</v>
      </c>
      <c r="AE8" s="11"/>
      <c r="AF8" s="11">
        <v>950</v>
      </c>
      <c r="AG8" s="11">
        <v>1389</v>
      </c>
      <c r="AH8" s="11">
        <v>1033</v>
      </c>
      <c r="AI8" s="11">
        <v>540</v>
      </c>
      <c r="AJ8" s="11"/>
      <c r="AK8" s="11">
        <v>650</v>
      </c>
      <c r="AL8" s="11">
        <v>1526</v>
      </c>
      <c r="AM8" s="11">
        <v>857</v>
      </c>
      <c r="AN8" s="11">
        <v>401</v>
      </c>
      <c r="AO8" s="11">
        <v>386</v>
      </c>
      <c r="AP8" s="11"/>
      <c r="AQ8" s="11">
        <v>1021</v>
      </c>
      <c r="AR8" s="11">
        <v>777</v>
      </c>
      <c r="AS8" s="11">
        <v>954</v>
      </c>
      <c r="AT8" s="11">
        <v>713</v>
      </c>
      <c r="AU8" s="11">
        <v>570</v>
      </c>
      <c r="AV8" s="11"/>
      <c r="AW8" s="11">
        <v>211</v>
      </c>
      <c r="AX8" s="11">
        <v>408</v>
      </c>
      <c r="AY8" s="11">
        <v>1329</v>
      </c>
      <c r="AZ8" s="11">
        <v>1160</v>
      </c>
      <c r="BA8" s="11">
        <v>923</v>
      </c>
      <c r="BB8" s="11"/>
      <c r="BC8" s="11">
        <v>322</v>
      </c>
      <c r="BD8" s="11">
        <v>1244</v>
      </c>
      <c r="BE8" s="11">
        <v>916</v>
      </c>
      <c r="BF8" s="11">
        <v>1291</v>
      </c>
      <c r="BG8" s="11"/>
      <c r="BH8" s="11">
        <v>788</v>
      </c>
      <c r="BI8" s="11">
        <v>1911</v>
      </c>
      <c r="BJ8" s="11">
        <v>687</v>
      </c>
      <c r="BK8" s="11">
        <v>385</v>
      </c>
      <c r="BL8" s="11"/>
      <c r="BM8" s="11">
        <v>754</v>
      </c>
      <c r="BN8" s="11">
        <v>1381</v>
      </c>
      <c r="BO8" s="11">
        <v>310</v>
      </c>
      <c r="BP8" s="11">
        <v>482</v>
      </c>
      <c r="BQ8" s="11">
        <v>608</v>
      </c>
      <c r="BR8" s="11"/>
      <c r="BS8" s="11">
        <v>799</v>
      </c>
      <c r="BT8" s="11">
        <v>1081</v>
      </c>
      <c r="BU8" s="11">
        <v>329</v>
      </c>
      <c r="BV8" s="11">
        <v>641</v>
      </c>
      <c r="BW8" s="11">
        <v>341</v>
      </c>
    </row>
    <row r="9" spans="2:75" ht="58" x14ac:dyDescent="0.35">
      <c r="B9" s="18" t="s">
        <v>195</v>
      </c>
      <c r="C9" s="17">
        <v>0.37455227131950702</v>
      </c>
      <c r="D9" s="17">
        <v>0.39324313532013999</v>
      </c>
      <c r="E9" s="17">
        <v>0.35669621531169499</v>
      </c>
      <c r="F9" s="17"/>
      <c r="G9" s="17">
        <v>0.36864110436937703</v>
      </c>
      <c r="H9" s="17">
        <v>0.374961708964128</v>
      </c>
      <c r="I9" s="17">
        <v>0.30932461172654901</v>
      </c>
      <c r="J9" s="17">
        <v>0.35673610344861201</v>
      </c>
      <c r="K9" s="17">
        <v>0.39473277030306397</v>
      </c>
      <c r="L9" s="17">
        <v>0.43206810574103499</v>
      </c>
      <c r="M9" s="17"/>
      <c r="N9" s="17">
        <v>0.44301311901552898</v>
      </c>
      <c r="O9" s="17">
        <v>0.37320810350293299</v>
      </c>
      <c r="P9" s="17">
        <v>0.35535533781350698</v>
      </c>
      <c r="Q9" s="17">
        <v>0.31738031785486098</v>
      </c>
      <c r="R9" s="17"/>
      <c r="S9" s="17">
        <v>0.35553702980628699</v>
      </c>
      <c r="T9" s="17">
        <v>0.37073265101598402</v>
      </c>
      <c r="U9" s="17">
        <v>0.390704039224616</v>
      </c>
      <c r="V9" s="17">
        <v>0.33860869276379602</v>
      </c>
      <c r="W9" s="17">
        <v>0.354400468669124</v>
      </c>
      <c r="X9" s="17">
        <v>0.394751204057123</v>
      </c>
      <c r="Y9" s="17">
        <v>0.35168493857306399</v>
      </c>
      <c r="Z9" s="17">
        <v>0.37651432184478201</v>
      </c>
      <c r="AA9" s="17">
        <v>0.385270994332442</v>
      </c>
      <c r="AB9" s="17">
        <v>0.423117202128032</v>
      </c>
      <c r="AC9" s="17">
        <v>0.36263861238548301</v>
      </c>
      <c r="AD9" s="17">
        <v>0.424264273835809</v>
      </c>
      <c r="AE9" s="17"/>
      <c r="AF9" s="17">
        <v>0.32709084405097999</v>
      </c>
      <c r="AG9" s="17">
        <v>0.34404296027584402</v>
      </c>
      <c r="AH9" s="17">
        <v>0.42376302224116502</v>
      </c>
      <c r="AI9" s="17">
        <v>0.46266346576967299</v>
      </c>
      <c r="AJ9" s="17"/>
      <c r="AK9" s="17">
        <v>0.365952806209563</v>
      </c>
      <c r="AL9" s="17">
        <v>0.35502908346191703</v>
      </c>
      <c r="AM9" s="17">
        <v>0.38005615089700501</v>
      </c>
      <c r="AN9" s="17">
        <v>0.434388572524536</v>
      </c>
      <c r="AO9" s="17">
        <v>0.45410404236595497</v>
      </c>
      <c r="AP9" s="17"/>
      <c r="AQ9" s="17">
        <v>0.32997741137032999</v>
      </c>
      <c r="AR9" s="17">
        <v>0.37374003967192998</v>
      </c>
      <c r="AS9" s="17">
        <v>0.377264110310569</v>
      </c>
      <c r="AT9" s="17">
        <v>0.41886562079837403</v>
      </c>
      <c r="AU9" s="17">
        <v>0.39554768738274199</v>
      </c>
      <c r="AV9" s="17"/>
      <c r="AW9" s="17">
        <v>0.39947731019983801</v>
      </c>
      <c r="AX9" s="17">
        <v>0.39076923107352002</v>
      </c>
      <c r="AY9" s="17">
        <v>0.34982671326645298</v>
      </c>
      <c r="AZ9" s="17">
        <v>0.38397022400506597</v>
      </c>
      <c r="BA9" s="17">
        <v>0.38445227389779801</v>
      </c>
      <c r="BB9" s="17"/>
      <c r="BC9" s="17">
        <v>0.355573923503126</v>
      </c>
      <c r="BD9" s="17">
        <v>0.38469683589993098</v>
      </c>
      <c r="BE9" s="17">
        <v>0.39902197435855102</v>
      </c>
      <c r="BF9" s="17">
        <v>0.37719938872150499</v>
      </c>
      <c r="BG9" s="17"/>
      <c r="BH9" s="17">
        <v>0.33690827379612698</v>
      </c>
      <c r="BI9" s="17">
        <v>0.39945672903753299</v>
      </c>
      <c r="BJ9" s="17">
        <v>0.385771435520605</v>
      </c>
      <c r="BK9" s="17">
        <v>0.377012436096405</v>
      </c>
      <c r="BL9" s="17"/>
      <c r="BM9" s="17">
        <v>0.38575819699303598</v>
      </c>
      <c r="BN9" s="17">
        <v>0.40608762399609399</v>
      </c>
      <c r="BO9" s="17">
        <v>0.44900793881515499</v>
      </c>
      <c r="BP9" s="17">
        <v>0.26861431266733099</v>
      </c>
      <c r="BQ9" s="17">
        <v>0.31071449681022401</v>
      </c>
      <c r="BR9" s="17"/>
      <c r="BS9" s="17">
        <v>0.375751696656769</v>
      </c>
      <c r="BT9" s="17">
        <v>0.41410964128949501</v>
      </c>
      <c r="BU9" s="17">
        <v>0.48568736758381897</v>
      </c>
      <c r="BV9" s="17">
        <v>0.30255516094741902</v>
      </c>
      <c r="BW9" s="17">
        <v>0.28156143891731</v>
      </c>
    </row>
    <row r="10" spans="2:75" ht="29" x14ac:dyDescent="0.35">
      <c r="B10" s="18" t="s">
        <v>196</v>
      </c>
      <c r="C10" s="17">
        <v>0.34215371444980502</v>
      </c>
      <c r="D10" s="17">
        <v>0.37308754536042998</v>
      </c>
      <c r="E10" s="17">
        <v>0.31261538549723</v>
      </c>
      <c r="F10" s="17"/>
      <c r="G10" s="17">
        <v>0.33585126353531303</v>
      </c>
      <c r="H10" s="17">
        <v>0.364428863705545</v>
      </c>
      <c r="I10" s="17">
        <v>0.30031358722784102</v>
      </c>
      <c r="J10" s="17">
        <v>0.32183223116866799</v>
      </c>
      <c r="K10" s="17">
        <v>0.31815264311615199</v>
      </c>
      <c r="L10" s="17">
        <v>0.39476058397992903</v>
      </c>
      <c r="M10" s="17"/>
      <c r="N10" s="17">
        <v>0.38943950766285701</v>
      </c>
      <c r="O10" s="17">
        <v>0.314795278051412</v>
      </c>
      <c r="P10" s="17">
        <v>0.36299263827745598</v>
      </c>
      <c r="Q10" s="17">
        <v>0.29633651930583699</v>
      </c>
      <c r="R10" s="17"/>
      <c r="S10" s="17">
        <v>0.376688589842751</v>
      </c>
      <c r="T10" s="17">
        <v>0.32770895595022997</v>
      </c>
      <c r="U10" s="17">
        <v>0.35246630615387797</v>
      </c>
      <c r="V10" s="17">
        <v>0.35124355735525797</v>
      </c>
      <c r="W10" s="17">
        <v>0.34982478930669803</v>
      </c>
      <c r="X10" s="17">
        <v>0.34885019570467002</v>
      </c>
      <c r="Y10" s="17">
        <v>0.34945959440902602</v>
      </c>
      <c r="Z10" s="17">
        <v>0.32210410850327698</v>
      </c>
      <c r="AA10" s="17">
        <v>0.32561939879105001</v>
      </c>
      <c r="AB10" s="17">
        <v>0.30603371618958303</v>
      </c>
      <c r="AC10" s="17">
        <v>0.34340934867239797</v>
      </c>
      <c r="AD10" s="17">
        <v>0.32479180709366301</v>
      </c>
      <c r="AE10" s="17"/>
      <c r="AF10" s="17">
        <v>0.32071376547341901</v>
      </c>
      <c r="AG10" s="17">
        <v>0.33959058051847102</v>
      </c>
      <c r="AH10" s="17">
        <v>0.35870787946229499</v>
      </c>
      <c r="AI10" s="17">
        <v>0.36289411638854402</v>
      </c>
      <c r="AJ10" s="17"/>
      <c r="AK10" s="17">
        <v>0.32057203779521798</v>
      </c>
      <c r="AL10" s="17">
        <v>0.32405709744477601</v>
      </c>
      <c r="AM10" s="17">
        <v>0.36206629121491302</v>
      </c>
      <c r="AN10" s="17">
        <v>0.35948288232986197</v>
      </c>
      <c r="AO10" s="17">
        <v>0.42751692533497399</v>
      </c>
      <c r="AP10" s="17"/>
      <c r="AQ10" s="17">
        <v>0.30194507226158901</v>
      </c>
      <c r="AR10" s="17">
        <v>0.30656924051642198</v>
      </c>
      <c r="AS10" s="17">
        <v>0.36165909536319302</v>
      </c>
      <c r="AT10" s="17">
        <v>0.36030186184469698</v>
      </c>
      <c r="AU10" s="17">
        <v>0.40739282595342402</v>
      </c>
      <c r="AV10" s="17"/>
      <c r="AW10" s="17">
        <v>0.41600805157413101</v>
      </c>
      <c r="AX10" s="17">
        <v>0.33748312601031299</v>
      </c>
      <c r="AY10" s="17">
        <v>0.33487424327052301</v>
      </c>
      <c r="AZ10" s="17">
        <v>0.32829884273135801</v>
      </c>
      <c r="BA10" s="17">
        <v>0.35407071112448901</v>
      </c>
      <c r="BB10" s="17"/>
      <c r="BC10" s="17">
        <v>0.30656971984805198</v>
      </c>
      <c r="BD10" s="17">
        <v>0.36451885264258299</v>
      </c>
      <c r="BE10" s="17">
        <v>0.359969941444366</v>
      </c>
      <c r="BF10" s="17">
        <v>0.34192899334251098</v>
      </c>
      <c r="BG10" s="17"/>
      <c r="BH10" s="17">
        <v>0.35062828394526002</v>
      </c>
      <c r="BI10" s="17">
        <v>0.34625145100653298</v>
      </c>
      <c r="BJ10" s="17">
        <v>0.36538979924746501</v>
      </c>
      <c r="BK10" s="17">
        <v>0.33860040911524703</v>
      </c>
      <c r="BL10" s="17"/>
      <c r="BM10" s="17">
        <v>0.393012836824147</v>
      </c>
      <c r="BN10" s="17">
        <v>0.35330665986880799</v>
      </c>
      <c r="BO10" s="17">
        <v>0.33470130823859101</v>
      </c>
      <c r="BP10" s="17">
        <v>0.380146016147409</v>
      </c>
      <c r="BQ10" s="17">
        <v>0.26715345152929099</v>
      </c>
      <c r="BR10" s="17"/>
      <c r="BS10" s="17">
        <v>0.38752762633969701</v>
      </c>
      <c r="BT10" s="17">
        <v>0.36973969610433499</v>
      </c>
      <c r="BU10" s="17">
        <v>0.35600228361979902</v>
      </c>
      <c r="BV10" s="17">
        <v>0.36925031706079298</v>
      </c>
      <c r="BW10" s="17">
        <v>0.22092770401376999</v>
      </c>
    </row>
    <row r="11" spans="2:75" ht="29" x14ac:dyDescent="0.35">
      <c r="B11" s="18" t="s">
        <v>197</v>
      </c>
      <c r="C11" s="17">
        <v>0.32695479470915001</v>
      </c>
      <c r="D11" s="17">
        <v>0.37694019965140901</v>
      </c>
      <c r="E11" s="17">
        <v>0.27880827892531501</v>
      </c>
      <c r="F11" s="17"/>
      <c r="G11" s="17">
        <v>0.30059307945479902</v>
      </c>
      <c r="H11" s="17">
        <v>0.296069062112644</v>
      </c>
      <c r="I11" s="17">
        <v>0.30255019076668799</v>
      </c>
      <c r="J11" s="17">
        <v>0.33169322265798501</v>
      </c>
      <c r="K11" s="17">
        <v>0.35034809484135498</v>
      </c>
      <c r="L11" s="17">
        <v>0.3699790731034</v>
      </c>
      <c r="M11" s="17"/>
      <c r="N11" s="17">
        <v>0.38569608050280502</v>
      </c>
      <c r="O11" s="17">
        <v>0.33335123865553501</v>
      </c>
      <c r="P11" s="17">
        <v>0.31094099628414401</v>
      </c>
      <c r="Q11" s="17">
        <v>0.272206162798732</v>
      </c>
      <c r="R11" s="17"/>
      <c r="S11" s="17">
        <v>0.32561805444180802</v>
      </c>
      <c r="T11" s="17">
        <v>0.35075214294564599</v>
      </c>
      <c r="U11" s="17">
        <v>0.31072553520910801</v>
      </c>
      <c r="V11" s="17">
        <v>0.30334292881992198</v>
      </c>
      <c r="W11" s="17">
        <v>0.29744905326986898</v>
      </c>
      <c r="X11" s="17">
        <v>0.33785026968898801</v>
      </c>
      <c r="Y11" s="17">
        <v>0.35414113769247102</v>
      </c>
      <c r="Z11" s="17">
        <v>0.30180930476120199</v>
      </c>
      <c r="AA11" s="17">
        <v>0.32762350745707802</v>
      </c>
      <c r="AB11" s="17">
        <v>0.338340201880166</v>
      </c>
      <c r="AC11" s="17">
        <v>0.31936606478804003</v>
      </c>
      <c r="AD11" s="17">
        <v>0.31732227846302302</v>
      </c>
      <c r="AE11" s="17"/>
      <c r="AF11" s="17">
        <v>0.290696579290872</v>
      </c>
      <c r="AG11" s="17">
        <v>0.33437293747061397</v>
      </c>
      <c r="AH11" s="17">
        <v>0.33958932363195699</v>
      </c>
      <c r="AI11" s="17">
        <v>0.35869953158707502</v>
      </c>
      <c r="AJ11" s="17"/>
      <c r="AK11" s="17">
        <v>0.28390859743484698</v>
      </c>
      <c r="AL11" s="17">
        <v>0.30519137822444797</v>
      </c>
      <c r="AM11" s="17">
        <v>0.36842242886964499</v>
      </c>
      <c r="AN11" s="17">
        <v>0.38865456382365299</v>
      </c>
      <c r="AO11" s="17">
        <v>0.35607395986075802</v>
      </c>
      <c r="AP11" s="17"/>
      <c r="AQ11" s="17">
        <v>0.282044334237332</v>
      </c>
      <c r="AR11" s="17">
        <v>0.30546790032500298</v>
      </c>
      <c r="AS11" s="17">
        <v>0.328252557745708</v>
      </c>
      <c r="AT11" s="17">
        <v>0.377141185976895</v>
      </c>
      <c r="AU11" s="17">
        <v>0.37177806864770901</v>
      </c>
      <c r="AV11" s="17"/>
      <c r="AW11" s="17">
        <v>0.30659630051002101</v>
      </c>
      <c r="AX11" s="17">
        <v>0.314787929792814</v>
      </c>
      <c r="AY11" s="17">
        <v>0.33243355763676702</v>
      </c>
      <c r="AZ11" s="17">
        <v>0.32889645985817501</v>
      </c>
      <c r="BA11" s="17">
        <v>0.32793697808317901</v>
      </c>
      <c r="BB11" s="17"/>
      <c r="BC11" s="17">
        <v>0.29639882937002898</v>
      </c>
      <c r="BD11" s="17">
        <v>0.33348442596411898</v>
      </c>
      <c r="BE11" s="17">
        <v>0.348857309024377</v>
      </c>
      <c r="BF11" s="17">
        <v>0.33765269951487298</v>
      </c>
      <c r="BG11" s="17"/>
      <c r="BH11" s="17">
        <v>0.31707665368814902</v>
      </c>
      <c r="BI11" s="17">
        <v>0.33869524010209701</v>
      </c>
      <c r="BJ11" s="17">
        <v>0.35779586451770801</v>
      </c>
      <c r="BK11" s="17">
        <v>0.30708546264276299</v>
      </c>
      <c r="BL11" s="17"/>
      <c r="BM11" s="17">
        <v>0.36544675031484603</v>
      </c>
      <c r="BN11" s="17">
        <v>0.30984700496504097</v>
      </c>
      <c r="BO11" s="17">
        <v>0.37121162273892999</v>
      </c>
      <c r="BP11" s="17">
        <v>0.34490169896762402</v>
      </c>
      <c r="BQ11" s="17">
        <v>0.30982469164904702</v>
      </c>
      <c r="BR11" s="17"/>
      <c r="BS11" s="17">
        <v>0.36130513580818902</v>
      </c>
      <c r="BT11" s="17">
        <v>0.32710875007873302</v>
      </c>
      <c r="BU11" s="17">
        <v>0.34245086499874799</v>
      </c>
      <c r="BV11" s="17">
        <v>0.34951273488444401</v>
      </c>
      <c r="BW11" s="17">
        <v>0.25363275224346798</v>
      </c>
    </row>
    <row r="12" spans="2:75" ht="43.5" x14ac:dyDescent="0.35">
      <c r="B12" s="18" t="s">
        <v>198</v>
      </c>
      <c r="C12" s="17">
        <v>0.28642923141822402</v>
      </c>
      <c r="D12" s="17">
        <v>0.29321186954891998</v>
      </c>
      <c r="E12" s="17">
        <v>0.27922078627107599</v>
      </c>
      <c r="F12" s="17"/>
      <c r="G12" s="17">
        <v>0.29286652531358598</v>
      </c>
      <c r="H12" s="17">
        <v>0.32680391259309899</v>
      </c>
      <c r="I12" s="17">
        <v>0.304183177667191</v>
      </c>
      <c r="J12" s="17">
        <v>0.25672675933606798</v>
      </c>
      <c r="K12" s="17">
        <v>0.28243384582613301</v>
      </c>
      <c r="L12" s="17">
        <v>0.26163080306576297</v>
      </c>
      <c r="M12" s="17"/>
      <c r="N12" s="17">
        <v>0.29129075715351799</v>
      </c>
      <c r="O12" s="17">
        <v>0.27274802365976603</v>
      </c>
      <c r="P12" s="17">
        <v>0.28990162110449602</v>
      </c>
      <c r="Q12" s="17">
        <v>0.29278214142328202</v>
      </c>
      <c r="R12" s="17"/>
      <c r="S12" s="17">
        <v>0.30465985237912202</v>
      </c>
      <c r="T12" s="17">
        <v>0.25386799052356201</v>
      </c>
      <c r="U12" s="17">
        <v>0.30206816261085701</v>
      </c>
      <c r="V12" s="17">
        <v>0.26779979763228401</v>
      </c>
      <c r="W12" s="17">
        <v>0.29207100476056302</v>
      </c>
      <c r="X12" s="17">
        <v>0.28381294803054602</v>
      </c>
      <c r="Y12" s="17">
        <v>0.27962013239543898</v>
      </c>
      <c r="Z12" s="17">
        <v>0.28348989312422002</v>
      </c>
      <c r="AA12" s="17">
        <v>0.28694178314756202</v>
      </c>
      <c r="AB12" s="17">
        <v>0.287369939969014</v>
      </c>
      <c r="AC12" s="17">
        <v>0.35268538855738901</v>
      </c>
      <c r="AD12" s="17">
        <v>0.25792622722338598</v>
      </c>
      <c r="AE12" s="17"/>
      <c r="AF12" s="17">
        <v>0.27902581976949897</v>
      </c>
      <c r="AG12" s="17">
        <v>0.28736294216238201</v>
      </c>
      <c r="AH12" s="17">
        <v>0.29236669279871502</v>
      </c>
      <c r="AI12" s="17">
        <v>0.29441077210011601</v>
      </c>
      <c r="AJ12" s="17"/>
      <c r="AK12" s="17">
        <v>0.295478331227439</v>
      </c>
      <c r="AL12" s="17">
        <v>0.294461077565698</v>
      </c>
      <c r="AM12" s="17">
        <v>0.29725738764207899</v>
      </c>
      <c r="AN12" s="17">
        <v>0.26015546690004099</v>
      </c>
      <c r="AO12" s="17">
        <v>0.28912219188460198</v>
      </c>
      <c r="AP12" s="17"/>
      <c r="AQ12" s="17">
        <v>0.27974835337072701</v>
      </c>
      <c r="AR12" s="17">
        <v>0.274720219182083</v>
      </c>
      <c r="AS12" s="17">
        <v>0.29174382852312603</v>
      </c>
      <c r="AT12" s="17">
        <v>0.29112622847867797</v>
      </c>
      <c r="AU12" s="17">
        <v>0.29960160772771399</v>
      </c>
      <c r="AV12" s="17"/>
      <c r="AW12" s="17">
        <v>0.28577317222100501</v>
      </c>
      <c r="AX12" s="17">
        <v>0.24114465217092301</v>
      </c>
      <c r="AY12" s="17">
        <v>0.25653429373728998</v>
      </c>
      <c r="AZ12" s="17">
        <v>0.29532722548312001</v>
      </c>
      <c r="BA12" s="17">
        <v>0.33957909314900703</v>
      </c>
      <c r="BB12" s="17"/>
      <c r="BC12" s="17">
        <v>0.28442944066610998</v>
      </c>
      <c r="BD12" s="17">
        <v>0.29963361966056401</v>
      </c>
      <c r="BE12" s="17">
        <v>0.27335335273734801</v>
      </c>
      <c r="BF12" s="17">
        <v>0.29919737475811697</v>
      </c>
      <c r="BG12" s="17"/>
      <c r="BH12" s="17">
        <v>0.27832807018921502</v>
      </c>
      <c r="BI12" s="17">
        <v>0.29156102624282698</v>
      </c>
      <c r="BJ12" s="17">
        <v>0.30005000782839902</v>
      </c>
      <c r="BK12" s="17">
        <v>0.29699709424605097</v>
      </c>
      <c r="BL12" s="17"/>
      <c r="BM12" s="17">
        <v>0.309372054851421</v>
      </c>
      <c r="BN12" s="17">
        <v>0.31555469212850801</v>
      </c>
      <c r="BO12" s="17">
        <v>0.272892961470736</v>
      </c>
      <c r="BP12" s="17">
        <v>0.22624298735797499</v>
      </c>
      <c r="BQ12" s="17">
        <v>0.25983790560315101</v>
      </c>
      <c r="BR12" s="17"/>
      <c r="BS12" s="17">
        <v>0.31216304867198602</v>
      </c>
      <c r="BT12" s="17">
        <v>0.33637844441727599</v>
      </c>
      <c r="BU12" s="17">
        <v>0.245014806340214</v>
      </c>
      <c r="BV12" s="17">
        <v>0.247216839058023</v>
      </c>
      <c r="BW12" s="17">
        <v>0.20323665449539699</v>
      </c>
    </row>
    <row r="13" spans="2:75" ht="29" x14ac:dyDescent="0.35">
      <c r="B13" s="18" t="s">
        <v>199</v>
      </c>
      <c r="C13" s="17">
        <v>0.27642168748247098</v>
      </c>
      <c r="D13" s="17">
        <v>0.32794656262511301</v>
      </c>
      <c r="E13" s="17">
        <v>0.22700974670455401</v>
      </c>
      <c r="F13" s="17"/>
      <c r="G13" s="17">
        <v>0.29570180873998803</v>
      </c>
      <c r="H13" s="17">
        <v>0.30478051844652398</v>
      </c>
      <c r="I13" s="17">
        <v>0.30122877676709298</v>
      </c>
      <c r="J13" s="17">
        <v>0.261030137458376</v>
      </c>
      <c r="K13" s="17">
        <v>0.247940665233015</v>
      </c>
      <c r="L13" s="17">
        <v>0.25190586161744799</v>
      </c>
      <c r="M13" s="17"/>
      <c r="N13" s="17">
        <v>0.31839657817400502</v>
      </c>
      <c r="O13" s="17">
        <v>0.29116989654758202</v>
      </c>
      <c r="P13" s="17">
        <v>0.266678010376455</v>
      </c>
      <c r="Q13" s="17">
        <v>0.22540761562178999</v>
      </c>
      <c r="R13" s="17"/>
      <c r="S13" s="17">
        <v>0.31121790451954501</v>
      </c>
      <c r="T13" s="17">
        <v>0.27031338710238301</v>
      </c>
      <c r="U13" s="17">
        <v>0.24485876668354201</v>
      </c>
      <c r="V13" s="17">
        <v>0.289948270779877</v>
      </c>
      <c r="W13" s="17">
        <v>0.290245380117156</v>
      </c>
      <c r="X13" s="17">
        <v>0.31520055247039003</v>
      </c>
      <c r="Y13" s="17">
        <v>0.26422453331303902</v>
      </c>
      <c r="Z13" s="17">
        <v>0.27537989837695098</v>
      </c>
      <c r="AA13" s="17">
        <v>0.29669699127361598</v>
      </c>
      <c r="AB13" s="17">
        <v>0.24190395617174701</v>
      </c>
      <c r="AC13" s="17">
        <v>0.24897240374250601</v>
      </c>
      <c r="AD13" s="17">
        <v>0.144438332960557</v>
      </c>
      <c r="AE13" s="17"/>
      <c r="AF13" s="17">
        <v>0.20998269127608599</v>
      </c>
      <c r="AG13" s="17">
        <v>0.26719729099675199</v>
      </c>
      <c r="AH13" s="17">
        <v>0.32013278870372802</v>
      </c>
      <c r="AI13" s="17">
        <v>0.35874217413996201</v>
      </c>
      <c r="AJ13" s="17"/>
      <c r="AK13" s="17">
        <v>0.24289786705736099</v>
      </c>
      <c r="AL13" s="17">
        <v>0.26890574073432399</v>
      </c>
      <c r="AM13" s="17">
        <v>0.27928534460596199</v>
      </c>
      <c r="AN13" s="17">
        <v>0.32368357764619099</v>
      </c>
      <c r="AO13" s="17">
        <v>0.36729166710932898</v>
      </c>
      <c r="AP13" s="17"/>
      <c r="AQ13" s="17">
        <v>0.227961209845184</v>
      </c>
      <c r="AR13" s="17">
        <v>0.25903782677034498</v>
      </c>
      <c r="AS13" s="17">
        <v>0.28546427171855998</v>
      </c>
      <c r="AT13" s="17">
        <v>0.293096248674171</v>
      </c>
      <c r="AU13" s="17">
        <v>0.35097661739291802</v>
      </c>
      <c r="AV13" s="17"/>
      <c r="AW13" s="17">
        <v>0.31217162119444197</v>
      </c>
      <c r="AX13" s="17">
        <v>0.27632128897689301</v>
      </c>
      <c r="AY13" s="17">
        <v>0.25190134577926099</v>
      </c>
      <c r="AZ13" s="17">
        <v>0.267377848136231</v>
      </c>
      <c r="BA13" s="17">
        <v>0.31605029700267401</v>
      </c>
      <c r="BB13" s="17"/>
      <c r="BC13" s="17">
        <v>0.26038508100808799</v>
      </c>
      <c r="BD13" s="17">
        <v>0.294692089814036</v>
      </c>
      <c r="BE13" s="17">
        <v>0.30311697617170702</v>
      </c>
      <c r="BF13" s="17">
        <v>0.27032200070433399</v>
      </c>
      <c r="BG13" s="17"/>
      <c r="BH13" s="17">
        <v>0.27212414422748699</v>
      </c>
      <c r="BI13" s="17">
        <v>0.28656500345460201</v>
      </c>
      <c r="BJ13" s="17">
        <v>0.28266001403907198</v>
      </c>
      <c r="BK13" s="17">
        <v>0.28946606912318201</v>
      </c>
      <c r="BL13" s="17"/>
      <c r="BM13" s="17">
        <v>0.29830445439847397</v>
      </c>
      <c r="BN13" s="17">
        <v>0.296896749355754</v>
      </c>
      <c r="BO13" s="17">
        <v>0.29870752138286499</v>
      </c>
      <c r="BP13" s="17">
        <v>0.267510563914998</v>
      </c>
      <c r="BQ13" s="17">
        <v>0.22643342020382201</v>
      </c>
      <c r="BR13" s="17"/>
      <c r="BS13" s="17">
        <v>0.29466299691909098</v>
      </c>
      <c r="BT13" s="17">
        <v>0.30610316489581302</v>
      </c>
      <c r="BU13" s="17">
        <v>0.33134599407779097</v>
      </c>
      <c r="BV13" s="17">
        <v>0.27779128439086298</v>
      </c>
      <c r="BW13" s="17">
        <v>0.20994526265358099</v>
      </c>
    </row>
    <row r="14" spans="2:75" ht="29" x14ac:dyDescent="0.35">
      <c r="B14" s="18" t="s">
        <v>200</v>
      </c>
      <c r="C14" s="17">
        <v>0.19676430153781199</v>
      </c>
      <c r="D14" s="17">
        <v>0.233294398387178</v>
      </c>
      <c r="E14" s="17">
        <v>0.16113238922742901</v>
      </c>
      <c r="F14" s="17"/>
      <c r="G14" s="17">
        <v>0.26843785641179502</v>
      </c>
      <c r="H14" s="17">
        <v>0.25578024358023399</v>
      </c>
      <c r="I14" s="17">
        <v>0.23352160619005399</v>
      </c>
      <c r="J14" s="17">
        <v>0.182993148742013</v>
      </c>
      <c r="K14" s="17">
        <v>0.16031392022885099</v>
      </c>
      <c r="L14" s="17">
        <v>0.106678246403066</v>
      </c>
      <c r="M14" s="17"/>
      <c r="N14" s="17">
        <v>0.20592656376769899</v>
      </c>
      <c r="O14" s="17">
        <v>0.20919941374856199</v>
      </c>
      <c r="P14" s="17">
        <v>0.19983539503824699</v>
      </c>
      <c r="Q14" s="17">
        <v>0.17214991053981399</v>
      </c>
      <c r="R14" s="17"/>
      <c r="S14" s="17">
        <v>0.25227247685463899</v>
      </c>
      <c r="T14" s="17">
        <v>0.16771698475063701</v>
      </c>
      <c r="U14" s="17">
        <v>0.19795324528816599</v>
      </c>
      <c r="V14" s="17">
        <v>0.18722496317304099</v>
      </c>
      <c r="W14" s="17">
        <v>0.206664299869211</v>
      </c>
      <c r="X14" s="17">
        <v>0.20869779718277501</v>
      </c>
      <c r="Y14" s="17">
        <v>0.19797034533367799</v>
      </c>
      <c r="Z14" s="17">
        <v>0.19960643933754901</v>
      </c>
      <c r="AA14" s="17">
        <v>0.20215069861788801</v>
      </c>
      <c r="AB14" s="17">
        <v>0.13735995173908599</v>
      </c>
      <c r="AC14" s="17">
        <v>0.20153573539773001</v>
      </c>
      <c r="AD14" s="17">
        <v>0.17341095961573499</v>
      </c>
      <c r="AE14" s="17"/>
      <c r="AF14" s="17">
        <v>0.193012161974081</v>
      </c>
      <c r="AG14" s="17">
        <v>0.18099778715904499</v>
      </c>
      <c r="AH14" s="17">
        <v>0.20433692623410299</v>
      </c>
      <c r="AI14" s="17">
        <v>0.252128114274217</v>
      </c>
      <c r="AJ14" s="17"/>
      <c r="AK14" s="17">
        <v>0.16487378330381899</v>
      </c>
      <c r="AL14" s="17">
        <v>0.19160550340566199</v>
      </c>
      <c r="AM14" s="17">
        <v>0.22018081005212001</v>
      </c>
      <c r="AN14" s="17">
        <v>0.21356052362022701</v>
      </c>
      <c r="AO14" s="17">
        <v>0.23640977806632801</v>
      </c>
      <c r="AP14" s="17"/>
      <c r="AQ14" s="17">
        <v>0.184851599046708</v>
      </c>
      <c r="AR14" s="17">
        <v>0.18812411751328101</v>
      </c>
      <c r="AS14" s="17">
        <v>0.20963023115736601</v>
      </c>
      <c r="AT14" s="17">
        <v>0.18079705716472899</v>
      </c>
      <c r="AU14" s="17">
        <v>0.22834044082422</v>
      </c>
      <c r="AV14" s="17"/>
      <c r="AW14" s="17">
        <v>0.17044902496449801</v>
      </c>
      <c r="AX14" s="17">
        <v>0.14652355989379101</v>
      </c>
      <c r="AY14" s="17">
        <v>0.186599550457482</v>
      </c>
      <c r="AZ14" s="17">
        <v>0.197107477016677</v>
      </c>
      <c r="BA14" s="17">
        <v>0.23995410186913199</v>
      </c>
      <c r="BB14" s="17"/>
      <c r="BC14" s="17">
        <v>0.25923610374811701</v>
      </c>
      <c r="BD14" s="17">
        <v>0.20708025723639301</v>
      </c>
      <c r="BE14" s="17">
        <v>0.19944627491366901</v>
      </c>
      <c r="BF14" s="17">
        <v>0.18813047797565199</v>
      </c>
      <c r="BG14" s="17"/>
      <c r="BH14" s="17">
        <v>0.21479623918544299</v>
      </c>
      <c r="BI14" s="17">
        <v>0.186610986460022</v>
      </c>
      <c r="BJ14" s="17">
        <v>0.222848730410901</v>
      </c>
      <c r="BK14" s="17">
        <v>0.21562241255953499</v>
      </c>
      <c r="BL14" s="17"/>
      <c r="BM14" s="17">
        <v>0.174090450799436</v>
      </c>
      <c r="BN14" s="17">
        <v>0.23868846136403099</v>
      </c>
      <c r="BO14" s="17">
        <v>0.15587547138327701</v>
      </c>
      <c r="BP14" s="17">
        <v>0.20315223850339001</v>
      </c>
      <c r="BQ14" s="17">
        <v>0.16888815599417201</v>
      </c>
      <c r="BR14" s="17"/>
      <c r="BS14" s="17">
        <v>0.18368204411174799</v>
      </c>
      <c r="BT14" s="17">
        <v>0.256247639696284</v>
      </c>
      <c r="BU14" s="17">
        <v>0.16819999289784099</v>
      </c>
      <c r="BV14" s="17">
        <v>0.202458504981961</v>
      </c>
      <c r="BW14" s="17">
        <v>0.178783243713142</v>
      </c>
    </row>
    <row r="15" spans="2:75" x14ac:dyDescent="0.35">
      <c r="B15" s="18" t="s">
        <v>129</v>
      </c>
      <c r="C15" s="17">
        <v>0.18139373977191001</v>
      </c>
      <c r="D15" s="17">
        <v>0.12577386941686899</v>
      </c>
      <c r="E15" s="17">
        <v>0.235098674276255</v>
      </c>
      <c r="F15" s="17"/>
      <c r="G15" s="17">
        <v>0.11097271908571101</v>
      </c>
      <c r="H15" s="17">
        <v>0.143256798263075</v>
      </c>
      <c r="I15" s="17">
        <v>0.193306798181685</v>
      </c>
      <c r="J15" s="17">
        <v>0.19961320567840399</v>
      </c>
      <c r="K15" s="17">
        <v>0.21068804674810701</v>
      </c>
      <c r="L15" s="17">
        <v>0.215302948630437</v>
      </c>
      <c r="M15" s="17"/>
      <c r="N15" s="17">
        <v>0.113499948578392</v>
      </c>
      <c r="O15" s="17">
        <v>0.17849455181273099</v>
      </c>
      <c r="P15" s="17">
        <v>0.168984491197193</v>
      </c>
      <c r="Q15" s="17">
        <v>0.26919446449794598</v>
      </c>
      <c r="R15" s="17"/>
      <c r="S15" s="17">
        <v>0.139746985423577</v>
      </c>
      <c r="T15" s="17">
        <v>0.22099407979855401</v>
      </c>
      <c r="U15" s="17">
        <v>0.183491445863744</v>
      </c>
      <c r="V15" s="17">
        <v>0.17666818720786101</v>
      </c>
      <c r="W15" s="17">
        <v>0.200107380302013</v>
      </c>
      <c r="X15" s="17">
        <v>0.15717258515696</v>
      </c>
      <c r="Y15" s="17">
        <v>0.15992058169022999</v>
      </c>
      <c r="Z15" s="17">
        <v>0.19051938350508499</v>
      </c>
      <c r="AA15" s="17">
        <v>0.16678892256722599</v>
      </c>
      <c r="AB15" s="17">
        <v>0.208910242212799</v>
      </c>
      <c r="AC15" s="17">
        <v>0.18831803486659601</v>
      </c>
      <c r="AD15" s="17">
        <v>0.246658433284942</v>
      </c>
      <c r="AE15" s="17"/>
      <c r="AF15" s="17">
        <v>0.239640268910186</v>
      </c>
      <c r="AG15" s="17">
        <v>0.18781950977369999</v>
      </c>
      <c r="AH15" s="17">
        <v>0.14322561314742899</v>
      </c>
      <c r="AI15" s="17">
        <v>9.6583837857191601E-2</v>
      </c>
      <c r="AJ15" s="17"/>
      <c r="AK15" s="17">
        <v>0.216423293849901</v>
      </c>
      <c r="AL15" s="17">
        <v>0.19170932892121001</v>
      </c>
      <c r="AM15" s="17">
        <v>0.147695701674184</v>
      </c>
      <c r="AN15" s="17">
        <v>0.13619607582045101</v>
      </c>
      <c r="AO15" s="17">
        <v>0.10022030624966601</v>
      </c>
      <c r="AP15" s="17"/>
      <c r="AQ15" s="17">
        <v>0.22801597172761401</v>
      </c>
      <c r="AR15" s="17">
        <v>0.21845948708679799</v>
      </c>
      <c r="AS15" s="17">
        <v>0.16128044268987199</v>
      </c>
      <c r="AT15" s="17">
        <v>0.145993055316643</v>
      </c>
      <c r="AU15" s="17">
        <v>0.12524697774393301</v>
      </c>
      <c r="AV15" s="17"/>
      <c r="AW15" s="17">
        <v>0.17017835872110201</v>
      </c>
      <c r="AX15" s="17">
        <v>0.21709111857386901</v>
      </c>
      <c r="AY15" s="17">
        <v>0.204150161002013</v>
      </c>
      <c r="AZ15" s="17">
        <v>0.18381772865194099</v>
      </c>
      <c r="BA15" s="17">
        <v>0.13308342005054799</v>
      </c>
      <c r="BB15" s="17"/>
      <c r="BC15" s="17">
        <v>0.15124835111742599</v>
      </c>
      <c r="BD15" s="17">
        <v>0.15442058429053299</v>
      </c>
      <c r="BE15" s="17">
        <v>0.15735787176134899</v>
      </c>
      <c r="BF15" s="17">
        <v>0.182373743113253</v>
      </c>
      <c r="BG15" s="17"/>
      <c r="BH15" s="17">
        <v>0.17268705361366801</v>
      </c>
      <c r="BI15" s="17">
        <v>0.167325099994939</v>
      </c>
      <c r="BJ15" s="17">
        <v>0.149626649332399</v>
      </c>
      <c r="BK15" s="17">
        <v>0.16265255290818401</v>
      </c>
      <c r="BL15" s="17"/>
      <c r="BM15" s="17">
        <v>0.153553595298381</v>
      </c>
      <c r="BN15" s="17">
        <v>0.12790922055586401</v>
      </c>
      <c r="BO15" s="17">
        <v>0.193932385803152</v>
      </c>
      <c r="BP15" s="17">
        <v>0.20728929715996899</v>
      </c>
      <c r="BQ15" s="17">
        <v>0.27851514360854301</v>
      </c>
      <c r="BR15" s="17"/>
      <c r="BS15" s="17">
        <v>0.16346051681454199</v>
      </c>
      <c r="BT15" s="17">
        <v>9.8893482559596402E-2</v>
      </c>
      <c r="BU15" s="17">
        <v>0.15257175557435099</v>
      </c>
      <c r="BV15" s="17">
        <v>0.19481276643699899</v>
      </c>
      <c r="BW15" s="17">
        <v>0.32857922804333101</v>
      </c>
    </row>
    <row r="16" spans="2:75" ht="29" x14ac:dyDescent="0.35">
      <c r="B16" s="18" t="s">
        <v>201</v>
      </c>
      <c r="C16" s="19">
        <v>0.125015853048175</v>
      </c>
      <c r="D16" s="19">
        <v>0.115799633195667</v>
      </c>
      <c r="E16" s="19">
        <v>0.13408415558242201</v>
      </c>
      <c r="F16" s="19"/>
      <c r="G16" s="19">
        <v>0.21559876603577299</v>
      </c>
      <c r="H16" s="19">
        <v>0.158448556468338</v>
      </c>
      <c r="I16" s="19">
        <v>0.14435426928683401</v>
      </c>
      <c r="J16" s="19">
        <v>0.117618890373729</v>
      </c>
      <c r="K16" s="19">
        <v>7.9860373408194602E-2</v>
      </c>
      <c r="L16" s="19">
        <v>5.7962927839742898E-2</v>
      </c>
      <c r="M16" s="19"/>
      <c r="N16" s="19">
        <v>0.12642849045709001</v>
      </c>
      <c r="O16" s="19">
        <v>0.13685971674768799</v>
      </c>
      <c r="P16" s="19">
        <v>0.11656223430960801</v>
      </c>
      <c r="Q16" s="19">
        <v>0.119973300788856</v>
      </c>
      <c r="R16" s="19"/>
      <c r="S16" s="19">
        <v>0.155646840305662</v>
      </c>
      <c r="T16" s="19">
        <v>0.10717458855598901</v>
      </c>
      <c r="U16" s="19">
        <v>0.109847151534812</v>
      </c>
      <c r="V16" s="19">
        <v>0.10401635423012499</v>
      </c>
      <c r="W16" s="19">
        <v>0.13665932266125899</v>
      </c>
      <c r="X16" s="19">
        <v>0.155705819196161</v>
      </c>
      <c r="Y16" s="19">
        <v>0.14203072141995701</v>
      </c>
      <c r="Z16" s="19">
        <v>0.12723574745769001</v>
      </c>
      <c r="AA16" s="19">
        <v>0.12355436467299299</v>
      </c>
      <c r="AB16" s="19">
        <v>9.2144825480950099E-2</v>
      </c>
      <c r="AC16" s="19">
        <v>9.5995793532416801E-2</v>
      </c>
      <c r="AD16" s="19">
        <v>0.14757914516118201</v>
      </c>
      <c r="AE16" s="19"/>
      <c r="AF16" s="19">
        <v>0.12046068102808</v>
      </c>
      <c r="AG16" s="19">
        <v>0.112235114145763</v>
      </c>
      <c r="AH16" s="19">
        <v>0.13817298324723501</v>
      </c>
      <c r="AI16" s="19">
        <v>0.141010127045302</v>
      </c>
      <c r="AJ16" s="19"/>
      <c r="AK16" s="19">
        <v>0.14492254744348201</v>
      </c>
      <c r="AL16" s="19">
        <v>0.123555883746453</v>
      </c>
      <c r="AM16" s="19">
        <v>0.13344499769516399</v>
      </c>
      <c r="AN16" s="19">
        <v>0.11447621887720701</v>
      </c>
      <c r="AO16" s="19">
        <v>0.110280564935418</v>
      </c>
      <c r="AP16" s="19"/>
      <c r="AQ16" s="19">
        <v>0.12557281602029</v>
      </c>
      <c r="AR16" s="19">
        <v>0.13727878904361701</v>
      </c>
      <c r="AS16" s="19">
        <v>0.123176751823269</v>
      </c>
      <c r="AT16" s="19">
        <v>9.5593354769901898E-2</v>
      </c>
      <c r="AU16" s="19">
        <v>0.147183058698931</v>
      </c>
      <c r="AV16" s="19"/>
      <c r="AW16" s="19">
        <v>0.14719092476186099</v>
      </c>
      <c r="AX16" s="19">
        <v>8.6036964373454303E-2</v>
      </c>
      <c r="AY16" s="19">
        <v>0.11927826321467</v>
      </c>
      <c r="AZ16" s="19">
        <v>0.12913501529185401</v>
      </c>
      <c r="BA16" s="19">
        <v>0.13801041583165</v>
      </c>
      <c r="BB16" s="19"/>
      <c r="BC16" s="19">
        <v>0.16710533486125401</v>
      </c>
      <c r="BD16" s="19">
        <v>0.134810635004803</v>
      </c>
      <c r="BE16" s="19">
        <v>0.14358855871884199</v>
      </c>
      <c r="BF16" s="19">
        <v>9.8140459147143297E-2</v>
      </c>
      <c r="BG16" s="19"/>
      <c r="BH16" s="19">
        <v>0.15328004900220699</v>
      </c>
      <c r="BI16" s="19">
        <v>0.11571949611072201</v>
      </c>
      <c r="BJ16" s="19">
        <v>0.133100840534567</v>
      </c>
      <c r="BK16" s="19">
        <v>0.15049943527734</v>
      </c>
      <c r="BL16" s="19"/>
      <c r="BM16" s="19">
        <v>9.5463844540788503E-2</v>
      </c>
      <c r="BN16" s="19">
        <v>0.175029432013146</v>
      </c>
      <c r="BO16" s="19">
        <v>6.9763273868591505E-2</v>
      </c>
      <c r="BP16" s="19">
        <v>8.4048123418766704E-2</v>
      </c>
      <c r="BQ16" s="19">
        <v>9.43779321285899E-2</v>
      </c>
      <c r="BR16" s="19"/>
      <c r="BS16" s="19">
        <v>0.106673741097898</v>
      </c>
      <c r="BT16" s="19">
        <v>0.18481900142349</v>
      </c>
      <c r="BU16" s="19">
        <v>9.7595419569594999E-2</v>
      </c>
      <c r="BV16" s="19">
        <v>8.0326663548820704E-2</v>
      </c>
      <c r="BW16" s="19">
        <v>9.2887201374612705E-2</v>
      </c>
    </row>
    <row r="17" spans="2:2" x14ac:dyDescent="0.35">
      <c r="B17" s="16"/>
    </row>
    <row r="18" spans="2:2" x14ac:dyDescent="0.35">
      <c r="B18" t="s">
        <v>91</v>
      </c>
    </row>
    <row r="19" spans="2:2" x14ac:dyDescent="0.35">
      <c r="B19" t="s">
        <v>92</v>
      </c>
    </row>
    <row r="21" spans="2:2" x14ac:dyDescent="0.35">
      <c r="B21"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G17"/>
  <sheetViews>
    <sheetView showGridLines="0" workbookViewId="0">
      <pane xSplit="2" topLeftCell="C1" activePane="topRight" state="frozen"/>
      <selection pane="topRight" activeCell="A11" sqref="A11:XFD11"/>
    </sheetView>
  </sheetViews>
  <sheetFormatPr defaultColWidth="10.90625" defaultRowHeight="14.5" x14ac:dyDescent="0.35"/>
  <cols>
    <col min="2" max="2" width="25.7265625" customWidth="1"/>
    <col min="3" max="7" width="13.7265625" customWidth="1"/>
  </cols>
  <sheetData>
    <row r="2" spans="2:7" ht="40" customHeight="1" x14ac:dyDescent="0.35">
      <c r="D2" s="29" t="s">
        <v>213</v>
      </c>
      <c r="E2" s="25"/>
      <c r="F2" s="25"/>
      <c r="G2" s="25"/>
    </row>
    <row r="6" spans="2:7" ht="40" customHeight="1" x14ac:dyDescent="0.35">
      <c r="B6" t="s">
        <v>15</v>
      </c>
      <c r="C6" s="22" t="s">
        <v>203</v>
      </c>
      <c r="D6" s="22" t="s">
        <v>204</v>
      </c>
      <c r="E6" s="22" t="s">
        <v>205</v>
      </c>
      <c r="F6" s="22" t="s">
        <v>206</v>
      </c>
    </row>
    <row r="7" spans="2:7" x14ac:dyDescent="0.35">
      <c r="B7" s="18" t="s">
        <v>207</v>
      </c>
      <c r="C7" s="17">
        <v>0.34783536624393102</v>
      </c>
      <c r="D7" s="17">
        <v>0.23894493556469501</v>
      </c>
      <c r="E7" s="17">
        <v>0.196304785846737</v>
      </c>
      <c r="F7" s="17">
        <v>0.21643723035479701</v>
      </c>
    </row>
    <row r="8" spans="2:7" x14ac:dyDescent="0.35">
      <c r="B8" s="18" t="s">
        <v>208</v>
      </c>
      <c r="C8" s="17">
        <v>0.36063519627331803</v>
      </c>
      <c r="D8" s="17">
        <v>0.342939361283713</v>
      </c>
      <c r="E8" s="17">
        <v>0.215235900588052</v>
      </c>
      <c r="F8" s="17">
        <v>8.0735541844254105E-2</v>
      </c>
    </row>
    <row r="9" spans="2:7" x14ac:dyDescent="0.35">
      <c r="B9" s="18" t="s">
        <v>209</v>
      </c>
      <c r="C9" s="17">
        <v>0.252459008174927</v>
      </c>
      <c r="D9" s="17">
        <v>0.348015394874293</v>
      </c>
      <c r="E9" s="17">
        <v>0.24370930045158101</v>
      </c>
      <c r="F9" s="17">
        <v>0.15581629649919901</v>
      </c>
    </row>
    <row r="10" spans="2:7" x14ac:dyDescent="0.35">
      <c r="B10" s="18" t="s">
        <v>210</v>
      </c>
      <c r="C10" s="17">
        <v>3.9070429307823999E-2</v>
      </c>
      <c r="D10" s="17">
        <v>7.0100308277298906E-2</v>
      </c>
      <c r="E10" s="17">
        <v>0.34475001311363002</v>
      </c>
      <c r="F10" s="17">
        <v>0.54701093130175005</v>
      </c>
    </row>
    <row r="11" spans="2:7" x14ac:dyDescent="0.35">
      <c r="B11" s="18" t="s">
        <v>211</v>
      </c>
      <c r="C11" s="20">
        <v>0.98276450054664499</v>
      </c>
      <c r="D11" s="20">
        <v>1.2492710758642001</v>
      </c>
      <c r="E11" s="20">
        <v>1.7369045408321</v>
      </c>
      <c r="F11" s="20">
        <v>2.0334009287478998</v>
      </c>
    </row>
    <row r="12" spans="2:7" x14ac:dyDescent="0.35">
      <c r="B12" s="18" t="s">
        <v>212</v>
      </c>
      <c r="C12" s="21">
        <v>0.75646655190381495</v>
      </c>
      <c r="D12" s="21">
        <v>0.80542515347098298</v>
      </c>
      <c r="E12" s="21">
        <v>1.27630222272623</v>
      </c>
      <c r="F12" s="21">
        <v>1.4927498146198099</v>
      </c>
    </row>
    <row r="13" spans="2:7" x14ac:dyDescent="0.35">
      <c r="B13" s="16"/>
    </row>
    <row r="14" spans="2:7" x14ac:dyDescent="0.35">
      <c r="B14" t="s">
        <v>91</v>
      </c>
    </row>
    <row r="15" spans="2:7" x14ac:dyDescent="0.35">
      <c r="B15" t="s">
        <v>92</v>
      </c>
    </row>
    <row r="17" spans="2:2" x14ac:dyDescent="0.35">
      <c r="B17"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W19"/>
  <sheetViews>
    <sheetView showGridLines="0" topLeftCell="A6" workbookViewId="0">
      <pane xSplit="2" topLeftCell="C1" activePane="topRight" state="frozen"/>
      <selection pane="topRight" activeCell="A13" sqref="A13:XFD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216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4034</v>
      </c>
      <c r="D7" s="10">
        <v>1954</v>
      </c>
      <c r="E7" s="10">
        <v>2070</v>
      </c>
      <c r="F7" s="10"/>
      <c r="G7" s="10">
        <v>479</v>
      </c>
      <c r="H7" s="10">
        <v>662</v>
      </c>
      <c r="I7" s="10">
        <v>621</v>
      </c>
      <c r="J7" s="10">
        <v>718</v>
      </c>
      <c r="K7" s="10">
        <v>673</v>
      </c>
      <c r="L7" s="10">
        <v>881</v>
      </c>
      <c r="M7" s="10"/>
      <c r="N7" s="10">
        <v>1092</v>
      </c>
      <c r="O7" s="10">
        <v>984</v>
      </c>
      <c r="P7" s="10">
        <v>889</v>
      </c>
      <c r="Q7" s="10">
        <v>1050</v>
      </c>
      <c r="R7" s="10"/>
      <c r="S7" s="10">
        <v>507</v>
      </c>
      <c r="T7" s="10">
        <v>541</v>
      </c>
      <c r="U7" s="10">
        <v>322</v>
      </c>
      <c r="V7" s="10">
        <v>320</v>
      </c>
      <c r="W7" s="10">
        <v>304</v>
      </c>
      <c r="X7" s="10">
        <v>332</v>
      </c>
      <c r="Y7" s="10">
        <v>350</v>
      </c>
      <c r="Z7" s="10">
        <v>174</v>
      </c>
      <c r="AA7" s="10">
        <v>461</v>
      </c>
      <c r="AB7" s="10">
        <v>376</v>
      </c>
      <c r="AC7" s="10">
        <v>216</v>
      </c>
      <c r="AD7" s="10">
        <v>131</v>
      </c>
      <c r="AE7" s="10"/>
      <c r="AF7" s="10">
        <v>977</v>
      </c>
      <c r="AG7" s="10">
        <v>1382</v>
      </c>
      <c r="AH7" s="10">
        <v>1011</v>
      </c>
      <c r="AI7" s="10">
        <v>536</v>
      </c>
      <c r="AJ7" s="10"/>
      <c r="AK7" s="10">
        <v>658</v>
      </c>
      <c r="AL7" s="10">
        <v>1532</v>
      </c>
      <c r="AM7" s="10">
        <v>854</v>
      </c>
      <c r="AN7" s="10">
        <v>391</v>
      </c>
      <c r="AO7" s="10">
        <v>387</v>
      </c>
      <c r="AP7" s="10"/>
      <c r="AQ7" s="10">
        <v>1037</v>
      </c>
      <c r="AR7" s="10">
        <v>778</v>
      </c>
      <c r="AS7" s="10">
        <v>952</v>
      </c>
      <c r="AT7" s="10">
        <v>700</v>
      </c>
      <c r="AU7" s="10">
        <v>567</v>
      </c>
      <c r="AV7" s="10"/>
      <c r="AW7" s="10">
        <v>218</v>
      </c>
      <c r="AX7" s="10">
        <v>430</v>
      </c>
      <c r="AY7" s="10">
        <v>1333</v>
      </c>
      <c r="AZ7" s="10">
        <v>1169</v>
      </c>
      <c r="BA7" s="10">
        <v>881</v>
      </c>
      <c r="BB7" s="10"/>
      <c r="BC7" s="10">
        <v>304</v>
      </c>
      <c r="BD7" s="10">
        <v>1220</v>
      </c>
      <c r="BE7" s="10">
        <v>922</v>
      </c>
      <c r="BF7" s="10">
        <v>1328</v>
      </c>
      <c r="BG7" s="10"/>
      <c r="BH7" s="10">
        <v>773</v>
      </c>
      <c r="BI7" s="10">
        <v>1917</v>
      </c>
      <c r="BJ7" s="10">
        <v>694</v>
      </c>
      <c r="BK7" s="10">
        <v>388</v>
      </c>
      <c r="BL7" s="10"/>
      <c r="BM7" s="10">
        <v>762</v>
      </c>
      <c r="BN7" s="10">
        <v>1362</v>
      </c>
      <c r="BO7" s="10">
        <v>310</v>
      </c>
      <c r="BP7" s="10">
        <v>494</v>
      </c>
      <c r="BQ7" s="10">
        <v>603</v>
      </c>
      <c r="BR7" s="10"/>
      <c r="BS7" s="10">
        <v>803</v>
      </c>
      <c r="BT7" s="10">
        <v>1057</v>
      </c>
      <c r="BU7" s="10">
        <v>329</v>
      </c>
      <c r="BV7" s="10">
        <v>656</v>
      </c>
      <c r="BW7" s="10">
        <v>340</v>
      </c>
    </row>
    <row r="8" spans="2:75" ht="30" customHeight="1" x14ac:dyDescent="0.35">
      <c r="B8" s="11" t="s">
        <v>20</v>
      </c>
      <c r="C8" s="11">
        <v>4034</v>
      </c>
      <c r="D8" s="11">
        <v>1987</v>
      </c>
      <c r="E8" s="11">
        <v>2037</v>
      </c>
      <c r="F8" s="11"/>
      <c r="G8" s="11">
        <v>563</v>
      </c>
      <c r="H8" s="11">
        <v>688</v>
      </c>
      <c r="I8" s="11">
        <v>686</v>
      </c>
      <c r="J8" s="11">
        <v>686</v>
      </c>
      <c r="K8" s="11">
        <v>566</v>
      </c>
      <c r="L8" s="11">
        <v>845</v>
      </c>
      <c r="M8" s="11"/>
      <c r="N8" s="11">
        <v>1085</v>
      </c>
      <c r="O8" s="11">
        <v>1044</v>
      </c>
      <c r="P8" s="11">
        <v>883</v>
      </c>
      <c r="Q8" s="11">
        <v>1003</v>
      </c>
      <c r="R8" s="11"/>
      <c r="S8" s="11">
        <v>565</v>
      </c>
      <c r="T8" s="11">
        <v>524</v>
      </c>
      <c r="U8" s="11">
        <v>323</v>
      </c>
      <c r="V8" s="11">
        <v>363</v>
      </c>
      <c r="W8" s="11">
        <v>282</v>
      </c>
      <c r="X8" s="11">
        <v>363</v>
      </c>
      <c r="Y8" s="11">
        <v>323</v>
      </c>
      <c r="Z8" s="11">
        <v>161</v>
      </c>
      <c r="AA8" s="11">
        <v>444</v>
      </c>
      <c r="AB8" s="11">
        <v>363</v>
      </c>
      <c r="AC8" s="11">
        <v>202</v>
      </c>
      <c r="AD8" s="11">
        <v>121</v>
      </c>
      <c r="AE8" s="11"/>
      <c r="AF8" s="11">
        <v>950</v>
      </c>
      <c r="AG8" s="11">
        <v>1389</v>
      </c>
      <c r="AH8" s="11">
        <v>1033</v>
      </c>
      <c r="AI8" s="11">
        <v>540</v>
      </c>
      <c r="AJ8" s="11"/>
      <c r="AK8" s="11">
        <v>650</v>
      </c>
      <c r="AL8" s="11">
        <v>1526</v>
      </c>
      <c r="AM8" s="11">
        <v>857</v>
      </c>
      <c r="AN8" s="11">
        <v>401</v>
      </c>
      <c r="AO8" s="11">
        <v>386</v>
      </c>
      <c r="AP8" s="11"/>
      <c r="AQ8" s="11">
        <v>1021</v>
      </c>
      <c r="AR8" s="11">
        <v>777</v>
      </c>
      <c r="AS8" s="11">
        <v>954</v>
      </c>
      <c r="AT8" s="11">
        <v>713</v>
      </c>
      <c r="AU8" s="11">
        <v>570</v>
      </c>
      <c r="AV8" s="11"/>
      <c r="AW8" s="11">
        <v>211</v>
      </c>
      <c r="AX8" s="11">
        <v>408</v>
      </c>
      <c r="AY8" s="11">
        <v>1329</v>
      </c>
      <c r="AZ8" s="11">
        <v>1160</v>
      </c>
      <c r="BA8" s="11">
        <v>923</v>
      </c>
      <c r="BB8" s="11"/>
      <c r="BC8" s="11">
        <v>322</v>
      </c>
      <c r="BD8" s="11">
        <v>1244</v>
      </c>
      <c r="BE8" s="11">
        <v>916</v>
      </c>
      <c r="BF8" s="11">
        <v>1291</v>
      </c>
      <c r="BG8" s="11"/>
      <c r="BH8" s="11">
        <v>788</v>
      </c>
      <c r="BI8" s="11">
        <v>1911</v>
      </c>
      <c r="BJ8" s="11">
        <v>687</v>
      </c>
      <c r="BK8" s="11">
        <v>385</v>
      </c>
      <c r="BL8" s="11"/>
      <c r="BM8" s="11">
        <v>754</v>
      </c>
      <c r="BN8" s="11">
        <v>1381</v>
      </c>
      <c r="BO8" s="11">
        <v>310</v>
      </c>
      <c r="BP8" s="11">
        <v>482</v>
      </c>
      <c r="BQ8" s="11">
        <v>608</v>
      </c>
      <c r="BR8" s="11"/>
      <c r="BS8" s="11">
        <v>799</v>
      </c>
      <c r="BT8" s="11">
        <v>1081</v>
      </c>
      <c r="BU8" s="11">
        <v>329</v>
      </c>
      <c r="BV8" s="11">
        <v>641</v>
      </c>
      <c r="BW8" s="11">
        <v>341</v>
      </c>
    </row>
    <row r="9" spans="2:75" x14ac:dyDescent="0.35">
      <c r="B9" s="18" t="s">
        <v>214</v>
      </c>
      <c r="C9" s="17">
        <v>0.21643723035479701</v>
      </c>
      <c r="D9" s="17">
        <v>0.20459208987105301</v>
      </c>
      <c r="E9" s="17">
        <v>0.22810529385294101</v>
      </c>
      <c r="F9" s="17"/>
      <c r="G9" s="17">
        <v>0.136424411342008</v>
      </c>
      <c r="H9" s="17">
        <v>0.23344682869814701</v>
      </c>
      <c r="I9" s="17">
        <v>0.207057335457666</v>
      </c>
      <c r="J9" s="17">
        <v>0.24094208205729101</v>
      </c>
      <c r="K9" s="17">
        <v>0.221977447291102</v>
      </c>
      <c r="L9" s="17">
        <v>0.239921758143846</v>
      </c>
      <c r="M9" s="17"/>
      <c r="N9" s="17">
        <v>0.231550005292983</v>
      </c>
      <c r="O9" s="17">
        <v>0.20002847636561899</v>
      </c>
      <c r="P9" s="17">
        <v>0.19454142364007701</v>
      </c>
      <c r="Q9" s="17">
        <v>0.237721482790064</v>
      </c>
      <c r="R9" s="17"/>
      <c r="S9" s="17">
        <v>0.24156193580167401</v>
      </c>
      <c r="T9" s="17">
        <v>0.18148198760473599</v>
      </c>
      <c r="U9" s="17">
        <v>0.21858888759526501</v>
      </c>
      <c r="V9" s="17">
        <v>0.22835266347392999</v>
      </c>
      <c r="W9" s="17">
        <v>0.17054777923018699</v>
      </c>
      <c r="X9" s="17">
        <v>0.20067460140157001</v>
      </c>
      <c r="Y9" s="17">
        <v>0.20562171310090699</v>
      </c>
      <c r="Z9" s="17">
        <v>0.19958716611742999</v>
      </c>
      <c r="AA9" s="17">
        <v>0.24908043356783199</v>
      </c>
      <c r="AB9" s="17">
        <v>0.234070531098373</v>
      </c>
      <c r="AC9" s="17">
        <v>0.197849850469549</v>
      </c>
      <c r="AD9" s="17">
        <v>0.27288040626031101</v>
      </c>
      <c r="AE9" s="17"/>
      <c r="AF9" s="17">
        <v>0.23249577319939299</v>
      </c>
      <c r="AG9" s="17">
        <v>0.19644141628817799</v>
      </c>
      <c r="AH9" s="17">
        <v>0.20554545973100799</v>
      </c>
      <c r="AI9" s="17">
        <v>0.23928962073104501</v>
      </c>
      <c r="AJ9" s="17"/>
      <c r="AK9" s="17">
        <v>0.23617088124366301</v>
      </c>
      <c r="AL9" s="17">
        <v>0.21318066519830201</v>
      </c>
      <c r="AM9" s="17">
        <v>0.23218842802669701</v>
      </c>
      <c r="AN9" s="17">
        <v>0.1748338446054</v>
      </c>
      <c r="AO9" s="17">
        <v>0.195671672910469</v>
      </c>
      <c r="AP9" s="17"/>
      <c r="AQ9" s="17">
        <v>0.24790223749152299</v>
      </c>
      <c r="AR9" s="17">
        <v>0.20179747311034801</v>
      </c>
      <c r="AS9" s="17">
        <v>0.21950702671858699</v>
      </c>
      <c r="AT9" s="17">
        <v>0.20309732452301599</v>
      </c>
      <c r="AU9" s="17">
        <v>0.19157912210562</v>
      </c>
      <c r="AV9" s="17"/>
      <c r="AW9" s="17">
        <v>0.22683237402631201</v>
      </c>
      <c r="AX9" s="17">
        <v>0.205352219661597</v>
      </c>
      <c r="AY9" s="17">
        <v>0.20763879379460501</v>
      </c>
      <c r="AZ9" s="17">
        <v>0.21497296881737599</v>
      </c>
      <c r="BA9" s="17">
        <v>0.23431501294492099</v>
      </c>
      <c r="BB9" s="17"/>
      <c r="BC9" s="17">
        <v>0.19056439907602399</v>
      </c>
      <c r="BD9" s="17">
        <v>0.20381152317520701</v>
      </c>
      <c r="BE9" s="17">
        <v>0.20531471599236301</v>
      </c>
      <c r="BF9" s="17">
        <v>0.23826822493102801</v>
      </c>
      <c r="BG9" s="17"/>
      <c r="BH9" s="17">
        <v>0.190254460143506</v>
      </c>
      <c r="BI9" s="17">
        <v>0.208901728724181</v>
      </c>
      <c r="BJ9" s="17">
        <v>0.24580143880560101</v>
      </c>
      <c r="BK9" s="17">
        <v>0.243168372807128</v>
      </c>
      <c r="BL9" s="17"/>
      <c r="BM9" s="17">
        <v>0.21534672909844699</v>
      </c>
      <c r="BN9" s="17">
        <v>0.23098012560016301</v>
      </c>
      <c r="BO9" s="17">
        <v>0.178633269284139</v>
      </c>
      <c r="BP9" s="17">
        <v>0.20023192209294199</v>
      </c>
      <c r="BQ9" s="17">
        <v>0.20745173097066699</v>
      </c>
      <c r="BR9" s="17"/>
      <c r="BS9" s="17">
        <v>0.22468198309212101</v>
      </c>
      <c r="BT9" s="17">
        <v>0.22176331047068601</v>
      </c>
      <c r="BU9" s="17">
        <v>0.17536854456189099</v>
      </c>
      <c r="BV9" s="17">
        <v>0.203904506134511</v>
      </c>
      <c r="BW9" s="17">
        <v>0.226635017880739</v>
      </c>
    </row>
    <row r="10" spans="2:75" x14ac:dyDescent="0.35">
      <c r="B10" s="18" t="s">
        <v>208</v>
      </c>
      <c r="C10" s="17">
        <v>8.0735541844254105E-2</v>
      </c>
      <c r="D10" s="17">
        <v>7.8918311660221604E-2</v>
      </c>
      <c r="E10" s="17">
        <v>8.2904682703487206E-2</v>
      </c>
      <c r="F10" s="17"/>
      <c r="G10" s="17">
        <v>0.102753455663433</v>
      </c>
      <c r="H10" s="17">
        <v>0.12825697734004901</v>
      </c>
      <c r="I10" s="17">
        <v>8.3832772742911704E-2</v>
      </c>
      <c r="J10" s="17">
        <v>6.4149471183417295E-2</v>
      </c>
      <c r="K10" s="17">
        <v>5.8052970809980099E-2</v>
      </c>
      <c r="L10" s="17">
        <v>5.3500907181122999E-2</v>
      </c>
      <c r="M10" s="17"/>
      <c r="N10" s="17">
        <v>7.4881211645759893E-2</v>
      </c>
      <c r="O10" s="17">
        <v>7.7670752805495E-2</v>
      </c>
      <c r="P10" s="17">
        <v>9.0212159974900993E-2</v>
      </c>
      <c r="Q10" s="17">
        <v>8.1063323315037406E-2</v>
      </c>
      <c r="R10" s="17"/>
      <c r="S10" s="17">
        <v>8.0589570816126693E-2</v>
      </c>
      <c r="T10" s="17">
        <v>6.25998816615113E-2</v>
      </c>
      <c r="U10" s="17">
        <v>5.9536991711682398E-2</v>
      </c>
      <c r="V10" s="17">
        <v>7.3768446384301606E-2</v>
      </c>
      <c r="W10" s="17">
        <v>0.115439404736785</v>
      </c>
      <c r="X10" s="17">
        <v>0.113306464293963</v>
      </c>
      <c r="Y10" s="17">
        <v>6.9448540107561296E-2</v>
      </c>
      <c r="Z10" s="17">
        <v>8.0802074321925904E-2</v>
      </c>
      <c r="AA10" s="17">
        <v>9.6995143076596499E-2</v>
      </c>
      <c r="AB10" s="17">
        <v>7.6889734134984497E-2</v>
      </c>
      <c r="AC10" s="17">
        <v>5.6997464596049499E-2</v>
      </c>
      <c r="AD10" s="17">
        <v>8.0395491522933904E-2</v>
      </c>
      <c r="AE10" s="17"/>
      <c r="AF10" s="17">
        <v>6.80748327789608E-2</v>
      </c>
      <c r="AG10" s="17">
        <v>8.9057302086158002E-2</v>
      </c>
      <c r="AH10" s="17">
        <v>7.9150375372738099E-2</v>
      </c>
      <c r="AI10" s="17">
        <v>9.2057645998442197E-2</v>
      </c>
      <c r="AJ10" s="17"/>
      <c r="AK10" s="17">
        <v>7.7282477812702102E-2</v>
      </c>
      <c r="AL10" s="17">
        <v>8.2655320299485593E-2</v>
      </c>
      <c r="AM10" s="17">
        <v>6.9445438564118098E-2</v>
      </c>
      <c r="AN10" s="17">
        <v>0.10254756927690099</v>
      </c>
      <c r="AO10" s="17">
        <v>9.2254843850124099E-2</v>
      </c>
      <c r="AP10" s="17"/>
      <c r="AQ10" s="17">
        <v>6.9721186798139406E-2</v>
      </c>
      <c r="AR10" s="17">
        <v>8.7689147630997E-2</v>
      </c>
      <c r="AS10" s="17">
        <v>7.0137294739947106E-2</v>
      </c>
      <c r="AT10" s="17">
        <v>8.5521859575664799E-2</v>
      </c>
      <c r="AU10" s="17">
        <v>0.102740544449823</v>
      </c>
      <c r="AV10" s="17"/>
      <c r="AW10" s="17">
        <v>5.9982339453969601E-2</v>
      </c>
      <c r="AX10" s="17">
        <v>6.9773858702635902E-2</v>
      </c>
      <c r="AY10" s="17">
        <v>7.5752826958687097E-2</v>
      </c>
      <c r="AZ10" s="17">
        <v>7.86355623593437E-2</v>
      </c>
      <c r="BA10" s="17">
        <v>0.100456896254541</v>
      </c>
      <c r="BB10" s="17"/>
      <c r="BC10" s="17">
        <v>8.1666822568625105E-2</v>
      </c>
      <c r="BD10" s="17">
        <v>8.7535577262657399E-2</v>
      </c>
      <c r="BE10" s="17">
        <v>8.5486815200809196E-2</v>
      </c>
      <c r="BF10" s="17">
        <v>7.05249435321193E-2</v>
      </c>
      <c r="BG10" s="17"/>
      <c r="BH10" s="17">
        <v>8.9930819641817802E-2</v>
      </c>
      <c r="BI10" s="17">
        <v>8.0510134849923906E-2</v>
      </c>
      <c r="BJ10" s="17">
        <v>8.6671035043276404E-2</v>
      </c>
      <c r="BK10" s="17">
        <v>7.0858557061678804E-2</v>
      </c>
      <c r="BL10" s="17"/>
      <c r="BM10" s="17">
        <v>6.5602083626236596E-2</v>
      </c>
      <c r="BN10" s="17">
        <v>8.9067272196315203E-2</v>
      </c>
      <c r="BO10" s="17">
        <v>7.90027999970008E-2</v>
      </c>
      <c r="BP10" s="17">
        <v>6.88952527477322E-2</v>
      </c>
      <c r="BQ10" s="17">
        <v>6.8272078414462506E-2</v>
      </c>
      <c r="BR10" s="17"/>
      <c r="BS10" s="17">
        <v>6.5868033260508996E-2</v>
      </c>
      <c r="BT10" s="17">
        <v>9.9771864746885194E-2</v>
      </c>
      <c r="BU10" s="17">
        <v>9.9095315043601903E-2</v>
      </c>
      <c r="BV10" s="17">
        <v>6.2792641695633797E-2</v>
      </c>
      <c r="BW10" s="17">
        <v>6.87054557382515E-2</v>
      </c>
    </row>
    <row r="11" spans="2:75" x14ac:dyDescent="0.35">
      <c r="B11" s="18" t="s">
        <v>209</v>
      </c>
      <c r="C11" s="17">
        <v>0.15581629649919901</v>
      </c>
      <c r="D11" s="17">
        <v>0.156580796339679</v>
      </c>
      <c r="E11" s="17">
        <v>0.15485171825928701</v>
      </c>
      <c r="F11" s="17"/>
      <c r="G11" s="17">
        <v>0.14068233483523401</v>
      </c>
      <c r="H11" s="17">
        <v>0.14425493086361801</v>
      </c>
      <c r="I11" s="17">
        <v>0.16648690763640001</v>
      </c>
      <c r="J11" s="17">
        <v>0.143794838224302</v>
      </c>
      <c r="K11" s="17">
        <v>0.15798008804786101</v>
      </c>
      <c r="L11" s="17">
        <v>0.174966174537488</v>
      </c>
      <c r="M11" s="17"/>
      <c r="N11" s="17">
        <v>0.14098013649820801</v>
      </c>
      <c r="O11" s="17">
        <v>0.17793486519709401</v>
      </c>
      <c r="P11" s="17">
        <v>0.16225667435684099</v>
      </c>
      <c r="Q11" s="17">
        <v>0.145295823463051</v>
      </c>
      <c r="R11" s="17"/>
      <c r="S11" s="17">
        <v>0.14250594897293301</v>
      </c>
      <c r="T11" s="17">
        <v>0.191069976426477</v>
      </c>
      <c r="U11" s="17">
        <v>0.160701561305373</v>
      </c>
      <c r="V11" s="17">
        <v>0.161554448630507</v>
      </c>
      <c r="W11" s="17">
        <v>0.177912753532801</v>
      </c>
      <c r="X11" s="17">
        <v>0.15921940443101901</v>
      </c>
      <c r="Y11" s="17">
        <v>0.138502162996642</v>
      </c>
      <c r="Z11" s="17">
        <v>0.13365609895720201</v>
      </c>
      <c r="AA11" s="17">
        <v>0.13976910056199701</v>
      </c>
      <c r="AB11" s="17">
        <v>0.13971637786339</v>
      </c>
      <c r="AC11" s="17">
        <v>0.14721101073680301</v>
      </c>
      <c r="AD11" s="17">
        <v>0.17059320512652701</v>
      </c>
      <c r="AE11" s="17"/>
      <c r="AF11" s="17">
        <v>0.16528519974000599</v>
      </c>
      <c r="AG11" s="17">
        <v>0.166289624727048</v>
      </c>
      <c r="AH11" s="17">
        <v>0.147312339189551</v>
      </c>
      <c r="AI11" s="17">
        <v>0.12854382342158799</v>
      </c>
      <c r="AJ11" s="17"/>
      <c r="AK11" s="17">
        <v>0.16821381989849499</v>
      </c>
      <c r="AL11" s="17">
        <v>0.16471155165649801</v>
      </c>
      <c r="AM11" s="17">
        <v>0.14701288365082599</v>
      </c>
      <c r="AN11" s="17">
        <v>0.133063952073914</v>
      </c>
      <c r="AO11" s="17">
        <v>0.15158445646406599</v>
      </c>
      <c r="AP11" s="17"/>
      <c r="AQ11" s="17">
        <v>0.170290318598733</v>
      </c>
      <c r="AR11" s="17">
        <v>0.153842015630065</v>
      </c>
      <c r="AS11" s="17">
        <v>0.15374740318208799</v>
      </c>
      <c r="AT11" s="17">
        <v>0.16939138866266901</v>
      </c>
      <c r="AU11" s="17">
        <v>0.11904914345896001</v>
      </c>
      <c r="AV11" s="17"/>
      <c r="AW11" s="17">
        <v>0.17858399193084701</v>
      </c>
      <c r="AX11" s="17">
        <v>0.16864411567879201</v>
      </c>
      <c r="AY11" s="17">
        <v>0.16353938480320701</v>
      </c>
      <c r="AZ11" s="17">
        <v>0.16064152959474301</v>
      </c>
      <c r="BA11" s="17">
        <v>0.12836572921880501</v>
      </c>
      <c r="BB11" s="17"/>
      <c r="BC11" s="17">
        <v>0.13866701685808899</v>
      </c>
      <c r="BD11" s="17">
        <v>0.15620534732178501</v>
      </c>
      <c r="BE11" s="17">
        <v>0.157998690296619</v>
      </c>
      <c r="BF11" s="17">
        <v>0.16126488659221</v>
      </c>
      <c r="BG11" s="17"/>
      <c r="BH11" s="17">
        <v>0.161832097942678</v>
      </c>
      <c r="BI11" s="17">
        <v>0.15225925731315601</v>
      </c>
      <c r="BJ11" s="17">
        <v>0.156264051458295</v>
      </c>
      <c r="BK11" s="17">
        <v>0.16389187869511901</v>
      </c>
      <c r="BL11" s="17"/>
      <c r="BM11" s="17">
        <v>0.16169440654541301</v>
      </c>
      <c r="BN11" s="17">
        <v>0.15774287950555299</v>
      </c>
      <c r="BO11" s="17">
        <v>0.16324270033573701</v>
      </c>
      <c r="BP11" s="17">
        <v>0.18148996690354299</v>
      </c>
      <c r="BQ11" s="17">
        <v>0.14489059951689101</v>
      </c>
      <c r="BR11" s="17"/>
      <c r="BS11" s="17">
        <v>0.15880308632116599</v>
      </c>
      <c r="BT11" s="17">
        <v>0.15906880403544901</v>
      </c>
      <c r="BU11" s="17">
        <v>0.17527820009839601</v>
      </c>
      <c r="BV11" s="17">
        <v>0.168411668729886</v>
      </c>
      <c r="BW11" s="17">
        <v>0.162427746851005</v>
      </c>
    </row>
    <row r="12" spans="2:75" x14ac:dyDescent="0.35">
      <c r="B12" s="18" t="s">
        <v>215</v>
      </c>
      <c r="C12" s="17">
        <v>0.54701093130175005</v>
      </c>
      <c r="D12" s="17">
        <v>0.55990880212904703</v>
      </c>
      <c r="E12" s="17">
        <v>0.53413830518428496</v>
      </c>
      <c r="F12" s="17"/>
      <c r="G12" s="17">
        <v>0.62013979815932496</v>
      </c>
      <c r="H12" s="17">
        <v>0.49404126309818602</v>
      </c>
      <c r="I12" s="17">
        <v>0.54262298416302202</v>
      </c>
      <c r="J12" s="17">
        <v>0.55111360853498903</v>
      </c>
      <c r="K12" s="17">
        <v>0.56198949385105701</v>
      </c>
      <c r="L12" s="17">
        <v>0.53161116013754295</v>
      </c>
      <c r="M12" s="17"/>
      <c r="N12" s="17">
        <v>0.55258864656304996</v>
      </c>
      <c r="O12" s="17">
        <v>0.54436590563179299</v>
      </c>
      <c r="P12" s="17">
        <v>0.55298974202818096</v>
      </c>
      <c r="Q12" s="17">
        <v>0.53591937043184701</v>
      </c>
      <c r="R12" s="17"/>
      <c r="S12" s="17">
        <v>0.53534254440926698</v>
      </c>
      <c r="T12" s="17">
        <v>0.56484815430727597</v>
      </c>
      <c r="U12" s="17">
        <v>0.56117255938767996</v>
      </c>
      <c r="V12" s="17">
        <v>0.53632444151126102</v>
      </c>
      <c r="W12" s="17">
        <v>0.53610006250022701</v>
      </c>
      <c r="X12" s="17">
        <v>0.52679952987344802</v>
      </c>
      <c r="Y12" s="17">
        <v>0.58642758379488902</v>
      </c>
      <c r="Z12" s="17">
        <v>0.58595466060344203</v>
      </c>
      <c r="AA12" s="17">
        <v>0.51415532279357401</v>
      </c>
      <c r="AB12" s="17">
        <v>0.54932335690325196</v>
      </c>
      <c r="AC12" s="17">
        <v>0.59794167419759803</v>
      </c>
      <c r="AD12" s="17">
        <v>0.47613089709022699</v>
      </c>
      <c r="AE12" s="17"/>
      <c r="AF12" s="17">
        <v>0.53414419428163995</v>
      </c>
      <c r="AG12" s="17">
        <v>0.54821165689861595</v>
      </c>
      <c r="AH12" s="17">
        <v>0.56799182570670304</v>
      </c>
      <c r="AI12" s="17">
        <v>0.54010890984892401</v>
      </c>
      <c r="AJ12" s="17"/>
      <c r="AK12" s="17">
        <v>0.51833282104514</v>
      </c>
      <c r="AL12" s="17">
        <v>0.53945246284571502</v>
      </c>
      <c r="AM12" s="17">
        <v>0.55135324975835898</v>
      </c>
      <c r="AN12" s="17">
        <v>0.58955463404378505</v>
      </c>
      <c r="AO12" s="17">
        <v>0.56048902677534096</v>
      </c>
      <c r="AP12" s="17"/>
      <c r="AQ12" s="17">
        <v>0.51208625711160405</v>
      </c>
      <c r="AR12" s="17">
        <v>0.55667136362859004</v>
      </c>
      <c r="AS12" s="17">
        <v>0.55660827535937796</v>
      </c>
      <c r="AT12" s="17">
        <v>0.54198942723864996</v>
      </c>
      <c r="AU12" s="17">
        <v>0.58663118998559705</v>
      </c>
      <c r="AV12" s="17"/>
      <c r="AW12" s="17">
        <v>0.53460129458887196</v>
      </c>
      <c r="AX12" s="17">
        <v>0.55622980595697402</v>
      </c>
      <c r="AY12" s="17">
        <v>0.55306899444349999</v>
      </c>
      <c r="AZ12" s="17">
        <v>0.54574993922853698</v>
      </c>
      <c r="BA12" s="17">
        <v>0.53686236158173395</v>
      </c>
      <c r="BB12" s="17"/>
      <c r="BC12" s="17">
        <v>0.58910176149726201</v>
      </c>
      <c r="BD12" s="17">
        <v>0.55244755224035003</v>
      </c>
      <c r="BE12" s="17">
        <v>0.55119977851020996</v>
      </c>
      <c r="BF12" s="17">
        <v>0.52994194494464197</v>
      </c>
      <c r="BG12" s="17"/>
      <c r="BH12" s="17">
        <v>0.55798262227199802</v>
      </c>
      <c r="BI12" s="17">
        <v>0.55832887911273898</v>
      </c>
      <c r="BJ12" s="17">
        <v>0.51126347469282796</v>
      </c>
      <c r="BK12" s="17">
        <v>0.52208119143607401</v>
      </c>
      <c r="BL12" s="17"/>
      <c r="BM12" s="17">
        <v>0.55735678072990402</v>
      </c>
      <c r="BN12" s="17">
        <v>0.52220972269796895</v>
      </c>
      <c r="BO12" s="17">
        <v>0.57912123038312302</v>
      </c>
      <c r="BP12" s="17">
        <v>0.54938285825578403</v>
      </c>
      <c r="BQ12" s="17">
        <v>0.57938559109798005</v>
      </c>
      <c r="BR12" s="17"/>
      <c r="BS12" s="17">
        <v>0.55064689732620398</v>
      </c>
      <c r="BT12" s="17">
        <v>0.51939602074698099</v>
      </c>
      <c r="BU12" s="17">
        <v>0.55025794029610997</v>
      </c>
      <c r="BV12" s="17">
        <v>0.56489118343996902</v>
      </c>
      <c r="BW12" s="17">
        <v>0.54223177953000501</v>
      </c>
    </row>
    <row r="13" spans="2:75" x14ac:dyDescent="0.35">
      <c r="B13" s="18" t="s">
        <v>211</v>
      </c>
      <c r="C13" s="20">
        <v>2.0334009287478998</v>
      </c>
      <c r="D13" s="20">
        <v>2.0718063107267199</v>
      </c>
      <c r="E13" s="20">
        <v>1.99502303477492</v>
      </c>
      <c r="F13" s="20"/>
      <c r="G13" s="20">
        <v>2.24453751981188</v>
      </c>
      <c r="H13" s="20">
        <v>1.8988906283618401</v>
      </c>
      <c r="I13" s="20">
        <v>2.0446755405047798</v>
      </c>
      <c r="J13" s="20">
        <v>2.0050799732369899</v>
      </c>
      <c r="K13" s="20">
        <v>2.0599816284588699</v>
      </c>
      <c r="L13" s="20">
        <v>1.9982667366687299</v>
      </c>
      <c r="M13" s="20"/>
      <c r="N13" s="20">
        <v>2.0146074243313201</v>
      </c>
      <c r="O13" s="20">
        <v>2.0666382000950598</v>
      </c>
      <c r="P13" s="20">
        <v>2.07369473477313</v>
      </c>
      <c r="Q13" s="20">
        <v>1.9794130815366799</v>
      </c>
      <c r="R13" s="20"/>
      <c r="S13" s="20">
        <v>1.97162910198979</v>
      </c>
      <c r="T13" s="20">
        <v>2.1392842974362898</v>
      </c>
      <c r="U13" s="20">
        <v>2.0644577924854701</v>
      </c>
      <c r="V13" s="20">
        <v>2.0058506681791002</v>
      </c>
      <c r="W13" s="20">
        <v>2.0795650993030699</v>
      </c>
      <c r="X13" s="20">
        <v>2.0121438627763499</v>
      </c>
      <c r="Y13" s="20">
        <v>2.1057356174855202</v>
      </c>
      <c r="Z13" s="20">
        <v>2.1059782540466601</v>
      </c>
      <c r="AA13" s="20">
        <v>1.9189993125813101</v>
      </c>
      <c r="AB13" s="20">
        <v>2.0042925605715198</v>
      </c>
      <c r="AC13" s="20">
        <v>2.1452445086624499</v>
      </c>
      <c r="AD13" s="20">
        <v>1.84997459304667</v>
      </c>
      <c r="AE13" s="20"/>
      <c r="AF13" s="20">
        <v>2.0010778151038902</v>
      </c>
      <c r="AG13" s="20">
        <v>2.0662715222361001</v>
      </c>
      <c r="AH13" s="20">
        <v>2.0777505308719499</v>
      </c>
      <c r="AI13" s="20">
        <v>1.9694720223883899</v>
      </c>
      <c r="AJ13" s="20"/>
      <c r="AK13" s="20">
        <v>1.9687085807451099</v>
      </c>
      <c r="AL13" s="20">
        <v>2.0304358121496202</v>
      </c>
      <c r="AM13" s="20">
        <v>2.0175309551408498</v>
      </c>
      <c r="AN13" s="20">
        <v>2.1373393755560799</v>
      </c>
      <c r="AO13" s="20">
        <v>2.0768908371042798</v>
      </c>
      <c r="AP13" s="20"/>
      <c r="AQ13" s="20">
        <v>1.9465605953304199</v>
      </c>
      <c r="AR13" s="20">
        <v>2.0653872697768998</v>
      </c>
      <c r="AS13" s="20">
        <v>2.0474569271822598</v>
      </c>
      <c r="AT13" s="20">
        <v>2.0502729186169502</v>
      </c>
      <c r="AU13" s="20">
        <v>2.1007324013245299</v>
      </c>
      <c r="AV13" s="20"/>
      <c r="AW13" s="20">
        <v>2.0209542070822799</v>
      </c>
      <c r="AX13" s="20">
        <v>2.0757515079311499</v>
      </c>
      <c r="AY13" s="20">
        <v>2.0620385798955998</v>
      </c>
      <c r="AZ13" s="20">
        <v>2.0371684392344398</v>
      </c>
      <c r="BA13" s="20">
        <v>1.9677754394373499</v>
      </c>
      <c r="BB13" s="20"/>
      <c r="BC13" s="20">
        <v>2.12630614077659</v>
      </c>
      <c r="BD13" s="20">
        <v>2.0572889286272802</v>
      </c>
      <c r="BE13" s="20">
        <v>2.0550835313246698</v>
      </c>
      <c r="BF13" s="20">
        <v>1.9828805515504699</v>
      </c>
      <c r="BG13" s="20"/>
      <c r="BH13" s="20">
        <v>2.0875428823431701</v>
      </c>
      <c r="BI13" s="20">
        <v>2.0600152868144499</v>
      </c>
      <c r="BJ13" s="20">
        <v>1.9329895620383499</v>
      </c>
      <c r="BK13" s="20">
        <v>1.9648858887601399</v>
      </c>
      <c r="BL13" s="20"/>
      <c r="BM13" s="20">
        <v>2.06106123890677</v>
      </c>
      <c r="BN13" s="20">
        <v>1.9711821993013301</v>
      </c>
      <c r="BO13" s="20">
        <v>2.1428518918178399</v>
      </c>
      <c r="BP13" s="20">
        <v>2.0800237613221699</v>
      </c>
      <c r="BQ13" s="20">
        <v>2.0962100507421799</v>
      </c>
      <c r="BR13" s="20"/>
      <c r="BS13" s="20">
        <v>2.0354148978814499</v>
      </c>
      <c r="BT13" s="20">
        <v>1.97609753505872</v>
      </c>
      <c r="BU13" s="20">
        <v>2.1004255361287298</v>
      </c>
      <c r="BV13" s="20">
        <v>2.0942895294753101</v>
      </c>
      <c r="BW13" s="20">
        <v>2.0202562880302701</v>
      </c>
    </row>
    <row r="14" spans="2:75" x14ac:dyDescent="0.35">
      <c r="B14" s="18" t="s">
        <v>212</v>
      </c>
      <c r="C14" s="21">
        <v>1.4927498146198099</v>
      </c>
      <c r="D14" s="21">
        <v>1.45277046464019</v>
      </c>
      <c r="E14" s="21">
        <v>1.5301905912469</v>
      </c>
      <c r="F14" s="21"/>
      <c r="G14" s="21">
        <v>1.21094317657475</v>
      </c>
      <c r="H14" s="21">
        <v>1.54811261388073</v>
      </c>
      <c r="I14" s="21">
        <v>1.45480990897022</v>
      </c>
      <c r="J14" s="21">
        <v>1.58131071948637</v>
      </c>
      <c r="K14" s="21">
        <v>1.5070170323349401</v>
      </c>
      <c r="L14" s="21">
        <v>1.5466264228198701</v>
      </c>
      <c r="M14" s="21"/>
      <c r="N14" s="21">
        <v>1.55488958048951</v>
      </c>
      <c r="O14" s="21">
        <v>1.41906917585055</v>
      </c>
      <c r="P14" s="21">
        <v>1.4175420530185801</v>
      </c>
      <c r="Q14" s="21">
        <v>1.56900911986668</v>
      </c>
      <c r="R14" s="21"/>
      <c r="S14" s="21">
        <v>1.5841788068735401</v>
      </c>
      <c r="T14" s="21">
        <v>1.33652649395548</v>
      </c>
      <c r="U14" s="21">
        <v>1.49554045066232</v>
      </c>
      <c r="V14" s="21">
        <v>1.5276777902341201</v>
      </c>
      <c r="W14" s="21">
        <v>1.3321238224727501</v>
      </c>
      <c r="X14" s="21">
        <v>1.44664216649866</v>
      </c>
      <c r="Y14" s="21">
        <v>1.4717394243069399</v>
      </c>
      <c r="Z14" s="21">
        <v>1.4629607216209599</v>
      </c>
      <c r="AA14" s="21">
        <v>1.6045248835620001</v>
      </c>
      <c r="AB14" s="21">
        <v>1.5667930235802101</v>
      </c>
      <c r="AC14" s="21">
        <v>1.43233333244677</v>
      </c>
      <c r="AD14" s="21">
        <v>1.63908656084725</v>
      </c>
      <c r="AE14" s="21"/>
      <c r="AF14" s="21">
        <v>1.5338155008051999</v>
      </c>
      <c r="AG14" s="21">
        <v>1.4196647863580201</v>
      </c>
      <c r="AH14" s="21">
        <v>1.4646968008585699</v>
      </c>
      <c r="AI14" s="21">
        <v>1.5913400072939199</v>
      </c>
      <c r="AJ14" s="21"/>
      <c r="AK14" s="21">
        <v>1.5416915039965799</v>
      </c>
      <c r="AL14" s="21">
        <v>1.47487059977247</v>
      </c>
      <c r="AM14" s="21">
        <v>1.55105493177247</v>
      </c>
      <c r="AN14" s="21">
        <v>1.37600691635831</v>
      </c>
      <c r="AO14" s="21">
        <v>1.43323139614177</v>
      </c>
      <c r="AP14" s="21"/>
      <c r="AQ14" s="21">
        <v>1.5721003892219501</v>
      </c>
      <c r="AR14" s="21">
        <v>1.44913995363748</v>
      </c>
      <c r="AS14" s="21">
        <v>1.50409813982417</v>
      </c>
      <c r="AT14" s="21">
        <v>1.43939200117045</v>
      </c>
      <c r="AU14" s="21">
        <v>1.4480817003925099</v>
      </c>
      <c r="AV14" s="21"/>
      <c r="AW14" s="21">
        <v>1.5086239277886599</v>
      </c>
      <c r="AX14" s="21">
        <v>1.44521644953238</v>
      </c>
      <c r="AY14" s="21">
        <v>1.45662424146465</v>
      </c>
      <c r="AZ14" s="21">
        <v>1.4841753454869899</v>
      </c>
      <c r="BA14" s="21">
        <v>1.57524754771089</v>
      </c>
      <c r="BB14" s="21"/>
      <c r="BC14" s="21">
        <v>1.4214874966150099</v>
      </c>
      <c r="BD14" s="21">
        <v>1.4531152999763099</v>
      </c>
      <c r="BE14" s="21">
        <v>1.45650132921056</v>
      </c>
      <c r="BF14" s="21">
        <v>1.55445077990479</v>
      </c>
      <c r="BG14" s="21"/>
      <c r="BH14" s="21">
        <v>1.4030480440613</v>
      </c>
      <c r="BI14" s="21">
        <v>1.4716141696499601</v>
      </c>
      <c r="BJ14" s="21">
        <v>1.57894818958276</v>
      </c>
      <c r="BK14" s="21">
        <v>1.5684541457902801</v>
      </c>
      <c r="BL14" s="21"/>
      <c r="BM14" s="21">
        <v>1.48258359709593</v>
      </c>
      <c r="BN14" s="21">
        <v>1.5354788918257001</v>
      </c>
      <c r="BO14" s="21">
        <v>1.3566266595515499</v>
      </c>
      <c r="BP14" s="21">
        <v>1.4157392152881201</v>
      </c>
      <c r="BQ14" s="21">
        <v>1.47062701396216</v>
      </c>
      <c r="BR14" s="21"/>
      <c r="BS14" s="21">
        <v>1.5158858768454</v>
      </c>
      <c r="BT14" s="21">
        <v>1.5070439197311101</v>
      </c>
      <c r="BU14" s="21">
        <v>1.3448297737722399</v>
      </c>
      <c r="BV14" s="21">
        <v>1.43665260201482</v>
      </c>
      <c r="BW14" s="21">
        <v>1.5215289513205199</v>
      </c>
    </row>
    <row r="15" spans="2:75" x14ac:dyDescent="0.35">
      <c r="B15" s="16"/>
    </row>
    <row r="16" spans="2:75" x14ac:dyDescent="0.35">
      <c r="B16" t="s">
        <v>91</v>
      </c>
    </row>
    <row r="17" spans="2:2" x14ac:dyDescent="0.35">
      <c r="B17" t="s">
        <v>92</v>
      </c>
    </row>
    <row r="19" spans="2:2" x14ac:dyDescent="0.35">
      <c r="B19"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BW19"/>
  <sheetViews>
    <sheetView showGridLines="0" topLeftCell="A6" workbookViewId="0">
      <pane xSplit="2" topLeftCell="C1" activePane="topRight" state="frozen"/>
      <selection pane="topRight" activeCell="A13" sqref="A13:XFD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217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4034</v>
      </c>
      <c r="D7" s="10">
        <v>1954</v>
      </c>
      <c r="E7" s="10">
        <v>2070</v>
      </c>
      <c r="F7" s="10"/>
      <c r="G7" s="10">
        <v>479</v>
      </c>
      <c r="H7" s="10">
        <v>662</v>
      </c>
      <c r="I7" s="10">
        <v>621</v>
      </c>
      <c r="J7" s="10">
        <v>718</v>
      </c>
      <c r="K7" s="10">
        <v>673</v>
      </c>
      <c r="L7" s="10">
        <v>881</v>
      </c>
      <c r="M7" s="10"/>
      <c r="N7" s="10">
        <v>1092</v>
      </c>
      <c r="O7" s="10">
        <v>984</v>
      </c>
      <c r="P7" s="10">
        <v>889</v>
      </c>
      <c r="Q7" s="10">
        <v>1050</v>
      </c>
      <c r="R7" s="10"/>
      <c r="S7" s="10">
        <v>507</v>
      </c>
      <c r="T7" s="10">
        <v>541</v>
      </c>
      <c r="U7" s="10">
        <v>322</v>
      </c>
      <c r="V7" s="10">
        <v>320</v>
      </c>
      <c r="W7" s="10">
        <v>304</v>
      </c>
      <c r="X7" s="10">
        <v>332</v>
      </c>
      <c r="Y7" s="10">
        <v>350</v>
      </c>
      <c r="Z7" s="10">
        <v>174</v>
      </c>
      <c r="AA7" s="10">
        <v>461</v>
      </c>
      <c r="AB7" s="10">
        <v>376</v>
      </c>
      <c r="AC7" s="10">
        <v>216</v>
      </c>
      <c r="AD7" s="10">
        <v>131</v>
      </c>
      <c r="AE7" s="10"/>
      <c r="AF7" s="10">
        <v>977</v>
      </c>
      <c r="AG7" s="10">
        <v>1382</v>
      </c>
      <c r="AH7" s="10">
        <v>1011</v>
      </c>
      <c r="AI7" s="10">
        <v>536</v>
      </c>
      <c r="AJ7" s="10"/>
      <c r="AK7" s="10">
        <v>658</v>
      </c>
      <c r="AL7" s="10">
        <v>1532</v>
      </c>
      <c r="AM7" s="10">
        <v>854</v>
      </c>
      <c r="AN7" s="10">
        <v>391</v>
      </c>
      <c r="AO7" s="10">
        <v>387</v>
      </c>
      <c r="AP7" s="10"/>
      <c r="AQ7" s="10">
        <v>1037</v>
      </c>
      <c r="AR7" s="10">
        <v>778</v>
      </c>
      <c r="AS7" s="10">
        <v>952</v>
      </c>
      <c r="AT7" s="10">
        <v>700</v>
      </c>
      <c r="AU7" s="10">
        <v>567</v>
      </c>
      <c r="AV7" s="10"/>
      <c r="AW7" s="10">
        <v>218</v>
      </c>
      <c r="AX7" s="10">
        <v>430</v>
      </c>
      <c r="AY7" s="10">
        <v>1333</v>
      </c>
      <c r="AZ7" s="10">
        <v>1169</v>
      </c>
      <c r="BA7" s="10">
        <v>881</v>
      </c>
      <c r="BB7" s="10"/>
      <c r="BC7" s="10">
        <v>304</v>
      </c>
      <c r="BD7" s="10">
        <v>1220</v>
      </c>
      <c r="BE7" s="10">
        <v>922</v>
      </c>
      <c r="BF7" s="10">
        <v>1328</v>
      </c>
      <c r="BG7" s="10"/>
      <c r="BH7" s="10">
        <v>773</v>
      </c>
      <c r="BI7" s="10">
        <v>1917</v>
      </c>
      <c r="BJ7" s="10">
        <v>694</v>
      </c>
      <c r="BK7" s="10">
        <v>388</v>
      </c>
      <c r="BL7" s="10"/>
      <c r="BM7" s="10">
        <v>762</v>
      </c>
      <c r="BN7" s="10">
        <v>1362</v>
      </c>
      <c r="BO7" s="10">
        <v>310</v>
      </c>
      <c r="BP7" s="10">
        <v>494</v>
      </c>
      <c r="BQ7" s="10">
        <v>603</v>
      </c>
      <c r="BR7" s="10"/>
      <c r="BS7" s="10">
        <v>803</v>
      </c>
      <c r="BT7" s="10">
        <v>1057</v>
      </c>
      <c r="BU7" s="10">
        <v>329</v>
      </c>
      <c r="BV7" s="10">
        <v>656</v>
      </c>
      <c r="BW7" s="10">
        <v>340</v>
      </c>
    </row>
    <row r="8" spans="2:75" ht="30" customHeight="1" x14ac:dyDescent="0.35">
      <c r="B8" s="11" t="s">
        <v>20</v>
      </c>
      <c r="C8" s="11">
        <v>4034</v>
      </c>
      <c r="D8" s="11">
        <v>1987</v>
      </c>
      <c r="E8" s="11">
        <v>2037</v>
      </c>
      <c r="F8" s="11"/>
      <c r="G8" s="11">
        <v>563</v>
      </c>
      <c r="H8" s="11">
        <v>688</v>
      </c>
      <c r="I8" s="11">
        <v>686</v>
      </c>
      <c r="J8" s="11">
        <v>686</v>
      </c>
      <c r="K8" s="11">
        <v>566</v>
      </c>
      <c r="L8" s="11">
        <v>845</v>
      </c>
      <c r="M8" s="11"/>
      <c r="N8" s="11">
        <v>1085</v>
      </c>
      <c r="O8" s="11">
        <v>1044</v>
      </c>
      <c r="P8" s="11">
        <v>883</v>
      </c>
      <c r="Q8" s="11">
        <v>1003</v>
      </c>
      <c r="R8" s="11"/>
      <c r="S8" s="11">
        <v>565</v>
      </c>
      <c r="T8" s="11">
        <v>524</v>
      </c>
      <c r="U8" s="11">
        <v>323</v>
      </c>
      <c r="V8" s="11">
        <v>363</v>
      </c>
      <c r="W8" s="11">
        <v>282</v>
      </c>
      <c r="X8" s="11">
        <v>363</v>
      </c>
      <c r="Y8" s="11">
        <v>323</v>
      </c>
      <c r="Z8" s="11">
        <v>161</v>
      </c>
      <c r="AA8" s="11">
        <v>444</v>
      </c>
      <c r="AB8" s="11">
        <v>363</v>
      </c>
      <c r="AC8" s="11">
        <v>202</v>
      </c>
      <c r="AD8" s="11">
        <v>121</v>
      </c>
      <c r="AE8" s="11"/>
      <c r="AF8" s="11">
        <v>950</v>
      </c>
      <c r="AG8" s="11">
        <v>1389</v>
      </c>
      <c r="AH8" s="11">
        <v>1033</v>
      </c>
      <c r="AI8" s="11">
        <v>540</v>
      </c>
      <c r="AJ8" s="11"/>
      <c r="AK8" s="11">
        <v>650</v>
      </c>
      <c r="AL8" s="11">
        <v>1526</v>
      </c>
      <c r="AM8" s="11">
        <v>857</v>
      </c>
      <c r="AN8" s="11">
        <v>401</v>
      </c>
      <c r="AO8" s="11">
        <v>386</v>
      </c>
      <c r="AP8" s="11"/>
      <c r="AQ8" s="11">
        <v>1021</v>
      </c>
      <c r="AR8" s="11">
        <v>777</v>
      </c>
      <c r="AS8" s="11">
        <v>954</v>
      </c>
      <c r="AT8" s="11">
        <v>713</v>
      </c>
      <c r="AU8" s="11">
        <v>570</v>
      </c>
      <c r="AV8" s="11"/>
      <c r="AW8" s="11">
        <v>211</v>
      </c>
      <c r="AX8" s="11">
        <v>408</v>
      </c>
      <c r="AY8" s="11">
        <v>1329</v>
      </c>
      <c r="AZ8" s="11">
        <v>1160</v>
      </c>
      <c r="BA8" s="11">
        <v>923</v>
      </c>
      <c r="BB8" s="11"/>
      <c r="BC8" s="11">
        <v>322</v>
      </c>
      <c r="BD8" s="11">
        <v>1244</v>
      </c>
      <c r="BE8" s="11">
        <v>916</v>
      </c>
      <c r="BF8" s="11">
        <v>1291</v>
      </c>
      <c r="BG8" s="11"/>
      <c r="BH8" s="11">
        <v>788</v>
      </c>
      <c r="BI8" s="11">
        <v>1911</v>
      </c>
      <c r="BJ8" s="11">
        <v>687</v>
      </c>
      <c r="BK8" s="11">
        <v>385</v>
      </c>
      <c r="BL8" s="11"/>
      <c r="BM8" s="11">
        <v>754</v>
      </c>
      <c r="BN8" s="11">
        <v>1381</v>
      </c>
      <c r="BO8" s="11">
        <v>310</v>
      </c>
      <c r="BP8" s="11">
        <v>482</v>
      </c>
      <c r="BQ8" s="11">
        <v>608</v>
      </c>
      <c r="BR8" s="11"/>
      <c r="BS8" s="11">
        <v>799</v>
      </c>
      <c r="BT8" s="11">
        <v>1081</v>
      </c>
      <c r="BU8" s="11">
        <v>329</v>
      </c>
      <c r="BV8" s="11">
        <v>641</v>
      </c>
      <c r="BW8" s="11">
        <v>341</v>
      </c>
    </row>
    <row r="9" spans="2:75" x14ac:dyDescent="0.35">
      <c r="B9" s="18" t="s">
        <v>214</v>
      </c>
      <c r="C9" s="17">
        <v>0.23894493556469501</v>
      </c>
      <c r="D9" s="17">
        <v>0.22718143191913701</v>
      </c>
      <c r="E9" s="17">
        <v>0.25057956369236301</v>
      </c>
      <c r="F9" s="17"/>
      <c r="G9" s="17">
        <v>0.16324116187472301</v>
      </c>
      <c r="H9" s="17">
        <v>0.26428846410398399</v>
      </c>
      <c r="I9" s="17">
        <v>0.25009522077622398</v>
      </c>
      <c r="J9" s="17">
        <v>0.23391261485648099</v>
      </c>
      <c r="K9" s="17">
        <v>0.23195852997765001</v>
      </c>
      <c r="L9" s="17">
        <v>0.26847207722038202</v>
      </c>
      <c r="M9" s="17"/>
      <c r="N9" s="17">
        <v>0.24802435289145899</v>
      </c>
      <c r="O9" s="17">
        <v>0.24385933362526699</v>
      </c>
      <c r="P9" s="17">
        <v>0.23135860547548701</v>
      </c>
      <c r="Q9" s="17">
        <v>0.23200256353727</v>
      </c>
      <c r="R9" s="17"/>
      <c r="S9" s="17">
        <v>0.21079213238259401</v>
      </c>
      <c r="T9" s="17">
        <v>0.20777186165414299</v>
      </c>
      <c r="U9" s="17">
        <v>0.28371092603408399</v>
      </c>
      <c r="V9" s="17">
        <v>0.23583663235392599</v>
      </c>
      <c r="W9" s="17">
        <v>0.26109575047178502</v>
      </c>
      <c r="X9" s="17">
        <v>0.22584116390439499</v>
      </c>
      <c r="Y9" s="17">
        <v>0.20889516604515601</v>
      </c>
      <c r="Z9" s="17">
        <v>0.211160918629726</v>
      </c>
      <c r="AA9" s="17">
        <v>0.218920344033462</v>
      </c>
      <c r="AB9" s="17">
        <v>0.31833833524573502</v>
      </c>
      <c r="AC9" s="17">
        <v>0.26185343134939898</v>
      </c>
      <c r="AD9" s="17">
        <v>0.29715637630307101</v>
      </c>
      <c r="AE9" s="17"/>
      <c r="AF9" s="17">
        <v>0.21428094823367599</v>
      </c>
      <c r="AG9" s="17">
        <v>0.25889881850548002</v>
      </c>
      <c r="AH9" s="17">
        <v>0.23521011928327701</v>
      </c>
      <c r="AI9" s="17">
        <v>0.25204741170381201</v>
      </c>
      <c r="AJ9" s="17"/>
      <c r="AK9" s="17">
        <v>0.22110544937281601</v>
      </c>
      <c r="AL9" s="17">
        <v>0.24976216584007599</v>
      </c>
      <c r="AM9" s="17">
        <v>0.22927663115360999</v>
      </c>
      <c r="AN9" s="17">
        <v>0.25779297538581503</v>
      </c>
      <c r="AO9" s="17">
        <v>0.22787057842743</v>
      </c>
      <c r="AP9" s="17"/>
      <c r="AQ9" s="17">
        <v>0.225967047347856</v>
      </c>
      <c r="AR9" s="17">
        <v>0.25408353422172097</v>
      </c>
      <c r="AS9" s="17">
        <v>0.245896088378524</v>
      </c>
      <c r="AT9" s="17">
        <v>0.24940623682913399</v>
      </c>
      <c r="AU9" s="17">
        <v>0.21681812783774301</v>
      </c>
      <c r="AV9" s="17"/>
      <c r="AW9" s="17">
        <v>0.30739548574084502</v>
      </c>
      <c r="AX9" s="17">
        <v>0.30903346944471199</v>
      </c>
      <c r="AY9" s="17">
        <v>0.24093143764880301</v>
      </c>
      <c r="AZ9" s="17">
        <v>0.222788006140862</v>
      </c>
      <c r="BA9" s="17">
        <v>0.210705904507591</v>
      </c>
      <c r="BB9" s="17"/>
      <c r="BC9" s="17">
        <v>0.21364765068149999</v>
      </c>
      <c r="BD9" s="17">
        <v>0.23620225038700099</v>
      </c>
      <c r="BE9" s="17">
        <v>0.23955840131845901</v>
      </c>
      <c r="BF9" s="17">
        <v>0.260183663075015</v>
      </c>
      <c r="BG9" s="17"/>
      <c r="BH9" s="17">
        <v>0.23987327853960499</v>
      </c>
      <c r="BI9" s="17">
        <v>0.24143622057026601</v>
      </c>
      <c r="BJ9" s="17">
        <v>0.23698125225845801</v>
      </c>
      <c r="BK9" s="17">
        <v>0.25970026880352198</v>
      </c>
      <c r="BL9" s="17"/>
      <c r="BM9" s="17">
        <v>0.23908317653306599</v>
      </c>
      <c r="BN9" s="17">
        <v>0.237464997620116</v>
      </c>
      <c r="BO9" s="17">
        <v>0.240109332655357</v>
      </c>
      <c r="BP9" s="17">
        <v>0.241983607321275</v>
      </c>
      <c r="BQ9" s="17">
        <v>0.19208937764158701</v>
      </c>
      <c r="BR9" s="17"/>
      <c r="BS9" s="17">
        <v>0.23843275716350601</v>
      </c>
      <c r="BT9" s="17">
        <v>0.225839062761754</v>
      </c>
      <c r="BU9" s="17">
        <v>0.215693508058554</v>
      </c>
      <c r="BV9" s="17">
        <v>0.242579623509979</v>
      </c>
      <c r="BW9" s="17">
        <v>0.21474413693785699</v>
      </c>
    </row>
    <row r="10" spans="2:75" x14ac:dyDescent="0.35">
      <c r="B10" s="18" t="s">
        <v>208</v>
      </c>
      <c r="C10" s="17">
        <v>0.342939361283713</v>
      </c>
      <c r="D10" s="17">
        <v>0.33615063966943498</v>
      </c>
      <c r="E10" s="17">
        <v>0.35026241666777003</v>
      </c>
      <c r="F10" s="17"/>
      <c r="G10" s="17">
        <v>0.25327563690503402</v>
      </c>
      <c r="H10" s="17">
        <v>0.34247581990971998</v>
      </c>
      <c r="I10" s="17">
        <v>0.31384766011322102</v>
      </c>
      <c r="J10" s="17">
        <v>0.36095514448596999</v>
      </c>
      <c r="K10" s="17">
        <v>0.39034925758162098</v>
      </c>
      <c r="L10" s="17">
        <v>0.380314960390708</v>
      </c>
      <c r="M10" s="17"/>
      <c r="N10" s="17">
        <v>0.34098599459198198</v>
      </c>
      <c r="O10" s="17">
        <v>0.34730328956572798</v>
      </c>
      <c r="P10" s="17">
        <v>0.31491827202021999</v>
      </c>
      <c r="Q10" s="17">
        <v>0.36481945711734098</v>
      </c>
      <c r="R10" s="17"/>
      <c r="S10" s="17">
        <v>0.34307629476410001</v>
      </c>
      <c r="T10" s="17">
        <v>0.35660596003448197</v>
      </c>
      <c r="U10" s="17">
        <v>0.37149422112229002</v>
      </c>
      <c r="V10" s="17">
        <v>0.32961868594197002</v>
      </c>
      <c r="W10" s="17">
        <v>0.32446364355825102</v>
      </c>
      <c r="X10" s="17">
        <v>0.27372917287757897</v>
      </c>
      <c r="Y10" s="17">
        <v>0.334168595954415</v>
      </c>
      <c r="Z10" s="17">
        <v>0.32803573522273299</v>
      </c>
      <c r="AA10" s="17">
        <v>0.36808028359874601</v>
      </c>
      <c r="AB10" s="17">
        <v>0.37453884696443901</v>
      </c>
      <c r="AC10" s="17">
        <v>0.33078396097894103</v>
      </c>
      <c r="AD10" s="17">
        <v>0.374026318525846</v>
      </c>
      <c r="AE10" s="17"/>
      <c r="AF10" s="17">
        <v>0.38129923447384201</v>
      </c>
      <c r="AG10" s="17">
        <v>0.32962347580812101</v>
      </c>
      <c r="AH10" s="17">
        <v>0.30936895567258998</v>
      </c>
      <c r="AI10" s="17">
        <v>0.34254633625316999</v>
      </c>
      <c r="AJ10" s="17"/>
      <c r="AK10" s="17">
        <v>0.36696137638606102</v>
      </c>
      <c r="AL10" s="17">
        <v>0.33674714317356502</v>
      </c>
      <c r="AM10" s="17">
        <v>0.36334569015093698</v>
      </c>
      <c r="AN10" s="17">
        <v>0.30605870329003998</v>
      </c>
      <c r="AO10" s="17">
        <v>0.31889936816238101</v>
      </c>
      <c r="AP10" s="17"/>
      <c r="AQ10" s="17">
        <v>0.36176674675732001</v>
      </c>
      <c r="AR10" s="17">
        <v>0.33185812927779201</v>
      </c>
      <c r="AS10" s="17">
        <v>0.35450935701434999</v>
      </c>
      <c r="AT10" s="17">
        <v>0.34401228245151599</v>
      </c>
      <c r="AU10" s="17">
        <v>0.303606175262921</v>
      </c>
      <c r="AV10" s="17"/>
      <c r="AW10" s="17">
        <v>0.314656624405872</v>
      </c>
      <c r="AX10" s="17">
        <v>0.31257059385911301</v>
      </c>
      <c r="AY10" s="17">
        <v>0.34864478860468401</v>
      </c>
      <c r="AZ10" s="17">
        <v>0.35610962674740698</v>
      </c>
      <c r="BA10" s="17">
        <v>0.336918794236999</v>
      </c>
      <c r="BB10" s="17"/>
      <c r="BC10" s="17">
        <v>0.333771202897576</v>
      </c>
      <c r="BD10" s="17">
        <v>0.34029038918003301</v>
      </c>
      <c r="BE10" s="17">
        <v>0.32107789845574902</v>
      </c>
      <c r="BF10" s="17">
        <v>0.35610225814514801</v>
      </c>
      <c r="BG10" s="17"/>
      <c r="BH10" s="17">
        <v>0.33514261349775998</v>
      </c>
      <c r="BI10" s="17">
        <v>0.33760882779315499</v>
      </c>
      <c r="BJ10" s="17">
        <v>0.35755807244904703</v>
      </c>
      <c r="BK10" s="17">
        <v>0.33217246885878499</v>
      </c>
      <c r="BL10" s="17"/>
      <c r="BM10" s="17">
        <v>0.34463531292716199</v>
      </c>
      <c r="BN10" s="17">
        <v>0.33402337137920901</v>
      </c>
      <c r="BO10" s="17">
        <v>0.36021931504962901</v>
      </c>
      <c r="BP10" s="17">
        <v>0.36223969219249103</v>
      </c>
      <c r="BQ10" s="17">
        <v>0.32786446387467599</v>
      </c>
      <c r="BR10" s="17"/>
      <c r="BS10" s="17">
        <v>0.34035622507526497</v>
      </c>
      <c r="BT10" s="17">
        <v>0.31737322226224701</v>
      </c>
      <c r="BU10" s="17">
        <v>0.344355701077801</v>
      </c>
      <c r="BV10" s="17">
        <v>0.358276550686352</v>
      </c>
      <c r="BW10" s="17">
        <v>0.360157789408798</v>
      </c>
    </row>
    <row r="11" spans="2:75" x14ac:dyDescent="0.35">
      <c r="B11" s="18" t="s">
        <v>209</v>
      </c>
      <c r="C11" s="17">
        <v>0.348015394874293</v>
      </c>
      <c r="D11" s="17">
        <v>0.36010141139956098</v>
      </c>
      <c r="E11" s="17">
        <v>0.33599935256092001</v>
      </c>
      <c r="F11" s="17"/>
      <c r="G11" s="17">
        <v>0.47600511119210298</v>
      </c>
      <c r="H11" s="17">
        <v>0.28640444957276001</v>
      </c>
      <c r="I11" s="17">
        <v>0.36635657199056598</v>
      </c>
      <c r="J11" s="17">
        <v>0.35505932141952801</v>
      </c>
      <c r="K11" s="17">
        <v>0.33094330345255801</v>
      </c>
      <c r="L11" s="17">
        <v>0.30371469587494598</v>
      </c>
      <c r="M11" s="17"/>
      <c r="N11" s="17">
        <v>0.33325773986486401</v>
      </c>
      <c r="O11" s="17">
        <v>0.34616728874448799</v>
      </c>
      <c r="P11" s="17">
        <v>0.36932468837711302</v>
      </c>
      <c r="Q11" s="17">
        <v>0.34485880777023697</v>
      </c>
      <c r="R11" s="17"/>
      <c r="S11" s="17">
        <v>0.34320513767281202</v>
      </c>
      <c r="T11" s="17">
        <v>0.35133605714022198</v>
      </c>
      <c r="U11" s="17">
        <v>0.323191255804892</v>
      </c>
      <c r="V11" s="17">
        <v>0.36841892160946499</v>
      </c>
      <c r="W11" s="17">
        <v>0.31284127590962801</v>
      </c>
      <c r="X11" s="17">
        <v>0.41295721457818202</v>
      </c>
      <c r="Y11" s="17">
        <v>0.39010412625346902</v>
      </c>
      <c r="Z11" s="17">
        <v>0.40563345729310502</v>
      </c>
      <c r="AA11" s="17">
        <v>0.34198907937198803</v>
      </c>
      <c r="AB11" s="17">
        <v>0.282648500634267</v>
      </c>
      <c r="AC11" s="17">
        <v>0.36437112298625302</v>
      </c>
      <c r="AD11" s="17">
        <v>0.25019505705272399</v>
      </c>
      <c r="AE11" s="17"/>
      <c r="AF11" s="17">
        <v>0.34884684559571999</v>
      </c>
      <c r="AG11" s="17">
        <v>0.34468021939986199</v>
      </c>
      <c r="AH11" s="17">
        <v>0.37176090972440001</v>
      </c>
      <c r="AI11" s="17">
        <v>0.32802868065998703</v>
      </c>
      <c r="AJ11" s="17"/>
      <c r="AK11" s="17">
        <v>0.34284384491139103</v>
      </c>
      <c r="AL11" s="17">
        <v>0.34603005566193601</v>
      </c>
      <c r="AM11" s="17">
        <v>0.34599691088227202</v>
      </c>
      <c r="AN11" s="17">
        <v>0.34731092050076801</v>
      </c>
      <c r="AO11" s="17">
        <v>0.36960256467265201</v>
      </c>
      <c r="AP11" s="17"/>
      <c r="AQ11" s="17">
        <v>0.34818195518045703</v>
      </c>
      <c r="AR11" s="17">
        <v>0.33809161824237</v>
      </c>
      <c r="AS11" s="17">
        <v>0.33584516498339201</v>
      </c>
      <c r="AT11" s="17">
        <v>0.327833522844723</v>
      </c>
      <c r="AU11" s="17">
        <v>0.40688685830250898</v>
      </c>
      <c r="AV11" s="17"/>
      <c r="AW11" s="17">
        <v>0.33689454030612898</v>
      </c>
      <c r="AX11" s="17">
        <v>0.31258245339587598</v>
      </c>
      <c r="AY11" s="17">
        <v>0.35005369086181598</v>
      </c>
      <c r="AZ11" s="17">
        <v>0.35138822356263399</v>
      </c>
      <c r="BA11" s="17">
        <v>0.358961029616301</v>
      </c>
      <c r="BB11" s="17"/>
      <c r="BC11" s="17">
        <v>0.38248041697285801</v>
      </c>
      <c r="BD11" s="17">
        <v>0.354923770749418</v>
      </c>
      <c r="BE11" s="17">
        <v>0.351208515297878</v>
      </c>
      <c r="BF11" s="17">
        <v>0.32572751527784</v>
      </c>
      <c r="BG11" s="17"/>
      <c r="BH11" s="17">
        <v>0.36304658731622602</v>
      </c>
      <c r="BI11" s="17">
        <v>0.348611914627802</v>
      </c>
      <c r="BJ11" s="17">
        <v>0.32152054053062601</v>
      </c>
      <c r="BK11" s="17">
        <v>0.34423416130280099</v>
      </c>
      <c r="BL11" s="17"/>
      <c r="BM11" s="17">
        <v>0.34931406802161902</v>
      </c>
      <c r="BN11" s="17">
        <v>0.33580093629262298</v>
      </c>
      <c r="BO11" s="17">
        <v>0.34937903319084501</v>
      </c>
      <c r="BP11" s="17">
        <v>0.33983875614203901</v>
      </c>
      <c r="BQ11" s="17">
        <v>0.415334363386683</v>
      </c>
      <c r="BR11" s="17"/>
      <c r="BS11" s="17">
        <v>0.35312464362318802</v>
      </c>
      <c r="BT11" s="17">
        <v>0.35007824651589498</v>
      </c>
      <c r="BU11" s="17">
        <v>0.35297255189945997</v>
      </c>
      <c r="BV11" s="17">
        <v>0.35184720716268197</v>
      </c>
      <c r="BW11" s="17">
        <v>0.37775668989486699</v>
      </c>
    </row>
    <row r="12" spans="2:75" x14ac:dyDescent="0.35">
      <c r="B12" s="18" t="s">
        <v>215</v>
      </c>
      <c r="C12" s="17">
        <v>7.0100308277298906E-2</v>
      </c>
      <c r="D12" s="17">
        <v>7.65665170118663E-2</v>
      </c>
      <c r="E12" s="17">
        <v>6.3158667078947295E-2</v>
      </c>
      <c r="F12" s="17"/>
      <c r="G12" s="17">
        <v>0.10747809002814</v>
      </c>
      <c r="H12" s="17">
        <v>0.10683126641353601</v>
      </c>
      <c r="I12" s="17">
        <v>6.9700547119988604E-2</v>
      </c>
      <c r="J12" s="17">
        <v>5.0072919238020999E-2</v>
      </c>
      <c r="K12" s="17">
        <v>4.6748908988170801E-2</v>
      </c>
      <c r="L12" s="17">
        <v>4.7498266513963397E-2</v>
      </c>
      <c r="M12" s="17"/>
      <c r="N12" s="17">
        <v>7.77319126516956E-2</v>
      </c>
      <c r="O12" s="17">
        <v>6.2670088064517404E-2</v>
      </c>
      <c r="P12" s="17">
        <v>8.4398434127180205E-2</v>
      </c>
      <c r="Q12" s="17">
        <v>5.8319171575152401E-2</v>
      </c>
      <c r="R12" s="17"/>
      <c r="S12" s="17">
        <v>0.10292643518049401</v>
      </c>
      <c r="T12" s="17">
        <v>8.4286121171153305E-2</v>
      </c>
      <c r="U12" s="17">
        <v>2.1603597038733501E-2</v>
      </c>
      <c r="V12" s="17">
        <v>6.6125760094639399E-2</v>
      </c>
      <c r="W12" s="17">
        <v>0.101599330060336</v>
      </c>
      <c r="X12" s="17">
        <v>8.7472448639844602E-2</v>
      </c>
      <c r="Y12" s="17">
        <v>6.6832111746960507E-2</v>
      </c>
      <c r="Z12" s="17">
        <v>5.5169888854436397E-2</v>
      </c>
      <c r="AA12" s="17">
        <v>7.10102929958044E-2</v>
      </c>
      <c r="AB12" s="17">
        <v>2.4474317155558999E-2</v>
      </c>
      <c r="AC12" s="17">
        <v>4.2991484685407602E-2</v>
      </c>
      <c r="AD12" s="17">
        <v>7.8622248118359397E-2</v>
      </c>
      <c r="AE12" s="17"/>
      <c r="AF12" s="17">
        <v>5.55729716967613E-2</v>
      </c>
      <c r="AG12" s="17">
        <v>6.6797486286537297E-2</v>
      </c>
      <c r="AH12" s="17">
        <v>8.3660015319733494E-2</v>
      </c>
      <c r="AI12" s="17">
        <v>7.7377571383031502E-2</v>
      </c>
      <c r="AJ12" s="17"/>
      <c r="AK12" s="17">
        <v>6.9089329329732205E-2</v>
      </c>
      <c r="AL12" s="17">
        <v>6.7460635324422397E-2</v>
      </c>
      <c r="AM12" s="17">
        <v>6.1380767813179998E-2</v>
      </c>
      <c r="AN12" s="17">
        <v>8.88374008233771E-2</v>
      </c>
      <c r="AO12" s="17">
        <v>8.3627488737536407E-2</v>
      </c>
      <c r="AP12" s="17"/>
      <c r="AQ12" s="17">
        <v>6.4084250714367602E-2</v>
      </c>
      <c r="AR12" s="17">
        <v>7.5966718258116406E-2</v>
      </c>
      <c r="AS12" s="17">
        <v>6.3749389623734401E-2</v>
      </c>
      <c r="AT12" s="17">
        <v>7.8747957874627003E-2</v>
      </c>
      <c r="AU12" s="17">
        <v>7.2688838596827399E-2</v>
      </c>
      <c r="AV12" s="17"/>
      <c r="AW12" s="17">
        <v>4.1053349547154103E-2</v>
      </c>
      <c r="AX12" s="17">
        <v>6.5813483300299E-2</v>
      </c>
      <c r="AY12" s="17">
        <v>6.0370082884697203E-2</v>
      </c>
      <c r="AZ12" s="17">
        <v>6.9714143549097607E-2</v>
      </c>
      <c r="BA12" s="17">
        <v>9.3414271639108398E-2</v>
      </c>
      <c r="BB12" s="17"/>
      <c r="BC12" s="17">
        <v>7.0100729448066307E-2</v>
      </c>
      <c r="BD12" s="17">
        <v>6.8583589683547802E-2</v>
      </c>
      <c r="BE12" s="17">
        <v>8.8155184927914201E-2</v>
      </c>
      <c r="BF12" s="17">
        <v>5.7986563501997303E-2</v>
      </c>
      <c r="BG12" s="17"/>
      <c r="BH12" s="17">
        <v>6.19375206464092E-2</v>
      </c>
      <c r="BI12" s="17">
        <v>7.2343037008776701E-2</v>
      </c>
      <c r="BJ12" s="17">
        <v>8.3940134761869206E-2</v>
      </c>
      <c r="BK12" s="17">
        <v>6.3893101034891805E-2</v>
      </c>
      <c r="BL12" s="17"/>
      <c r="BM12" s="17">
        <v>6.6967442518153897E-2</v>
      </c>
      <c r="BN12" s="17">
        <v>9.2710694708052793E-2</v>
      </c>
      <c r="BO12" s="17">
        <v>5.0292319104168197E-2</v>
      </c>
      <c r="BP12" s="17">
        <v>5.5937944344195502E-2</v>
      </c>
      <c r="BQ12" s="17">
        <v>6.4711795097054298E-2</v>
      </c>
      <c r="BR12" s="17"/>
      <c r="BS12" s="17">
        <v>6.8086374138040306E-2</v>
      </c>
      <c r="BT12" s="17">
        <v>0.106709468460103</v>
      </c>
      <c r="BU12" s="17">
        <v>8.6978238964185106E-2</v>
      </c>
      <c r="BV12" s="17">
        <v>4.7296618640987199E-2</v>
      </c>
      <c r="BW12" s="17">
        <v>4.7341383758478503E-2</v>
      </c>
    </row>
    <row r="13" spans="2:75" x14ac:dyDescent="0.35">
      <c r="B13" s="18" t="s">
        <v>211</v>
      </c>
      <c r="C13" s="20">
        <v>1.2492710758642001</v>
      </c>
      <c r="D13" s="20">
        <v>1.2860530135041599</v>
      </c>
      <c r="E13" s="20">
        <v>1.21173712302645</v>
      </c>
      <c r="F13" s="20"/>
      <c r="G13" s="20">
        <v>1.52772012937366</v>
      </c>
      <c r="H13" s="20">
        <v>1.2357785182958501</v>
      </c>
      <c r="I13" s="20">
        <v>1.2556624454543199</v>
      </c>
      <c r="J13" s="20">
        <v>1.2212925450390899</v>
      </c>
      <c r="K13" s="20">
        <v>1.19248259145125</v>
      </c>
      <c r="L13" s="20">
        <v>1.1302391516824899</v>
      </c>
      <c r="M13" s="20"/>
      <c r="N13" s="20">
        <v>1.2406972122767901</v>
      </c>
      <c r="O13" s="20">
        <v>1.2276481312482499</v>
      </c>
      <c r="P13" s="20">
        <v>1.3067629511559899</v>
      </c>
      <c r="Q13" s="20">
        <v>1.2294945873832701</v>
      </c>
      <c r="R13" s="20"/>
      <c r="S13" s="20">
        <v>1.33826587565121</v>
      </c>
      <c r="T13" s="20">
        <v>1.31213643782838</v>
      </c>
      <c r="U13" s="20">
        <v>1.08268752384828</v>
      </c>
      <c r="V13" s="20">
        <v>1.2648338094448199</v>
      </c>
      <c r="W13" s="20">
        <v>1.25494418555851</v>
      </c>
      <c r="X13" s="20">
        <v>1.36206094795347</v>
      </c>
      <c r="Y13" s="20">
        <v>1.3148731837022301</v>
      </c>
      <c r="Z13" s="20">
        <v>1.30481231637225</v>
      </c>
      <c r="AA13" s="20">
        <v>1.26508932133013</v>
      </c>
      <c r="AB13" s="20">
        <v>1.01325879969965</v>
      </c>
      <c r="AC13" s="20">
        <v>1.18850066100767</v>
      </c>
      <c r="AD13" s="20">
        <v>1.1102831769863699</v>
      </c>
      <c r="AE13" s="20"/>
      <c r="AF13" s="20">
        <v>1.2457118407555701</v>
      </c>
      <c r="AG13" s="20">
        <v>1.2193763734674601</v>
      </c>
      <c r="AH13" s="20">
        <v>1.30387082108059</v>
      </c>
      <c r="AI13" s="20">
        <v>1.2307364117222399</v>
      </c>
      <c r="AJ13" s="20"/>
      <c r="AK13" s="20">
        <v>1.25991705419804</v>
      </c>
      <c r="AL13" s="20">
        <v>1.2311891604707099</v>
      </c>
      <c r="AM13" s="20">
        <v>1.23948181535503</v>
      </c>
      <c r="AN13" s="20">
        <v>1.2671927467617099</v>
      </c>
      <c r="AO13" s="20">
        <v>1.3089869637203</v>
      </c>
      <c r="AP13" s="20"/>
      <c r="AQ13" s="20">
        <v>1.25038340926133</v>
      </c>
      <c r="AR13" s="20">
        <v>1.23594152053688</v>
      </c>
      <c r="AS13" s="20">
        <v>1.2174478558523401</v>
      </c>
      <c r="AT13" s="20">
        <v>1.2359232017648401</v>
      </c>
      <c r="AU13" s="20">
        <v>1.33544640765842</v>
      </c>
      <c r="AV13" s="20"/>
      <c r="AW13" s="20">
        <v>1.11160575365959</v>
      </c>
      <c r="AX13" s="20">
        <v>1.13517595055176</v>
      </c>
      <c r="AY13" s="20">
        <v>1.2298624189824101</v>
      </c>
      <c r="AZ13" s="20">
        <v>1.26802850451997</v>
      </c>
      <c r="BA13" s="20">
        <v>1.33508366838693</v>
      </c>
      <c r="BB13" s="20"/>
      <c r="BC13" s="20">
        <v>1.30903422518749</v>
      </c>
      <c r="BD13" s="20">
        <v>1.25588869972951</v>
      </c>
      <c r="BE13" s="20">
        <v>1.2879604838352501</v>
      </c>
      <c r="BF13" s="20">
        <v>1.1815169792068201</v>
      </c>
      <c r="BG13" s="20"/>
      <c r="BH13" s="20">
        <v>1.24704835006944</v>
      </c>
      <c r="BI13" s="20">
        <v>1.2518617680750901</v>
      </c>
      <c r="BJ13" s="20">
        <v>1.2524195577959101</v>
      </c>
      <c r="BK13" s="20">
        <v>1.21232009456906</v>
      </c>
      <c r="BL13" s="20"/>
      <c r="BM13" s="20">
        <v>1.2441657765248599</v>
      </c>
      <c r="BN13" s="20">
        <v>1.2837573280886101</v>
      </c>
      <c r="BO13" s="20">
        <v>1.2098543387438301</v>
      </c>
      <c r="BP13" s="20">
        <v>1.2097310375091499</v>
      </c>
      <c r="BQ13" s="20">
        <v>1.3526685759392001</v>
      </c>
      <c r="BR13" s="20"/>
      <c r="BS13" s="20">
        <v>1.2508646347357599</v>
      </c>
      <c r="BT13" s="20">
        <v>1.3376581206743501</v>
      </c>
      <c r="BU13" s="20">
        <v>1.3112355217692799</v>
      </c>
      <c r="BV13" s="20">
        <v>1.2038608209346799</v>
      </c>
      <c r="BW13" s="20">
        <v>1.25769532047397</v>
      </c>
    </row>
    <row r="14" spans="2:75" x14ac:dyDescent="0.35">
      <c r="B14" s="18" t="s">
        <v>212</v>
      </c>
      <c r="C14" s="21">
        <v>0.80542515347098298</v>
      </c>
      <c r="D14" s="21">
        <v>0.81213130718021198</v>
      </c>
      <c r="E14" s="21">
        <v>0.79477114277468797</v>
      </c>
      <c r="F14" s="21"/>
      <c r="G14" s="21">
        <v>0.79207698452902198</v>
      </c>
      <c r="H14" s="21">
        <v>0.923769157369838</v>
      </c>
      <c r="I14" s="21">
        <v>0.83110221449417299</v>
      </c>
      <c r="J14" s="21">
        <v>0.74137394277141</v>
      </c>
      <c r="K14" s="21">
        <v>0.71410959910804295</v>
      </c>
      <c r="L14" s="21">
        <v>0.74610056176489903</v>
      </c>
      <c r="M14" s="21"/>
      <c r="N14" s="21">
        <v>0.83504422137576895</v>
      </c>
      <c r="O14" s="21">
        <v>0.78963966279726705</v>
      </c>
      <c r="P14" s="21">
        <v>0.84513063499630603</v>
      </c>
      <c r="Q14" s="21">
        <v>0.75822625034511804</v>
      </c>
      <c r="R14" s="21"/>
      <c r="S14" s="21">
        <v>0.85278856844543804</v>
      </c>
      <c r="T14" s="21">
        <v>0.80035063436558895</v>
      </c>
      <c r="U14" s="21">
        <v>0.68861126682044005</v>
      </c>
      <c r="V14" s="21">
        <v>0.80082778486528405</v>
      </c>
      <c r="W14" s="21">
        <v>0.91859523879747595</v>
      </c>
      <c r="X14" s="21">
        <v>0.85996910390127601</v>
      </c>
      <c r="Y14" s="21">
        <v>0.76956517218433096</v>
      </c>
      <c r="Z14" s="21">
        <v>0.74921690427291099</v>
      </c>
      <c r="AA14" s="21">
        <v>0.77642695646680804</v>
      </c>
      <c r="AB14" s="21">
        <v>0.70063844218230098</v>
      </c>
      <c r="AC14" s="21">
        <v>0.76645231225445198</v>
      </c>
      <c r="AD14" s="21">
        <v>0.85675869709221697</v>
      </c>
      <c r="AE14" s="21"/>
      <c r="AF14" s="21">
        <v>0.72580938180453602</v>
      </c>
      <c r="AG14" s="21">
        <v>0.82323567208507797</v>
      </c>
      <c r="AH14" s="21">
        <v>0.85009655393123895</v>
      </c>
      <c r="AI14" s="21">
        <v>0.83789875055434904</v>
      </c>
      <c r="AJ14" s="21"/>
      <c r="AK14" s="21">
        <v>0.77394041410030401</v>
      </c>
      <c r="AL14" s="21">
        <v>0.81271891608375302</v>
      </c>
      <c r="AM14" s="21">
        <v>0.764336948488616</v>
      </c>
      <c r="AN14" s="21">
        <v>0.89128418909617102</v>
      </c>
      <c r="AO14" s="21">
        <v>0.83868290794867595</v>
      </c>
      <c r="AP14" s="21"/>
      <c r="AQ14" s="21">
        <v>0.76854689311887803</v>
      </c>
      <c r="AR14" s="21">
        <v>0.84145658008482505</v>
      </c>
      <c r="AS14" s="21">
        <v>0.790283631392801</v>
      </c>
      <c r="AT14" s="21">
        <v>0.83774679448245903</v>
      </c>
      <c r="AU14" s="21">
        <v>0.80334542605707304</v>
      </c>
      <c r="AV14" s="21"/>
      <c r="AW14" s="21">
        <v>0.79983828274750102</v>
      </c>
      <c r="AX14" s="21">
        <v>0.86872655017483602</v>
      </c>
      <c r="AY14" s="21">
        <v>0.780215798214558</v>
      </c>
      <c r="AZ14" s="21">
        <v>0.78186754841330897</v>
      </c>
      <c r="BA14" s="21">
        <v>0.83194430396899399</v>
      </c>
      <c r="BB14" s="21"/>
      <c r="BC14" s="21">
        <v>0.78346194473901498</v>
      </c>
      <c r="BD14" s="21">
        <v>0.80062494240334603</v>
      </c>
      <c r="BE14" s="21">
        <v>0.86140681653209294</v>
      </c>
      <c r="BF14" s="21">
        <v>0.78551747522405702</v>
      </c>
      <c r="BG14" s="21"/>
      <c r="BH14" s="21">
        <v>0.79064041194601697</v>
      </c>
      <c r="BI14" s="21">
        <v>0.81641315078124099</v>
      </c>
      <c r="BJ14" s="21">
        <v>0.83175740815197197</v>
      </c>
      <c r="BK14" s="21">
        <v>0.81654791536434601</v>
      </c>
      <c r="BL14" s="21"/>
      <c r="BM14" s="21">
        <v>0.79770805644593601</v>
      </c>
      <c r="BN14" s="21">
        <v>0.864216281712194</v>
      </c>
      <c r="BO14" s="21">
        <v>0.74903504084049399</v>
      </c>
      <c r="BP14" s="21">
        <v>0.76317037376984798</v>
      </c>
      <c r="BQ14" s="21">
        <v>0.74311803056440295</v>
      </c>
      <c r="BR14" s="21"/>
      <c r="BS14" s="21">
        <v>0.80197355397220604</v>
      </c>
      <c r="BT14" s="21">
        <v>0.88956508608356299</v>
      </c>
      <c r="BU14" s="21">
        <v>0.82221058612633302</v>
      </c>
      <c r="BV14" s="21">
        <v>0.74321353041026905</v>
      </c>
      <c r="BW14" s="21">
        <v>0.71756377627149404</v>
      </c>
    </row>
    <row r="15" spans="2:75" x14ac:dyDescent="0.35">
      <c r="B15" s="16"/>
    </row>
    <row r="16" spans="2:75" x14ac:dyDescent="0.35">
      <c r="B16" t="s">
        <v>91</v>
      </c>
    </row>
    <row r="17" spans="2:2" x14ac:dyDescent="0.35">
      <c r="B17" t="s">
        <v>92</v>
      </c>
    </row>
    <row r="19" spans="2:2" x14ac:dyDescent="0.35">
      <c r="B19"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W19"/>
  <sheetViews>
    <sheetView showGridLines="0" topLeftCell="A6" workbookViewId="0">
      <pane xSplit="2" topLeftCell="C1" activePane="topRight" state="frozen"/>
      <selection pane="topRight" activeCell="A13" sqref="A13:XFD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218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4034</v>
      </c>
      <c r="D7" s="10">
        <v>1954</v>
      </c>
      <c r="E7" s="10">
        <v>2070</v>
      </c>
      <c r="F7" s="10"/>
      <c r="G7" s="10">
        <v>479</v>
      </c>
      <c r="H7" s="10">
        <v>662</v>
      </c>
      <c r="I7" s="10">
        <v>621</v>
      </c>
      <c r="J7" s="10">
        <v>718</v>
      </c>
      <c r="K7" s="10">
        <v>673</v>
      </c>
      <c r="L7" s="10">
        <v>881</v>
      </c>
      <c r="M7" s="10"/>
      <c r="N7" s="10">
        <v>1092</v>
      </c>
      <c r="O7" s="10">
        <v>984</v>
      </c>
      <c r="P7" s="10">
        <v>889</v>
      </c>
      <c r="Q7" s="10">
        <v>1050</v>
      </c>
      <c r="R7" s="10"/>
      <c r="S7" s="10">
        <v>507</v>
      </c>
      <c r="T7" s="10">
        <v>541</v>
      </c>
      <c r="U7" s="10">
        <v>322</v>
      </c>
      <c r="V7" s="10">
        <v>320</v>
      </c>
      <c r="W7" s="10">
        <v>304</v>
      </c>
      <c r="X7" s="10">
        <v>332</v>
      </c>
      <c r="Y7" s="10">
        <v>350</v>
      </c>
      <c r="Z7" s="10">
        <v>174</v>
      </c>
      <c r="AA7" s="10">
        <v>461</v>
      </c>
      <c r="AB7" s="10">
        <v>376</v>
      </c>
      <c r="AC7" s="10">
        <v>216</v>
      </c>
      <c r="AD7" s="10">
        <v>131</v>
      </c>
      <c r="AE7" s="10"/>
      <c r="AF7" s="10">
        <v>977</v>
      </c>
      <c r="AG7" s="10">
        <v>1382</v>
      </c>
      <c r="AH7" s="10">
        <v>1011</v>
      </c>
      <c r="AI7" s="10">
        <v>536</v>
      </c>
      <c r="AJ7" s="10"/>
      <c r="AK7" s="10">
        <v>658</v>
      </c>
      <c r="AL7" s="10">
        <v>1532</v>
      </c>
      <c r="AM7" s="10">
        <v>854</v>
      </c>
      <c r="AN7" s="10">
        <v>391</v>
      </c>
      <c r="AO7" s="10">
        <v>387</v>
      </c>
      <c r="AP7" s="10"/>
      <c r="AQ7" s="10">
        <v>1037</v>
      </c>
      <c r="AR7" s="10">
        <v>778</v>
      </c>
      <c r="AS7" s="10">
        <v>952</v>
      </c>
      <c r="AT7" s="10">
        <v>700</v>
      </c>
      <c r="AU7" s="10">
        <v>567</v>
      </c>
      <c r="AV7" s="10"/>
      <c r="AW7" s="10">
        <v>218</v>
      </c>
      <c r="AX7" s="10">
        <v>430</v>
      </c>
      <c r="AY7" s="10">
        <v>1333</v>
      </c>
      <c r="AZ7" s="10">
        <v>1169</v>
      </c>
      <c r="BA7" s="10">
        <v>881</v>
      </c>
      <c r="BB7" s="10"/>
      <c r="BC7" s="10">
        <v>304</v>
      </c>
      <c r="BD7" s="10">
        <v>1220</v>
      </c>
      <c r="BE7" s="10">
        <v>922</v>
      </c>
      <c r="BF7" s="10">
        <v>1328</v>
      </c>
      <c r="BG7" s="10"/>
      <c r="BH7" s="10">
        <v>773</v>
      </c>
      <c r="BI7" s="10">
        <v>1917</v>
      </c>
      <c r="BJ7" s="10">
        <v>694</v>
      </c>
      <c r="BK7" s="10">
        <v>388</v>
      </c>
      <c r="BL7" s="10"/>
      <c r="BM7" s="10">
        <v>762</v>
      </c>
      <c r="BN7" s="10">
        <v>1362</v>
      </c>
      <c r="BO7" s="10">
        <v>310</v>
      </c>
      <c r="BP7" s="10">
        <v>494</v>
      </c>
      <c r="BQ7" s="10">
        <v>603</v>
      </c>
      <c r="BR7" s="10"/>
      <c r="BS7" s="10">
        <v>803</v>
      </c>
      <c r="BT7" s="10">
        <v>1057</v>
      </c>
      <c r="BU7" s="10">
        <v>329</v>
      </c>
      <c r="BV7" s="10">
        <v>656</v>
      </c>
      <c r="BW7" s="10">
        <v>340</v>
      </c>
    </row>
    <row r="8" spans="2:75" ht="30" customHeight="1" x14ac:dyDescent="0.35">
      <c r="B8" s="11" t="s">
        <v>20</v>
      </c>
      <c r="C8" s="11">
        <v>4034</v>
      </c>
      <c r="D8" s="11">
        <v>1987</v>
      </c>
      <c r="E8" s="11">
        <v>2037</v>
      </c>
      <c r="F8" s="11"/>
      <c r="G8" s="11">
        <v>563</v>
      </c>
      <c r="H8" s="11">
        <v>688</v>
      </c>
      <c r="I8" s="11">
        <v>686</v>
      </c>
      <c r="J8" s="11">
        <v>686</v>
      </c>
      <c r="K8" s="11">
        <v>566</v>
      </c>
      <c r="L8" s="11">
        <v>845</v>
      </c>
      <c r="M8" s="11"/>
      <c r="N8" s="11">
        <v>1085</v>
      </c>
      <c r="O8" s="11">
        <v>1044</v>
      </c>
      <c r="P8" s="11">
        <v>883</v>
      </c>
      <c r="Q8" s="11">
        <v>1003</v>
      </c>
      <c r="R8" s="11"/>
      <c r="S8" s="11">
        <v>565</v>
      </c>
      <c r="T8" s="11">
        <v>524</v>
      </c>
      <c r="U8" s="11">
        <v>323</v>
      </c>
      <c r="V8" s="11">
        <v>363</v>
      </c>
      <c r="W8" s="11">
        <v>282</v>
      </c>
      <c r="X8" s="11">
        <v>363</v>
      </c>
      <c r="Y8" s="11">
        <v>323</v>
      </c>
      <c r="Z8" s="11">
        <v>161</v>
      </c>
      <c r="AA8" s="11">
        <v>444</v>
      </c>
      <c r="AB8" s="11">
        <v>363</v>
      </c>
      <c r="AC8" s="11">
        <v>202</v>
      </c>
      <c r="AD8" s="11">
        <v>121</v>
      </c>
      <c r="AE8" s="11"/>
      <c r="AF8" s="11">
        <v>950</v>
      </c>
      <c r="AG8" s="11">
        <v>1389</v>
      </c>
      <c r="AH8" s="11">
        <v>1033</v>
      </c>
      <c r="AI8" s="11">
        <v>540</v>
      </c>
      <c r="AJ8" s="11"/>
      <c r="AK8" s="11">
        <v>650</v>
      </c>
      <c r="AL8" s="11">
        <v>1526</v>
      </c>
      <c r="AM8" s="11">
        <v>857</v>
      </c>
      <c r="AN8" s="11">
        <v>401</v>
      </c>
      <c r="AO8" s="11">
        <v>386</v>
      </c>
      <c r="AP8" s="11"/>
      <c r="AQ8" s="11">
        <v>1021</v>
      </c>
      <c r="AR8" s="11">
        <v>777</v>
      </c>
      <c r="AS8" s="11">
        <v>954</v>
      </c>
      <c r="AT8" s="11">
        <v>713</v>
      </c>
      <c r="AU8" s="11">
        <v>570</v>
      </c>
      <c r="AV8" s="11"/>
      <c r="AW8" s="11">
        <v>211</v>
      </c>
      <c r="AX8" s="11">
        <v>408</v>
      </c>
      <c r="AY8" s="11">
        <v>1329</v>
      </c>
      <c r="AZ8" s="11">
        <v>1160</v>
      </c>
      <c r="BA8" s="11">
        <v>923</v>
      </c>
      <c r="BB8" s="11"/>
      <c r="BC8" s="11">
        <v>322</v>
      </c>
      <c r="BD8" s="11">
        <v>1244</v>
      </c>
      <c r="BE8" s="11">
        <v>916</v>
      </c>
      <c r="BF8" s="11">
        <v>1291</v>
      </c>
      <c r="BG8" s="11"/>
      <c r="BH8" s="11">
        <v>788</v>
      </c>
      <c r="BI8" s="11">
        <v>1911</v>
      </c>
      <c r="BJ8" s="11">
        <v>687</v>
      </c>
      <c r="BK8" s="11">
        <v>385</v>
      </c>
      <c r="BL8" s="11"/>
      <c r="BM8" s="11">
        <v>754</v>
      </c>
      <c r="BN8" s="11">
        <v>1381</v>
      </c>
      <c r="BO8" s="11">
        <v>310</v>
      </c>
      <c r="BP8" s="11">
        <v>482</v>
      </c>
      <c r="BQ8" s="11">
        <v>608</v>
      </c>
      <c r="BR8" s="11"/>
      <c r="BS8" s="11">
        <v>799</v>
      </c>
      <c r="BT8" s="11">
        <v>1081</v>
      </c>
      <c r="BU8" s="11">
        <v>329</v>
      </c>
      <c r="BV8" s="11">
        <v>641</v>
      </c>
      <c r="BW8" s="11">
        <v>341</v>
      </c>
    </row>
    <row r="9" spans="2:75" x14ac:dyDescent="0.35">
      <c r="B9" s="18" t="s">
        <v>214</v>
      </c>
      <c r="C9" s="17">
        <v>0.34783536624393102</v>
      </c>
      <c r="D9" s="17">
        <v>0.36222929199498</v>
      </c>
      <c r="E9" s="17">
        <v>0.334017696593993</v>
      </c>
      <c r="F9" s="17"/>
      <c r="G9" s="17">
        <v>0.36821645621579502</v>
      </c>
      <c r="H9" s="17">
        <v>0.29052623883706802</v>
      </c>
      <c r="I9" s="17">
        <v>0.35151545383521599</v>
      </c>
      <c r="J9" s="17">
        <v>0.34870397064041803</v>
      </c>
      <c r="K9" s="17">
        <v>0.38511806405068499</v>
      </c>
      <c r="L9" s="17">
        <v>0.35226087825742902</v>
      </c>
      <c r="M9" s="17"/>
      <c r="N9" s="17">
        <v>0.31907617485364498</v>
      </c>
      <c r="O9" s="17">
        <v>0.377979979046975</v>
      </c>
      <c r="P9" s="17">
        <v>0.36489755306867999</v>
      </c>
      <c r="Q9" s="17">
        <v>0.33298793540284499</v>
      </c>
      <c r="R9" s="17"/>
      <c r="S9" s="17">
        <v>0.32414023882320597</v>
      </c>
      <c r="T9" s="17">
        <v>0.39827482463515101</v>
      </c>
      <c r="U9" s="17">
        <v>0.365735666493192</v>
      </c>
      <c r="V9" s="17">
        <v>0.35869453702637999</v>
      </c>
      <c r="W9" s="17">
        <v>0.37809269009687702</v>
      </c>
      <c r="X9" s="17">
        <v>0.34492109069343002</v>
      </c>
      <c r="Y9" s="17">
        <v>0.35065613917273902</v>
      </c>
      <c r="Z9" s="17">
        <v>0.376700939324568</v>
      </c>
      <c r="AA9" s="17">
        <v>0.30993460505363502</v>
      </c>
      <c r="AB9" s="17">
        <v>0.30703676704927402</v>
      </c>
      <c r="AC9" s="17">
        <v>0.37080336684791498</v>
      </c>
      <c r="AD9" s="17">
        <v>0.27510243445987598</v>
      </c>
      <c r="AE9" s="17"/>
      <c r="AF9" s="17">
        <v>0.36904919920232698</v>
      </c>
      <c r="AG9" s="17">
        <v>0.37032945273916001</v>
      </c>
      <c r="AH9" s="17">
        <v>0.326064816696162</v>
      </c>
      <c r="AI9" s="17">
        <v>0.28841271512545502</v>
      </c>
      <c r="AJ9" s="17"/>
      <c r="AK9" s="17">
        <v>0.33764464120306298</v>
      </c>
      <c r="AL9" s="17">
        <v>0.35368657381532098</v>
      </c>
      <c r="AM9" s="17">
        <v>0.34961934247909399</v>
      </c>
      <c r="AN9" s="17">
        <v>0.352875080557839</v>
      </c>
      <c r="AO9" s="17">
        <v>0.33872570839797</v>
      </c>
      <c r="AP9" s="17"/>
      <c r="AQ9" s="17">
        <v>0.335655289056981</v>
      </c>
      <c r="AR9" s="17">
        <v>0.34843914569052098</v>
      </c>
      <c r="AS9" s="17">
        <v>0.35295035996306701</v>
      </c>
      <c r="AT9" s="17">
        <v>0.35706028857315097</v>
      </c>
      <c r="AU9" s="17">
        <v>0.34873120439217098</v>
      </c>
      <c r="AV9" s="17"/>
      <c r="AW9" s="17">
        <v>0.278916527557518</v>
      </c>
      <c r="AX9" s="17">
        <v>0.33226476153794099</v>
      </c>
      <c r="AY9" s="17">
        <v>0.36139451818025098</v>
      </c>
      <c r="AZ9" s="17">
        <v>0.37348166021074902</v>
      </c>
      <c r="BA9" s="17">
        <v>0.31760834220501799</v>
      </c>
      <c r="BB9" s="17"/>
      <c r="BC9" s="17">
        <v>0.35789668184902002</v>
      </c>
      <c r="BD9" s="17">
        <v>0.35778077507755501</v>
      </c>
      <c r="BE9" s="17">
        <v>0.34574942583526203</v>
      </c>
      <c r="BF9" s="17">
        <v>0.32815922864229502</v>
      </c>
      <c r="BG9" s="17"/>
      <c r="BH9" s="17">
        <v>0.36343161176488797</v>
      </c>
      <c r="BI9" s="17">
        <v>0.36197438741696902</v>
      </c>
      <c r="BJ9" s="17">
        <v>0.30946600181970901</v>
      </c>
      <c r="BK9" s="17">
        <v>0.30539526118246602</v>
      </c>
      <c r="BL9" s="17"/>
      <c r="BM9" s="17">
        <v>0.35751136809454698</v>
      </c>
      <c r="BN9" s="17">
        <v>0.312938843661415</v>
      </c>
      <c r="BO9" s="17">
        <v>0.430141824720292</v>
      </c>
      <c r="BP9" s="17">
        <v>0.37803448320397198</v>
      </c>
      <c r="BQ9" s="17">
        <v>0.38326748896643198</v>
      </c>
      <c r="BR9" s="17"/>
      <c r="BS9" s="17">
        <v>0.338183657241655</v>
      </c>
      <c r="BT9" s="17">
        <v>0.30692442222517302</v>
      </c>
      <c r="BU9" s="17">
        <v>0.41531100738254301</v>
      </c>
      <c r="BV9" s="17">
        <v>0.38626515556294999</v>
      </c>
      <c r="BW9" s="17">
        <v>0.36509823881902997</v>
      </c>
    </row>
    <row r="10" spans="2:75" x14ac:dyDescent="0.35">
      <c r="B10" s="18" t="s">
        <v>208</v>
      </c>
      <c r="C10" s="17">
        <v>0.36063519627331803</v>
      </c>
      <c r="D10" s="17">
        <v>0.34529731842658101</v>
      </c>
      <c r="E10" s="17">
        <v>0.37489214425671202</v>
      </c>
      <c r="F10" s="17"/>
      <c r="G10" s="17">
        <v>0.38248819452090399</v>
      </c>
      <c r="H10" s="17">
        <v>0.33559646326164699</v>
      </c>
      <c r="I10" s="17">
        <v>0.36444554626161602</v>
      </c>
      <c r="J10" s="17">
        <v>0.36635554767068501</v>
      </c>
      <c r="K10" s="17">
        <v>0.34341427867609498</v>
      </c>
      <c r="L10" s="17">
        <v>0.37026069541441597</v>
      </c>
      <c r="M10" s="17"/>
      <c r="N10" s="17">
        <v>0.35919068016595701</v>
      </c>
      <c r="O10" s="17">
        <v>0.35466517143793203</v>
      </c>
      <c r="P10" s="17">
        <v>0.36348136411003801</v>
      </c>
      <c r="Q10" s="17">
        <v>0.36614559826097698</v>
      </c>
      <c r="R10" s="17"/>
      <c r="S10" s="17">
        <v>0.357262290793113</v>
      </c>
      <c r="T10" s="17">
        <v>0.37907526216571402</v>
      </c>
      <c r="U10" s="17">
        <v>0.35631403290765701</v>
      </c>
      <c r="V10" s="17">
        <v>0.35621332521167298</v>
      </c>
      <c r="W10" s="17">
        <v>0.32251393639093501</v>
      </c>
      <c r="X10" s="17">
        <v>0.37268529598207201</v>
      </c>
      <c r="Y10" s="17">
        <v>0.378155605315316</v>
      </c>
      <c r="Z10" s="17">
        <v>0.31693886139181798</v>
      </c>
      <c r="AA10" s="17">
        <v>0.34481973821899797</v>
      </c>
      <c r="AB10" s="17">
        <v>0.36495950027666202</v>
      </c>
      <c r="AC10" s="17">
        <v>0.39854830333864799</v>
      </c>
      <c r="AD10" s="17">
        <v>0.367164112959667</v>
      </c>
      <c r="AE10" s="17"/>
      <c r="AF10" s="17">
        <v>0.34654548611928598</v>
      </c>
      <c r="AG10" s="17">
        <v>0.35574898044172398</v>
      </c>
      <c r="AH10" s="17">
        <v>0.39516523133797199</v>
      </c>
      <c r="AI10" s="17">
        <v>0.348254011987774</v>
      </c>
      <c r="AJ10" s="17"/>
      <c r="AK10" s="17">
        <v>0.35652138028115299</v>
      </c>
      <c r="AL10" s="17">
        <v>0.36142308588960298</v>
      </c>
      <c r="AM10" s="17">
        <v>0.35659167473286901</v>
      </c>
      <c r="AN10" s="17">
        <v>0.36495493605300799</v>
      </c>
      <c r="AO10" s="17">
        <v>0.35950297165791001</v>
      </c>
      <c r="AP10" s="17"/>
      <c r="AQ10" s="17">
        <v>0.36618102033456101</v>
      </c>
      <c r="AR10" s="17">
        <v>0.38036510401215401</v>
      </c>
      <c r="AS10" s="17">
        <v>0.35017218024712199</v>
      </c>
      <c r="AT10" s="17">
        <v>0.35099060897670697</v>
      </c>
      <c r="AU10" s="17">
        <v>0.353364018279337</v>
      </c>
      <c r="AV10" s="17"/>
      <c r="AW10" s="17">
        <v>0.39530921963493998</v>
      </c>
      <c r="AX10" s="17">
        <v>0.40329174957826402</v>
      </c>
      <c r="AY10" s="17">
        <v>0.36386015362706298</v>
      </c>
      <c r="AZ10" s="17">
        <v>0.34409058082474703</v>
      </c>
      <c r="BA10" s="17">
        <v>0.34998211855806399</v>
      </c>
      <c r="BB10" s="17"/>
      <c r="BC10" s="17">
        <v>0.35748172361511399</v>
      </c>
      <c r="BD10" s="17">
        <v>0.35209704152868099</v>
      </c>
      <c r="BE10" s="17">
        <v>0.37591479788934901</v>
      </c>
      <c r="BF10" s="17">
        <v>0.37266729979477298</v>
      </c>
      <c r="BG10" s="17"/>
      <c r="BH10" s="17">
        <v>0.36445149797924797</v>
      </c>
      <c r="BI10" s="17">
        <v>0.358280179760322</v>
      </c>
      <c r="BJ10" s="17">
        <v>0.36155937335208199</v>
      </c>
      <c r="BK10" s="17">
        <v>0.37747348526223101</v>
      </c>
      <c r="BL10" s="17"/>
      <c r="BM10" s="17">
        <v>0.37573279998067999</v>
      </c>
      <c r="BN10" s="17">
        <v>0.36133474518037301</v>
      </c>
      <c r="BO10" s="17">
        <v>0.30459300129640499</v>
      </c>
      <c r="BP10" s="17">
        <v>0.39218887695049598</v>
      </c>
      <c r="BQ10" s="17">
        <v>0.34911015449768301</v>
      </c>
      <c r="BR10" s="17"/>
      <c r="BS10" s="17">
        <v>0.380872236422441</v>
      </c>
      <c r="BT10" s="17">
        <v>0.36543783044220202</v>
      </c>
      <c r="BU10" s="17">
        <v>0.307284756124241</v>
      </c>
      <c r="BV10" s="17">
        <v>0.377830011701492</v>
      </c>
      <c r="BW10" s="17">
        <v>0.362988404942096</v>
      </c>
    </row>
    <row r="11" spans="2:75" x14ac:dyDescent="0.35">
      <c r="B11" s="18" t="s">
        <v>209</v>
      </c>
      <c r="C11" s="17">
        <v>0.252459008174927</v>
      </c>
      <c r="D11" s="17">
        <v>0.25118056621851897</v>
      </c>
      <c r="E11" s="17">
        <v>0.25399589436821601</v>
      </c>
      <c r="F11" s="17"/>
      <c r="G11" s="17">
        <v>0.184477470152932</v>
      </c>
      <c r="H11" s="17">
        <v>0.32195262845721101</v>
      </c>
      <c r="I11" s="17">
        <v>0.233601578630732</v>
      </c>
      <c r="J11" s="17">
        <v>0.25845004924450499</v>
      </c>
      <c r="K11" s="17">
        <v>0.24518011180313501</v>
      </c>
      <c r="L11" s="17">
        <v>0.25649147615359602</v>
      </c>
      <c r="M11" s="17"/>
      <c r="N11" s="17">
        <v>0.27747083242484399</v>
      </c>
      <c r="O11" s="17">
        <v>0.236147098601069</v>
      </c>
      <c r="P11" s="17">
        <v>0.22827247436939399</v>
      </c>
      <c r="Q11" s="17">
        <v>0.26225451270932898</v>
      </c>
      <c r="R11" s="17"/>
      <c r="S11" s="17">
        <v>0.28296837792442198</v>
      </c>
      <c r="T11" s="17">
        <v>0.19538624484674599</v>
      </c>
      <c r="U11" s="17">
        <v>0.25414921170920002</v>
      </c>
      <c r="V11" s="17">
        <v>0.23807475253009</v>
      </c>
      <c r="W11" s="17">
        <v>0.25638986170688699</v>
      </c>
      <c r="X11" s="17">
        <v>0.220374901876495</v>
      </c>
      <c r="Y11" s="17">
        <v>0.22846353160570401</v>
      </c>
      <c r="Z11" s="17">
        <v>0.25293077405220099</v>
      </c>
      <c r="AA11" s="17">
        <v>0.30362397253043599</v>
      </c>
      <c r="AB11" s="17">
        <v>0.29598628155351198</v>
      </c>
      <c r="AC11" s="17">
        <v>0.203306401960866</v>
      </c>
      <c r="AD11" s="17">
        <v>0.310038666698848</v>
      </c>
      <c r="AE11" s="17"/>
      <c r="AF11" s="17">
        <v>0.25053489710953403</v>
      </c>
      <c r="AG11" s="17">
        <v>0.23780671603391201</v>
      </c>
      <c r="AH11" s="17">
        <v>0.23689467318305099</v>
      </c>
      <c r="AI11" s="17">
        <v>0.30802307210053698</v>
      </c>
      <c r="AJ11" s="17"/>
      <c r="AK11" s="17">
        <v>0.26814346130912398</v>
      </c>
      <c r="AL11" s="17">
        <v>0.243997609192108</v>
      </c>
      <c r="AM11" s="17">
        <v>0.25333433048416598</v>
      </c>
      <c r="AN11" s="17">
        <v>0.25401675358099202</v>
      </c>
      <c r="AO11" s="17">
        <v>0.24331485812532</v>
      </c>
      <c r="AP11" s="17"/>
      <c r="AQ11" s="17">
        <v>0.27006822825186699</v>
      </c>
      <c r="AR11" s="17">
        <v>0.237117280561565</v>
      </c>
      <c r="AS11" s="17">
        <v>0.26156632473260999</v>
      </c>
      <c r="AT11" s="17">
        <v>0.24584312517644</v>
      </c>
      <c r="AU11" s="17">
        <v>0.234866122904312</v>
      </c>
      <c r="AV11" s="17"/>
      <c r="AW11" s="17">
        <v>0.26728709957240798</v>
      </c>
      <c r="AX11" s="17">
        <v>0.238869884410816</v>
      </c>
      <c r="AY11" s="17">
        <v>0.23661485748657801</v>
      </c>
      <c r="AZ11" s="17">
        <v>0.245660478786069</v>
      </c>
      <c r="BA11" s="17">
        <v>0.28742020144020097</v>
      </c>
      <c r="BB11" s="17"/>
      <c r="BC11" s="17">
        <v>0.250799470858662</v>
      </c>
      <c r="BD11" s="17">
        <v>0.23953780687465501</v>
      </c>
      <c r="BE11" s="17">
        <v>0.24247764093777399</v>
      </c>
      <c r="BF11" s="17">
        <v>0.268508656016749</v>
      </c>
      <c r="BG11" s="17"/>
      <c r="BH11" s="17">
        <v>0.24188998264730799</v>
      </c>
      <c r="BI11" s="17">
        <v>0.24310392015249199</v>
      </c>
      <c r="BJ11" s="17">
        <v>0.28517593747195202</v>
      </c>
      <c r="BK11" s="17">
        <v>0.26537989866058098</v>
      </c>
      <c r="BL11" s="17"/>
      <c r="BM11" s="17">
        <v>0.23177396087718399</v>
      </c>
      <c r="BN11" s="17">
        <v>0.27861484193230601</v>
      </c>
      <c r="BO11" s="17">
        <v>0.207347911257278</v>
      </c>
      <c r="BP11" s="17">
        <v>0.20968018522801801</v>
      </c>
      <c r="BQ11" s="17">
        <v>0.23517666445681901</v>
      </c>
      <c r="BR11" s="17"/>
      <c r="BS11" s="17">
        <v>0.24523652703410201</v>
      </c>
      <c r="BT11" s="17">
        <v>0.27830467210545101</v>
      </c>
      <c r="BU11" s="17">
        <v>0.22155938299319999</v>
      </c>
      <c r="BV11" s="17">
        <v>0.213933098938967</v>
      </c>
      <c r="BW11" s="17">
        <v>0.22965588127589501</v>
      </c>
    </row>
    <row r="12" spans="2:75" x14ac:dyDescent="0.35">
      <c r="B12" s="18" t="s">
        <v>215</v>
      </c>
      <c r="C12" s="17">
        <v>3.9070429307823999E-2</v>
      </c>
      <c r="D12" s="17">
        <v>4.12928233599201E-2</v>
      </c>
      <c r="E12" s="17">
        <v>3.7094264781078301E-2</v>
      </c>
      <c r="F12" s="17"/>
      <c r="G12" s="17">
        <v>6.4817879110369306E-2</v>
      </c>
      <c r="H12" s="17">
        <v>5.1924669444073999E-2</v>
      </c>
      <c r="I12" s="17">
        <v>5.0437421272436299E-2</v>
      </c>
      <c r="J12" s="17">
        <v>2.6490432444391199E-2</v>
      </c>
      <c r="K12" s="17">
        <v>2.6287545470084901E-2</v>
      </c>
      <c r="L12" s="17">
        <v>2.0986950174559101E-2</v>
      </c>
      <c r="M12" s="17"/>
      <c r="N12" s="17">
        <v>4.42623125555534E-2</v>
      </c>
      <c r="O12" s="17">
        <v>3.1207750914022898E-2</v>
      </c>
      <c r="P12" s="17">
        <v>4.3348608451888503E-2</v>
      </c>
      <c r="Q12" s="17">
        <v>3.86119536268488E-2</v>
      </c>
      <c r="R12" s="17"/>
      <c r="S12" s="17">
        <v>3.5629092459258702E-2</v>
      </c>
      <c r="T12" s="17">
        <v>2.72636683523893E-2</v>
      </c>
      <c r="U12" s="17">
        <v>2.38010888899504E-2</v>
      </c>
      <c r="V12" s="17">
        <v>4.7017385231856501E-2</v>
      </c>
      <c r="W12" s="17">
        <v>4.30035118053015E-2</v>
      </c>
      <c r="X12" s="17">
        <v>6.2018711448002903E-2</v>
      </c>
      <c r="Y12" s="17">
        <v>4.2724723906240797E-2</v>
      </c>
      <c r="Z12" s="17">
        <v>5.3429425231412898E-2</v>
      </c>
      <c r="AA12" s="17">
        <v>4.1621684196931602E-2</v>
      </c>
      <c r="AB12" s="17">
        <v>3.2017451120551502E-2</v>
      </c>
      <c r="AC12" s="17">
        <v>2.73419278525702E-2</v>
      </c>
      <c r="AD12" s="17">
        <v>4.7694785881609199E-2</v>
      </c>
      <c r="AE12" s="17"/>
      <c r="AF12" s="17">
        <v>3.3870417568853298E-2</v>
      </c>
      <c r="AG12" s="17">
        <v>3.61148507852036E-2</v>
      </c>
      <c r="AH12" s="17">
        <v>4.1875278782815203E-2</v>
      </c>
      <c r="AI12" s="17">
        <v>5.5310200786232902E-2</v>
      </c>
      <c r="AJ12" s="17"/>
      <c r="AK12" s="17">
        <v>3.7690517206659099E-2</v>
      </c>
      <c r="AL12" s="17">
        <v>4.0892731102967997E-2</v>
      </c>
      <c r="AM12" s="17">
        <v>4.0454652303870402E-2</v>
      </c>
      <c r="AN12" s="17">
        <v>2.81532298081607E-2</v>
      </c>
      <c r="AO12" s="17">
        <v>5.8456461818799398E-2</v>
      </c>
      <c r="AP12" s="17"/>
      <c r="AQ12" s="17">
        <v>2.8095462356591199E-2</v>
      </c>
      <c r="AR12" s="17">
        <v>3.4078469735760002E-2</v>
      </c>
      <c r="AS12" s="17">
        <v>3.5311135057200897E-2</v>
      </c>
      <c r="AT12" s="17">
        <v>4.61059772737017E-2</v>
      </c>
      <c r="AU12" s="17">
        <v>6.3038654424180995E-2</v>
      </c>
      <c r="AV12" s="17"/>
      <c r="AW12" s="17">
        <v>5.8487153235133801E-2</v>
      </c>
      <c r="AX12" s="17">
        <v>2.5573604472979301E-2</v>
      </c>
      <c r="AY12" s="17">
        <v>3.8130470706108102E-2</v>
      </c>
      <c r="AZ12" s="17">
        <v>3.6767280178434898E-2</v>
      </c>
      <c r="BA12" s="17">
        <v>4.4989337796717203E-2</v>
      </c>
      <c r="BB12" s="17"/>
      <c r="BC12" s="17">
        <v>3.3822123677204399E-2</v>
      </c>
      <c r="BD12" s="17">
        <v>5.0584376519109499E-2</v>
      </c>
      <c r="BE12" s="17">
        <v>3.5858135337615699E-2</v>
      </c>
      <c r="BF12" s="17">
        <v>3.0664815546182701E-2</v>
      </c>
      <c r="BG12" s="17"/>
      <c r="BH12" s="17">
        <v>3.0226907608556501E-2</v>
      </c>
      <c r="BI12" s="17">
        <v>3.6641512670216897E-2</v>
      </c>
      <c r="BJ12" s="17">
        <v>4.3798687356256E-2</v>
      </c>
      <c r="BK12" s="17">
        <v>5.1751354894722199E-2</v>
      </c>
      <c r="BL12" s="17"/>
      <c r="BM12" s="17">
        <v>3.4981871047589402E-2</v>
      </c>
      <c r="BN12" s="17">
        <v>4.7111569225905897E-2</v>
      </c>
      <c r="BO12" s="17">
        <v>5.7917262726024502E-2</v>
      </c>
      <c r="BP12" s="17">
        <v>2.00964546175143E-2</v>
      </c>
      <c r="BQ12" s="17">
        <v>3.2445692079065697E-2</v>
      </c>
      <c r="BR12" s="17"/>
      <c r="BS12" s="17">
        <v>3.5707579301801497E-2</v>
      </c>
      <c r="BT12" s="17">
        <v>4.93330752271742E-2</v>
      </c>
      <c r="BU12" s="17">
        <v>5.5844853500015397E-2</v>
      </c>
      <c r="BV12" s="17">
        <v>2.1971733796590402E-2</v>
      </c>
      <c r="BW12" s="17">
        <v>4.2257474962978103E-2</v>
      </c>
    </row>
    <row r="13" spans="2:75" x14ac:dyDescent="0.35">
      <c r="B13" s="18" t="s">
        <v>211</v>
      </c>
      <c r="C13" s="20">
        <v>0.98276450054664399</v>
      </c>
      <c r="D13" s="20">
        <v>0.97153692094337896</v>
      </c>
      <c r="E13" s="20">
        <v>0.99416672733638201</v>
      </c>
      <c r="F13" s="20"/>
      <c r="G13" s="20">
        <v>0.94589677215787504</v>
      </c>
      <c r="H13" s="20">
        <v>1.1352757285082899</v>
      </c>
      <c r="I13" s="20">
        <v>0.98296096734038796</v>
      </c>
      <c r="J13" s="20">
        <v>0.96272694349287202</v>
      </c>
      <c r="K13" s="20">
        <v>0.91263713869261998</v>
      </c>
      <c r="L13" s="20">
        <v>0.94620449824528496</v>
      </c>
      <c r="M13" s="20"/>
      <c r="N13" s="20">
        <v>1.0469192826823099</v>
      </c>
      <c r="O13" s="20">
        <v>0.92058262138214297</v>
      </c>
      <c r="P13" s="20">
        <v>0.95007213820448999</v>
      </c>
      <c r="Q13" s="20">
        <v>1.0064904845601801</v>
      </c>
      <c r="R13" s="20"/>
      <c r="S13" s="20">
        <v>1.03008632401973</v>
      </c>
      <c r="T13" s="20">
        <v>0.85163875691637303</v>
      </c>
      <c r="U13" s="20">
        <v>0.93601572299591096</v>
      </c>
      <c r="V13" s="20">
        <v>0.97341498596742504</v>
      </c>
      <c r="W13" s="20">
        <v>0.96430419522061195</v>
      </c>
      <c r="X13" s="20">
        <v>0.99949123407907103</v>
      </c>
      <c r="Y13" s="20">
        <v>0.963256840245447</v>
      </c>
      <c r="Z13" s="20">
        <v>0.983088685190459</v>
      </c>
      <c r="AA13" s="20">
        <v>1.07693273587066</v>
      </c>
      <c r="AB13" s="20">
        <v>1.0529844167453399</v>
      </c>
      <c r="AC13" s="20">
        <v>0.88718689081809399</v>
      </c>
      <c r="AD13" s="20">
        <v>1.13032580400219</v>
      </c>
      <c r="AE13" s="20"/>
      <c r="AF13" s="20">
        <v>0.949226533044913</v>
      </c>
      <c r="AG13" s="20">
        <v>0.93970696486516003</v>
      </c>
      <c r="AH13" s="20">
        <v>0.99458041405251896</v>
      </c>
      <c r="AI13" s="20">
        <v>1.13023075854755</v>
      </c>
      <c r="AJ13" s="20"/>
      <c r="AK13" s="20">
        <v>1.0058798545193799</v>
      </c>
      <c r="AL13" s="20">
        <v>0.97209649758272298</v>
      </c>
      <c r="AM13" s="20">
        <v>0.98462429261281503</v>
      </c>
      <c r="AN13" s="20">
        <v>0.95744813263947504</v>
      </c>
      <c r="AO13" s="20">
        <v>1.02150207336495</v>
      </c>
      <c r="AP13" s="20"/>
      <c r="AQ13" s="20">
        <v>0.99060386390806798</v>
      </c>
      <c r="AR13" s="20">
        <v>0.95683507434256398</v>
      </c>
      <c r="AS13" s="20">
        <v>0.97923823488394501</v>
      </c>
      <c r="AT13" s="20">
        <v>0.98099479115069299</v>
      </c>
      <c r="AU13" s="20">
        <v>1.0122122273605001</v>
      </c>
      <c r="AV13" s="20"/>
      <c r="AW13" s="20">
        <v>1.1053448784851601</v>
      </c>
      <c r="AX13" s="20">
        <v>0.95775233181883301</v>
      </c>
      <c r="AY13" s="20">
        <v>0.95148128071854299</v>
      </c>
      <c r="AZ13" s="20">
        <v>0.94571337893218999</v>
      </c>
      <c r="BA13" s="20">
        <v>1.0597905348286201</v>
      </c>
      <c r="BB13" s="20"/>
      <c r="BC13" s="20">
        <v>0.96054703636405003</v>
      </c>
      <c r="BD13" s="20">
        <v>0.98292578483531701</v>
      </c>
      <c r="BE13" s="20">
        <v>0.968444485777741</v>
      </c>
      <c r="BF13" s="20">
        <v>1.00167905846682</v>
      </c>
      <c r="BG13" s="20"/>
      <c r="BH13" s="20">
        <v>0.93891218609953198</v>
      </c>
      <c r="BI13" s="20">
        <v>0.95441255807595704</v>
      </c>
      <c r="BJ13" s="20">
        <v>1.0633073103647599</v>
      </c>
      <c r="BK13" s="20">
        <v>1.0634873472675599</v>
      </c>
      <c r="BL13" s="20"/>
      <c r="BM13" s="20">
        <v>0.94422633487781504</v>
      </c>
      <c r="BN13" s="20">
        <v>1.0598991367227</v>
      </c>
      <c r="BO13" s="20">
        <v>0.89304061198903595</v>
      </c>
      <c r="BP13" s="20">
        <v>0.87183861125907403</v>
      </c>
      <c r="BQ13" s="20">
        <v>0.91680055964851903</v>
      </c>
      <c r="BR13" s="20"/>
      <c r="BS13" s="20">
        <v>0.97846802839605196</v>
      </c>
      <c r="BT13" s="20">
        <v>1.0700464003346299</v>
      </c>
      <c r="BU13" s="20">
        <v>0.91793808261068999</v>
      </c>
      <c r="BV13" s="20">
        <v>0.87161141096920003</v>
      </c>
      <c r="BW13" s="20">
        <v>0.94907259238282404</v>
      </c>
    </row>
    <row r="14" spans="2:75" x14ac:dyDescent="0.35">
      <c r="B14" s="18" t="s">
        <v>212</v>
      </c>
      <c r="C14" s="21">
        <v>0.75646655190381495</v>
      </c>
      <c r="D14" s="21">
        <v>0.77816263167442201</v>
      </c>
      <c r="E14" s="21">
        <v>0.73671829129897903</v>
      </c>
      <c r="F14" s="21"/>
      <c r="G14" s="21">
        <v>0.810477853446818</v>
      </c>
      <c r="H14" s="21">
        <v>0.80304523926466198</v>
      </c>
      <c r="I14" s="21">
        <v>0.787724675620874</v>
      </c>
      <c r="J14" s="21">
        <v>0.71276548566405495</v>
      </c>
      <c r="K14" s="21">
        <v>0.72910425826595504</v>
      </c>
      <c r="L14" s="21">
        <v>0.69062350502332404</v>
      </c>
      <c r="M14" s="21"/>
      <c r="N14" s="21">
        <v>0.77210645726790506</v>
      </c>
      <c r="O14" s="21">
        <v>0.733353407069816</v>
      </c>
      <c r="P14" s="21">
        <v>0.76493796427243099</v>
      </c>
      <c r="Q14" s="21">
        <v>0.75039628806230796</v>
      </c>
      <c r="R14" s="21"/>
      <c r="S14" s="21">
        <v>0.75004731706698202</v>
      </c>
      <c r="T14" s="21">
        <v>0.68200622303571501</v>
      </c>
      <c r="U14" s="21">
        <v>0.71320330582882496</v>
      </c>
      <c r="V14" s="21">
        <v>0.78629817819652104</v>
      </c>
      <c r="W14" s="21">
        <v>0.808087968718884</v>
      </c>
      <c r="X14" s="21">
        <v>0.81561745957309495</v>
      </c>
      <c r="Y14" s="21">
        <v>0.75099356408861595</v>
      </c>
      <c r="Z14" s="21">
        <v>0.84833256811966995</v>
      </c>
      <c r="AA14" s="21">
        <v>0.77587413278628403</v>
      </c>
      <c r="AB14" s="21">
        <v>0.73029734307783101</v>
      </c>
      <c r="AC14" s="21">
        <v>0.67408775068848803</v>
      </c>
      <c r="AD14" s="21">
        <v>0.76525989140881301</v>
      </c>
      <c r="AE14" s="21"/>
      <c r="AF14" s="21">
        <v>0.75328074874457696</v>
      </c>
      <c r="AG14" s="21">
        <v>0.74949991860176701</v>
      </c>
      <c r="AH14" s="21">
        <v>0.73113901530124703</v>
      </c>
      <c r="AI14" s="21">
        <v>0.80220209934228004</v>
      </c>
      <c r="AJ14" s="21"/>
      <c r="AK14" s="21">
        <v>0.75768126212985398</v>
      </c>
      <c r="AL14" s="21">
        <v>0.76097517508819701</v>
      </c>
      <c r="AM14" s="21">
        <v>0.76542901918169404</v>
      </c>
      <c r="AN14" s="21">
        <v>0.71948832718549505</v>
      </c>
      <c r="AO14" s="21">
        <v>0.81752200730089697</v>
      </c>
      <c r="AP14" s="21"/>
      <c r="AQ14" s="21">
        <v>0.71872101767485497</v>
      </c>
      <c r="AR14" s="21">
        <v>0.72093493858191304</v>
      </c>
      <c r="AS14" s="21">
        <v>0.75612275553850405</v>
      </c>
      <c r="AT14" s="21">
        <v>0.78807141438222905</v>
      </c>
      <c r="AU14" s="21">
        <v>0.83707135272896005</v>
      </c>
      <c r="AV14" s="21"/>
      <c r="AW14" s="21">
        <v>0.77271686186953903</v>
      </c>
      <c r="AX14" s="21">
        <v>0.673294429819565</v>
      </c>
      <c r="AY14" s="21">
        <v>0.74874057881058698</v>
      </c>
      <c r="AZ14" s="21">
        <v>0.76392277660135699</v>
      </c>
      <c r="BA14" s="21">
        <v>0.78225850411623299</v>
      </c>
      <c r="BB14" s="21"/>
      <c r="BC14" s="21">
        <v>0.74474097123595795</v>
      </c>
      <c r="BD14" s="21">
        <v>0.80000765217314296</v>
      </c>
      <c r="BE14" s="21">
        <v>0.73146239738079999</v>
      </c>
      <c r="BF14" s="21">
        <v>0.71988194336427402</v>
      </c>
      <c r="BG14" s="21"/>
      <c r="BH14" s="21">
        <v>0.72341554386957496</v>
      </c>
      <c r="BI14" s="21">
        <v>0.74995858639616098</v>
      </c>
      <c r="BJ14" s="21">
        <v>0.766945241790848</v>
      </c>
      <c r="BK14" s="21">
        <v>0.77576490995094405</v>
      </c>
      <c r="BL14" s="21"/>
      <c r="BM14" s="21">
        <v>0.72706639047338495</v>
      </c>
      <c r="BN14" s="21">
        <v>0.77697467334904402</v>
      </c>
      <c r="BO14" s="21">
        <v>0.86049426414684804</v>
      </c>
      <c r="BP14" s="21">
        <v>0.65302997932003604</v>
      </c>
      <c r="BQ14" s="21">
        <v>0.74252603479035595</v>
      </c>
      <c r="BR14" s="21"/>
      <c r="BS14" s="21">
        <v>0.72669638304481898</v>
      </c>
      <c r="BT14" s="21">
        <v>0.778374947870074</v>
      </c>
      <c r="BU14" s="21">
        <v>0.85611782793803004</v>
      </c>
      <c r="BV14" s="21">
        <v>0.67265093733229397</v>
      </c>
      <c r="BW14" s="21">
        <v>0.76342921445052603</v>
      </c>
    </row>
    <row r="15" spans="2:75" x14ac:dyDescent="0.35">
      <c r="B15" s="16"/>
    </row>
    <row r="16" spans="2:75" x14ac:dyDescent="0.35">
      <c r="B16" t="s">
        <v>91</v>
      </c>
    </row>
    <row r="17" spans="2:2" x14ac:dyDescent="0.35">
      <c r="B17" t="s">
        <v>92</v>
      </c>
    </row>
    <row r="19" spans="2:2" x14ac:dyDescent="0.35">
      <c r="B19"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W19"/>
  <sheetViews>
    <sheetView showGridLines="0" topLeftCell="A5" workbookViewId="0">
      <pane xSplit="2" topLeftCell="C1" activePane="topRight" state="frozen"/>
      <selection pane="topRight" activeCell="A13" sqref="A13:XFD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219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4034</v>
      </c>
      <c r="D7" s="10">
        <v>1954</v>
      </c>
      <c r="E7" s="10">
        <v>2070</v>
      </c>
      <c r="F7" s="10"/>
      <c r="G7" s="10">
        <v>479</v>
      </c>
      <c r="H7" s="10">
        <v>662</v>
      </c>
      <c r="I7" s="10">
        <v>621</v>
      </c>
      <c r="J7" s="10">
        <v>718</v>
      </c>
      <c r="K7" s="10">
        <v>673</v>
      </c>
      <c r="L7" s="10">
        <v>881</v>
      </c>
      <c r="M7" s="10"/>
      <c r="N7" s="10">
        <v>1092</v>
      </c>
      <c r="O7" s="10">
        <v>984</v>
      </c>
      <c r="P7" s="10">
        <v>889</v>
      </c>
      <c r="Q7" s="10">
        <v>1050</v>
      </c>
      <c r="R7" s="10"/>
      <c r="S7" s="10">
        <v>507</v>
      </c>
      <c r="T7" s="10">
        <v>541</v>
      </c>
      <c r="U7" s="10">
        <v>322</v>
      </c>
      <c r="V7" s="10">
        <v>320</v>
      </c>
      <c r="W7" s="10">
        <v>304</v>
      </c>
      <c r="X7" s="10">
        <v>332</v>
      </c>
      <c r="Y7" s="10">
        <v>350</v>
      </c>
      <c r="Z7" s="10">
        <v>174</v>
      </c>
      <c r="AA7" s="10">
        <v>461</v>
      </c>
      <c r="AB7" s="10">
        <v>376</v>
      </c>
      <c r="AC7" s="10">
        <v>216</v>
      </c>
      <c r="AD7" s="10">
        <v>131</v>
      </c>
      <c r="AE7" s="10"/>
      <c r="AF7" s="10">
        <v>977</v>
      </c>
      <c r="AG7" s="10">
        <v>1382</v>
      </c>
      <c r="AH7" s="10">
        <v>1011</v>
      </c>
      <c r="AI7" s="10">
        <v>536</v>
      </c>
      <c r="AJ7" s="10"/>
      <c r="AK7" s="10">
        <v>658</v>
      </c>
      <c r="AL7" s="10">
        <v>1532</v>
      </c>
      <c r="AM7" s="10">
        <v>854</v>
      </c>
      <c r="AN7" s="10">
        <v>391</v>
      </c>
      <c r="AO7" s="10">
        <v>387</v>
      </c>
      <c r="AP7" s="10"/>
      <c r="AQ7" s="10">
        <v>1037</v>
      </c>
      <c r="AR7" s="10">
        <v>778</v>
      </c>
      <c r="AS7" s="10">
        <v>952</v>
      </c>
      <c r="AT7" s="10">
        <v>700</v>
      </c>
      <c r="AU7" s="10">
        <v>567</v>
      </c>
      <c r="AV7" s="10"/>
      <c r="AW7" s="10">
        <v>218</v>
      </c>
      <c r="AX7" s="10">
        <v>430</v>
      </c>
      <c r="AY7" s="10">
        <v>1333</v>
      </c>
      <c r="AZ7" s="10">
        <v>1169</v>
      </c>
      <c r="BA7" s="10">
        <v>881</v>
      </c>
      <c r="BB7" s="10"/>
      <c r="BC7" s="10">
        <v>304</v>
      </c>
      <c r="BD7" s="10">
        <v>1220</v>
      </c>
      <c r="BE7" s="10">
        <v>922</v>
      </c>
      <c r="BF7" s="10">
        <v>1328</v>
      </c>
      <c r="BG7" s="10"/>
      <c r="BH7" s="10">
        <v>773</v>
      </c>
      <c r="BI7" s="10">
        <v>1917</v>
      </c>
      <c r="BJ7" s="10">
        <v>694</v>
      </c>
      <c r="BK7" s="10">
        <v>388</v>
      </c>
      <c r="BL7" s="10"/>
      <c r="BM7" s="10">
        <v>762</v>
      </c>
      <c r="BN7" s="10">
        <v>1362</v>
      </c>
      <c r="BO7" s="10">
        <v>310</v>
      </c>
      <c r="BP7" s="10">
        <v>494</v>
      </c>
      <c r="BQ7" s="10">
        <v>603</v>
      </c>
      <c r="BR7" s="10"/>
      <c r="BS7" s="10">
        <v>803</v>
      </c>
      <c r="BT7" s="10">
        <v>1057</v>
      </c>
      <c r="BU7" s="10">
        <v>329</v>
      </c>
      <c r="BV7" s="10">
        <v>656</v>
      </c>
      <c r="BW7" s="10">
        <v>340</v>
      </c>
    </row>
    <row r="8" spans="2:75" ht="30" customHeight="1" x14ac:dyDescent="0.35">
      <c r="B8" s="11" t="s">
        <v>20</v>
      </c>
      <c r="C8" s="11">
        <v>4034</v>
      </c>
      <c r="D8" s="11">
        <v>1987</v>
      </c>
      <c r="E8" s="11">
        <v>2037</v>
      </c>
      <c r="F8" s="11"/>
      <c r="G8" s="11">
        <v>563</v>
      </c>
      <c r="H8" s="11">
        <v>688</v>
      </c>
      <c r="I8" s="11">
        <v>686</v>
      </c>
      <c r="J8" s="11">
        <v>686</v>
      </c>
      <c r="K8" s="11">
        <v>566</v>
      </c>
      <c r="L8" s="11">
        <v>845</v>
      </c>
      <c r="M8" s="11"/>
      <c r="N8" s="11">
        <v>1085</v>
      </c>
      <c r="O8" s="11">
        <v>1044</v>
      </c>
      <c r="P8" s="11">
        <v>883</v>
      </c>
      <c r="Q8" s="11">
        <v>1003</v>
      </c>
      <c r="R8" s="11"/>
      <c r="S8" s="11">
        <v>565</v>
      </c>
      <c r="T8" s="11">
        <v>524</v>
      </c>
      <c r="U8" s="11">
        <v>323</v>
      </c>
      <c r="V8" s="11">
        <v>363</v>
      </c>
      <c r="W8" s="11">
        <v>282</v>
      </c>
      <c r="X8" s="11">
        <v>363</v>
      </c>
      <c r="Y8" s="11">
        <v>323</v>
      </c>
      <c r="Z8" s="11">
        <v>161</v>
      </c>
      <c r="AA8" s="11">
        <v>444</v>
      </c>
      <c r="AB8" s="11">
        <v>363</v>
      </c>
      <c r="AC8" s="11">
        <v>202</v>
      </c>
      <c r="AD8" s="11">
        <v>121</v>
      </c>
      <c r="AE8" s="11"/>
      <c r="AF8" s="11">
        <v>950</v>
      </c>
      <c r="AG8" s="11">
        <v>1389</v>
      </c>
      <c r="AH8" s="11">
        <v>1033</v>
      </c>
      <c r="AI8" s="11">
        <v>540</v>
      </c>
      <c r="AJ8" s="11"/>
      <c r="AK8" s="11">
        <v>650</v>
      </c>
      <c r="AL8" s="11">
        <v>1526</v>
      </c>
      <c r="AM8" s="11">
        <v>857</v>
      </c>
      <c r="AN8" s="11">
        <v>401</v>
      </c>
      <c r="AO8" s="11">
        <v>386</v>
      </c>
      <c r="AP8" s="11"/>
      <c r="AQ8" s="11">
        <v>1021</v>
      </c>
      <c r="AR8" s="11">
        <v>777</v>
      </c>
      <c r="AS8" s="11">
        <v>954</v>
      </c>
      <c r="AT8" s="11">
        <v>713</v>
      </c>
      <c r="AU8" s="11">
        <v>570</v>
      </c>
      <c r="AV8" s="11"/>
      <c r="AW8" s="11">
        <v>211</v>
      </c>
      <c r="AX8" s="11">
        <v>408</v>
      </c>
      <c r="AY8" s="11">
        <v>1329</v>
      </c>
      <c r="AZ8" s="11">
        <v>1160</v>
      </c>
      <c r="BA8" s="11">
        <v>923</v>
      </c>
      <c r="BB8" s="11"/>
      <c r="BC8" s="11">
        <v>322</v>
      </c>
      <c r="BD8" s="11">
        <v>1244</v>
      </c>
      <c r="BE8" s="11">
        <v>916</v>
      </c>
      <c r="BF8" s="11">
        <v>1291</v>
      </c>
      <c r="BG8" s="11"/>
      <c r="BH8" s="11">
        <v>788</v>
      </c>
      <c r="BI8" s="11">
        <v>1911</v>
      </c>
      <c r="BJ8" s="11">
        <v>687</v>
      </c>
      <c r="BK8" s="11">
        <v>385</v>
      </c>
      <c r="BL8" s="11"/>
      <c r="BM8" s="11">
        <v>754</v>
      </c>
      <c r="BN8" s="11">
        <v>1381</v>
      </c>
      <c r="BO8" s="11">
        <v>310</v>
      </c>
      <c r="BP8" s="11">
        <v>482</v>
      </c>
      <c r="BQ8" s="11">
        <v>608</v>
      </c>
      <c r="BR8" s="11"/>
      <c r="BS8" s="11">
        <v>799</v>
      </c>
      <c r="BT8" s="11">
        <v>1081</v>
      </c>
      <c r="BU8" s="11">
        <v>329</v>
      </c>
      <c r="BV8" s="11">
        <v>641</v>
      </c>
      <c r="BW8" s="11">
        <v>341</v>
      </c>
    </row>
    <row r="9" spans="2:75" x14ac:dyDescent="0.35">
      <c r="B9" s="18" t="s">
        <v>214</v>
      </c>
      <c r="C9" s="17">
        <v>0.196304785846737</v>
      </c>
      <c r="D9" s="17">
        <v>0.20550463488899301</v>
      </c>
      <c r="E9" s="17">
        <v>0.18683192390245101</v>
      </c>
      <c r="F9" s="17"/>
      <c r="G9" s="17">
        <v>0.332117970567475</v>
      </c>
      <c r="H9" s="17">
        <v>0.21036046909806699</v>
      </c>
      <c r="I9" s="17">
        <v>0.19133198993089401</v>
      </c>
      <c r="J9" s="17">
        <v>0.175014503084198</v>
      </c>
      <c r="K9" s="17">
        <v>0.16094595868056299</v>
      </c>
      <c r="L9" s="17">
        <v>0.13934528637834201</v>
      </c>
      <c r="M9" s="17"/>
      <c r="N9" s="17">
        <v>0.201349466961913</v>
      </c>
      <c r="O9" s="17">
        <v>0.17813221096213899</v>
      </c>
      <c r="P9" s="17">
        <v>0.20920241781575599</v>
      </c>
      <c r="Q9" s="17">
        <v>0.19536681273939799</v>
      </c>
      <c r="R9" s="17"/>
      <c r="S9" s="17">
        <v>0.22350569299252601</v>
      </c>
      <c r="T9" s="17">
        <v>0.21247132610597</v>
      </c>
      <c r="U9" s="17">
        <v>0.131964519877459</v>
      </c>
      <c r="V9" s="17">
        <v>0.177116167145764</v>
      </c>
      <c r="W9" s="17">
        <v>0.19026378020115101</v>
      </c>
      <c r="X9" s="17">
        <v>0.22856314400060501</v>
      </c>
      <c r="Y9" s="17">
        <v>0.234826981681198</v>
      </c>
      <c r="Z9" s="17">
        <v>0.21255097592827599</v>
      </c>
      <c r="AA9" s="17">
        <v>0.21992894486268899</v>
      </c>
      <c r="AB9" s="17">
        <v>0.13785812911235601</v>
      </c>
      <c r="AC9" s="17">
        <v>0.16949335133313601</v>
      </c>
      <c r="AD9" s="17">
        <v>0.15486078297674299</v>
      </c>
      <c r="AE9" s="17"/>
      <c r="AF9" s="17">
        <v>0.18314414182651201</v>
      </c>
      <c r="AG9" s="17">
        <v>0.174330312467182</v>
      </c>
      <c r="AH9" s="17">
        <v>0.23317960428955301</v>
      </c>
      <c r="AI9" s="17">
        <v>0.22025025243968699</v>
      </c>
      <c r="AJ9" s="17"/>
      <c r="AK9" s="17">
        <v>0.20362040373836399</v>
      </c>
      <c r="AL9" s="17">
        <v>0.18272915425130601</v>
      </c>
      <c r="AM9" s="17">
        <v>0.18891559834059801</v>
      </c>
      <c r="AN9" s="17">
        <v>0.214498099450946</v>
      </c>
      <c r="AO9" s="17">
        <v>0.23773204026413</v>
      </c>
      <c r="AP9" s="17"/>
      <c r="AQ9" s="17">
        <v>0.18954647296274399</v>
      </c>
      <c r="AR9" s="17">
        <v>0.19567984697740901</v>
      </c>
      <c r="AS9" s="17">
        <v>0.18062024132964499</v>
      </c>
      <c r="AT9" s="17">
        <v>0.190436150074699</v>
      </c>
      <c r="AU9" s="17">
        <v>0.242871545664467</v>
      </c>
      <c r="AV9" s="17"/>
      <c r="AW9" s="17">
        <v>0.18236496246650699</v>
      </c>
      <c r="AX9" s="17">
        <v>0.15334954935574999</v>
      </c>
      <c r="AY9" s="17">
        <v>0.18929892356268199</v>
      </c>
      <c r="AZ9" s="17">
        <v>0.18875736483101399</v>
      </c>
      <c r="BA9" s="17">
        <v>0.23737074034247099</v>
      </c>
      <c r="BB9" s="17"/>
      <c r="BC9" s="17">
        <v>0.23789126839345601</v>
      </c>
      <c r="BD9" s="17">
        <v>0.20141862668989299</v>
      </c>
      <c r="BE9" s="17">
        <v>0.208341798334091</v>
      </c>
      <c r="BF9" s="17">
        <v>0.173388883351662</v>
      </c>
      <c r="BG9" s="17"/>
      <c r="BH9" s="17">
        <v>0.206440649552001</v>
      </c>
      <c r="BI9" s="17">
        <v>0.18717562784071601</v>
      </c>
      <c r="BJ9" s="17">
        <v>0.206371976347485</v>
      </c>
      <c r="BK9" s="17">
        <v>0.191736097206883</v>
      </c>
      <c r="BL9" s="17"/>
      <c r="BM9" s="17">
        <v>0.18676126795249801</v>
      </c>
      <c r="BN9" s="17">
        <v>0.21792934318995599</v>
      </c>
      <c r="BO9" s="17">
        <v>0.151115573340211</v>
      </c>
      <c r="BP9" s="17">
        <v>0.179749987381812</v>
      </c>
      <c r="BQ9" s="17">
        <v>0.21719140242131399</v>
      </c>
      <c r="BR9" s="17"/>
      <c r="BS9" s="17">
        <v>0.197477002363628</v>
      </c>
      <c r="BT9" s="17">
        <v>0.24459639199917199</v>
      </c>
      <c r="BU9" s="17">
        <v>0.193626939997011</v>
      </c>
      <c r="BV9" s="17">
        <v>0.16725071479256001</v>
      </c>
      <c r="BW9" s="17">
        <v>0.193522606362375</v>
      </c>
    </row>
    <row r="10" spans="2:75" x14ac:dyDescent="0.35">
      <c r="B10" s="18" t="s">
        <v>208</v>
      </c>
      <c r="C10" s="17">
        <v>0.215235900588052</v>
      </c>
      <c r="D10" s="17">
        <v>0.239230419321041</v>
      </c>
      <c r="E10" s="17">
        <v>0.19143507904493501</v>
      </c>
      <c r="F10" s="17"/>
      <c r="G10" s="17">
        <v>0.26148271291062902</v>
      </c>
      <c r="H10" s="17">
        <v>0.19367073948858499</v>
      </c>
      <c r="I10" s="17">
        <v>0.23787402088225101</v>
      </c>
      <c r="J10" s="17">
        <v>0.20853983665992701</v>
      </c>
      <c r="K10" s="17">
        <v>0.20818349293230401</v>
      </c>
      <c r="L10" s="17">
        <v>0.19375572870100999</v>
      </c>
      <c r="M10" s="17"/>
      <c r="N10" s="17">
        <v>0.22494211359630101</v>
      </c>
      <c r="O10" s="17">
        <v>0.22036078619084501</v>
      </c>
      <c r="P10" s="17">
        <v>0.229314097390862</v>
      </c>
      <c r="Q10" s="17">
        <v>0.18797162130664499</v>
      </c>
      <c r="R10" s="17"/>
      <c r="S10" s="17">
        <v>0.21907184362665999</v>
      </c>
      <c r="T10" s="17">
        <v>0.20018949454702301</v>
      </c>
      <c r="U10" s="17">
        <v>0.21265475425836999</v>
      </c>
      <c r="V10" s="17">
        <v>0.240399542462055</v>
      </c>
      <c r="W10" s="17">
        <v>0.233930431346519</v>
      </c>
      <c r="X10" s="17">
        <v>0.240279066846386</v>
      </c>
      <c r="Y10" s="17">
        <v>0.218227258622708</v>
      </c>
      <c r="Z10" s="17">
        <v>0.27422332906352298</v>
      </c>
      <c r="AA10" s="17">
        <v>0.19010483510566001</v>
      </c>
      <c r="AB10" s="17">
        <v>0.18361191862391399</v>
      </c>
      <c r="AC10" s="17">
        <v>0.213670271086362</v>
      </c>
      <c r="AD10" s="17">
        <v>0.17841407699155301</v>
      </c>
      <c r="AE10" s="17"/>
      <c r="AF10" s="17">
        <v>0.204080446627911</v>
      </c>
      <c r="AG10" s="17">
        <v>0.22499328676524399</v>
      </c>
      <c r="AH10" s="17">
        <v>0.215317873029896</v>
      </c>
      <c r="AI10" s="17">
        <v>0.21714200576061399</v>
      </c>
      <c r="AJ10" s="17"/>
      <c r="AK10" s="17">
        <v>0.19923476552008401</v>
      </c>
      <c r="AL10" s="17">
        <v>0.218649225943673</v>
      </c>
      <c r="AM10" s="17">
        <v>0.20941523562045899</v>
      </c>
      <c r="AN10" s="17">
        <v>0.22643879138005099</v>
      </c>
      <c r="AO10" s="17">
        <v>0.229342816329584</v>
      </c>
      <c r="AP10" s="17"/>
      <c r="AQ10" s="17">
        <v>0.20233104610997901</v>
      </c>
      <c r="AR10" s="17">
        <v>0.19876226768470501</v>
      </c>
      <c r="AS10" s="17">
        <v>0.22434082635684399</v>
      </c>
      <c r="AT10" s="17">
        <v>0.21947524899611201</v>
      </c>
      <c r="AU10" s="17">
        <v>0.24028926200792</v>
      </c>
      <c r="AV10" s="17"/>
      <c r="AW10" s="17">
        <v>0.230051816505218</v>
      </c>
      <c r="AX10" s="17">
        <v>0.21436379785998699</v>
      </c>
      <c r="AY10" s="17">
        <v>0.210967312421103</v>
      </c>
      <c r="AZ10" s="17">
        <v>0.22047311432987601</v>
      </c>
      <c r="BA10" s="17">
        <v>0.21264219095039499</v>
      </c>
      <c r="BB10" s="17"/>
      <c r="BC10" s="17">
        <v>0.227080250918685</v>
      </c>
      <c r="BD10" s="17">
        <v>0.22007699202862899</v>
      </c>
      <c r="BE10" s="17">
        <v>0.21664519630391901</v>
      </c>
      <c r="BF10" s="17">
        <v>0.19990743379411499</v>
      </c>
      <c r="BG10" s="17"/>
      <c r="BH10" s="17">
        <v>0.21047506888117501</v>
      </c>
      <c r="BI10" s="17">
        <v>0.22264272098017801</v>
      </c>
      <c r="BJ10" s="17">
        <v>0.19421151915559501</v>
      </c>
      <c r="BK10" s="17">
        <v>0.21949548881730599</v>
      </c>
      <c r="BL10" s="17"/>
      <c r="BM10" s="17">
        <v>0.21296741852172599</v>
      </c>
      <c r="BN10" s="17">
        <v>0.214828688261617</v>
      </c>
      <c r="BO10" s="17">
        <v>0.25618488365696601</v>
      </c>
      <c r="BP10" s="17">
        <v>0.17667617810928099</v>
      </c>
      <c r="BQ10" s="17">
        <v>0.25475330321317802</v>
      </c>
      <c r="BR10" s="17"/>
      <c r="BS10" s="17">
        <v>0.21190077804128299</v>
      </c>
      <c r="BT10" s="17">
        <v>0.21646463720133399</v>
      </c>
      <c r="BU10" s="17">
        <v>0.249264227754356</v>
      </c>
      <c r="BV10" s="17">
        <v>0.201100795916522</v>
      </c>
      <c r="BW10" s="17">
        <v>0.20814834991085501</v>
      </c>
    </row>
    <row r="11" spans="2:75" x14ac:dyDescent="0.35">
      <c r="B11" s="18" t="s">
        <v>209</v>
      </c>
      <c r="C11" s="17">
        <v>0.24370930045158101</v>
      </c>
      <c r="D11" s="17">
        <v>0.23213722604224099</v>
      </c>
      <c r="E11" s="17">
        <v>0.25515303481157697</v>
      </c>
      <c r="F11" s="17"/>
      <c r="G11" s="17">
        <v>0.19883508381973</v>
      </c>
      <c r="H11" s="17">
        <v>0.24738799110641099</v>
      </c>
      <c r="I11" s="17">
        <v>0.23355494174230201</v>
      </c>
      <c r="J11" s="17">
        <v>0.242695791111665</v>
      </c>
      <c r="K11" s="17">
        <v>0.26589649669644599</v>
      </c>
      <c r="L11" s="17">
        <v>0.26482765343397002</v>
      </c>
      <c r="M11" s="17"/>
      <c r="N11" s="17">
        <v>0.24829129121208399</v>
      </c>
      <c r="O11" s="17">
        <v>0.23975074745734901</v>
      </c>
      <c r="P11" s="17">
        <v>0.240146162896652</v>
      </c>
      <c r="Q11" s="17">
        <v>0.24759085605738201</v>
      </c>
      <c r="R11" s="17"/>
      <c r="S11" s="17">
        <v>0.231320535429833</v>
      </c>
      <c r="T11" s="17">
        <v>0.26220772158655498</v>
      </c>
      <c r="U11" s="17">
        <v>0.26195797118053499</v>
      </c>
      <c r="V11" s="17">
        <v>0.23195187722993801</v>
      </c>
      <c r="W11" s="17">
        <v>0.25285610885068499</v>
      </c>
      <c r="X11" s="17">
        <v>0.207448479114305</v>
      </c>
      <c r="Y11" s="17">
        <v>0.24293017914418499</v>
      </c>
      <c r="Z11" s="17">
        <v>0.20777966969749201</v>
      </c>
      <c r="AA11" s="17">
        <v>0.214617847535579</v>
      </c>
      <c r="AB11" s="17">
        <v>0.281648839948831</v>
      </c>
      <c r="AC11" s="17">
        <v>0.28511146431607798</v>
      </c>
      <c r="AD11" s="17">
        <v>0.26917307112189998</v>
      </c>
      <c r="AE11" s="17"/>
      <c r="AF11" s="17">
        <v>0.23533305755473999</v>
      </c>
      <c r="AG11" s="17">
        <v>0.251223439839178</v>
      </c>
      <c r="AH11" s="17">
        <v>0.244032077902998</v>
      </c>
      <c r="AI11" s="17">
        <v>0.23540442381788701</v>
      </c>
      <c r="AJ11" s="17"/>
      <c r="AK11" s="17">
        <v>0.22079887388098901</v>
      </c>
      <c r="AL11" s="17">
        <v>0.24526078348945801</v>
      </c>
      <c r="AM11" s="17">
        <v>0.25365587498273601</v>
      </c>
      <c r="AN11" s="17">
        <v>0.26560837384432601</v>
      </c>
      <c r="AO11" s="17">
        <v>0.235498120737962</v>
      </c>
      <c r="AP11" s="17"/>
      <c r="AQ11" s="17">
        <v>0.21145949796894301</v>
      </c>
      <c r="AR11" s="17">
        <v>0.270949085566</v>
      </c>
      <c r="AS11" s="17">
        <v>0.24884110710190999</v>
      </c>
      <c r="AT11" s="17">
        <v>0.25693196331616802</v>
      </c>
      <c r="AU11" s="17">
        <v>0.23919787533421899</v>
      </c>
      <c r="AV11" s="17"/>
      <c r="AW11" s="17">
        <v>0.21723436819061701</v>
      </c>
      <c r="AX11" s="17">
        <v>0.27990354651451599</v>
      </c>
      <c r="AY11" s="17">
        <v>0.249792066848399</v>
      </c>
      <c r="AZ11" s="17">
        <v>0.24230976805655399</v>
      </c>
      <c r="BA11" s="17">
        <v>0.22525303972469299</v>
      </c>
      <c r="BB11" s="17"/>
      <c r="BC11" s="17">
        <v>0.228053095310391</v>
      </c>
      <c r="BD11" s="17">
        <v>0.24933307505414201</v>
      </c>
      <c r="BE11" s="17">
        <v>0.24831515346773</v>
      </c>
      <c r="BF11" s="17">
        <v>0.2444989421132</v>
      </c>
      <c r="BG11" s="17"/>
      <c r="BH11" s="17">
        <v>0.23323133209378799</v>
      </c>
      <c r="BI11" s="17">
        <v>0.25602490790655003</v>
      </c>
      <c r="BJ11" s="17">
        <v>0.237039470539126</v>
      </c>
      <c r="BK11" s="17">
        <v>0.22649406134149899</v>
      </c>
      <c r="BL11" s="17"/>
      <c r="BM11" s="17">
        <v>0.25721756455578498</v>
      </c>
      <c r="BN11" s="17">
        <v>0.22784134226951799</v>
      </c>
      <c r="BO11" s="17">
        <v>0.280030355216139</v>
      </c>
      <c r="BP11" s="17">
        <v>0.26899109172640001</v>
      </c>
      <c r="BQ11" s="17">
        <v>0.20459837263960701</v>
      </c>
      <c r="BR11" s="17"/>
      <c r="BS11" s="17">
        <v>0.24283574302154401</v>
      </c>
      <c r="BT11" s="17">
        <v>0.212548277343205</v>
      </c>
      <c r="BU11" s="17">
        <v>0.25018986500894402</v>
      </c>
      <c r="BV11" s="17">
        <v>0.26580802516846502</v>
      </c>
      <c r="BW11" s="17">
        <v>0.230159681978232</v>
      </c>
    </row>
    <row r="12" spans="2:75" x14ac:dyDescent="0.35">
      <c r="B12" s="18" t="s">
        <v>215</v>
      </c>
      <c r="C12" s="17">
        <v>0.34475001311363002</v>
      </c>
      <c r="D12" s="17">
        <v>0.32312771974772497</v>
      </c>
      <c r="E12" s="17">
        <v>0.36657996224103701</v>
      </c>
      <c r="F12" s="17"/>
      <c r="G12" s="17">
        <v>0.20756423270216601</v>
      </c>
      <c r="H12" s="17">
        <v>0.348580800306937</v>
      </c>
      <c r="I12" s="17">
        <v>0.33723904744455302</v>
      </c>
      <c r="J12" s="17">
        <v>0.37374986914420999</v>
      </c>
      <c r="K12" s="17">
        <v>0.36497405169068797</v>
      </c>
      <c r="L12" s="17">
        <v>0.40207133148667801</v>
      </c>
      <c r="M12" s="17"/>
      <c r="N12" s="17">
        <v>0.32541712822970098</v>
      </c>
      <c r="O12" s="17">
        <v>0.36175625538966699</v>
      </c>
      <c r="P12" s="17">
        <v>0.32133732189672998</v>
      </c>
      <c r="Q12" s="17">
        <v>0.36907070989657498</v>
      </c>
      <c r="R12" s="17"/>
      <c r="S12" s="17">
        <v>0.32610192795098097</v>
      </c>
      <c r="T12" s="17">
        <v>0.32513145776045099</v>
      </c>
      <c r="U12" s="17">
        <v>0.39342275468363602</v>
      </c>
      <c r="V12" s="17">
        <v>0.35053241316224298</v>
      </c>
      <c r="W12" s="17">
        <v>0.322949679601645</v>
      </c>
      <c r="X12" s="17">
        <v>0.32370931003870501</v>
      </c>
      <c r="Y12" s="17">
        <v>0.30401558055190903</v>
      </c>
      <c r="Z12" s="17">
        <v>0.30544602531070902</v>
      </c>
      <c r="AA12" s="17">
        <v>0.375348372496072</v>
      </c>
      <c r="AB12" s="17">
        <v>0.39688111231489898</v>
      </c>
      <c r="AC12" s="17">
        <v>0.33172491326442399</v>
      </c>
      <c r="AD12" s="17">
        <v>0.39755206890980399</v>
      </c>
      <c r="AE12" s="17"/>
      <c r="AF12" s="17">
        <v>0.37744235399083598</v>
      </c>
      <c r="AG12" s="17">
        <v>0.34945296092839601</v>
      </c>
      <c r="AH12" s="17">
        <v>0.30747044477755298</v>
      </c>
      <c r="AI12" s="17">
        <v>0.32720331798181101</v>
      </c>
      <c r="AJ12" s="17"/>
      <c r="AK12" s="17">
        <v>0.37634595686056299</v>
      </c>
      <c r="AL12" s="17">
        <v>0.35336083631556398</v>
      </c>
      <c r="AM12" s="17">
        <v>0.34801329105620699</v>
      </c>
      <c r="AN12" s="17">
        <v>0.29345473532467697</v>
      </c>
      <c r="AO12" s="17">
        <v>0.29742702266832299</v>
      </c>
      <c r="AP12" s="17"/>
      <c r="AQ12" s="17">
        <v>0.39666298295833302</v>
      </c>
      <c r="AR12" s="17">
        <v>0.33460879977188601</v>
      </c>
      <c r="AS12" s="17">
        <v>0.34619782521160197</v>
      </c>
      <c r="AT12" s="17">
        <v>0.333156637613021</v>
      </c>
      <c r="AU12" s="17">
        <v>0.277641316993395</v>
      </c>
      <c r="AV12" s="17"/>
      <c r="AW12" s="17">
        <v>0.370348852837658</v>
      </c>
      <c r="AX12" s="17">
        <v>0.352383106269747</v>
      </c>
      <c r="AY12" s="17">
        <v>0.34994169716781598</v>
      </c>
      <c r="AZ12" s="17">
        <v>0.34845975278255698</v>
      </c>
      <c r="BA12" s="17">
        <v>0.32473402898244103</v>
      </c>
      <c r="BB12" s="17"/>
      <c r="BC12" s="17">
        <v>0.30697538537746799</v>
      </c>
      <c r="BD12" s="17">
        <v>0.32917130622733598</v>
      </c>
      <c r="BE12" s="17">
        <v>0.32669785189425998</v>
      </c>
      <c r="BF12" s="17">
        <v>0.38220474074102301</v>
      </c>
      <c r="BG12" s="17"/>
      <c r="BH12" s="17">
        <v>0.34985294947303602</v>
      </c>
      <c r="BI12" s="17">
        <v>0.33415674327255601</v>
      </c>
      <c r="BJ12" s="17">
        <v>0.36237703395779303</v>
      </c>
      <c r="BK12" s="17">
        <v>0.36227435263431201</v>
      </c>
      <c r="BL12" s="17"/>
      <c r="BM12" s="17">
        <v>0.34305374896999202</v>
      </c>
      <c r="BN12" s="17">
        <v>0.33940062627890899</v>
      </c>
      <c r="BO12" s="17">
        <v>0.31266918778668501</v>
      </c>
      <c r="BP12" s="17">
        <v>0.37458274278250703</v>
      </c>
      <c r="BQ12" s="17">
        <v>0.32345692172590002</v>
      </c>
      <c r="BR12" s="17"/>
      <c r="BS12" s="17">
        <v>0.347786476573546</v>
      </c>
      <c r="BT12" s="17">
        <v>0.32639069345628902</v>
      </c>
      <c r="BU12" s="17">
        <v>0.30691896723968898</v>
      </c>
      <c r="BV12" s="17">
        <v>0.36584046412245302</v>
      </c>
      <c r="BW12" s="17">
        <v>0.36816936174853898</v>
      </c>
    </row>
    <row r="13" spans="2:75" x14ac:dyDescent="0.35">
      <c r="B13" s="18" t="s">
        <v>211</v>
      </c>
      <c r="C13" s="20">
        <v>1.7369045408321</v>
      </c>
      <c r="D13" s="20">
        <v>1.6728880306487</v>
      </c>
      <c r="E13" s="20">
        <v>1.8014810353912001</v>
      </c>
      <c r="F13" s="20"/>
      <c r="G13" s="20">
        <v>1.2818455786565901</v>
      </c>
      <c r="H13" s="20">
        <v>1.7341891226222199</v>
      </c>
      <c r="I13" s="20">
        <v>1.7167010467005099</v>
      </c>
      <c r="J13" s="20">
        <v>1.8151810263158901</v>
      </c>
      <c r="K13" s="20">
        <v>1.8348986413972601</v>
      </c>
      <c r="L13" s="20">
        <v>1.9296250300289799</v>
      </c>
      <c r="M13" s="20"/>
      <c r="N13" s="20">
        <v>1.6977760807095801</v>
      </c>
      <c r="O13" s="20">
        <v>1.7851310472745401</v>
      </c>
      <c r="P13" s="20">
        <v>1.6736183888743601</v>
      </c>
      <c r="Q13" s="20">
        <v>1.7903654631111301</v>
      </c>
      <c r="R13" s="20"/>
      <c r="S13" s="20">
        <v>1.66001869833927</v>
      </c>
      <c r="T13" s="20">
        <v>1.6999993110014899</v>
      </c>
      <c r="U13" s="20">
        <v>1.91683896067035</v>
      </c>
      <c r="V13" s="20">
        <v>1.75590053640866</v>
      </c>
      <c r="W13" s="20">
        <v>1.70849168785282</v>
      </c>
      <c r="X13" s="20">
        <v>1.62630395519111</v>
      </c>
      <c r="Y13" s="20">
        <v>1.6161343585668</v>
      </c>
      <c r="Z13" s="20">
        <v>1.60612074439063</v>
      </c>
      <c r="AA13" s="20">
        <v>1.74538564766503</v>
      </c>
      <c r="AB13" s="20">
        <v>1.9375529354662699</v>
      </c>
      <c r="AC13" s="20">
        <v>1.7790679395117901</v>
      </c>
      <c r="AD13" s="20">
        <v>1.9094164259647699</v>
      </c>
      <c r="AE13" s="20"/>
      <c r="AF13" s="20">
        <v>1.8070736237099001</v>
      </c>
      <c r="AG13" s="20">
        <v>1.7757990492287901</v>
      </c>
      <c r="AH13" s="20">
        <v>1.6257933631685499</v>
      </c>
      <c r="AI13" s="20">
        <v>1.66956080734183</v>
      </c>
      <c r="AJ13" s="20"/>
      <c r="AK13" s="20">
        <v>1.76987038386375</v>
      </c>
      <c r="AL13" s="20">
        <v>1.76925330186928</v>
      </c>
      <c r="AM13" s="20">
        <v>1.76076685875455</v>
      </c>
      <c r="AN13" s="20">
        <v>1.6380197450427301</v>
      </c>
      <c r="AO13" s="20">
        <v>1.59262012581048</v>
      </c>
      <c r="AP13" s="20"/>
      <c r="AQ13" s="20">
        <v>1.8152389909228701</v>
      </c>
      <c r="AR13" s="20">
        <v>1.7444868381323599</v>
      </c>
      <c r="AS13" s="20">
        <v>1.7606165161954701</v>
      </c>
      <c r="AT13" s="20">
        <v>1.73280908846751</v>
      </c>
      <c r="AU13" s="20">
        <v>1.55160896365654</v>
      </c>
      <c r="AV13" s="20"/>
      <c r="AW13" s="20">
        <v>1.77556711139943</v>
      </c>
      <c r="AX13" s="20">
        <v>1.8313202096982599</v>
      </c>
      <c r="AY13" s="20">
        <v>1.76037653762135</v>
      </c>
      <c r="AZ13" s="20">
        <v>1.75047190879065</v>
      </c>
      <c r="BA13" s="20">
        <v>1.6373503573471</v>
      </c>
      <c r="BB13" s="20"/>
      <c r="BC13" s="20">
        <v>1.60411259767187</v>
      </c>
      <c r="BD13" s="20">
        <v>1.70625706081892</v>
      </c>
      <c r="BE13" s="20">
        <v>1.6933690589221599</v>
      </c>
      <c r="BF13" s="20">
        <v>1.83551954024358</v>
      </c>
      <c r="BG13" s="20"/>
      <c r="BH13" s="20">
        <v>1.7264965814878599</v>
      </c>
      <c r="BI13" s="20">
        <v>1.7371627666109499</v>
      </c>
      <c r="BJ13" s="20">
        <v>1.75542156210723</v>
      </c>
      <c r="BK13" s="20">
        <v>1.75930666940324</v>
      </c>
      <c r="BL13" s="20"/>
      <c r="BM13" s="20">
        <v>1.7565637945432699</v>
      </c>
      <c r="BN13" s="20">
        <v>1.68871325163738</v>
      </c>
      <c r="BO13" s="20">
        <v>1.7542531574492899</v>
      </c>
      <c r="BP13" s="20">
        <v>1.8384065899096</v>
      </c>
      <c r="BQ13" s="20">
        <v>1.6343208136701</v>
      </c>
      <c r="BR13" s="20"/>
      <c r="BS13" s="20">
        <v>1.7409316938049999</v>
      </c>
      <c r="BT13" s="20">
        <v>1.6207332722566099</v>
      </c>
      <c r="BU13" s="20">
        <v>1.67040085949131</v>
      </c>
      <c r="BV13" s="20">
        <v>1.83023823862081</v>
      </c>
      <c r="BW13" s="20">
        <v>1.77297579911293</v>
      </c>
    </row>
    <row r="14" spans="2:75" x14ac:dyDescent="0.35">
      <c r="B14" s="18" t="s">
        <v>212</v>
      </c>
      <c r="C14" s="21">
        <v>1.27630222272623</v>
      </c>
      <c r="D14" s="21">
        <v>1.27801762767774</v>
      </c>
      <c r="E14" s="21">
        <v>1.26655473212355</v>
      </c>
      <c r="F14" s="21"/>
      <c r="G14" s="21">
        <v>1.2840537899608899</v>
      </c>
      <c r="H14" s="21">
        <v>1.3149492571105501</v>
      </c>
      <c r="I14" s="21">
        <v>1.26202241392893</v>
      </c>
      <c r="J14" s="21">
        <v>1.2500118398008699</v>
      </c>
      <c r="K14" s="21">
        <v>1.1917885542208</v>
      </c>
      <c r="L14" s="21">
        <v>1.14961606168332</v>
      </c>
      <c r="M14" s="21"/>
      <c r="N14" s="21">
        <v>1.26558424937859</v>
      </c>
      <c r="O14" s="21">
        <v>1.24967422454594</v>
      </c>
      <c r="P14" s="21">
        <v>1.28238844301213</v>
      </c>
      <c r="Q14" s="21">
        <v>1.2958549220893401</v>
      </c>
      <c r="R14" s="21"/>
      <c r="S14" s="21">
        <v>1.3259560829944701</v>
      </c>
      <c r="T14" s="21">
        <v>1.2876632158811601</v>
      </c>
      <c r="U14" s="21">
        <v>1.1305198915732699</v>
      </c>
      <c r="V14" s="21">
        <v>1.2432369713195699</v>
      </c>
      <c r="W14" s="21">
        <v>1.23734588707448</v>
      </c>
      <c r="X14" s="21">
        <v>1.3422899875424299</v>
      </c>
      <c r="Y14" s="21">
        <v>1.3182792952737801</v>
      </c>
      <c r="Z14" s="21">
        <v>1.2826994675259999</v>
      </c>
      <c r="AA14" s="21">
        <v>1.3834564114561301</v>
      </c>
      <c r="AB14" s="21">
        <v>1.13114200519759</v>
      </c>
      <c r="AC14" s="21">
        <v>1.1804011845523199</v>
      </c>
      <c r="AD14" s="21">
        <v>1.1970972597060301</v>
      </c>
      <c r="AE14" s="21"/>
      <c r="AF14" s="21">
        <v>1.2782242804990001</v>
      </c>
      <c r="AG14" s="21">
        <v>1.22238147549447</v>
      </c>
      <c r="AH14" s="21">
        <v>1.31675081408742</v>
      </c>
      <c r="AI14" s="21">
        <v>1.31859812183034</v>
      </c>
      <c r="AJ14" s="21"/>
      <c r="AK14" s="21">
        <v>1.33916294780001</v>
      </c>
      <c r="AL14" s="21">
        <v>1.25050210459283</v>
      </c>
      <c r="AM14" s="21">
        <v>1.25732554849619</v>
      </c>
      <c r="AN14" s="21">
        <v>1.24997336007841</v>
      </c>
      <c r="AO14" s="21">
        <v>1.3151467541030299</v>
      </c>
      <c r="AP14" s="21"/>
      <c r="AQ14" s="21">
        <v>1.32434039170923</v>
      </c>
      <c r="AR14" s="21">
        <v>1.2524153396326001</v>
      </c>
      <c r="AS14" s="21">
        <v>1.2370118226636699</v>
      </c>
      <c r="AT14" s="21">
        <v>1.2447312698592501</v>
      </c>
      <c r="AU14" s="21">
        <v>1.2906264971986501</v>
      </c>
      <c r="AV14" s="21"/>
      <c r="AW14" s="21">
        <v>1.28558320914104</v>
      </c>
      <c r="AX14" s="21">
        <v>1.15452194053506</v>
      </c>
      <c r="AY14" s="21">
        <v>1.2616346113372801</v>
      </c>
      <c r="AZ14" s="21">
        <v>1.26278666732988</v>
      </c>
      <c r="BA14" s="21">
        <v>1.35681442277819</v>
      </c>
      <c r="BB14" s="21"/>
      <c r="BC14" s="21">
        <v>1.3330337308548701</v>
      </c>
      <c r="BD14" s="21">
        <v>1.26965851651393</v>
      </c>
      <c r="BE14" s="21">
        <v>1.2840895519973401</v>
      </c>
      <c r="BF14" s="21">
        <v>1.2495818040414199</v>
      </c>
      <c r="BG14" s="21"/>
      <c r="BH14" s="21">
        <v>1.3129526802287399</v>
      </c>
      <c r="BI14" s="21">
        <v>1.2370659039224801</v>
      </c>
      <c r="BJ14" s="21">
        <v>1.32418533579301</v>
      </c>
      <c r="BK14" s="21">
        <v>1.2941423596116499</v>
      </c>
      <c r="BL14" s="21"/>
      <c r="BM14" s="21">
        <v>1.24545685271395</v>
      </c>
      <c r="BN14" s="21">
        <v>1.3300103253098201</v>
      </c>
      <c r="BO14" s="21">
        <v>1.1165265527380701</v>
      </c>
      <c r="BP14" s="21">
        <v>1.2467330232702201</v>
      </c>
      <c r="BQ14" s="21">
        <v>1.31541808389479</v>
      </c>
      <c r="BR14" s="21"/>
      <c r="BS14" s="21">
        <v>1.28408599318156</v>
      </c>
      <c r="BT14" s="21">
        <v>1.37867301607362</v>
      </c>
      <c r="BU14" s="21">
        <v>1.2257811400993599</v>
      </c>
      <c r="BV14" s="21">
        <v>1.2090111964945001</v>
      </c>
      <c r="BW14" s="21">
        <v>1.30268834975966</v>
      </c>
    </row>
    <row r="15" spans="2:75" x14ac:dyDescent="0.35">
      <c r="B15" s="16"/>
    </row>
    <row r="16" spans="2:75" x14ac:dyDescent="0.35">
      <c r="B16" t="s">
        <v>91</v>
      </c>
    </row>
    <row r="17" spans="2:2" x14ac:dyDescent="0.35">
      <c r="B17" t="s">
        <v>92</v>
      </c>
    </row>
    <row r="19" spans="2:2" x14ac:dyDescent="0.35">
      <c r="B19"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W28"/>
  <sheetViews>
    <sheetView showGridLines="0" topLeftCell="A22" workbookViewId="0">
      <pane xSplit="2" topLeftCell="C1" activePane="topRight" state="frozen"/>
      <selection pane="topRight" activeCell="B28" sqref="B2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406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4034</v>
      </c>
      <c r="D7" s="10">
        <v>1954</v>
      </c>
      <c r="E7" s="10">
        <v>2070</v>
      </c>
      <c r="F7" s="10"/>
      <c r="G7" s="10">
        <v>479</v>
      </c>
      <c r="H7" s="10">
        <v>662</v>
      </c>
      <c r="I7" s="10">
        <v>621</v>
      </c>
      <c r="J7" s="10">
        <v>718</v>
      </c>
      <c r="K7" s="10">
        <v>673</v>
      </c>
      <c r="L7" s="10">
        <v>881</v>
      </c>
      <c r="M7" s="10"/>
      <c r="N7" s="10">
        <v>1092</v>
      </c>
      <c r="O7" s="10">
        <v>984</v>
      </c>
      <c r="P7" s="10">
        <v>889</v>
      </c>
      <c r="Q7" s="10">
        <v>1050</v>
      </c>
      <c r="R7" s="10"/>
      <c r="S7" s="10">
        <v>507</v>
      </c>
      <c r="T7" s="10">
        <v>541</v>
      </c>
      <c r="U7" s="10">
        <v>322</v>
      </c>
      <c r="V7" s="10">
        <v>320</v>
      </c>
      <c r="W7" s="10">
        <v>304</v>
      </c>
      <c r="X7" s="10">
        <v>332</v>
      </c>
      <c r="Y7" s="10">
        <v>350</v>
      </c>
      <c r="Z7" s="10">
        <v>174</v>
      </c>
      <c r="AA7" s="10">
        <v>461</v>
      </c>
      <c r="AB7" s="10">
        <v>376</v>
      </c>
      <c r="AC7" s="10">
        <v>216</v>
      </c>
      <c r="AD7" s="10">
        <v>131</v>
      </c>
      <c r="AE7" s="10"/>
      <c r="AF7" s="10">
        <v>977</v>
      </c>
      <c r="AG7" s="10">
        <v>1382</v>
      </c>
      <c r="AH7" s="10">
        <v>1011</v>
      </c>
      <c r="AI7" s="10">
        <v>536</v>
      </c>
      <c r="AJ7" s="10"/>
      <c r="AK7" s="10">
        <v>658</v>
      </c>
      <c r="AL7" s="10">
        <v>1532</v>
      </c>
      <c r="AM7" s="10">
        <v>854</v>
      </c>
      <c r="AN7" s="10">
        <v>391</v>
      </c>
      <c r="AO7" s="10">
        <v>387</v>
      </c>
      <c r="AP7" s="10"/>
      <c r="AQ7" s="10">
        <v>1037</v>
      </c>
      <c r="AR7" s="10">
        <v>778</v>
      </c>
      <c r="AS7" s="10">
        <v>952</v>
      </c>
      <c r="AT7" s="10">
        <v>700</v>
      </c>
      <c r="AU7" s="10">
        <v>567</v>
      </c>
      <c r="AV7" s="10"/>
      <c r="AW7" s="10">
        <v>218</v>
      </c>
      <c r="AX7" s="10">
        <v>430</v>
      </c>
      <c r="AY7" s="10">
        <v>1333</v>
      </c>
      <c r="AZ7" s="10">
        <v>1169</v>
      </c>
      <c r="BA7" s="10">
        <v>881</v>
      </c>
      <c r="BB7" s="10"/>
      <c r="BC7" s="10">
        <v>304</v>
      </c>
      <c r="BD7" s="10">
        <v>1220</v>
      </c>
      <c r="BE7" s="10">
        <v>922</v>
      </c>
      <c r="BF7" s="10">
        <v>1328</v>
      </c>
      <c r="BG7" s="10"/>
      <c r="BH7" s="10">
        <v>773</v>
      </c>
      <c r="BI7" s="10">
        <v>1917</v>
      </c>
      <c r="BJ7" s="10">
        <v>694</v>
      </c>
      <c r="BK7" s="10">
        <v>388</v>
      </c>
      <c r="BL7" s="10"/>
      <c r="BM7" s="10">
        <v>762</v>
      </c>
      <c r="BN7" s="10">
        <v>1362</v>
      </c>
      <c r="BO7" s="10">
        <v>310</v>
      </c>
      <c r="BP7" s="10">
        <v>494</v>
      </c>
      <c r="BQ7" s="10">
        <v>603</v>
      </c>
      <c r="BR7" s="10"/>
      <c r="BS7" s="10">
        <v>803</v>
      </c>
      <c r="BT7" s="10">
        <v>1057</v>
      </c>
      <c r="BU7" s="10">
        <v>329</v>
      </c>
      <c r="BV7" s="10">
        <v>656</v>
      </c>
      <c r="BW7" s="10">
        <v>340</v>
      </c>
    </row>
    <row r="8" spans="2:75" ht="30" customHeight="1" x14ac:dyDescent="0.35">
      <c r="B8" s="11" t="s">
        <v>20</v>
      </c>
      <c r="C8" s="11">
        <v>4034</v>
      </c>
      <c r="D8" s="11">
        <v>1987</v>
      </c>
      <c r="E8" s="11">
        <v>2037</v>
      </c>
      <c r="F8" s="11"/>
      <c r="G8" s="11">
        <v>563</v>
      </c>
      <c r="H8" s="11">
        <v>688</v>
      </c>
      <c r="I8" s="11">
        <v>686</v>
      </c>
      <c r="J8" s="11">
        <v>686</v>
      </c>
      <c r="K8" s="11">
        <v>566</v>
      </c>
      <c r="L8" s="11">
        <v>845</v>
      </c>
      <c r="M8" s="11"/>
      <c r="N8" s="11">
        <v>1085</v>
      </c>
      <c r="O8" s="11">
        <v>1044</v>
      </c>
      <c r="P8" s="11">
        <v>883</v>
      </c>
      <c r="Q8" s="11">
        <v>1003</v>
      </c>
      <c r="R8" s="11"/>
      <c r="S8" s="11">
        <v>565</v>
      </c>
      <c r="T8" s="11">
        <v>524</v>
      </c>
      <c r="U8" s="11">
        <v>323</v>
      </c>
      <c r="V8" s="11">
        <v>363</v>
      </c>
      <c r="W8" s="11">
        <v>282</v>
      </c>
      <c r="X8" s="11">
        <v>363</v>
      </c>
      <c r="Y8" s="11">
        <v>323</v>
      </c>
      <c r="Z8" s="11">
        <v>161</v>
      </c>
      <c r="AA8" s="11">
        <v>444</v>
      </c>
      <c r="AB8" s="11">
        <v>363</v>
      </c>
      <c r="AC8" s="11">
        <v>202</v>
      </c>
      <c r="AD8" s="11">
        <v>121</v>
      </c>
      <c r="AE8" s="11"/>
      <c r="AF8" s="11">
        <v>950</v>
      </c>
      <c r="AG8" s="11">
        <v>1389</v>
      </c>
      <c r="AH8" s="11">
        <v>1033</v>
      </c>
      <c r="AI8" s="11">
        <v>540</v>
      </c>
      <c r="AJ8" s="11"/>
      <c r="AK8" s="11">
        <v>650</v>
      </c>
      <c r="AL8" s="11">
        <v>1526</v>
      </c>
      <c r="AM8" s="11">
        <v>857</v>
      </c>
      <c r="AN8" s="11">
        <v>401</v>
      </c>
      <c r="AO8" s="11">
        <v>386</v>
      </c>
      <c r="AP8" s="11"/>
      <c r="AQ8" s="11">
        <v>1021</v>
      </c>
      <c r="AR8" s="11">
        <v>777</v>
      </c>
      <c r="AS8" s="11">
        <v>954</v>
      </c>
      <c r="AT8" s="11">
        <v>713</v>
      </c>
      <c r="AU8" s="11">
        <v>570</v>
      </c>
      <c r="AV8" s="11"/>
      <c r="AW8" s="11">
        <v>211</v>
      </c>
      <c r="AX8" s="11">
        <v>408</v>
      </c>
      <c r="AY8" s="11">
        <v>1329</v>
      </c>
      <c r="AZ8" s="11">
        <v>1160</v>
      </c>
      <c r="BA8" s="11">
        <v>923</v>
      </c>
      <c r="BB8" s="11"/>
      <c r="BC8" s="11">
        <v>322</v>
      </c>
      <c r="BD8" s="11">
        <v>1244</v>
      </c>
      <c r="BE8" s="11">
        <v>916</v>
      </c>
      <c r="BF8" s="11">
        <v>1291</v>
      </c>
      <c r="BG8" s="11"/>
      <c r="BH8" s="11">
        <v>788</v>
      </c>
      <c r="BI8" s="11">
        <v>1911</v>
      </c>
      <c r="BJ8" s="11">
        <v>687</v>
      </c>
      <c r="BK8" s="11">
        <v>385</v>
      </c>
      <c r="BL8" s="11"/>
      <c r="BM8" s="11">
        <v>754</v>
      </c>
      <c r="BN8" s="11">
        <v>1381</v>
      </c>
      <c r="BO8" s="11">
        <v>310</v>
      </c>
      <c r="BP8" s="11">
        <v>482</v>
      </c>
      <c r="BQ8" s="11">
        <v>608</v>
      </c>
      <c r="BR8" s="11"/>
      <c r="BS8" s="11">
        <v>799</v>
      </c>
      <c r="BT8" s="11">
        <v>1081</v>
      </c>
      <c r="BU8" s="11">
        <v>329</v>
      </c>
      <c r="BV8" s="11">
        <v>641</v>
      </c>
      <c r="BW8" s="11">
        <v>341</v>
      </c>
    </row>
    <row r="9" spans="2:75" ht="29" x14ac:dyDescent="0.35">
      <c r="B9" s="18" t="s">
        <v>220</v>
      </c>
      <c r="C9" s="17">
        <v>0.42632994170441502</v>
      </c>
      <c r="D9" s="17">
        <v>0.40785976460109602</v>
      </c>
      <c r="E9" s="17">
        <v>0.44495728760016801</v>
      </c>
      <c r="F9" s="17"/>
      <c r="G9" s="17">
        <v>0.36114944377701702</v>
      </c>
      <c r="H9" s="17">
        <v>0.40525417305251299</v>
      </c>
      <c r="I9" s="17">
        <v>0.42322421170923302</v>
      </c>
      <c r="J9" s="17">
        <v>0.46379307928432201</v>
      </c>
      <c r="K9" s="17">
        <v>0.46338772067365602</v>
      </c>
      <c r="L9" s="17">
        <v>0.43422092132888601</v>
      </c>
      <c r="M9" s="17"/>
      <c r="N9" s="17">
        <v>0.46205786471447902</v>
      </c>
      <c r="O9" s="17">
        <v>0.39365711034558598</v>
      </c>
      <c r="P9" s="17">
        <v>0.45865138806961497</v>
      </c>
      <c r="Q9" s="17">
        <v>0.39177956450807999</v>
      </c>
      <c r="R9" s="17"/>
      <c r="S9" s="17">
        <v>0.426550580979354</v>
      </c>
      <c r="T9" s="17">
        <v>0.418665394471117</v>
      </c>
      <c r="U9" s="17">
        <v>0.432590788449144</v>
      </c>
      <c r="V9" s="17">
        <v>0.33470090214870701</v>
      </c>
      <c r="W9" s="17">
        <v>0.44309048414400798</v>
      </c>
      <c r="X9" s="17">
        <v>0.43493185464999401</v>
      </c>
      <c r="Y9" s="17">
        <v>0.43310761354710198</v>
      </c>
      <c r="Z9" s="17">
        <v>0.44495849615226701</v>
      </c>
      <c r="AA9" s="17">
        <v>0.40615493052075002</v>
      </c>
      <c r="AB9" s="17">
        <v>0.49485628863303099</v>
      </c>
      <c r="AC9" s="17">
        <v>0.43574747881238302</v>
      </c>
      <c r="AD9" s="17">
        <v>0.46164611463643201</v>
      </c>
      <c r="AE9" s="17"/>
      <c r="AF9" s="17">
        <v>0.40667661559810397</v>
      </c>
      <c r="AG9" s="17">
        <v>0.41466581457345097</v>
      </c>
      <c r="AH9" s="17">
        <v>0.435032791319856</v>
      </c>
      <c r="AI9" s="17">
        <v>0.47024948278435202</v>
      </c>
      <c r="AJ9" s="17"/>
      <c r="AK9" s="17">
        <v>0.38788493739483398</v>
      </c>
      <c r="AL9" s="17">
        <v>0.430265778016581</v>
      </c>
      <c r="AM9" s="17">
        <v>0.43259436920107103</v>
      </c>
      <c r="AN9" s="17">
        <v>0.44379326256733098</v>
      </c>
      <c r="AO9" s="17">
        <v>0.45048534053586498</v>
      </c>
      <c r="AP9" s="17"/>
      <c r="AQ9" s="17">
        <v>0.41382088214190998</v>
      </c>
      <c r="AR9" s="17">
        <v>0.452562040246485</v>
      </c>
      <c r="AS9" s="17">
        <v>0.42557579678796198</v>
      </c>
      <c r="AT9" s="17">
        <v>0.41723531592523599</v>
      </c>
      <c r="AU9" s="17">
        <v>0.42559874609467802</v>
      </c>
      <c r="AV9" s="17"/>
      <c r="AW9" s="17">
        <v>0.39953818737781999</v>
      </c>
      <c r="AX9" s="17">
        <v>0.41880198991269801</v>
      </c>
      <c r="AY9" s="17">
        <v>0.424651095638238</v>
      </c>
      <c r="AZ9" s="17">
        <v>0.44795477115766402</v>
      </c>
      <c r="BA9" s="17">
        <v>0.41150677487257098</v>
      </c>
      <c r="BB9" s="17"/>
      <c r="BC9" s="17">
        <v>0.45653430069252399</v>
      </c>
      <c r="BD9" s="17">
        <v>0.414291321468162</v>
      </c>
      <c r="BE9" s="17">
        <v>0.431721966574732</v>
      </c>
      <c r="BF9" s="17">
        <v>0.44548549965927098</v>
      </c>
      <c r="BG9" s="17"/>
      <c r="BH9" s="17">
        <v>0.444953555220024</v>
      </c>
      <c r="BI9" s="17">
        <v>0.42462164394903301</v>
      </c>
      <c r="BJ9" s="17">
        <v>0.41995626263664998</v>
      </c>
      <c r="BK9" s="17">
        <v>0.46397376501641502</v>
      </c>
      <c r="BL9" s="17"/>
      <c r="BM9" s="17">
        <v>0.41945989114933302</v>
      </c>
      <c r="BN9" s="17">
        <v>0.43825112805058702</v>
      </c>
      <c r="BO9" s="17">
        <v>0.45108837732807</v>
      </c>
      <c r="BP9" s="17">
        <v>0.37337935377602499</v>
      </c>
      <c r="BQ9" s="17">
        <v>0.43944286936860599</v>
      </c>
      <c r="BR9" s="17"/>
      <c r="BS9" s="17">
        <v>0.43345646746999</v>
      </c>
      <c r="BT9" s="17">
        <v>0.42883095728771098</v>
      </c>
      <c r="BU9" s="17">
        <v>0.42260318448878198</v>
      </c>
      <c r="BV9" s="17">
        <v>0.41700728208401799</v>
      </c>
      <c r="BW9" s="17">
        <v>0.38239409259312801</v>
      </c>
    </row>
    <row r="10" spans="2:75" ht="43.5" x14ac:dyDescent="0.35">
      <c r="B10" s="18" t="s">
        <v>221</v>
      </c>
      <c r="C10" s="17">
        <v>0.39467863597960801</v>
      </c>
      <c r="D10" s="17">
        <v>0.38736818642752502</v>
      </c>
      <c r="E10" s="17">
        <v>0.401255866489303</v>
      </c>
      <c r="F10" s="17"/>
      <c r="G10" s="17">
        <v>0.28526714783854301</v>
      </c>
      <c r="H10" s="17">
        <v>0.34393909285063501</v>
      </c>
      <c r="I10" s="17">
        <v>0.36075351027383101</v>
      </c>
      <c r="J10" s="17">
        <v>0.40216621448832601</v>
      </c>
      <c r="K10" s="17">
        <v>0.41393323032873602</v>
      </c>
      <c r="L10" s="17">
        <v>0.517496838944561</v>
      </c>
      <c r="M10" s="17"/>
      <c r="N10" s="17">
        <v>0.45725555420646802</v>
      </c>
      <c r="O10" s="17">
        <v>0.39330153022962999</v>
      </c>
      <c r="P10" s="17">
        <v>0.34751579458214699</v>
      </c>
      <c r="Q10" s="17">
        <v>0.36765003933843798</v>
      </c>
      <c r="R10" s="17"/>
      <c r="S10" s="17">
        <v>0.360844138421543</v>
      </c>
      <c r="T10" s="17">
        <v>0.416644140407258</v>
      </c>
      <c r="U10" s="17">
        <v>0.36003933835417901</v>
      </c>
      <c r="V10" s="17">
        <v>0.40763484161327801</v>
      </c>
      <c r="W10" s="17">
        <v>0.36486127517470701</v>
      </c>
      <c r="X10" s="17">
        <v>0.40446248816825697</v>
      </c>
      <c r="Y10" s="17">
        <v>0.39764305298147701</v>
      </c>
      <c r="Z10" s="17">
        <v>0.37782002607651399</v>
      </c>
      <c r="AA10" s="17">
        <v>0.36779330117982401</v>
      </c>
      <c r="AB10" s="17">
        <v>0.47839431168688101</v>
      </c>
      <c r="AC10" s="17">
        <v>0.36876575140094597</v>
      </c>
      <c r="AD10" s="17">
        <v>0.45656879620089302</v>
      </c>
      <c r="AE10" s="17"/>
      <c r="AF10" s="17">
        <v>0.37558099391421002</v>
      </c>
      <c r="AG10" s="17">
        <v>0.36606523230398702</v>
      </c>
      <c r="AH10" s="17">
        <v>0.42766036745329</v>
      </c>
      <c r="AI10" s="17">
        <v>0.44485514257914399</v>
      </c>
      <c r="AJ10" s="17"/>
      <c r="AK10" s="17">
        <v>0.36029228682258502</v>
      </c>
      <c r="AL10" s="17">
        <v>0.38614607493726</v>
      </c>
      <c r="AM10" s="17">
        <v>0.40956191256918401</v>
      </c>
      <c r="AN10" s="17">
        <v>0.44513985784885302</v>
      </c>
      <c r="AO10" s="17">
        <v>0.42613129220073798</v>
      </c>
      <c r="AP10" s="17"/>
      <c r="AQ10" s="17">
        <v>0.34794435022776998</v>
      </c>
      <c r="AR10" s="17">
        <v>0.40373662886056799</v>
      </c>
      <c r="AS10" s="17">
        <v>0.40720048940754999</v>
      </c>
      <c r="AT10" s="17">
        <v>0.41610187272022903</v>
      </c>
      <c r="AU10" s="17">
        <v>0.41829612020386098</v>
      </c>
      <c r="AV10" s="17"/>
      <c r="AW10" s="17">
        <v>0.45293122368453498</v>
      </c>
      <c r="AX10" s="17">
        <v>0.42311005310599398</v>
      </c>
      <c r="AY10" s="17">
        <v>0.37785041205477099</v>
      </c>
      <c r="AZ10" s="17">
        <v>0.42118407324044299</v>
      </c>
      <c r="BA10" s="17">
        <v>0.359987578372439</v>
      </c>
      <c r="BB10" s="17"/>
      <c r="BC10" s="17">
        <v>0.303558609554547</v>
      </c>
      <c r="BD10" s="17">
        <v>0.393837545551118</v>
      </c>
      <c r="BE10" s="17">
        <v>0.43315002736146102</v>
      </c>
      <c r="BF10" s="17">
        <v>0.41468153971833599</v>
      </c>
      <c r="BG10" s="17"/>
      <c r="BH10" s="17">
        <v>0.37076976663121097</v>
      </c>
      <c r="BI10" s="17">
        <v>0.40024165784476001</v>
      </c>
      <c r="BJ10" s="17">
        <v>0.408635316025244</v>
      </c>
      <c r="BK10" s="17">
        <v>0.443831498930223</v>
      </c>
      <c r="BL10" s="17"/>
      <c r="BM10" s="17">
        <v>0.45503130350396498</v>
      </c>
      <c r="BN10" s="17">
        <v>0.40711129349338399</v>
      </c>
      <c r="BO10" s="17">
        <v>0.41723540151785998</v>
      </c>
      <c r="BP10" s="17">
        <v>0.33025865828385098</v>
      </c>
      <c r="BQ10" s="17">
        <v>0.320717147921325</v>
      </c>
      <c r="BR10" s="17"/>
      <c r="BS10" s="17">
        <v>0.44864233076767102</v>
      </c>
      <c r="BT10" s="17">
        <v>0.40825507339275702</v>
      </c>
      <c r="BU10" s="17">
        <v>0.38402531722709998</v>
      </c>
      <c r="BV10" s="17">
        <v>0.36431402834811499</v>
      </c>
      <c r="BW10" s="17">
        <v>0.27086508902378298</v>
      </c>
    </row>
    <row r="11" spans="2:75" ht="29" x14ac:dyDescent="0.35">
      <c r="B11" s="18" t="s">
        <v>222</v>
      </c>
      <c r="C11" s="17">
        <v>0.37821754461753099</v>
      </c>
      <c r="D11" s="17">
        <v>0.33630023174706197</v>
      </c>
      <c r="E11" s="17">
        <v>0.419457643965299</v>
      </c>
      <c r="F11" s="17"/>
      <c r="G11" s="17">
        <v>0.34090450049045601</v>
      </c>
      <c r="H11" s="17">
        <v>0.35451654816206402</v>
      </c>
      <c r="I11" s="17">
        <v>0.370993965114161</v>
      </c>
      <c r="J11" s="17">
        <v>0.393239138236612</v>
      </c>
      <c r="K11" s="17">
        <v>0.37824472288552402</v>
      </c>
      <c r="L11" s="17">
        <v>0.416041699582685</v>
      </c>
      <c r="M11" s="17"/>
      <c r="N11" s="17">
        <v>0.38794430957883902</v>
      </c>
      <c r="O11" s="17">
        <v>0.39114507399396498</v>
      </c>
      <c r="P11" s="17">
        <v>0.37671454253106401</v>
      </c>
      <c r="Q11" s="17">
        <v>0.35526770098003002</v>
      </c>
      <c r="R11" s="17"/>
      <c r="S11" s="17">
        <v>0.39945242320013702</v>
      </c>
      <c r="T11" s="17">
        <v>0.39641607408134799</v>
      </c>
      <c r="U11" s="17">
        <v>0.37831681271825701</v>
      </c>
      <c r="V11" s="17">
        <v>0.35246641158873898</v>
      </c>
      <c r="W11" s="17">
        <v>0.42628447778483403</v>
      </c>
      <c r="X11" s="17">
        <v>0.35108320685251498</v>
      </c>
      <c r="Y11" s="17">
        <v>0.34100542553012603</v>
      </c>
      <c r="Z11" s="17">
        <v>0.37073820529578899</v>
      </c>
      <c r="AA11" s="17">
        <v>0.37407729955059899</v>
      </c>
      <c r="AB11" s="17">
        <v>0.37264541619861802</v>
      </c>
      <c r="AC11" s="17">
        <v>0.38486492800012501</v>
      </c>
      <c r="AD11" s="17">
        <v>0.37671395122044599</v>
      </c>
      <c r="AE11" s="17"/>
      <c r="AF11" s="17">
        <v>0.36205483438710601</v>
      </c>
      <c r="AG11" s="17">
        <v>0.36007732324649</v>
      </c>
      <c r="AH11" s="17">
        <v>0.43236680546385697</v>
      </c>
      <c r="AI11" s="17">
        <v>0.35076157765265598</v>
      </c>
      <c r="AJ11" s="17"/>
      <c r="AK11" s="17">
        <v>0.36128691248334999</v>
      </c>
      <c r="AL11" s="17">
        <v>0.365550145523796</v>
      </c>
      <c r="AM11" s="17">
        <v>0.392635033158166</v>
      </c>
      <c r="AN11" s="17">
        <v>0.35763730846974101</v>
      </c>
      <c r="AO11" s="17">
        <v>0.41438190188866802</v>
      </c>
      <c r="AP11" s="17"/>
      <c r="AQ11" s="17">
        <v>0.393215730580462</v>
      </c>
      <c r="AR11" s="17">
        <v>0.386117993884524</v>
      </c>
      <c r="AS11" s="17">
        <v>0.367427665200459</v>
      </c>
      <c r="AT11" s="17">
        <v>0.36812685090470998</v>
      </c>
      <c r="AU11" s="17">
        <v>0.37125303446790398</v>
      </c>
      <c r="AV11" s="17"/>
      <c r="AW11" s="17">
        <v>0.40570797163188799</v>
      </c>
      <c r="AX11" s="17">
        <v>0.38016367957075398</v>
      </c>
      <c r="AY11" s="17">
        <v>0.38828961674807799</v>
      </c>
      <c r="AZ11" s="17">
        <v>0.37938311576302203</v>
      </c>
      <c r="BA11" s="17">
        <v>0.35538372905833199</v>
      </c>
      <c r="BB11" s="17"/>
      <c r="BC11" s="17">
        <v>0.36039223633248701</v>
      </c>
      <c r="BD11" s="17">
        <v>0.38310518786709902</v>
      </c>
      <c r="BE11" s="17">
        <v>0.397013212013551</v>
      </c>
      <c r="BF11" s="17">
        <v>0.37428911131104498</v>
      </c>
      <c r="BG11" s="17"/>
      <c r="BH11" s="17">
        <v>0.40183228358922202</v>
      </c>
      <c r="BI11" s="17">
        <v>0.38038758428583103</v>
      </c>
      <c r="BJ11" s="17">
        <v>0.38841709106677003</v>
      </c>
      <c r="BK11" s="17">
        <v>0.356457668096335</v>
      </c>
      <c r="BL11" s="17"/>
      <c r="BM11" s="17">
        <v>0.356609445485218</v>
      </c>
      <c r="BN11" s="17">
        <v>0.38860781816235701</v>
      </c>
      <c r="BO11" s="17">
        <v>0.365566400158228</v>
      </c>
      <c r="BP11" s="17">
        <v>0.36414537526774399</v>
      </c>
      <c r="BQ11" s="17">
        <v>0.384315267646406</v>
      </c>
      <c r="BR11" s="17"/>
      <c r="BS11" s="17">
        <v>0.37940387737222397</v>
      </c>
      <c r="BT11" s="17">
        <v>0.37543056143025699</v>
      </c>
      <c r="BU11" s="17">
        <v>0.39684436108254401</v>
      </c>
      <c r="BV11" s="17">
        <v>0.38512400245418799</v>
      </c>
      <c r="BW11" s="17">
        <v>0.321084050849059</v>
      </c>
    </row>
    <row r="12" spans="2:75" x14ac:dyDescent="0.35">
      <c r="B12" s="18" t="s">
        <v>223</v>
      </c>
      <c r="C12" s="17">
        <v>0.37571473404004002</v>
      </c>
      <c r="D12" s="17">
        <v>0.40057584195894003</v>
      </c>
      <c r="E12" s="17">
        <v>0.35232850366047702</v>
      </c>
      <c r="F12" s="17"/>
      <c r="G12" s="17">
        <v>0.291828076252656</v>
      </c>
      <c r="H12" s="17">
        <v>0.35919464316338601</v>
      </c>
      <c r="I12" s="17">
        <v>0.36540981007074802</v>
      </c>
      <c r="J12" s="17">
        <v>0.38052841621669298</v>
      </c>
      <c r="K12" s="17">
        <v>0.38131181596790498</v>
      </c>
      <c r="L12" s="17">
        <v>0.44579041889488402</v>
      </c>
      <c r="M12" s="17"/>
      <c r="N12" s="17">
        <v>0.43419770749044301</v>
      </c>
      <c r="O12" s="17">
        <v>0.36958751978235499</v>
      </c>
      <c r="P12" s="17">
        <v>0.35912706666500399</v>
      </c>
      <c r="Q12" s="17">
        <v>0.33201111656489901</v>
      </c>
      <c r="R12" s="17"/>
      <c r="S12" s="17">
        <v>0.369817156010252</v>
      </c>
      <c r="T12" s="17">
        <v>0.39897237813705999</v>
      </c>
      <c r="U12" s="17">
        <v>0.32835177804568499</v>
      </c>
      <c r="V12" s="17">
        <v>0.35620275152257402</v>
      </c>
      <c r="W12" s="17">
        <v>0.36972929258478898</v>
      </c>
      <c r="X12" s="17">
        <v>0.36080891419266697</v>
      </c>
      <c r="Y12" s="17">
        <v>0.40967323061129102</v>
      </c>
      <c r="Z12" s="17">
        <v>0.38501969583500001</v>
      </c>
      <c r="AA12" s="17">
        <v>0.40291823843559299</v>
      </c>
      <c r="AB12" s="17">
        <v>0.37137602474570303</v>
      </c>
      <c r="AC12" s="17">
        <v>0.37763603694984799</v>
      </c>
      <c r="AD12" s="17">
        <v>0.35312285205461302</v>
      </c>
      <c r="AE12" s="17"/>
      <c r="AF12" s="17">
        <v>0.341359733076469</v>
      </c>
      <c r="AG12" s="17">
        <v>0.357362937405934</v>
      </c>
      <c r="AH12" s="17">
        <v>0.41934842319996801</v>
      </c>
      <c r="AI12" s="17">
        <v>0.42181392951479602</v>
      </c>
      <c r="AJ12" s="17"/>
      <c r="AK12" s="17">
        <v>0.33973999017631001</v>
      </c>
      <c r="AL12" s="17">
        <v>0.363389635880012</v>
      </c>
      <c r="AM12" s="17">
        <v>0.398590660031993</v>
      </c>
      <c r="AN12" s="17">
        <v>0.41215522855189202</v>
      </c>
      <c r="AO12" s="17">
        <v>0.42061886748481497</v>
      </c>
      <c r="AP12" s="17"/>
      <c r="AQ12" s="17">
        <v>0.31854528273237198</v>
      </c>
      <c r="AR12" s="17">
        <v>0.37636137037786799</v>
      </c>
      <c r="AS12" s="17">
        <v>0.39461134134618397</v>
      </c>
      <c r="AT12" s="17">
        <v>0.38776956111463001</v>
      </c>
      <c r="AU12" s="17">
        <v>0.43055870842681199</v>
      </c>
      <c r="AV12" s="17"/>
      <c r="AW12" s="17">
        <v>0.42292978734039599</v>
      </c>
      <c r="AX12" s="17">
        <v>0.38995253000052599</v>
      </c>
      <c r="AY12" s="17">
        <v>0.38035714531381398</v>
      </c>
      <c r="AZ12" s="17">
        <v>0.38715488079124999</v>
      </c>
      <c r="BA12" s="17">
        <v>0.337839822839263</v>
      </c>
      <c r="BB12" s="17"/>
      <c r="BC12" s="17">
        <v>0.327722491172935</v>
      </c>
      <c r="BD12" s="17">
        <v>0.37659976593779498</v>
      </c>
      <c r="BE12" s="17">
        <v>0.36900118847454699</v>
      </c>
      <c r="BF12" s="17">
        <v>0.40743581874887103</v>
      </c>
      <c r="BG12" s="17"/>
      <c r="BH12" s="17">
        <v>0.34076470906991302</v>
      </c>
      <c r="BI12" s="17">
        <v>0.386878405481142</v>
      </c>
      <c r="BJ12" s="17">
        <v>0.37370422782213197</v>
      </c>
      <c r="BK12" s="17">
        <v>0.427718114393069</v>
      </c>
      <c r="BL12" s="17"/>
      <c r="BM12" s="17">
        <v>0.392202443232193</v>
      </c>
      <c r="BN12" s="17">
        <v>0.39253112830395898</v>
      </c>
      <c r="BO12" s="17">
        <v>0.399476793284124</v>
      </c>
      <c r="BP12" s="17">
        <v>0.33216261380833301</v>
      </c>
      <c r="BQ12" s="17">
        <v>0.34625255358868001</v>
      </c>
      <c r="BR12" s="17"/>
      <c r="BS12" s="17">
        <v>0.396487326368333</v>
      </c>
      <c r="BT12" s="17">
        <v>0.39151776035181801</v>
      </c>
      <c r="BU12" s="17">
        <v>0.43167033572119001</v>
      </c>
      <c r="BV12" s="17">
        <v>0.32921560447465698</v>
      </c>
      <c r="BW12" s="17">
        <v>0.29549400767703798</v>
      </c>
    </row>
    <row r="13" spans="2:75" ht="43.5" x14ac:dyDescent="0.35">
      <c r="B13" s="18" t="s">
        <v>224</v>
      </c>
      <c r="C13" s="17">
        <v>0.33944486399294199</v>
      </c>
      <c r="D13" s="17">
        <v>0.35443886135474101</v>
      </c>
      <c r="E13" s="17">
        <v>0.32648450730586798</v>
      </c>
      <c r="F13" s="17"/>
      <c r="G13" s="17">
        <v>0.23180880352250099</v>
      </c>
      <c r="H13" s="17">
        <v>0.305325844487146</v>
      </c>
      <c r="I13" s="17">
        <v>0.27733763768890801</v>
      </c>
      <c r="J13" s="17">
        <v>0.32209731499817301</v>
      </c>
      <c r="K13" s="17">
        <v>0.39217279018054302</v>
      </c>
      <c r="L13" s="17">
        <v>0.46816709081488</v>
      </c>
      <c r="M13" s="17"/>
      <c r="N13" s="17">
        <v>0.39680256312651402</v>
      </c>
      <c r="O13" s="17">
        <v>0.33177087544163802</v>
      </c>
      <c r="P13" s="17">
        <v>0.32133263508364501</v>
      </c>
      <c r="Q13" s="17">
        <v>0.29963245949501799</v>
      </c>
      <c r="R13" s="17"/>
      <c r="S13" s="17">
        <v>0.35012506520088299</v>
      </c>
      <c r="T13" s="17">
        <v>0.35420121426756601</v>
      </c>
      <c r="U13" s="17">
        <v>0.329261315920586</v>
      </c>
      <c r="V13" s="17">
        <v>0.33830714060906902</v>
      </c>
      <c r="W13" s="17">
        <v>0.30045195089583798</v>
      </c>
      <c r="X13" s="17">
        <v>0.33203946638290499</v>
      </c>
      <c r="Y13" s="17">
        <v>0.32707173537746898</v>
      </c>
      <c r="Z13" s="17">
        <v>0.264299785271846</v>
      </c>
      <c r="AA13" s="17">
        <v>0.33405209048062001</v>
      </c>
      <c r="AB13" s="17">
        <v>0.39988536585079898</v>
      </c>
      <c r="AC13" s="17">
        <v>0.317123322198619</v>
      </c>
      <c r="AD13" s="17">
        <v>0.37810616328913199</v>
      </c>
      <c r="AE13" s="17"/>
      <c r="AF13" s="17">
        <v>0.31570662154856799</v>
      </c>
      <c r="AG13" s="17">
        <v>0.31365771509555501</v>
      </c>
      <c r="AH13" s="17">
        <v>0.37620446217666897</v>
      </c>
      <c r="AI13" s="17">
        <v>0.39103746096263797</v>
      </c>
      <c r="AJ13" s="17"/>
      <c r="AK13" s="17">
        <v>0.31269703007882499</v>
      </c>
      <c r="AL13" s="17">
        <v>0.32763199212098298</v>
      </c>
      <c r="AM13" s="17">
        <v>0.372341334694888</v>
      </c>
      <c r="AN13" s="17">
        <v>0.31112318319521598</v>
      </c>
      <c r="AO13" s="17">
        <v>0.40716160332784701</v>
      </c>
      <c r="AP13" s="17"/>
      <c r="AQ13" s="17">
        <v>0.28338379577831002</v>
      </c>
      <c r="AR13" s="17">
        <v>0.32273672133631998</v>
      </c>
      <c r="AS13" s="17">
        <v>0.33952136916776399</v>
      </c>
      <c r="AT13" s="17">
        <v>0.39766831516453499</v>
      </c>
      <c r="AU13" s="17">
        <v>0.38971764435454698</v>
      </c>
      <c r="AV13" s="17"/>
      <c r="AW13" s="17">
        <v>0.35564362189966298</v>
      </c>
      <c r="AX13" s="17">
        <v>0.36876225169454102</v>
      </c>
      <c r="AY13" s="17">
        <v>0.31034353616800597</v>
      </c>
      <c r="AZ13" s="17">
        <v>0.35471239611773298</v>
      </c>
      <c r="BA13" s="17">
        <v>0.34685255987559099</v>
      </c>
      <c r="BB13" s="17"/>
      <c r="BC13" s="17">
        <v>0.266985299352617</v>
      </c>
      <c r="BD13" s="17">
        <v>0.34095309632205101</v>
      </c>
      <c r="BE13" s="17">
        <v>0.35224704735190199</v>
      </c>
      <c r="BF13" s="17">
        <v>0.36957081618371002</v>
      </c>
      <c r="BG13" s="17"/>
      <c r="BH13" s="17">
        <v>0.31015788910158798</v>
      </c>
      <c r="BI13" s="17">
        <v>0.33795969054741498</v>
      </c>
      <c r="BJ13" s="17">
        <v>0.363779912378912</v>
      </c>
      <c r="BK13" s="17">
        <v>0.38763841723855802</v>
      </c>
      <c r="BL13" s="17"/>
      <c r="BM13" s="17">
        <v>0.39041960582929702</v>
      </c>
      <c r="BN13" s="17">
        <v>0.34329766428404801</v>
      </c>
      <c r="BO13" s="17">
        <v>0.39371352881058402</v>
      </c>
      <c r="BP13" s="17">
        <v>0.29666400287119199</v>
      </c>
      <c r="BQ13" s="17">
        <v>0.29089195711131299</v>
      </c>
      <c r="BR13" s="17"/>
      <c r="BS13" s="17">
        <v>0.39875111068950198</v>
      </c>
      <c r="BT13" s="17">
        <v>0.33803258824042498</v>
      </c>
      <c r="BU13" s="17">
        <v>0.35268720653563501</v>
      </c>
      <c r="BV13" s="17">
        <v>0.32212866593259398</v>
      </c>
      <c r="BW13" s="17">
        <v>0.24816238745240099</v>
      </c>
    </row>
    <row r="14" spans="2:75" ht="43.5" x14ac:dyDescent="0.35">
      <c r="B14" s="18" t="s">
        <v>225</v>
      </c>
      <c r="C14" s="17">
        <v>0.31515083255554799</v>
      </c>
      <c r="D14" s="17">
        <v>0.28396897942893101</v>
      </c>
      <c r="E14" s="17">
        <v>0.34518855183338398</v>
      </c>
      <c r="F14" s="17"/>
      <c r="G14" s="17">
        <v>0.30593529087735899</v>
      </c>
      <c r="H14" s="17">
        <v>0.33135869238885601</v>
      </c>
      <c r="I14" s="17">
        <v>0.30710700577970201</v>
      </c>
      <c r="J14" s="17">
        <v>0.31812192762816399</v>
      </c>
      <c r="K14" s="17">
        <v>0.28768359943897198</v>
      </c>
      <c r="L14" s="17">
        <v>0.33061016728363501</v>
      </c>
      <c r="M14" s="17"/>
      <c r="N14" s="17">
        <v>0.33735002888929</v>
      </c>
      <c r="O14" s="17">
        <v>0.33679269555188701</v>
      </c>
      <c r="P14" s="17">
        <v>0.283043090394481</v>
      </c>
      <c r="Q14" s="17">
        <v>0.29433461972485297</v>
      </c>
      <c r="R14" s="17"/>
      <c r="S14" s="17">
        <v>0.310119091247685</v>
      </c>
      <c r="T14" s="17">
        <v>0.302312990897662</v>
      </c>
      <c r="U14" s="17">
        <v>0.34494613379380201</v>
      </c>
      <c r="V14" s="17">
        <v>0.29934315012222901</v>
      </c>
      <c r="W14" s="17">
        <v>0.28866696139456799</v>
      </c>
      <c r="X14" s="17">
        <v>0.290846656619068</v>
      </c>
      <c r="Y14" s="17">
        <v>0.30300309716203699</v>
      </c>
      <c r="Z14" s="17">
        <v>0.36698959363008998</v>
      </c>
      <c r="AA14" s="17">
        <v>0.31885024770222697</v>
      </c>
      <c r="AB14" s="17">
        <v>0.35922024150056803</v>
      </c>
      <c r="AC14" s="17">
        <v>0.30334339920275</v>
      </c>
      <c r="AD14" s="17">
        <v>0.33414429659779799</v>
      </c>
      <c r="AE14" s="17"/>
      <c r="AF14" s="17">
        <v>0.293640709513245</v>
      </c>
      <c r="AG14" s="17">
        <v>0.278339107666767</v>
      </c>
      <c r="AH14" s="17">
        <v>0.36213188641475003</v>
      </c>
      <c r="AI14" s="17">
        <v>0.36260686516057</v>
      </c>
      <c r="AJ14" s="17"/>
      <c r="AK14" s="17">
        <v>0.283321651113637</v>
      </c>
      <c r="AL14" s="17">
        <v>0.302670337954699</v>
      </c>
      <c r="AM14" s="17">
        <v>0.33874323845422499</v>
      </c>
      <c r="AN14" s="17">
        <v>0.32410039994058598</v>
      </c>
      <c r="AO14" s="17">
        <v>0.36513781373705401</v>
      </c>
      <c r="AP14" s="17"/>
      <c r="AQ14" s="17">
        <v>0.29676239142212701</v>
      </c>
      <c r="AR14" s="17">
        <v>0.307157724781846</v>
      </c>
      <c r="AS14" s="17">
        <v>0.32924791231524803</v>
      </c>
      <c r="AT14" s="17">
        <v>0.30097317410026497</v>
      </c>
      <c r="AU14" s="17">
        <v>0.35314808475786802</v>
      </c>
      <c r="AV14" s="17"/>
      <c r="AW14" s="17">
        <v>0.33064781684470701</v>
      </c>
      <c r="AX14" s="17">
        <v>0.31725106355967297</v>
      </c>
      <c r="AY14" s="17">
        <v>0.29773353769923799</v>
      </c>
      <c r="AZ14" s="17">
        <v>0.317708300914266</v>
      </c>
      <c r="BA14" s="17">
        <v>0.333785620856764</v>
      </c>
      <c r="BB14" s="17"/>
      <c r="BC14" s="17">
        <v>0.32433727231183801</v>
      </c>
      <c r="BD14" s="17">
        <v>0.31894939331086097</v>
      </c>
      <c r="BE14" s="17">
        <v>0.30317429710331401</v>
      </c>
      <c r="BF14" s="17">
        <v>0.33212573898375097</v>
      </c>
      <c r="BG14" s="17"/>
      <c r="BH14" s="17">
        <v>0.32814104301757901</v>
      </c>
      <c r="BI14" s="17">
        <v>0.30137426267326101</v>
      </c>
      <c r="BJ14" s="17">
        <v>0.33608732596452301</v>
      </c>
      <c r="BK14" s="17">
        <v>0.35858674601850199</v>
      </c>
      <c r="BL14" s="17"/>
      <c r="BM14" s="17">
        <v>0.294547140563098</v>
      </c>
      <c r="BN14" s="17">
        <v>0.35313094277347701</v>
      </c>
      <c r="BO14" s="17">
        <v>0.33228289730489902</v>
      </c>
      <c r="BP14" s="17">
        <v>0.20521493958346301</v>
      </c>
      <c r="BQ14" s="17">
        <v>0.29548752236575498</v>
      </c>
      <c r="BR14" s="17"/>
      <c r="BS14" s="17">
        <v>0.31488215495177801</v>
      </c>
      <c r="BT14" s="17">
        <v>0.34489144873307898</v>
      </c>
      <c r="BU14" s="17">
        <v>0.33515846500589602</v>
      </c>
      <c r="BV14" s="17">
        <v>0.23149798339491401</v>
      </c>
      <c r="BW14" s="17">
        <v>0.282964325010716</v>
      </c>
    </row>
    <row r="15" spans="2:75" ht="29" x14ac:dyDescent="0.35">
      <c r="B15" s="18" t="s">
        <v>226</v>
      </c>
      <c r="C15" s="17">
        <v>0.28541441851900901</v>
      </c>
      <c r="D15" s="17">
        <v>0.27596346808913602</v>
      </c>
      <c r="E15" s="17">
        <v>0.295056967190441</v>
      </c>
      <c r="F15" s="17"/>
      <c r="G15" s="17">
        <v>0.25829246235489201</v>
      </c>
      <c r="H15" s="17">
        <v>0.31927469340217701</v>
      </c>
      <c r="I15" s="17">
        <v>0.30926533210070001</v>
      </c>
      <c r="J15" s="17">
        <v>0.28506444166956801</v>
      </c>
      <c r="K15" s="17">
        <v>0.28909788644698903</v>
      </c>
      <c r="L15" s="17">
        <v>0.25436371438628302</v>
      </c>
      <c r="M15" s="17"/>
      <c r="N15" s="17">
        <v>0.31433495369766001</v>
      </c>
      <c r="O15" s="17">
        <v>0.27249752550594802</v>
      </c>
      <c r="P15" s="17">
        <v>0.28640047834243199</v>
      </c>
      <c r="Q15" s="17">
        <v>0.26656737274509001</v>
      </c>
      <c r="R15" s="17"/>
      <c r="S15" s="17">
        <v>0.282251431864178</v>
      </c>
      <c r="T15" s="17">
        <v>0.28274286121665498</v>
      </c>
      <c r="U15" s="17">
        <v>0.284813078286211</v>
      </c>
      <c r="V15" s="17">
        <v>0.25214525381839298</v>
      </c>
      <c r="W15" s="17">
        <v>0.27661699598842099</v>
      </c>
      <c r="X15" s="17">
        <v>0.29276734441942598</v>
      </c>
      <c r="Y15" s="17">
        <v>0.26124483411659699</v>
      </c>
      <c r="Z15" s="17">
        <v>0.29211731778572197</v>
      </c>
      <c r="AA15" s="17">
        <v>0.30760695455311998</v>
      </c>
      <c r="AB15" s="17">
        <v>0.29267954799732299</v>
      </c>
      <c r="AC15" s="17">
        <v>0.33449311647969898</v>
      </c>
      <c r="AD15" s="17">
        <v>0.28204730432639302</v>
      </c>
      <c r="AE15" s="17"/>
      <c r="AF15" s="17">
        <v>0.26458917508552299</v>
      </c>
      <c r="AG15" s="17">
        <v>0.27187207672117703</v>
      </c>
      <c r="AH15" s="17">
        <v>0.29937975718594301</v>
      </c>
      <c r="AI15" s="17">
        <v>0.32860795914358099</v>
      </c>
      <c r="AJ15" s="17"/>
      <c r="AK15" s="17">
        <v>0.27829756012766099</v>
      </c>
      <c r="AL15" s="17">
        <v>0.28049142879140698</v>
      </c>
      <c r="AM15" s="17">
        <v>0.29537756061324699</v>
      </c>
      <c r="AN15" s="17">
        <v>0.27974580329638199</v>
      </c>
      <c r="AO15" s="17">
        <v>0.32923012832829401</v>
      </c>
      <c r="AP15" s="17"/>
      <c r="AQ15" s="17">
        <v>0.27997432763540198</v>
      </c>
      <c r="AR15" s="17">
        <v>0.258051706960369</v>
      </c>
      <c r="AS15" s="17">
        <v>0.29615116299986899</v>
      </c>
      <c r="AT15" s="17">
        <v>0.29916098766507798</v>
      </c>
      <c r="AU15" s="17">
        <v>0.29731892756278999</v>
      </c>
      <c r="AV15" s="17"/>
      <c r="AW15" s="17">
        <v>0.28385282744739998</v>
      </c>
      <c r="AX15" s="17">
        <v>0.27322245609014301</v>
      </c>
      <c r="AY15" s="17">
        <v>0.27116609480007098</v>
      </c>
      <c r="AZ15" s="17">
        <v>0.29972176491484398</v>
      </c>
      <c r="BA15" s="17">
        <v>0.293381899672368</v>
      </c>
      <c r="BB15" s="17"/>
      <c r="BC15" s="17">
        <v>0.32397938339459298</v>
      </c>
      <c r="BD15" s="17">
        <v>0.29996410049783701</v>
      </c>
      <c r="BE15" s="17">
        <v>0.275713662738441</v>
      </c>
      <c r="BF15" s="17">
        <v>0.28088542469771499</v>
      </c>
      <c r="BG15" s="17"/>
      <c r="BH15" s="17">
        <v>0.28784735311308302</v>
      </c>
      <c r="BI15" s="17">
        <v>0.289040717298641</v>
      </c>
      <c r="BJ15" s="17">
        <v>0.28273368039333002</v>
      </c>
      <c r="BK15" s="17">
        <v>0.31168376549926402</v>
      </c>
      <c r="BL15" s="17"/>
      <c r="BM15" s="17">
        <v>0.26301461604688797</v>
      </c>
      <c r="BN15" s="17">
        <v>0.33636573118464402</v>
      </c>
      <c r="BO15" s="17">
        <v>0.243730555848401</v>
      </c>
      <c r="BP15" s="17">
        <v>0.23632923713843201</v>
      </c>
      <c r="BQ15" s="17">
        <v>0.27906758000082599</v>
      </c>
      <c r="BR15" s="17"/>
      <c r="BS15" s="17">
        <v>0.28307341699877298</v>
      </c>
      <c r="BT15" s="17">
        <v>0.33254802499846298</v>
      </c>
      <c r="BU15" s="17">
        <v>0.28467165672566302</v>
      </c>
      <c r="BV15" s="17">
        <v>0.25462357399164598</v>
      </c>
      <c r="BW15" s="17">
        <v>0.23718145638857999</v>
      </c>
    </row>
    <row r="16" spans="2:75" ht="43.5" x14ac:dyDescent="0.35">
      <c r="B16" s="18" t="s">
        <v>227</v>
      </c>
      <c r="C16" s="17">
        <v>0.26689417810425398</v>
      </c>
      <c r="D16" s="17">
        <v>0.26319179244765001</v>
      </c>
      <c r="E16" s="17">
        <v>0.270365900713949</v>
      </c>
      <c r="F16" s="17"/>
      <c r="G16" s="17">
        <v>0.282492307997532</v>
      </c>
      <c r="H16" s="17">
        <v>0.30677259969370202</v>
      </c>
      <c r="I16" s="17">
        <v>0.23670422512127601</v>
      </c>
      <c r="J16" s="17">
        <v>0.26253764025979398</v>
      </c>
      <c r="K16" s="17">
        <v>0.24672553100761499</v>
      </c>
      <c r="L16" s="17">
        <v>0.26557828192077299</v>
      </c>
      <c r="M16" s="17"/>
      <c r="N16" s="17">
        <v>0.30762207699482802</v>
      </c>
      <c r="O16" s="17">
        <v>0.25825809074293798</v>
      </c>
      <c r="P16" s="17">
        <v>0.25667734472241199</v>
      </c>
      <c r="Q16" s="17">
        <v>0.24199325436444499</v>
      </c>
      <c r="R16" s="17"/>
      <c r="S16" s="17">
        <v>0.281589979059722</v>
      </c>
      <c r="T16" s="17">
        <v>0.239076596368969</v>
      </c>
      <c r="U16" s="17">
        <v>0.27294074318205302</v>
      </c>
      <c r="V16" s="17">
        <v>0.25542567568102098</v>
      </c>
      <c r="W16" s="17">
        <v>0.25440126420480402</v>
      </c>
      <c r="X16" s="17">
        <v>0.220969265486712</v>
      </c>
      <c r="Y16" s="17">
        <v>0.27925687241400399</v>
      </c>
      <c r="Z16" s="17">
        <v>0.25212129103226899</v>
      </c>
      <c r="AA16" s="17">
        <v>0.26841085709516699</v>
      </c>
      <c r="AB16" s="17">
        <v>0.28302304174151</v>
      </c>
      <c r="AC16" s="17">
        <v>0.29762835300164098</v>
      </c>
      <c r="AD16" s="17">
        <v>0.38528603803056799</v>
      </c>
      <c r="AE16" s="17"/>
      <c r="AF16" s="17">
        <v>0.230810891855424</v>
      </c>
      <c r="AG16" s="17">
        <v>0.23652642708410401</v>
      </c>
      <c r="AH16" s="17">
        <v>0.30476736141287503</v>
      </c>
      <c r="AI16" s="17">
        <v>0.35097146694314701</v>
      </c>
      <c r="AJ16" s="17"/>
      <c r="AK16" s="17">
        <v>0.25086665258861701</v>
      </c>
      <c r="AL16" s="17">
        <v>0.25041515382106999</v>
      </c>
      <c r="AM16" s="17">
        <v>0.279261596111328</v>
      </c>
      <c r="AN16" s="17">
        <v>0.27107266154627302</v>
      </c>
      <c r="AO16" s="17">
        <v>0.32949473751862102</v>
      </c>
      <c r="AP16" s="17"/>
      <c r="AQ16" s="17">
        <v>0.23980872647290999</v>
      </c>
      <c r="AR16" s="17">
        <v>0.256967436604634</v>
      </c>
      <c r="AS16" s="17">
        <v>0.27990114246788</v>
      </c>
      <c r="AT16" s="17">
        <v>0.27332449829319899</v>
      </c>
      <c r="AU16" s="17">
        <v>0.29915227492713797</v>
      </c>
      <c r="AV16" s="17"/>
      <c r="AW16" s="17">
        <v>0.243074386224996</v>
      </c>
      <c r="AX16" s="17">
        <v>0.24218589836336199</v>
      </c>
      <c r="AY16" s="17">
        <v>0.24851756283739199</v>
      </c>
      <c r="AZ16" s="17">
        <v>0.27271069883454202</v>
      </c>
      <c r="BA16" s="17">
        <v>0.30346214073963701</v>
      </c>
      <c r="BB16" s="17"/>
      <c r="BC16" s="17">
        <v>0.31159081279595402</v>
      </c>
      <c r="BD16" s="17">
        <v>0.275054892757639</v>
      </c>
      <c r="BE16" s="17">
        <v>0.257466532268538</v>
      </c>
      <c r="BF16" s="17">
        <v>0.26952714041109099</v>
      </c>
      <c r="BG16" s="17"/>
      <c r="BH16" s="17">
        <v>0.28654426946504502</v>
      </c>
      <c r="BI16" s="17">
        <v>0.26235797751760398</v>
      </c>
      <c r="BJ16" s="17">
        <v>0.260541083622647</v>
      </c>
      <c r="BK16" s="17">
        <v>0.28278996351712499</v>
      </c>
      <c r="BL16" s="17"/>
      <c r="BM16" s="17">
        <v>0.211398212348473</v>
      </c>
      <c r="BN16" s="17">
        <v>0.31498528865152697</v>
      </c>
      <c r="BO16" s="17">
        <v>0.27095518372245497</v>
      </c>
      <c r="BP16" s="17">
        <v>0.15873324276966799</v>
      </c>
      <c r="BQ16" s="17">
        <v>0.268978419704059</v>
      </c>
      <c r="BR16" s="17"/>
      <c r="BS16" s="17">
        <v>0.232834318099232</v>
      </c>
      <c r="BT16" s="17">
        <v>0.32470088115150603</v>
      </c>
      <c r="BU16" s="17">
        <v>0.30059627763450197</v>
      </c>
      <c r="BV16" s="17">
        <v>0.18411867092908499</v>
      </c>
      <c r="BW16" s="17">
        <v>0.20017119504960201</v>
      </c>
    </row>
    <row r="17" spans="2:75" x14ac:dyDescent="0.35">
      <c r="B17" s="18" t="s">
        <v>228</v>
      </c>
      <c r="C17" s="17">
        <v>0.22716359638870801</v>
      </c>
      <c r="D17" s="17">
        <v>0.232317364290377</v>
      </c>
      <c r="E17" s="17">
        <v>0.22172554914914899</v>
      </c>
      <c r="F17" s="17"/>
      <c r="G17" s="17">
        <v>0.27636130634607597</v>
      </c>
      <c r="H17" s="17">
        <v>0.26489147176450001</v>
      </c>
      <c r="I17" s="17">
        <v>0.193869224349285</v>
      </c>
      <c r="J17" s="17">
        <v>0.21182690469812299</v>
      </c>
      <c r="K17" s="17">
        <v>0.19829864276117801</v>
      </c>
      <c r="L17" s="17">
        <v>0.22246569794391799</v>
      </c>
      <c r="M17" s="17"/>
      <c r="N17" s="17">
        <v>0.27613826612776299</v>
      </c>
      <c r="O17" s="17">
        <v>0.219935488442524</v>
      </c>
      <c r="P17" s="17">
        <v>0.218170559500905</v>
      </c>
      <c r="Q17" s="17">
        <v>0.19171741425608499</v>
      </c>
      <c r="R17" s="17"/>
      <c r="S17" s="17">
        <v>0.24088208340852699</v>
      </c>
      <c r="T17" s="17">
        <v>0.24363967356343499</v>
      </c>
      <c r="U17" s="17">
        <v>0.26981337377696002</v>
      </c>
      <c r="V17" s="17">
        <v>0.19388990010177801</v>
      </c>
      <c r="W17" s="17">
        <v>0.185847849916742</v>
      </c>
      <c r="X17" s="17">
        <v>0.21704140051361501</v>
      </c>
      <c r="Y17" s="17">
        <v>0.21102951270169101</v>
      </c>
      <c r="Z17" s="17">
        <v>0.22932035939034701</v>
      </c>
      <c r="AA17" s="17">
        <v>0.23033313178206799</v>
      </c>
      <c r="AB17" s="17">
        <v>0.22273894067675801</v>
      </c>
      <c r="AC17" s="17">
        <v>0.21057495805637799</v>
      </c>
      <c r="AD17" s="17">
        <v>0.273917532592935</v>
      </c>
      <c r="AE17" s="17"/>
      <c r="AF17" s="17">
        <v>0.16330293653916</v>
      </c>
      <c r="AG17" s="17">
        <v>0.19449418473872901</v>
      </c>
      <c r="AH17" s="17">
        <v>0.280626382753774</v>
      </c>
      <c r="AI17" s="17">
        <v>0.328980817017475</v>
      </c>
      <c r="AJ17" s="17"/>
      <c r="AK17" s="17">
        <v>0.22261939348193599</v>
      </c>
      <c r="AL17" s="17">
        <v>0.21529219980883901</v>
      </c>
      <c r="AM17" s="17">
        <v>0.212917372071047</v>
      </c>
      <c r="AN17" s="17">
        <v>0.234268557495146</v>
      </c>
      <c r="AO17" s="17">
        <v>0.32806598444357199</v>
      </c>
      <c r="AP17" s="17"/>
      <c r="AQ17" s="17">
        <v>0.20255669064871701</v>
      </c>
      <c r="AR17" s="17">
        <v>0.20766775107940499</v>
      </c>
      <c r="AS17" s="17">
        <v>0.22396333153315601</v>
      </c>
      <c r="AT17" s="17">
        <v>0.23236162930985299</v>
      </c>
      <c r="AU17" s="17">
        <v>0.296712630752969</v>
      </c>
      <c r="AV17" s="17"/>
      <c r="AW17" s="17">
        <v>0.18630166348111901</v>
      </c>
      <c r="AX17" s="17">
        <v>0.205336000979117</v>
      </c>
      <c r="AY17" s="17">
        <v>0.218736437443173</v>
      </c>
      <c r="AZ17" s="17">
        <v>0.22075285758698299</v>
      </c>
      <c r="BA17" s="17">
        <v>0.26475444435024698</v>
      </c>
      <c r="BB17" s="17"/>
      <c r="BC17" s="17">
        <v>0.26582466302544799</v>
      </c>
      <c r="BD17" s="17">
        <v>0.23514447911376299</v>
      </c>
      <c r="BE17" s="17">
        <v>0.21530075293664899</v>
      </c>
      <c r="BF17" s="17">
        <v>0.228505000625296</v>
      </c>
      <c r="BG17" s="17"/>
      <c r="BH17" s="17">
        <v>0.23692523693936399</v>
      </c>
      <c r="BI17" s="17">
        <v>0.22628363330055701</v>
      </c>
      <c r="BJ17" s="17">
        <v>0.22593732750141099</v>
      </c>
      <c r="BK17" s="17">
        <v>0.24254032807197701</v>
      </c>
      <c r="BL17" s="17"/>
      <c r="BM17" s="17">
        <v>0.18773377459753199</v>
      </c>
      <c r="BN17" s="17">
        <v>0.275446104644891</v>
      </c>
      <c r="BO17" s="17">
        <v>0.26577868446930802</v>
      </c>
      <c r="BP17" s="17">
        <v>0.14534547481381799</v>
      </c>
      <c r="BQ17" s="17">
        <v>0.18222463490541599</v>
      </c>
      <c r="BR17" s="17"/>
      <c r="BS17" s="17">
        <v>0.204803887615396</v>
      </c>
      <c r="BT17" s="17">
        <v>0.28363382760519701</v>
      </c>
      <c r="BU17" s="17">
        <v>0.26437407948928099</v>
      </c>
      <c r="BV17" s="17">
        <v>0.15669204596550901</v>
      </c>
      <c r="BW17" s="17">
        <v>0.16018344938012499</v>
      </c>
    </row>
    <row r="18" spans="2:75" ht="29" x14ac:dyDescent="0.35">
      <c r="B18" s="18" t="s">
        <v>229</v>
      </c>
      <c r="C18" s="17">
        <v>0.20008789989490799</v>
      </c>
      <c r="D18" s="17">
        <v>0.20126992058168999</v>
      </c>
      <c r="E18" s="17">
        <v>0.19895533690651801</v>
      </c>
      <c r="F18" s="17"/>
      <c r="G18" s="17">
        <v>0.20141421417591701</v>
      </c>
      <c r="H18" s="17">
        <v>0.19639560460807101</v>
      </c>
      <c r="I18" s="17">
        <v>0.17762812054140201</v>
      </c>
      <c r="J18" s="17">
        <v>0.20277058748559501</v>
      </c>
      <c r="K18" s="17">
        <v>0.19832811840987</v>
      </c>
      <c r="L18" s="17">
        <v>0.219448431975382</v>
      </c>
      <c r="M18" s="17"/>
      <c r="N18" s="17">
        <v>0.209443146972733</v>
      </c>
      <c r="O18" s="17">
        <v>0.195050187605563</v>
      </c>
      <c r="P18" s="17">
        <v>0.205453943820635</v>
      </c>
      <c r="Q18" s="17">
        <v>0.189877417627142</v>
      </c>
      <c r="R18" s="17"/>
      <c r="S18" s="17">
        <v>0.21036844364965401</v>
      </c>
      <c r="T18" s="17">
        <v>0.19914213720653601</v>
      </c>
      <c r="U18" s="17">
        <v>0.19778098403526201</v>
      </c>
      <c r="V18" s="17">
        <v>0.19070528744385901</v>
      </c>
      <c r="W18" s="17">
        <v>0.199371157419379</v>
      </c>
      <c r="X18" s="17">
        <v>0.20463078819908301</v>
      </c>
      <c r="Y18" s="17">
        <v>0.19331029790760601</v>
      </c>
      <c r="Z18" s="17">
        <v>0.206463471609108</v>
      </c>
      <c r="AA18" s="17">
        <v>0.18861233824347001</v>
      </c>
      <c r="AB18" s="17">
        <v>0.20636248905431101</v>
      </c>
      <c r="AC18" s="17">
        <v>0.220045657078872</v>
      </c>
      <c r="AD18" s="17">
        <v>0.1781014576887</v>
      </c>
      <c r="AE18" s="17"/>
      <c r="AF18" s="17">
        <v>0.186453211510551</v>
      </c>
      <c r="AG18" s="17">
        <v>0.18623332259718001</v>
      </c>
      <c r="AH18" s="17">
        <v>0.206969181706225</v>
      </c>
      <c r="AI18" s="17">
        <v>0.25107307835619502</v>
      </c>
      <c r="AJ18" s="17"/>
      <c r="AK18" s="17">
        <v>0.210146120958903</v>
      </c>
      <c r="AL18" s="17">
        <v>0.188021569479393</v>
      </c>
      <c r="AM18" s="17">
        <v>0.20070869213088099</v>
      </c>
      <c r="AN18" s="17">
        <v>0.22378280456505201</v>
      </c>
      <c r="AO18" s="17">
        <v>0.21316764434834001</v>
      </c>
      <c r="AP18" s="17"/>
      <c r="AQ18" s="17">
        <v>0.200409535463277</v>
      </c>
      <c r="AR18" s="17">
        <v>0.18399691386028799</v>
      </c>
      <c r="AS18" s="17">
        <v>0.20241644168807199</v>
      </c>
      <c r="AT18" s="17">
        <v>0.20412819605445401</v>
      </c>
      <c r="AU18" s="17">
        <v>0.212511492456778</v>
      </c>
      <c r="AV18" s="17"/>
      <c r="AW18" s="17">
        <v>0.221881717690321</v>
      </c>
      <c r="AX18" s="17">
        <v>0.17573058422152099</v>
      </c>
      <c r="AY18" s="17">
        <v>0.207256637754272</v>
      </c>
      <c r="AZ18" s="17">
        <v>0.18996844725801901</v>
      </c>
      <c r="BA18" s="17">
        <v>0.20903261225742301</v>
      </c>
      <c r="BB18" s="17"/>
      <c r="BC18" s="17">
        <v>0.19623248430770701</v>
      </c>
      <c r="BD18" s="17">
        <v>0.202960638082123</v>
      </c>
      <c r="BE18" s="17">
        <v>0.19267336902872501</v>
      </c>
      <c r="BF18" s="17">
        <v>0.21945328783787499</v>
      </c>
      <c r="BG18" s="17"/>
      <c r="BH18" s="17">
        <v>0.22699910364148199</v>
      </c>
      <c r="BI18" s="17">
        <v>0.19356982029447101</v>
      </c>
      <c r="BJ18" s="17">
        <v>0.176213019690519</v>
      </c>
      <c r="BK18" s="17">
        <v>0.22796577348556701</v>
      </c>
      <c r="BL18" s="17"/>
      <c r="BM18" s="17">
        <v>0.18207875090798001</v>
      </c>
      <c r="BN18" s="17">
        <v>0.22148843228259699</v>
      </c>
      <c r="BO18" s="17">
        <v>0.23357353930697999</v>
      </c>
      <c r="BP18" s="17">
        <v>0.17335263938772799</v>
      </c>
      <c r="BQ18" s="17">
        <v>0.16735338238276101</v>
      </c>
      <c r="BR18" s="17"/>
      <c r="BS18" s="17">
        <v>0.19714373016856901</v>
      </c>
      <c r="BT18" s="17">
        <v>0.219215918717477</v>
      </c>
      <c r="BU18" s="17">
        <v>0.26666879310913599</v>
      </c>
      <c r="BV18" s="17">
        <v>0.17799580648118199</v>
      </c>
      <c r="BW18" s="17">
        <v>0.113022186779554</v>
      </c>
    </row>
    <row r="19" spans="2:75" ht="43.5" x14ac:dyDescent="0.35">
      <c r="B19" s="18" t="s">
        <v>230</v>
      </c>
      <c r="C19" s="17">
        <v>0.16519017613765399</v>
      </c>
      <c r="D19" s="17">
        <v>0.17115628125639901</v>
      </c>
      <c r="E19" s="17">
        <v>0.16018116424002801</v>
      </c>
      <c r="F19" s="17"/>
      <c r="G19" s="17">
        <v>0.201071189831009</v>
      </c>
      <c r="H19" s="17">
        <v>0.213326851142113</v>
      </c>
      <c r="I19" s="17">
        <v>0.15274083068188701</v>
      </c>
      <c r="J19" s="17">
        <v>0.15099704361225599</v>
      </c>
      <c r="K19" s="17">
        <v>0.13143379084495899</v>
      </c>
      <c r="L19" s="17">
        <v>0.14631288063425901</v>
      </c>
      <c r="M19" s="17"/>
      <c r="N19" s="17">
        <v>0.19764648350585801</v>
      </c>
      <c r="O19" s="17">
        <v>0.16181658570507401</v>
      </c>
      <c r="P19" s="17">
        <v>0.15379168733887799</v>
      </c>
      <c r="Q19" s="17">
        <v>0.140713197676407</v>
      </c>
      <c r="R19" s="17"/>
      <c r="S19" s="17">
        <v>0.206157621160626</v>
      </c>
      <c r="T19" s="17">
        <v>0.157578905060858</v>
      </c>
      <c r="U19" s="17">
        <v>0.12899491633746299</v>
      </c>
      <c r="V19" s="17">
        <v>0.15287882354914201</v>
      </c>
      <c r="W19" s="17">
        <v>0.154698234161284</v>
      </c>
      <c r="X19" s="17">
        <v>0.165568643636991</v>
      </c>
      <c r="Y19" s="17">
        <v>0.171067432541569</v>
      </c>
      <c r="Z19" s="17">
        <v>0.17029676535580299</v>
      </c>
      <c r="AA19" s="17">
        <v>0.17949806652783301</v>
      </c>
      <c r="AB19" s="17">
        <v>0.15640593527129101</v>
      </c>
      <c r="AC19" s="17">
        <v>0.151966170801246</v>
      </c>
      <c r="AD19" s="17">
        <v>0.13716543184784999</v>
      </c>
      <c r="AE19" s="17"/>
      <c r="AF19" s="17">
        <v>0.13949367102548599</v>
      </c>
      <c r="AG19" s="17">
        <v>0.14419695140921401</v>
      </c>
      <c r="AH19" s="17">
        <v>0.18929528932668399</v>
      </c>
      <c r="AI19" s="17">
        <v>0.23543605986765001</v>
      </c>
      <c r="AJ19" s="17"/>
      <c r="AK19" s="17">
        <v>0.131702184841965</v>
      </c>
      <c r="AL19" s="17">
        <v>0.16748472223913799</v>
      </c>
      <c r="AM19" s="17">
        <v>0.17070962949207599</v>
      </c>
      <c r="AN19" s="17">
        <v>0.16896642080827301</v>
      </c>
      <c r="AO19" s="17">
        <v>0.22114136296524101</v>
      </c>
      <c r="AP19" s="17"/>
      <c r="AQ19" s="17">
        <v>0.125020163462461</v>
      </c>
      <c r="AR19" s="17">
        <v>0.154609108725075</v>
      </c>
      <c r="AS19" s="17">
        <v>0.18487439201331099</v>
      </c>
      <c r="AT19" s="17">
        <v>0.172098134637616</v>
      </c>
      <c r="AU19" s="17">
        <v>0.21001174236040501</v>
      </c>
      <c r="AV19" s="17"/>
      <c r="AW19" s="17">
        <v>9.7334552155710297E-2</v>
      </c>
      <c r="AX19" s="17">
        <v>0.130794286643832</v>
      </c>
      <c r="AY19" s="17">
        <v>0.15021928374773399</v>
      </c>
      <c r="AZ19" s="17">
        <v>0.17756981352655599</v>
      </c>
      <c r="BA19" s="17">
        <v>0.20256172510089601</v>
      </c>
      <c r="BB19" s="17"/>
      <c r="BC19" s="17">
        <v>0.177664745272547</v>
      </c>
      <c r="BD19" s="17">
        <v>0.191800743109934</v>
      </c>
      <c r="BE19" s="17">
        <v>0.13970430264157799</v>
      </c>
      <c r="BF19" s="17">
        <v>0.15874346829128999</v>
      </c>
      <c r="BG19" s="17"/>
      <c r="BH19" s="17">
        <v>0.17321044934742699</v>
      </c>
      <c r="BI19" s="17">
        <v>0.16102116685515899</v>
      </c>
      <c r="BJ19" s="17">
        <v>0.172809285999771</v>
      </c>
      <c r="BK19" s="17">
        <v>0.181068787541562</v>
      </c>
      <c r="BL19" s="17"/>
      <c r="BM19" s="17">
        <v>0.148241869698201</v>
      </c>
      <c r="BN19" s="17">
        <v>0.211314457623727</v>
      </c>
      <c r="BO19" s="17">
        <v>0.159435033726326</v>
      </c>
      <c r="BP19" s="17">
        <v>0.100937808342529</v>
      </c>
      <c r="BQ19" s="17">
        <v>0.14327063498108</v>
      </c>
      <c r="BR19" s="17"/>
      <c r="BS19" s="17">
        <v>0.154537228538593</v>
      </c>
      <c r="BT19" s="17">
        <v>0.23000730224709801</v>
      </c>
      <c r="BU19" s="17">
        <v>0.179023112365297</v>
      </c>
      <c r="BV19" s="17">
        <v>0.110551158679408</v>
      </c>
      <c r="BW19" s="17">
        <v>0.10415922178624</v>
      </c>
    </row>
    <row r="20" spans="2:75" ht="29" x14ac:dyDescent="0.35">
      <c r="B20" s="18" t="s">
        <v>231</v>
      </c>
      <c r="C20" s="17">
        <v>0.15085853377693301</v>
      </c>
      <c r="D20" s="17">
        <v>0.15546300057455101</v>
      </c>
      <c r="E20" s="17">
        <v>0.146129086094134</v>
      </c>
      <c r="F20" s="17"/>
      <c r="G20" s="17">
        <v>0.16861505166906299</v>
      </c>
      <c r="H20" s="17">
        <v>0.18841098930139699</v>
      </c>
      <c r="I20" s="17">
        <v>0.14905684885822101</v>
      </c>
      <c r="J20" s="17">
        <v>0.14415934351968601</v>
      </c>
      <c r="K20" s="17">
        <v>0.13380847518703401</v>
      </c>
      <c r="L20" s="17">
        <v>0.12676125973386801</v>
      </c>
      <c r="M20" s="17"/>
      <c r="N20" s="17">
        <v>0.17121051724778499</v>
      </c>
      <c r="O20" s="17">
        <v>0.14816703366746301</v>
      </c>
      <c r="P20" s="17">
        <v>0.14754037297247599</v>
      </c>
      <c r="Q20" s="17">
        <v>0.135220964022741</v>
      </c>
      <c r="R20" s="17"/>
      <c r="S20" s="17">
        <v>0.18126471425799801</v>
      </c>
      <c r="T20" s="17">
        <v>0.14935661818681301</v>
      </c>
      <c r="U20" s="17">
        <v>0.164797996819148</v>
      </c>
      <c r="V20" s="17">
        <v>0.122592084272568</v>
      </c>
      <c r="W20" s="17">
        <v>0.15037131973669901</v>
      </c>
      <c r="X20" s="17">
        <v>0.17939640703589199</v>
      </c>
      <c r="Y20" s="17">
        <v>0.156729620590739</v>
      </c>
      <c r="Z20" s="17">
        <v>0.165627238333862</v>
      </c>
      <c r="AA20" s="17">
        <v>0.130508069314625</v>
      </c>
      <c r="AB20" s="17">
        <v>0.125086417369875</v>
      </c>
      <c r="AC20" s="17">
        <v>0.121016957382718</v>
      </c>
      <c r="AD20" s="17">
        <v>0.14497705486528101</v>
      </c>
      <c r="AE20" s="17"/>
      <c r="AF20" s="17">
        <v>0.123544568447259</v>
      </c>
      <c r="AG20" s="17">
        <v>0.133521012556549</v>
      </c>
      <c r="AH20" s="17">
        <v>0.16911517089460901</v>
      </c>
      <c r="AI20" s="17">
        <v>0.21230591884090699</v>
      </c>
      <c r="AJ20" s="17"/>
      <c r="AK20" s="17">
        <v>0.13674575208225201</v>
      </c>
      <c r="AL20" s="17">
        <v>0.150804174530381</v>
      </c>
      <c r="AM20" s="17">
        <v>0.14439983342090901</v>
      </c>
      <c r="AN20" s="17">
        <v>0.13978131694094001</v>
      </c>
      <c r="AO20" s="17">
        <v>0.209386771857833</v>
      </c>
      <c r="AP20" s="17"/>
      <c r="AQ20" s="17">
        <v>0.136291037188496</v>
      </c>
      <c r="AR20" s="17">
        <v>0.154589693208387</v>
      </c>
      <c r="AS20" s="17">
        <v>0.13946308240451899</v>
      </c>
      <c r="AT20" s="17">
        <v>0.15046255771366801</v>
      </c>
      <c r="AU20" s="17">
        <v>0.19144695762609301</v>
      </c>
      <c r="AV20" s="17"/>
      <c r="AW20" s="17">
        <v>0.14253136841918501</v>
      </c>
      <c r="AX20" s="17">
        <v>0.14189342135487601</v>
      </c>
      <c r="AY20" s="17">
        <v>0.14082135664527701</v>
      </c>
      <c r="AZ20" s="17">
        <v>0.14800652070557399</v>
      </c>
      <c r="BA20" s="17">
        <v>0.17535475949104501</v>
      </c>
      <c r="BB20" s="17"/>
      <c r="BC20" s="17">
        <v>0.194290458075247</v>
      </c>
      <c r="BD20" s="17">
        <v>0.15323430450810099</v>
      </c>
      <c r="BE20" s="17">
        <v>0.13797720268108199</v>
      </c>
      <c r="BF20" s="17">
        <v>0.15656643638502901</v>
      </c>
      <c r="BG20" s="17"/>
      <c r="BH20" s="17">
        <v>0.17594907224562201</v>
      </c>
      <c r="BI20" s="17">
        <v>0.144373899653475</v>
      </c>
      <c r="BJ20" s="17">
        <v>0.151072510747019</v>
      </c>
      <c r="BK20" s="17">
        <v>0.16831381054303099</v>
      </c>
      <c r="BL20" s="17"/>
      <c r="BM20" s="17">
        <v>0.10728394612216401</v>
      </c>
      <c r="BN20" s="17">
        <v>0.19028035232097901</v>
      </c>
      <c r="BO20" s="17">
        <v>0.14074634130740399</v>
      </c>
      <c r="BP20" s="17">
        <v>0.121788200919412</v>
      </c>
      <c r="BQ20" s="17">
        <v>0.121615831174681</v>
      </c>
      <c r="BR20" s="17"/>
      <c r="BS20" s="17">
        <v>0.12349146998381</v>
      </c>
      <c r="BT20" s="17">
        <v>0.20478056208991899</v>
      </c>
      <c r="BU20" s="17">
        <v>0.16872616568948601</v>
      </c>
      <c r="BV20" s="17">
        <v>0.12587191059863401</v>
      </c>
      <c r="BW20" s="17">
        <v>9.0196672511778403E-2</v>
      </c>
    </row>
    <row r="21" spans="2:75" ht="29" x14ac:dyDescent="0.35">
      <c r="B21" s="18" t="s">
        <v>232</v>
      </c>
      <c r="C21" s="17">
        <v>0.14332719590936599</v>
      </c>
      <c r="D21" s="17">
        <v>0.15414868464814099</v>
      </c>
      <c r="E21" s="17">
        <v>0.13250604319166301</v>
      </c>
      <c r="F21" s="17"/>
      <c r="G21" s="17">
        <v>0.16699417499494401</v>
      </c>
      <c r="H21" s="17">
        <v>0.16878787248232999</v>
      </c>
      <c r="I21" s="17">
        <v>0.164504507672454</v>
      </c>
      <c r="J21" s="17">
        <v>0.14975771874500701</v>
      </c>
      <c r="K21" s="17">
        <v>0.102204960344757</v>
      </c>
      <c r="L21" s="17">
        <v>0.111945657267101</v>
      </c>
      <c r="M21" s="17"/>
      <c r="N21" s="17">
        <v>0.151692710634071</v>
      </c>
      <c r="O21" s="17">
        <v>0.13850510413681</v>
      </c>
      <c r="P21" s="17">
        <v>0.13507907900073701</v>
      </c>
      <c r="Q21" s="17">
        <v>0.147136349465424</v>
      </c>
      <c r="R21" s="17"/>
      <c r="S21" s="17">
        <v>0.18572014312280899</v>
      </c>
      <c r="T21" s="17">
        <v>0.124958770315459</v>
      </c>
      <c r="U21" s="17">
        <v>0.14219213165389</v>
      </c>
      <c r="V21" s="17">
        <v>0.133629666100436</v>
      </c>
      <c r="W21" s="17">
        <v>0.13860592949060599</v>
      </c>
      <c r="X21" s="17">
        <v>0.14861654569504701</v>
      </c>
      <c r="Y21" s="17">
        <v>0.175927633200129</v>
      </c>
      <c r="Z21" s="17">
        <v>0.15783463056080199</v>
      </c>
      <c r="AA21" s="17">
        <v>0.131538828031353</v>
      </c>
      <c r="AB21" s="17">
        <v>0.116203904191124</v>
      </c>
      <c r="AC21" s="17">
        <v>0.11690647487241</v>
      </c>
      <c r="AD21" s="17">
        <v>0.11458135400911</v>
      </c>
      <c r="AE21" s="17"/>
      <c r="AF21" s="17">
        <v>0.14770425586872199</v>
      </c>
      <c r="AG21" s="17">
        <v>0.135556417554411</v>
      </c>
      <c r="AH21" s="17">
        <v>0.14506567920159899</v>
      </c>
      <c r="AI21" s="17">
        <v>0.15583464672424899</v>
      </c>
      <c r="AJ21" s="17"/>
      <c r="AK21" s="17">
        <v>0.134504705970204</v>
      </c>
      <c r="AL21" s="17">
        <v>0.153823685929979</v>
      </c>
      <c r="AM21" s="17">
        <v>0.136822268801679</v>
      </c>
      <c r="AN21" s="17">
        <v>0.13578483247463</v>
      </c>
      <c r="AO21" s="17">
        <v>0.15396954295707899</v>
      </c>
      <c r="AP21" s="17"/>
      <c r="AQ21" s="17">
        <v>0.14727209674331801</v>
      </c>
      <c r="AR21" s="17">
        <v>0.12747282832902199</v>
      </c>
      <c r="AS21" s="17">
        <v>0.15056447290356401</v>
      </c>
      <c r="AT21" s="17">
        <v>0.13894132060616199</v>
      </c>
      <c r="AU21" s="17">
        <v>0.15126069569582201</v>
      </c>
      <c r="AV21" s="17"/>
      <c r="AW21" s="17">
        <v>9.9624151291555205E-2</v>
      </c>
      <c r="AX21" s="17">
        <v>0.10340167359164699</v>
      </c>
      <c r="AY21" s="17">
        <v>0.131365844863676</v>
      </c>
      <c r="AZ21" s="17">
        <v>0.14586651475970799</v>
      </c>
      <c r="BA21" s="17">
        <v>0.18555861105924301</v>
      </c>
      <c r="BB21" s="17"/>
      <c r="BC21" s="17">
        <v>0.153853569598148</v>
      </c>
      <c r="BD21" s="17">
        <v>0.154731054068035</v>
      </c>
      <c r="BE21" s="17">
        <v>0.140926731434282</v>
      </c>
      <c r="BF21" s="17">
        <v>0.139848776279237</v>
      </c>
      <c r="BG21" s="17"/>
      <c r="BH21" s="17">
        <v>0.16126724424500599</v>
      </c>
      <c r="BI21" s="17">
        <v>0.14652569825023001</v>
      </c>
      <c r="BJ21" s="17">
        <v>0.13463053378833201</v>
      </c>
      <c r="BK21" s="17">
        <v>0.13620726369698299</v>
      </c>
      <c r="BL21" s="17"/>
      <c r="BM21" s="17">
        <v>0.116249713679001</v>
      </c>
      <c r="BN21" s="17">
        <v>0.16933008315642101</v>
      </c>
      <c r="BO21" s="17">
        <v>0.123330063686964</v>
      </c>
      <c r="BP21" s="17">
        <v>0.13345806750133299</v>
      </c>
      <c r="BQ21" s="17">
        <v>0.115597777801171</v>
      </c>
      <c r="BR21" s="17"/>
      <c r="BS21" s="17">
        <v>0.121364839207264</v>
      </c>
      <c r="BT21" s="17">
        <v>0.174080687356784</v>
      </c>
      <c r="BU21" s="17">
        <v>0.15023081782321199</v>
      </c>
      <c r="BV21" s="17">
        <v>0.14118518947952199</v>
      </c>
      <c r="BW21" s="17">
        <v>0.10775881926518301</v>
      </c>
    </row>
    <row r="22" spans="2:75" x14ac:dyDescent="0.35">
      <c r="B22" s="18" t="s">
        <v>129</v>
      </c>
      <c r="C22" s="17">
        <v>7.8481926424567403E-2</v>
      </c>
      <c r="D22" s="17">
        <v>7.8562064917732405E-2</v>
      </c>
      <c r="E22" s="17">
        <v>7.7811183066277601E-2</v>
      </c>
      <c r="F22" s="17"/>
      <c r="G22" s="17">
        <v>4.7618190920102298E-2</v>
      </c>
      <c r="H22" s="17">
        <v>5.3513297786245403E-2</v>
      </c>
      <c r="I22" s="17">
        <v>7.3338416934658299E-2</v>
      </c>
      <c r="J22" s="17">
        <v>9.7594115211807705E-2</v>
      </c>
      <c r="K22" s="17">
        <v>0.107728264772482</v>
      </c>
      <c r="L22" s="17">
        <v>8.8457498489698402E-2</v>
      </c>
      <c r="M22" s="17"/>
      <c r="N22" s="17">
        <v>4.98064490387293E-2</v>
      </c>
      <c r="O22" s="17">
        <v>6.6913124324135306E-2</v>
      </c>
      <c r="P22" s="17">
        <v>7.4903676771005498E-2</v>
      </c>
      <c r="Q22" s="17">
        <v>0.124145639578363</v>
      </c>
      <c r="R22" s="17"/>
      <c r="S22" s="17">
        <v>6.4599216932486797E-2</v>
      </c>
      <c r="T22" s="17">
        <v>7.8164932491996103E-2</v>
      </c>
      <c r="U22" s="17">
        <v>9.1850624710023296E-2</v>
      </c>
      <c r="V22" s="17">
        <v>7.5862711025318205E-2</v>
      </c>
      <c r="W22" s="17">
        <v>8.9360670849800705E-2</v>
      </c>
      <c r="X22" s="17">
        <v>7.5179716530726595E-2</v>
      </c>
      <c r="Y22" s="17">
        <v>7.5076121074920704E-2</v>
      </c>
      <c r="Z22" s="17">
        <v>6.5538166800511694E-2</v>
      </c>
      <c r="AA22" s="17">
        <v>7.5876787462730202E-2</v>
      </c>
      <c r="AB22" s="17">
        <v>9.4913683373426802E-2</v>
      </c>
      <c r="AC22" s="17">
        <v>7.56334370202075E-2</v>
      </c>
      <c r="AD22" s="17">
        <v>9.2738679653185496E-2</v>
      </c>
      <c r="AE22" s="17"/>
      <c r="AF22" s="17">
        <v>0.116136090631348</v>
      </c>
      <c r="AG22" s="17">
        <v>8.4732880958285101E-2</v>
      </c>
      <c r="AH22" s="17">
        <v>4.0986898666934099E-2</v>
      </c>
      <c r="AI22" s="17">
        <v>4.1225369495902997E-2</v>
      </c>
      <c r="AJ22" s="17"/>
      <c r="AK22" s="17">
        <v>0.119652197094451</v>
      </c>
      <c r="AL22" s="17">
        <v>7.4809089046019406E-2</v>
      </c>
      <c r="AM22" s="17">
        <v>5.76075231315058E-2</v>
      </c>
      <c r="AN22" s="17">
        <v>4.7563147217005802E-2</v>
      </c>
      <c r="AO22" s="17">
        <v>4.3258286464541898E-2</v>
      </c>
      <c r="AP22" s="17"/>
      <c r="AQ22" s="17">
        <v>0.120589105323826</v>
      </c>
      <c r="AR22" s="17">
        <v>9.1642310200748894E-2</v>
      </c>
      <c r="AS22" s="17">
        <v>4.3755490916196398E-2</v>
      </c>
      <c r="AT22" s="17">
        <v>6.3167176678412595E-2</v>
      </c>
      <c r="AU22" s="17">
        <v>6.2373616629369001E-2</v>
      </c>
      <c r="AV22" s="17"/>
      <c r="AW22" s="17">
        <v>8.7073837260915499E-2</v>
      </c>
      <c r="AX22" s="17">
        <v>8.5172347879604607E-2</v>
      </c>
      <c r="AY22" s="17">
        <v>8.5129278707575404E-2</v>
      </c>
      <c r="AZ22" s="17">
        <v>7.6286648890609599E-2</v>
      </c>
      <c r="BA22" s="17">
        <v>6.7053012333096698E-2</v>
      </c>
      <c r="BB22" s="17"/>
      <c r="BC22" s="17">
        <v>8.1514608771795297E-2</v>
      </c>
      <c r="BD22" s="17">
        <v>5.9356686439642099E-2</v>
      </c>
      <c r="BE22" s="17">
        <v>5.04207407911672E-2</v>
      </c>
      <c r="BF22" s="17">
        <v>8.0199763941683599E-2</v>
      </c>
      <c r="BG22" s="17"/>
      <c r="BH22" s="17">
        <v>7.0973042208317003E-2</v>
      </c>
      <c r="BI22" s="17">
        <v>7.0676525555646103E-2</v>
      </c>
      <c r="BJ22" s="17">
        <v>5.6548613402816E-2</v>
      </c>
      <c r="BK22" s="17">
        <v>5.7479985281166497E-2</v>
      </c>
      <c r="BL22" s="17"/>
      <c r="BM22" s="17">
        <v>6.8562074750161295E-2</v>
      </c>
      <c r="BN22" s="17">
        <v>4.0807750363570802E-2</v>
      </c>
      <c r="BO22" s="17">
        <v>8.4131261903235402E-2</v>
      </c>
      <c r="BP22" s="17">
        <v>0.106243186955397</v>
      </c>
      <c r="BQ22" s="17">
        <v>0.13887726187705199</v>
      </c>
      <c r="BR22" s="17"/>
      <c r="BS22" s="17">
        <v>6.92454450864433E-2</v>
      </c>
      <c r="BT22" s="17">
        <v>3.70993425101604E-2</v>
      </c>
      <c r="BU22" s="17">
        <v>5.5072963451059997E-2</v>
      </c>
      <c r="BV22" s="17">
        <v>9.1595210108120204E-2</v>
      </c>
      <c r="BW22" s="17">
        <v>0.188861820465342</v>
      </c>
    </row>
    <row r="23" spans="2:75" x14ac:dyDescent="0.35">
      <c r="B23" s="18" t="s">
        <v>99</v>
      </c>
      <c r="C23" s="19">
        <v>1.2207946963943801E-2</v>
      </c>
      <c r="D23" s="19">
        <v>1.7241889372464101E-2</v>
      </c>
      <c r="E23" s="19">
        <v>6.8791974704391296E-3</v>
      </c>
      <c r="F23" s="19"/>
      <c r="G23" s="19">
        <v>2.3824415891448999E-3</v>
      </c>
      <c r="H23" s="19">
        <v>2.9524530383547199E-3</v>
      </c>
      <c r="I23" s="19">
        <v>1.23725344414861E-2</v>
      </c>
      <c r="J23" s="19">
        <v>8.3269864141802801E-3</v>
      </c>
      <c r="K23" s="19">
        <v>2.6561278651961499E-2</v>
      </c>
      <c r="L23" s="19">
        <v>1.9697744771046299E-2</v>
      </c>
      <c r="M23" s="19"/>
      <c r="N23" s="19">
        <v>1.0461942127505199E-2</v>
      </c>
      <c r="O23" s="19">
        <v>1.3305277565690801E-2</v>
      </c>
      <c r="P23" s="19">
        <v>1.7894800018416399E-2</v>
      </c>
      <c r="Q23" s="19">
        <v>8.1792947650682797E-3</v>
      </c>
      <c r="R23" s="19"/>
      <c r="S23" s="19">
        <v>8.4197162306245098E-3</v>
      </c>
      <c r="T23" s="19">
        <v>8.7593469881270293E-3</v>
      </c>
      <c r="U23" s="19">
        <v>7.7683569259823998E-3</v>
      </c>
      <c r="V23" s="19">
        <v>2.19582271755384E-2</v>
      </c>
      <c r="W23" s="19">
        <v>9.0393566950166E-3</v>
      </c>
      <c r="X23" s="19">
        <v>5.8190423768506496E-3</v>
      </c>
      <c r="Y23" s="19">
        <v>1.42377150608889E-2</v>
      </c>
      <c r="Z23" s="19">
        <v>1.18254513720495E-2</v>
      </c>
      <c r="AA23" s="19">
        <v>1.1627826423811801E-2</v>
      </c>
      <c r="AB23" s="19">
        <v>1.8144178062028501E-2</v>
      </c>
      <c r="AC23" s="19">
        <v>3.2211139298079103E-2</v>
      </c>
      <c r="AD23" s="19">
        <v>0</v>
      </c>
      <c r="AE23" s="19"/>
      <c r="AF23" s="19">
        <v>9.8881754461129703E-3</v>
      </c>
      <c r="AG23" s="19">
        <v>1.7528732384831699E-2</v>
      </c>
      <c r="AH23" s="19">
        <v>9.9221340264857207E-3</v>
      </c>
      <c r="AI23" s="19">
        <v>6.5787002729573397E-3</v>
      </c>
      <c r="AJ23" s="19"/>
      <c r="AK23" s="19">
        <v>1.3783411054678001E-2</v>
      </c>
      <c r="AL23" s="19">
        <v>1.18037248974687E-2</v>
      </c>
      <c r="AM23" s="19">
        <v>1.75416173668922E-2</v>
      </c>
      <c r="AN23" s="19">
        <v>4.1238795767063402E-3</v>
      </c>
      <c r="AO23" s="19">
        <v>9.1963538014732896E-3</v>
      </c>
      <c r="AP23" s="19"/>
      <c r="AQ23" s="19">
        <v>2.10986502048916E-2</v>
      </c>
      <c r="AR23" s="19">
        <v>4.4012258301253703E-3</v>
      </c>
      <c r="AS23" s="19">
        <v>5.4668656394430103E-3</v>
      </c>
      <c r="AT23" s="19">
        <v>2.02532795484167E-2</v>
      </c>
      <c r="AU23" s="19">
        <v>8.1457410513993394E-3</v>
      </c>
      <c r="AV23" s="19"/>
      <c r="AW23" s="19">
        <v>6.5875700669904003E-3</v>
      </c>
      <c r="AX23" s="19">
        <v>1.5814388013571101E-2</v>
      </c>
      <c r="AY23" s="19">
        <v>1.14927708400354E-2</v>
      </c>
      <c r="AZ23" s="19">
        <v>1.7099100719889401E-2</v>
      </c>
      <c r="BA23" s="19">
        <v>6.8333418526202901E-3</v>
      </c>
      <c r="BB23" s="19"/>
      <c r="BC23" s="19">
        <v>1.8390835664109099E-2</v>
      </c>
      <c r="BD23" s="19">
        <v>1.2279581249521001E-2</v>
      </c>
      <c r="BE23" s="19">
        <v>9.9539287473936096E-3</v>
      </c>
      <c r="BF23" s="19">
        <v>1.2785407464023801E-2</v>
      </c>
      <c r="BG23" s="19"/>
      <c r="BH23" s="19">
        <v>2.0192423637614101E-2</v>
      </c>
      <c r="BI23" s="19">
        <v>1.08481963919397E-2</v>
      </c>
      <c r="BJ23" s="19">
        <v>6.9359749671574203E-3</v>
      </c>
      <c r="BK23" s="19">
        <v>9.2999426481248093E-3</v>
      </c>
      <c r="BL23" s="19"/>
      <c r="BM23" s="19">
        <v>1.1738063463271E-2</v>
      </c>
      <c r="BN23" s="19">
        <v>4.83494159430583E-3</v>
      </c>
      <c r="BO23" s="19">
        <v>0</v>
      </c>
      <c r="BP23" s="19">
        <v>4.9983647550300901E-2</v>
      </c>
      <c r="BQ23" s="19">
        <v>7.9332361108934695E-3</v>
      </c>
      <c r="BR23" s="19"/>
      <c r="BS23" s="19">
        <v>9.2989282186449803E-3</v>
      </c>
      <c r="BT23" s="19">
        <v>4.6272853016470303E-3</v>
      </c>
      <c r="BU23" s="19">
        <v>2.5904926807308699E-3</v>
      </c>
      <c r="BV23" s="19">
        <v>3.7526181109132299E-2</v>
      </c>
      <c r="BW23" s="19">
        <v>8.4234034584892894E-3</v>
      </c>
    </row>
    <row r="24" spans="2:75" x14ac:dyDescent="0.35">
      <c r="B24" s="16"/>
    </row>
    <row r="25" spans="2:75" x14ac:dyDescent="0.35">
      <c r="B25" t="s">
        <v>91</v>
      </c>
    </row>
    <row r="26" spans="2:75" x14ac:dyDescent="0.35">
      <c r="B26" t="s">
        <v>92</v>
      </c>
    </row>
    <row r="28" spans="2:75" x14ac:dyDescent="0.35">
      <c r="B28"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W26"/>
  <sheetViews>
    <sheetView showGridLines="0" workbookViewId="0">
      <pane xSplit="2" topLeftCell="C1" activePane="topRight" state="frozen"/>
      <selection pane="topRight" activeCell="D2" sqref="D2:BM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245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4034</v>
      </c>
      <c r="D7" s="10">
        <v>1954</v>
      </c>
      <c r="E7" s="10">
        <v>2070</v>
      </c>
      <c r="F7" s="10"/>
      <c r="G7" s="10">
        <v>479</v>
      </c>
      <c r="H7" s="10">
        <v>662</v>
      </c>
      <c r="I7" s="10">
        <v>621</v>
      </c>
      <c r="J7" s="10">
        <v>718</v>
      </c>
      <c r="K7" s="10">
        <v>673</v>
      </c>
      <c r="L7" s="10">
        <v>881</v>
      </c>
      <c r="M7" s="10"/>
      <c r="N7" s="10">
        <v>1092</v>
      </c>
      <c r="O7" s="10">
        <v>984</v>
      </c>
      <c r="P7" s="10">
        <v>889</v>
      </c>
      <c r="Q7" s="10">
        <v>1050</v>
      </c>
      <c r="R7" s="10"/>
      <c r="S7" s="10">
        <v>507</v>
      </c>
      <c r="T7" s="10">
        <v>541</v>
      </c>
      <c r="U7" s="10">
        <v>322</v>
      </c>
      <c r="V7" s="10">
        <v>320</v>
      </c>
      <c r="W7" s="10">
        <v>304</v>
      </c>
      <c r="X7" s="10">
        <v>332</v>
      </c>
      <c r="Y7" s="10">
        <v>350</v>
      </c>
      <c r="Z7" s="10">
        <v>174</v>
      </c>
      <c r="AA7" s="10">
        <v>461</v>
      </c>
      <c r="AB7" s="10">
        <v>376</v>
      </c>
      <c r="AC7" s="10">
        <v>216</v>
      </c>
      <c r="AD7" s="10">
        <v>131</v>
      </c>
      <c r="AE7" s="10"/>
      <c r="AF7" s="10">
        <v>977</v>
      </c>
      <c r="AG7" s="10">
        <v>1382</v>
      </c>
      <c r="AH7" s="10">
        <v>1011</v>
      </c>
      <c r="AI7" s="10">
        <v>536</v>
      </c>
      <c r="AJ7" s="10"/>
      <c r="AK7" s="10">
        <v>658</v>
      </c>
      <c r="AL7" s="10">
        <v>1532</v>
      </c>
      <c r="AM7" s="10">
        <v>854</v>
      </c>
      <c r="AN7" s="10">
        <v>391</v>
      </c>
      <c r="AO7" s="10">
        <v>387</v>
      </c>
      <c r="AP7" s="10"/>
      <c r="AQ7" s="10">
        <v>1037</v>
      </c>
      <c r="AR7" s="10">
        <v>778</v>
      </c>
      <c r="AS7" s="10">
        <v>952</v>
      </c>
      <c r="AT7" s="10">
        <v>700</v>
      </c>
      <c r="AU7" s="10">
        <v>567</v>
      </c>
      <c r="AV7" s="10"/>
      <c r="AW7" s="10">
        <v>218</v>
      </c>
      <c r="AX7" s="10">
        <v>430</v>
      </c>
      <c r="AY7" s="10">
        <v>1333</v>
      </c>
      <c r="AZ7" s="10">
        <v>1169</v>
      </c>
      <c r="BA7" s="10">
        <v>881</v>
      </c>
      <c r="BB7" s="10"/>
      <c r="BC7" s="10">
        <v>304</v>
      </c>
      <c r="BD7" s="10">
        <v>1220</v>
      </c>
      <c r="BE7" s="10">
        <v>922</v>
      </c>
      <c r="BF7" s="10">
        <v>1328</v>
      </c>
      <c r="BG7" s="10"/>
      <c r="BH7" s="10">
        <v>773</v>
      </c>
      <c r="BI7" s="10">
        <v>1917</v>
      </c>
      <c r="BJ7" s="10">
        <v>694</v>
      </c>
      <c r="BK7" s="10">
        <v>388</v>
      </c>
      <c r="BL7" s="10"/>
      <c r="BM7" s="10">
        <v>762</v>
      </c>
      <c r="BN7" s="10">
        <v>1362</v>
      </c>
      <c r="BO7" s="10">
        <v>310</v>
      </c>
      <c r="BP7" s="10">
        <v>494</v>
      </c>
      <c r="BQ7" s="10">
        <v>603</v>
      </c>
      <c r="BR7" s="10"/>
      <c r="BS7" s="10">
        <v>803</v>
      </c>
      <c r="BT7" s="10">
        <v>1057</v>
      </c>
      <c r="BU7" s="10">
        <v>329</v>
      </c>
      <c r="BV7" s="10">
        <v>656</v>
      </c>
      <c r="BW7" s="10">
        <v>340</v>
      </c>
    </row>
    <row r="8" spans="2:75" ht="30" customHeight="1" x14ac:dyDescent="0.35">
      <c r="B8" s="11" t="s">
        <v>20</v>
      </c>
      <c r="C8" s="11">
        <v>4034</v>
      </c>
      <c r="D8" s="11">
        <v>1987</v>
      </c>
      <c r="E8" s="11">
        <v>2037</v>
      </c>
      <c r="F8" s="11"/>
      <c r="G8" s="11">
        <v>563</v>
      </c>
      <c r="H8" s="11">
        <v>688</v>
      </c>
      <c r="I8" s="11">
        <v>686</v>
      </c>
      <c r="J8" s="11">
        <v>686</v>
      </c>
      <c r="K8" s="11">
        <v>566</v>
      </c>
      <c r="L8" s="11">
        <v>845</v>
      </c>
      <c r="M8" s="11"/>
      <c r="N8" s="11">
        <v>1085</v>
      </c>
      <c r="O8" s="11">
        <v>1044</v>
      </c>
      <c r="P8" s="11">
        <v>883</v>
      </c>
      <c r="Q8" s="11">
        <v>1003</v>
      </c>
      <c r="R8" s="11"/>
      <c r="S8" s="11">
        <v>565</v>
      </c>
      <c r="T8" s="11">
        <v>524</v>
      </c>
      <c r="U8" s="11">
        <v>323</v>
      </c>
      <c r="V8" s="11">
        <v>363</v>
      </c>
      <c r="W8" s="11">
        <v>282</v>
      </c>
      <c r="X8" s="11">
        <v>363</v>
      </c>
      <c r="Y8" s="11">
        <v>323</v>
      </c>
      <c r="Z8" s="11">
        <v>161</v>
      </c>
      <c r="AA8" s="11">
        <v>444</v>
      </c>
      <c r="AB8" s="11">
        <v>363</v>
      </c>
      <c r="AC8" s="11">
        <v>202</v>
      </c>
      <c r="AD8" s="11">
        <v>121</v>
      </c>
      <c r="AE8" s="11"/>
      <c r="AF8" s="11">
        <v>950</v>
      </c>
      <c r="AG8" s="11">
        <v>1389</v>
      </c>
      <c r="AH8" s="11">
        <v>1033</v>
      </c>
      <c r="AI8" s="11">
        <v>540</v>
      </c>
      <c r="AJ8" s="11"/>
      <c r="AK8" s="11">
        <v>650</v>
      </c>
      <c r="AL8" s="11">
        <v>1526</v>
      </c>
      <c r="AM8" s="11">
        <v>857</v>
      </c>
      <c r="AN8" s="11">
        <v>401</v>
      </c>
      <c r="AO8" s="11">
        <v>386</v>
      </c>
      <c r="AP8" s="11"/>
      <c r="AQ8" s="11">
        <v>1021</v>
      </c>
      <c r="AR8" s="11">
        <v>777</v>
      </c>
      <c r="AS8" s="11">
        <v>954</v>
      </c>
      <c r="AT8" s="11">
        <v>713</v>
      </c>
      <c r="AU8" s="11">
        <v>570</v>
      </c>
      <c r="AV8" s="11"/>
      <c r="AW8" s="11">
        <v>211</v>
      </c>
      <c r="AX8" s="11">
        <v>408</v>
      </c>
      <c r="AY8" s="11">
        <v>1329</v>
      </c>
      <c r="AZ8" s="11">
        <v>1160</v>
      </c>
      <c r="BA8" s="11">
        <v>923</v>
      </c>
      <c r="BB8" s="11"/>
      <c r="BC8" s="11">
        <v>322</v>
      </c>
      <c r="BD8" s="11">
        <v>1244</v>
      </c>
      <c r="BE8" s="11">
        <v>916</v>
      </c>
      <c r="BF8" s="11">
        <v>1291</v>
      </c>
      <c r="BG8" s="11"/>
      <c r="BH8" s="11">
        <v>788</v>
      </c>
      <c r="BI8" s="11">
        <v>1911</v>
      </c>
      <c r="BJ8" s="11">
        <v>687</v>
      </c>
      <c r="BK8" s="11">
        <v>385</v>
      </c>
      <c r="BL8" s="11"/>
      <c r="BM8" s="11">
        <v>754</v>
      </c>
      <c r="BN8" s="11">
        <v>1381</v>
      </c>
      <c r="BO8" s="11">
        <v>310</v>
      </c>
      <c r="BP8" s="11">
        <v>482</v>
      </c>
      <c r="BQ8" s="11">
        <v>608</v>
      </c>
      <c r="BR8" s="11"/>
      <c r="BS8" s="11">
        <v>799</v>
      </c>
      <c r="BT8" s="11">
        <v>1081</v>
      </c>
      <c r="BU8" s="11">
        <v>329</v>
      </c>
      <c r="BV8" s="11">
        <v>641</v>
      </c>
      <c r="BW8" s="11">
        <v>341</v>
      </c>
    </row>
    <row r="9" spans="2:75" ht="58" x14ac:dyDescent="0.35">
      <c r="B9" s="18" t="s">
        <v>234</v>
      </c>
      <c r="C9" s="17">
        <v>0.29290892134083302</v>
      </c>
      <c r="D9" s="17">
        <v>0.29681797469479698</v>
      </c>
      <c r="E9" s="17">
        <v>0.288502068414274</v>
      </c>
      <c r="F9" s="17"/>
      <c r="G9" s="17">
        <v>0.282898255364324</v>
      </c>
      <c r="H9" s="17">
        <v>0.31056234031818297</v>
      </c>
      <c r="I9" s="17">
        <v>0.26284771881410901</v>
      </c>
      <c r="J9" s="17">
        <v>0.26733874227140603</v>
      </c>
      <c r="K9" s="17">
        <v>0.30095850548851499</v>
      </c>
      <c r="L9" s="17">
        <v>0.32497980331308901</v>
      </c>
      <c r="M9" s="17"/>
      <c r="N9" s="17">
        <v>0.31647110195630301</v>
      </c>
      <c r="O9" s="17">
        <v>0.29547344122174002</v>
      </c>
      <c r="P9" s="17">
        <v>0.27433641190772101</v>
      </c>
      <c r="Q9" s="17">
        <v>0.28064674387188399</v>
      </c>
      <c r="R9" s="17"/>
      <c r="S9" s="17">
        <v>0.305321679518749</v>
      </c>
      <c r="T9" s="17">
        <v>0.31201172278699602</v>
      </c>
      <c r="U9" s="17">
        <v>0.32792237343580499</v>
      </c>
      <c r="V9" s="17">
        <v>0.27706991000558201</v>
      </c>
      <c r="W9" s="17">
        <v>0.25567733018594402</v>
      </c>
      <c r="X9" s="17">
        <v>0.26752898259270003</v>
      </c>
      <c r="Y9" s="17">
        <v>0.27699458854786302</v>
      </c>
      <c r="Z9" s="17">
        <v>0.27986135838789999</v>
      </c>
      <c r="AA9" s="17">
        <v>0.276968530490941</v>
      </c>
      <c r="AB9" s="17">
        <v>0.32881816096060701</v>
      </c>
      <c r="AC9" s="17">
        <v>0.276662880525398</v>
      </c>
      <c r="AD9" s="17">
        <v>0.306912598234513</v>
      </c>
      <c r="AE9" s="17"/>
      <c r="AF9" s="17">
        <v>0.22514992807360401</v>
      </c>
      <c r="AG9" s="17">
        <v>0.30114830309517798</v>
      </c>
      <c r="AH9" s="17">
        <v>0.33619376152934299</v>
      </c>
      <c r="AI9" s="17">
        <v>0.322043440546457</v>
      </c>
      <c r="AJ9" s="17"/>
      <c r="AK9" s="17">
        <v>0.28178288536457402</v>
      </c>
      <c r="AL9" s="17">
        <v>0.28991257100199402</v>
      </c>
      <c r="AM9" s="17">
        <v>0.29858153902224999</v>
      </c>
      <c r="AN9" s="17">
        <v>0.29370885712630401</v>
      </c>
      <c r="AO9" s="17">
        <v>0.34196972885997701</v>
      </c>
      <c r="AP9" s="17"/>
      <c r="AQ9" s="17">
        <v>0.25797130133458501</v>
      </c>
      <c r="AR9" s="17">
        <v>0.30517757860262901</v>
      </c>
      <c r="AS9" s="17">
        <v>0.28591678752525401</v>
      </c>
      <c r="AT9" s="17">
        <v>0.296783135741301</v>
      </c>
      <c r="AU9" s="17">
        <v>0.345636750735555</v>
      </c>
      <c r="AV9" s="17"/>
      <c r="AW9" s="17">
        <v>0.32077418393235402</v>
      </c>
      <c r="AX9" s="17">
        <v>0.29855434273966402</v>
      </c>
      <c r="AY9" s="17">
        <v>0.27193120391097397</v>
      </c>
      <c r="AZ9" s="17">
        <v>0.28635966277299801</v>
      </c>
      <c r="BA9" s="17">
        <v>0.32234508813420898</v>
      </c>
      <c r="BB9" s="17"/>
      <c r="BC9" s="17">
        <v>0.28844901717309901</v>
      </c>
      <c r="BD9" s="17">
        <v>0.30358098359157798</v>
      </c>
      <c r="BE9" s="17">
        <v>0.29321456152451397</v>
      </c>
      <c r="BF9" s="17">
        <v>0.30496594206515099</v>
      </c>
      <c r="BG9" s="17"/>
      <c r="BH9" s="17">
        <v>0.28989853613996203</v>
      </c>
      <c r="BI9" s="17">
        <v>0.30697247945534001</v>
      </c>
      <c r="BJ9" s="17">
        <v>0.26948945631342702</v>
      </c>
      <c r="BK9" s="17">
        <v>0.30607639103500101</v>
      </c>
      <c r="BL9" s="17"/>
      <c r="BM9" s="17">
        <v>0.26704498467511301</v>
      </c>
      <c r="BN9" s="17">
        <v>0.31863351182008798</v>
      </c>
      <c r="BO9" s="17">
        <v>0.33640194792657602</v>
      </c>
      <c r="BP9" s="17">
        <v>0.230127156882276</v>
      </c>
      <c r="BQ9" s="17">
        <v>0.230550080860424</v>
      </c>
      <c r="BR9" s="17"/>
      <c r="BS9" s="17">
        <v>0.26906485357958299</v>
      </c>
      <c r="BT9" s="17">
        <v>0.32635590563495398</v>
      </c>
      <c r="BU9" s="17">
        <v>0.32831553443577399</v>
      </c>
      <c r="BV9" s="17">
        <v>0.23437394675284101</v>
      </c>
      <c r="BW9" s="17">
        <v>0.18288522754908401</v>
      </c>
    </row>
    <row r="10" spans="2:75" ht="58" x14ac:dyDescent="0.35">
      <c r="B10" s="18" t="s">
        <v>235</v>
      </c>
      <c r="C10" s="17">
        <v>0.28970823690387698</v>
      </c>
      <c r="D10" s="17">
        <v>0.28898527992350898</v>
      </c>
      <c r="E10" s="17">
        <v>0.28882591555387699</v>
      </c>
      <c r="F10" s="17"/>
      <c r="G10" s="17">
        <v>0.22918725586871999</v>
      </c>
      <c r="H10" s="17">
        <v>0.28218739756539901</v>
      </c>
      <c r="I10" s="17">
        <v>0.26592535149608398</v>
      </c>
      <c r="J10" s="17">
        <v>0.26638917510167598</v>
      </c>
      <c r="K10" s="17">
        <v>0.31665406380365102</v>
      </c>
      <c r="L10" s="17">
        <v>0.356365049800074</v>
      </c>
      <c r="M10" s="17"/>
      <c r="N10" s="17">
        <v>0.30469665858142297</v>
      </c>
      <c r="O10" s="17">
        <v>0.29307539056151799</v>
      </c>
      <c r="P10" s="17">
        <v>0.29628154072659602</v>
      </c>
      <c r="Q10" s="17">
        <v>0.26313905932298398</v>
      </c>
      <c r="R10" s="17"/>
      <c r="S10" s="17">
        <v>0.25512711223545798</v>
      </c>
      <c r="T10" s="17">
        <v>0.32220273407838201</v>
      </c>
      <c r="U10" s="17">
        <v>0.26160071291918602</v>
      </c>
      <c r="V10" s="17">
        <v>0.28932723225562601</v>
      </c>
      <c r="W10" s="17">
        <v>0.30966561330844899</v>
      </c>
      <c r="X10" s="17">
        <v>0.24640833103402901</v>
      </c>
      <c r="Y10" s="17">
        <v>0.27714571963461798</v>
      </c>
      <c r="Z10" s="17">
        <v>0.218777914765347</v>
      </c>
      <c r="AA10" s="17">
        <v>0.282648270114499</v>
      </c>
      <c r="AB10" s="17">
        <v>0.38759468501945799</v>
      </c>
      <c r="AC10" s="17">
        <v>0.30002963522933501</v>
      </c>
      <c r="AD10" s="17">
        <v>0.31295424758419499</v>
      </c>
      <c r="AE10" s="17"/>
      <c r="AF10" s="17">
        <v>0.27284078769626002</v>
      </c>
      <c r="AG10" s="17">
        <v>0.28712776728276201</v>
      </c>
      <c r="AH10" s="17">
        <v>0.30658846129691703</v>
      </c>
      <c r="AI10" s="17">
        <v>0.300477826798908</v>
      </c>
      <c r="AJ10" s="17"/>
      <c r="AK10" s="17">
        <v>0.250787907836304</v>
      </c>
      <c r="AL10" s="17">
        <v>0.28839409786539599</v>
      </c>
      <c r="AM10" s="17">
        <v>0.32739055463625399</v>
      </c>
      <c r="AN10" s="17">
        <v>0.27460214723454601</v>
      </c>
      <c r="AO10" s="17">
        <v>0.30885959709717298</v>
      </c>
      <c r="AP10" s="17"/>
      <c r="AQ10" s="17">
        <v>0.273938387019936</v>
      </c>
      <c r="AR10" s="17">
        <v>0.27285081485905899</v>
      </c>
      <c r="AS10" s="17">
        <v>0.29257960744926398</v>
      </c>
      <c r="AT10" s="17">
        <v>0.30307640181002898</v>
      </c>
      <c r="AU10" s="17">
        <v>0.31943246422544302</v>
      </c>
      <c r="AV10" s="17"/>
      <c r="AW10" s="17">
        <v>0.34085658262927299</v>
      </c>
      <c r="AX10" s="17">
        <v>0.30480376764618</v>
      </c>
      <c r="AY10" s="17">
        <v>0.300329628053431</v>
      </c>
      <c r="AZ10" s="17">
        <v>0.28015403566584501</v>
      </c>
      <c r="BA10" s="17">
        <v>0.26798542395540498</v>
      </c>
      <c r="BB10" s="17"/>
      <c r="BC10" s="17">
        <v>0.26341059771581299</v>
      </c>
      <c r="BD10" s="17">
        <v>0.28266171702168902</v>
      </c>
      <c r="BE10" s="17">
        <v>0.296697991505812</v>
      </c>
      <c r="BF10" s="17">
        <v>0.31190228530729203</v>
      </c>
      <c r="BG10" s="17"/>
      <c r="BH10" s="17">
        <v>0.29062374578783701</v>
      </c>
      <c r="BI10" s="17">
        <v>0.28649409631488598</v>
      </c>
      <c r="BJ10" s="17">
        <v>0.302154989390992</v>
      </c>
      <c r="BK10" s="17">
        <v>0.33482127386736998</v>
      </c>
      <c r="BL10" s="17"/>
      <c r="BM10" s="17">
        <v>0.32952417025150998</v>
      </c>
      <c r="BN10" s="17">
        <v>0.27711708158835402</v>
      </c>
      <c r="BO10" s="17">
        <v>0.31399410558614199</v>
      </c>
      <c r="BP10" s="17">
        <v>0.28392298908505198</v>
      </c>
      <c r="BQ10" s="17">
        <v>0.25136208723602799</v>
      </c>
      <c r="BR10" s="17"/>
      <c r="BS10" s="17">
        <v>0.32884801817796</v>
      </c>
      <c r="BT10" s="17">
        <v>0.26903993306588098</v>
      </c>
      <c r="BU10" s="17">
        <v>0.27740056003427999</v>
      </c>
      <c r="BV10" s="17">
        <v>0.28966786548224799</v>
      </c>
      <c r="BW10" s="17">
        <v>0.22374473263647801</v>
      </c>
    </row>
    <row r="11" spans="2:75" ht="58" x14ac:dyDescent="0.35">
      <c r="B11" s="18" t="s">
        <v>236</v>
      </c>
      <c r="C11" s="17">
        <v>0.28147031650981702</v>
      </c>
      <c r="D11" s="17">
        <v>0.27791934080530301</v>
      </c>
      <c r="E11" s="17">
        <v>0.28533843188325603</v>
      </c>
      <c r="F11" s="17"/>
      <c r="G11" s="17">
        <v>0.284451866195571</v>
      </c>
      <c r="H11" s="17">
        <v>0.27946607866588202</v>
      </c>
      <c r="I11" s="17">
        <v>0.301857870565508</v>
      </c>
      <c r="J11" s="17">
        <v>0.289888420815962</v>
      </c>
      <c r="K11" s="17">
        <v>0.26909527108683701</v>
      </c>
      <c r="L11" s="17">
        <v>0.26601633057608798</v>
      </c>
      <c r="M11" s="17"/>
      <c r="N11" s="17">
        <v>0.29466623339586301</v>
      </c>
      <c r="O11" s="17">
        <v>0.275204983481243</v>
      </c>
      <c r="P11" s="17">
        <v>0.286619370623451</v>
      </c>
      <c r="Q11" s="17">
        <v>0.267819675686507</v>
      </c>
      <c r="R11" s="17"/>
      <c r="S11" s="17">
        <v>0.30899442698768997</v>
      </c>
      <c r="T11" s="17">
        <v>0.24042300352337001</v>
      </c>
      <c r="U11" s="17">
        <v>0.28485508341312799</v>
      </c>
      <c r="V11" s="17">
        <v>0.28013181359698902</v>
      </c>
      <c r="W11" s="17">
        <v>0.30449943112942301</v>
      </c>
      <c r="X11" s="17">
        <v>0.26175200097384399</v>
      </c>
      <c r="Y11" s="17">
        <v>0.30993670687735098</v>
      </c>
      <c r="Z11" s="17">
        <v>0.255167038278796</v>
      </c>
      <c r="AA11" s="17">
        <v>0.288192857404448</v>
      </c>
      <c r="AB11" s="17">
        <v>0.29197173126916898</v>
      </c>
      <c r="AC11" s="17">
        <v>0.29074003921182401</v>
      </c>
      <c r="AD11" s="17">
        <v>0.218530817597096</v>
      </c>
      <c r="AE11" s="17"/>
      <c r="AF11" s="17">
        <v>0.25054886827540701</v>
      </c>
      <c r="AG11" s="17">
        <v>0.28792100766401402</v>
      </c>
      <c r="AH11" s="17">
        <v>0.31063543141391697</v>
      </c>
      <c r="AI11" s="17">
        <v>0.29957955039342798</v>
      </c>
      <c r="AJ11" s="17"/>
      <c r="AK11" s="17">
        <v>0.28005133502690499</v>
      </c>
      <c r="AL11" s="17">
        <v>0.279079876862529</v>
      </c>
      <c r="AM11" s="17">
        <v>0.29589059277367502</v>
      </c>
      <c r="AN11" s="17">
        <v>0.272038678357576</v>
      </c>
      <c r="AO11" s="17">
        <v>0.30933060487446401</v>
      </c>
      <c r="AP11" s="17"/>
      <c r="AQ11" s="17">
        <v>0.28190060109030801</v>
      </c>
      <c r="AR11" s="17">
        <v>0.27583480414686401</v>
      </c>
      <c r="AS11" s="17">
        <v>0.28225585130320502</v>
      </c>
      <c r="AT11" s="17">
        <v>0.27884244379459</v>
      </c>
      <c r="AU11" s="17">
        <v>0.29036143542034099</v>
      </c>
      <c r="AV11" s="17"/>
      <c r="AW11" s="17">
        <v>0.28034112776620501</v>
      </c>
      <c r="AX11" s="17">
        <v>0.309437504041571</v>
      </c>
      <c r="AY11" s="17">
        <v>0.25411116881248003</v>
      </c>
      <c r="AZ11" s="17">
        <v>0.27968139197001901</v>
      </c>
      <c r="BA11" s="17">
        <v>0.312134155866925</v>
      </c>
      <c r="BB11" s="17"/>
      <c r="BC11" s="17">
        <v>0.28485892827230302</v>
      </c>
      <c r="BD11" s="17">
        <v>0.29216735534727301</v>
      </c>
      <c r="BE11" s="17">
        <v>0.285730166214547</v>
      </c>
      <c r="BF11" s="17">
        <v>0.27675482245489602</v>
      </c>
      <c r="BG11" s="17"/>
      <c r="BH11" s="17">
        <v>0.29304928769621402</v>
      </c>
      <c r="BI11" s="17">
        <v>0.282434527001999</v>
      </c>
      <c r="BJ11" s="17">
        <v>0.29354140185871402</v>
      </c>
      <c r="BK11" s="17">
        <v>0.28497677789367798</v>
      </c>
      <c r="BL11" s="17"/>
      <c r="BM11" s="17">
        <v>0.24157908292845201</v>
      </c>
      <c r="BN11" s="17">
        <v>0.31341495597760599</v>
      </c>
      <c r="BO11" s="17">
        <v>0.31319319209806201</v>
      </c>
      <c r="BP11" s="17">
        <v>0.19583838703978601</v>
      </c>
      <c r="BQ11" s="17">
        <v>0.28930650440759598</v>
      </c>
      <c r="BR11" s="17"/>
      <c r="BS11" s="17">
        <v>0.25864262428602602</v>
      </c>
      <c r="BT11" s="17">
        <v>0.32771101985879297</v>
      </c>
      <c r="BU11" s="17">
        <v>0.33381834736431798</v>
      </c>
      <c r="BV11" s="17">
        <v>0.22562525741075501</v>
      </c>
      <c r="BW11" s="17">
        <v>0.228985540636438</v>
      </c>
    </row>
    <row r="12" spans="2:75" ht="43.5" x14ac:dyDescent="0.35">
      <c r="B12" s="18" t="s">
        <v>237</v>
      </c>
      <c r="C12" s="17">
        <v>0.25094290341277797</v>
      </c>
      <c r="D12" s="17">
        <v>0.245154187656139</v>
      </c>
      <c r="E12" s="17">
        <v>0.25637797022347197</v>
      </c>
      <c r="F12" s="17"/>
      <c r="G12" s="17">
        <v>0.30712593317985498</v>
      </c>
      <c r="H12" s="17">
        <v>0.26381720261915598</v>
      </c>
      <c r="I12" s="17">
        <v>0.23440765910481201</v>
      </c>
      <c r="J12" s="17">
        <v>0.26772276438219</v>
      </c>
      <c r="K12" s="17">
        <v>0.23421504550337699</v>
      </c>
      <c r="L12" s="17">
        <v>0.21401862079189801</v>
      </c>
      <c r="M12" s="17"/>
      <c r="N12" s="17">
        <v>0.240108593225933</v>
      </c>
      <c r="O12" s="17">
        <v>0.25485561455762201</v>
      </c>
      <c r="P12" s="17">
        <v>0.24976075097348499</v>
      </c>
      <c r="Q12" s="17">
        <v>0.26125080658297301</v>
      </c>
      <c r="R12" s="17"/>
      <c r="S12" s="17">
        <v>0.26248610254660198</v>
      </c>
      <c r="T12" s="17">
        <v>0.227967219334239</v>
      </c>
      <c r="U12" s="17">
        <v>0.26318906985880403</v>
      </c>
      <c r="V12" s="17">
        <v>0.23458490565395301</v>
      </c>
      <c r="W12" s="17">
        <v>0.231975875502863</v>
      </c>
      <c r="X12" s="17">
        <v>0.25702365929335003</v>
      </c>
      <c r="Y12" s="17">
        <v>0.242579895082605</v>
      </c>
      <c r="Z12" s="17">
        <v>0.28172179307806</v>
      </c>
      <c r="AA12" s="17">
        <v>0.28187702976970602</v>
      </c>
      <c r="AB12" s="17">
        <v>0.226832440241235</v>
      </c>
      <c r="AC12" s="17">
        <v>0.26247147655075498</v>
      </c>
      <c r="AD12" s="17">
        <v>0.25983090334915099</v>
      </c>
      <c r="AE12" s="17"/>
      <c r="AF12" s="17">
        <v>0.25509758497979701</v>
      </c>
      <c r="AG12" s="17">
        <v>0.25291619516226499</v>
      </c>
      <c r="AH12" s="17">
        <v>0.231682509791684</v>
      </c>
      <c r="AI12" s="17">
        <v>0.27861990913383899</v>
      </c>
      <c r="AJ12" s="17"/>
      <c r="AK12" s="17">
        <v>0.284603510625631</v>
      </c>
      <c r="AL12" s="17">
        <v>0.24051315179811</v>
      </c>
      <c r="AM12" s="17">
        <v>0.24842256442417901</v>
      </c>
      <c r="AN12" s="17">
        <v>0.243321815887658</v>
      </c>
      <c r="AO12" s="17">
        <v>0.247612173014711</v>
      </c>
      <c r="AP12" s="17"/>
      <c r="AQ12" s="17">
        <v>0.25786757168039898</v>
      </c>
      <c r="AR12" s="17">
        <v>0.27221566723922602</v>
      </c>
      <c r="AS12" s="17">
        <v>0.25632630588205202</v>
      </c>
      <c r="AT12" s="17">
        <v>0.22783532782570701</v>
      </c>
      <c r="AU12" s="17">
        <v>0.229412049028098</v>
      </c>
      <c r="AV12" s="17"/>
      <c r="AW12" s="17">
        <v>0.216645847430019</v>
      </c>
      <c r="AX12" s="17">
        <v>0.25351169259474599</v>
      </c>
      <c r="AY12" s="17">
        <v>0.246472730465745</v>
      </c>
      <c r="AZ12" s="17">
        <v>0.23457311820482499</v>
      </c>
      <c r="BA12" s="17">
        <v>0.28445144797743399</v>
      </c>
      <c r="BB12" s="17"/>
      <c r="BC12" s="17">
        <v>0.282375135027501</v>
      </c>
      <c r="BD12" s="17">
        <v>0.26161662289978699</v>
      </c>
      <c r="BE12" s="17">
        <v>0.24927898752315999</v>
      </c>
      <c r="BF12" s="17">
        <v>0.235939423096102</v>
      </c>
      <c r="BG12" s="17"/>
      <c r="BH12" s="17">
        <v>0.26068207765739398</v>
      </c>
      <c r="BI12" s="17">
        <v>0.25728728499048498</v>
      </c>
      <c r="BJ12" s="17">
        <v>0.22896929495589499</v>
      </c>
      <c r="BK12" s="17">
        <v>0.25240474233876298</v>
      </c>
      <c r="BL12" s="17"/>
      <c r="BM12" s="17">
        <v>0.23097539760650901</v>
      </c>
      <c r="BN12" s="17">
        <v>0.257223671465522</v>
      </c>
      <c r="BO12" s="17">
        <v>0.259681775561038</v>
      </c>
      <c r="BP12" s="17">
        <v>0.20408914565987099</v>
      </c>
      <c r="BQ12" s="17">
        <v>0.286527111071119</v>
      </c>
      <c r="BR12" s="17"/>
      <c r="BS12" s="17">
        <v>0.23834347029983599</v>
      </c>
      <c r="BT12" s="17">
        <v>0.258118740499516</v>
      </c>
      <c r="BU12" s="17">
        <v>0.26123231281930198</v>
      </c>
      <c r="BV12" s="17">
        <v>0.21704830788322699</v>
      </c>
      <c r="BW12" s="17">
        <v>0.25656266997640498</v>
      </c>
    </row>
    <row r="13" spans="2:75" ht="43.5" x14ac:dyDescent="0.35">
      <c r="B13" s="18" t="s">
        <v>238</v>
      </c>
      <c r="C13" s="17">
        <v>0.24702772123135899</v>
      </c>
      <c r="D13" s="17">
        <v>0.221299251640625</v>
      </c>
      <c r="E13" s="17">
        <v>0.27286718914788999</v>
      </c>
      <c r="F13" s="17"/>
      <c r="G13" s="17">
        <v>0.21861957736761001</v>
      </c>
      <c r="H13" s="17">
        <v>0.26741064176031298</v>
      </c>
      <c r="I13" s="17">
        <v>0.23220959577210501</v>
      </c>
      <c r="J13" s="17">
        <v>0.23325987939999901</v>
      </c>
      <c r="K13" s="17">
        <v>0.251196921380827</v>
      </c>
      <c r="L13" s="17">
        <v>0.26977763213913802</v>
      </c>
      <c r="M13" s="17"/>
      <c r="N13" s="17">
        <v>0.246750863498826</v>
      </c>
      <c r="O13" s="17">
        <v>0.249399336824671</v>
      </c>
      <c r="P13" s="17">
        <v>0.25631856775901801</v>
      </c>
      <c r="Q13" s="17">
        <v>0.238172480343113</v>
      </c>
      <c r="R13" s="17"/>
      <c r="S13" s="17">
        <v>0.22506401343327501</v>
      </c>
      <c r="T13" s="17">
        <v>0.25030333663863202</v>
      </c>
      <c r="U13" s="17">
        <v>0.25169936494934902</v>
      </c>
      <c r="V13" s="17">
        <v>0.289112518753045</v>
      </c>
      <c r="W13" s="17">
        <v>0.265167815305628</v>
      </c>
      <c r="X13" s="17">
        <v>0.24745188726202499</v>
      </c>
      <c r="Y13" s="17">
        <v>0.220632222884175</v>
      </c>
      <c r="Z13" s="17">
        <v>0.24418802556709299</v>
      </c>
      <c r="AA13" s="17">
        <v>0.25161131134701098</v>
      </c>
      <c r="AB13" s="17">
        <v>0.22738894089835199</v>
      </c>
      <c r="AC13" s="17">
        <v>0.28117723227666802</v>
      </c>
      <c r="AD13" s="17">
        <v>0.21245622616694901</v>
      </c>
      <c r="AE13" s="17"/>
      <c r="AF13" s="17">
        <v>0.25131505444251301</v>
      </c>
      <c r="AG13" s="17">
        <v>0.25159023340978098</v>
      </c>
      <c r="AH13" s="17">
        <v>0.23541535701036101</v>
      </c>
      <c r="AI13" s="17">
        <v>0.25193007191330002</v>
      </c>
      <c r="AJ13" s="17"/>
      <c r="AK13" s="17">
        <v>0.25224277804137202</v>
      </c>
      <c r="AL13" s="17">
        <v>0.24853810815581401</v>
      </c>
      <c r="AM13" s="17">
        <v>0.229502757120113</v>
      </c>
      <c r="AN13" s="17">
        <v>0.244212774946171</v>
      </c>
      <c r="AO13" s="17">
        <v>0.26802464856090802</v>
      </c>
      <c r="AP13" s="17"/>
      <c r="AQ13" s="17">
        <v>0.22126676340738999</v>
      </c>
      <c r="AR13" s="17">
        <v>0.29560710225001602</v>
      </c>
      <c r="AS13" s="17">
        <v>0.25383300011186499</v>
      </c>
      <c r="AT13" s="17">
        <v>0.22995500210723399</v>
      </c>
      <c r="AU13" s="17">
        <v>0.236880912799975</v>
      </c>
      <c r="AV13" s="17"/>
      <c r="AW13" s="17">
        <v>0.28227492172826102</v>
      </c>
      <c r="AX13" s="17">
        <v>0.268903424654516</v>
      </c>
      <c r="AY13" s="17">
        <v>0.25845947280524301</v>
      </c>
      <c r="AZ13" s="17">
        <v>0.23158354841590401</v>
      </c>
      <c r="BA13" s="17">
        <v>0.23072856531960201</v>
      </c>
      <c r="BB13" s="17"/>
      <c r="BC13" s="17">
        <v>0.242432368265875</v>
      </c>
      <c r="BD13" s="17">
        <v>0.23500387235770401</v>
      </c>
      <c r="BE13" s="17">
        <v>0.25485207741103599</v>
      </c>
      <c r="BF13" s="17">
        <v>0.26161699514306003</v>
      </c>
      <c r="BG13" s="17"/>
      <c r="BH13" s="17">
        <v>0.21976039638931599</v>
      </c>
      <c r="BI13" s="17">
        <v>0.25146164168991197</v>
      </c>
      <c r="BJ13" s="17">
        <v>0.28136336994627797</v>
      </c>
      <c r="BK13" s="17">
        <v>0.25868282449853403</v>
      </c>
      <c r="BL13" s="17"/>
      <c r="BM13" s="17">
        <v>0.26945237819156298</v>
      </c>
      <c r="BN13" s="17">
        <v>0.270687815915718</v>
      </c>
      <c r="BO13" s="17">
        <v>0.23229481426193699</v>
      </c>
      <c r="BP13" s="17">
        <v>0.25164500183451899</v>
      </c>
      <c r="BQ13" s="17">
        <v>0.21802176006707</v>
      </c>
      <c r="BR13" s="17"/>
      <c r="BS13" s="17">
        <v>0.26507190951910597</v>
      </c>
      <c r="BT13" s="17">
        <v>0.25904302529450302</v>
      </c>
      <c r="BU13" s="17">
        <v>0.25647647597296402</v>
      </c>
      <c r="BV13" s="17">
        <v>0.25524984359256297</v>
      </c>
      <c r="BW13" s="17">
        <v>0.19306691393188699</v>
      </c>
    </row>
    <row r="14" spans="2:75" x14ac:dyDescent="0.35">
      <c r="B14" s="18" t="s">
        <v>239</v>
      </c>
      <c r="C14" s="17">
        <v>0.23241918849107601</v>
      </c>
      <c r="D14" s="17">
        <v>0.21712276712523501</v>
      </c>
      <c r="E14" s="17">
        <v>0.24699840774804499</v>
      </c>
      <c r="F14" s="17"/>
      <c r="G14" s="17">
        <v>0.29119576690847299</v>
      </c>
      <c r="H14" s="17">
        <v>0.219264354463623</v>
      </c>
      <c r="I14" s="17">
        <v>0.24811930935752299</v>
      </c>
      <c r="J14" s="17">
        <v>0.257667243262447</v>
      </c>
      <c r="K14" s="17">
        <v>0.19556112205485601</v>
      </c>
      <c r="L14" s="17">
        <v>0.19540127936961499</v>
      </c>
      <c r="M14" s="17"/>
      <c r="N14" s="17">
        <v>0.224180191001841</v>
      </c>
      <c r="O14" s="17">
        <v>0.229742508471631</v>
      </c>
      <c r="P14" s="17">
        <v>0.22762325419585699</v>
      </c>
      <c r="Q14" s="17">
        <v>0.24976097597990299</v>
      </c>
      <c r="R14" s="17"/>
      <c r="S14" s="17">
        <v>0.234855864725663</v>
      </c>
      <c r="T14" s="17">
        <v>0.22458299899096501</v>
      </c>
      <c r="U14" s="17">
        <v>0.22538957513331501</v>
      </c>
      <c r="V14" s="17">
        <v>0.19623912771740301</v>
      </c>
      <c r="W14" s="17">
        <v>0.227183168569802</v>
      </c>
      <c r="X14" s="17">
        <v>0.24511601652889201</v>
      </c>
      <c r="Y14" s="17">
        <v>0.20978573820921201</v>
      </c>
      <c r="Z14" s="17">
        <v>0.29651808556477299</v>
      </c>
      <c r="AA14" s="17">
        <v>0.26765468774706902</v>
      </c>
      <c r="AB14" s="17">
        <v>0.20822956279212301</v>
      </c>
      <c r="AC14" s="17">
        <v>0.235636611605609</v>
      </c>
      <c r="AD14" s="17">
        <v>0.26942520911126</v>
      </c>
      <c r="AE14" s="17"/>
      <c r="AF14" s="17">
        <v>0.21049558458140999</v>
      </c>
      <c r="AG14" s="17">
        <v>0.23833753278588399</v>
      </c>
      <c r="AH14" s="17">
        <v>0.25744604412583399</v>
      </c>
      <c r="AI14" s="17">
        <v>0.200324167525916</v>
      </c>
      <c r="AJ14" s="17"/>
      <c r="AK14" s="17">
        <v>0.249125140115457</v>
      </c>
      <c r="AL14" s="17">
        <v>0.22298390223800699</v>
      </c>
      <c r="AM14" s="17">
        <v>0.246105302767922</v>
      </c>
      <c r="AN14" s="17">
        <v>0.24292200001803699</v>
      </c>
      <c r="AO14" s="17">
        <v>0.181899323733381</v>
      </c>
      <c r="AP14" s="17"/>
      <c r="AQ14" s="17">
        <v>0.26985261529105597</v>
      </c>
      <c r="AR14" s="17">
        <v>0.25342010244119001</v>
      </c>
      <c r="AS14" s="17">
        <v>0.21433443952121101</v>
      </c>
      <c r="AT14" s="17">
        <v>0.223447253092035</v>
      </c>
      <c r="AU14" s="17">
        <v>0.178189817348364</v>
      </c>
      <c r="AV14" s="17"/>
      <c r="AW14" s="17">
        <v>0.26284563030601998</v>
      </c>
      <c r="AX14" s="17">
        <v>0.21729772665769001</v>
      </c>
      <c r="AY14" s="17">
        <v>0.23662145206055299</v>
      </c>
      <c r="AZ14" s="17">
        <v>0.23121397089156201</v>
      </c>
      <c r="BA14" s="17">
        <v>0.228508352046945</v>
      </c>
      <c r="BB14" s="17"/>
      <c r="BC14" s="17">
        <v>0.24793361122375099</v>
      </c>
      <c r="BD14" s="17">
        <v>0.23230400537917401</v>
      </c>
      <c r="BE14" s="17">
        <v>0.24722529056749101</v>
      </c>
      <c r="BF14" s="17">
        <v>0.22727270903419</v>
      </c>
      <c r="BG14" s="17"/>
      <c r="BH14" s="17">
        <v>0.27321857263556099</v>
      </c>
      <c r="BI14" s="17">
        <v>0.23288821333537801</v>
      </c>
      <c r="BJ14" s="17">
        <v>0.21580351042714199</v>
      </c>
      <c r="BK14" s="17">
        <v>0.20655064491802</v>
      </c>
      <c r="BL14" s="17"/>
      <c r="BM14" s="17">
        <v>0.18251053673177101</v>
      </c>
      <c r="BN14" s="17">
        <v>0.23797936549986901</v>
      </c>
      <c r="BO14" s="17">
        <v>0.29078908351751298</v>
      </c>
      <c r="BP14" s="17">
        <v>0.21398195204311399</v>
      </c>
      <c r="BQ14" s="17">
        <v>0.242072717322218</v>
      </c>
      <c r="BR14" s="17"/>
      <c r="BS14" s="17">
        <v>0.197405434904731</v>
      </c>
      <c r="BT14" s="17">
        <v>0.22074620056984501</v>
      </c>
      <c r="BU14" s="17">
        <v>0.27739654668524399</v>
      </c>
      <c r="BV14" s="17">
        <v>0.240726226703876</v>
      </c>
      <c r="BW14" s="17">
        <v>0.263838062374815</v>
      </c>
    </row>
    <row r="15" spans="2:75" ht="29" x14ac:dyDescent="0.35">
      <c r="B15" s="18" t="s">
        <v>240</v>
      </c>
      <c r="C15" s="17">
        <v>0.221413498000333</v>
      </c>
      <c r="D15" s="17">
        <v>0.249089440362186</v>
      </c>
      <c r="E15" s="17">
        <v>0.19550212793162999</v>
      </c>
      <c r="F15" s="17"/>
      <c r="G15" s="17">
        <v>0.16275998755231399</v>
      </c>
      <c r="H15" s="17">
        <v>0.168386979427217</v>
      </c>
      <c r="I15" s="17">
        <v>0.21389049949351199</v>
      </c>
      <c r="J15" s="17">
        <v>0.27335999503528602</v>
      </c>
      <c r="K15" s="17">
        <v>0.229270127127294</v>
      </c>
      <c r="L15" s="17">
        <v>0.26236528344806198</v>
      </c>
      <c r="M15" s="17"/>
      <c r="N15" s="17">
        <v>0.212024716657229</v>
      </c>
      <c r="O15" s="17">
        <v>0.220536184819866</v>
      </c>
      <c r="P15" s="17">
        <v>0.224982398283017</v>
      </c>
      <c r="Q15" s="17">
        <v>0.22764387668413799</v>
      </c>
      <c r="R15" s="17"/>
      <c r="S15" s="17">
        <v>0.20813065269516201</v>
      </c>
      <c r="T15" s="17">
        <v>0.209506005941371</v>
      </c>
      <c r="U15" s="17">
        <v>0.227667178209504</v>
      </c>
      <c r="V15" s="17">
        <v>0.23306180338439</v>
      </c>
      <c r="W15" s="17">
        <v>0.19713054180425599</v>
      </c>
      <c r="X15" s="17">
        <v>0.22319091593462601</v>
      </c>
      <c r="Y15" s="17">
        <v>0.19878715915907899</v>
      </c>
      <c r="Z15" s="17">
        <v>0.22360304633987199</v>
      </c>
      <c r="AA15" s="17">
        <v>0.247735188122225</v>
      </c>
      <c r="AB15" s="17">
        <v>0.224849121932583</v>
      </c>
      <c r="AC15" s="17">
        <v>0.225332020038747</v>
      </c>
      <c r="AD15" s="17">
        <v>0.278679738696822</v>
      </c>
      <c r="AE15" s="17"/>
      <c r="AF15" s="17">
        <v>0.27194265178265897</v>
      </c>
      <c r="AG15" s="17">
        <v>0.21842166077952899</v>
      </c>
      <c r="AH15" s="17">
        <v>0.187435775947871</v>
      </c>
      <c r="AI15" s="17">
        <v>0.19987153989645601</v>
      </c>
      <c r="AJ15" s="17"/>
      <c r="AK15" s="17">
        <v>0.25620965286687303</v>
      </c>
      <c r="AL15" s="17">
        <v>0.23784006558974599</v>
      </c>
      <c r="AM15" s="17">
        <v>0.20501568672800399</v>
      </c>
      <c r="AN15" s="17">
        <v>0.19933161713080599</v>
      </c>
      <c r="AO15" s="17">
        <v>0.20172429591399199</v>
      </c>
      <c r="AP15" s="17"/>
      <c r="AQ15" s="17">
        <v>0.23579177757880901</v>
      </c>
      <c r="AR15" s="17">
        <v>0.21552873741320899</v>
      </c>
      <c r="AS15" s="17">
        <v>0.23239765799190301</v>
      </c>
      <c r="AT15" s="17">
        <v>0.21184586105266401</v>
      </c>
      <c r="AU15" s="17">
        <v>0.19725895090679299</v>
      </c>
      <c r="AV15" s="17"/>
      <c r="AW15" s="17">
        <v>0.19115709740579001</v>
      </c>
      <c r="AX15" s="17">
        <v>0.20166658810080501</v>
      </c>
      <c r="AY15" s="17">
        <v>0.225337723758188</v>
      </c>
      <c r="AZ15" s="17">
        <v>0.22460696473585401</v>
      </c>
      <c r="BA15" s="17">
        <v>0.228260476883411</v>
      </c>
      <c r="BB15" s="17"/>
      <c r="BC15" s="17">
        <v>0.22454915108446399</v>
      </c>
      <c r="BD15" s="17">
        <v>0.22728234560310601</v>
      </c>
      <c r="BE15" s="17">
        <v>0.22818506414437401</v>
      </c>
      <c r="BF15" s="17">
        <v>0.222424411851017</v>
      </c>
      <c r="BG15" s="17"/>
      <c r="BH15" s="17">
        <v>0.24387345291902099</v>
      </c>
      <c r="BI15" s="17">
        <v>0.22915410762826</v>
      </c>
      <c r="BJ15" s="17">
        <v>0.18795443607543699</v>
      </c>
      <c r="BK15" s="17">
        <v>0.23773898017894499</v>
      </c>
      <c r="BL15" s="17"/>
      <c r="BM15" s="17">
        <v>0.20865179225390501</v>
      </c>
      <c r="BN15" s="17">
        <v>0.232372136352645</v>
      </c>
      <c r="BO15" s="17">
        <v>0.183759653310929</v>
      </c>
      <c r="BP15" s="17">
        <v>0.23907117234049699</v>
      </c>
      <c r="BQ15" s="17">
        <v>0.208357418211715</v>
      </c>
      <c r="BR15" s="17"/>
      <c r="BS15" s="17">
        <v>0.20418383659571601</v>
      </c>
      <c r="BT15" s="17">
        <v>0.22641262933439199</v>
      </c>
      <c r="BU15" s="17">
        <v>0.21912974710465799</v>
      </c>
      <c r="BV15" s="17">
        <v>0.23674567319687001</v>
      </c>
      <c r="BW15" s="17">
        <v>0.21005432739711699</v>
      </c>
    </row>
    <row r="16" spans="2:75" ht="43.5" x14ac:dyDescent="0.35">
      <c r="B16" s="18" t="s">
        <v>241</v>
      </c>
      <c r="C16" s="17">
        <v>0.17348285867369201</v>
      </c>
      <c r="D16" s="17">
        <v>0.175854293563593</v>
      </c>
      <c r="E16" s="17">
        <v>0.17202123853149001</v>
      </c>
      <c r="F16" s="17"/>
      <c r="G16" s="17">
        <v>0.182460734821665</v>
      </c>
      <c r="H16" s="17">
        <v>0.17984756535487501</v>
      </c>
      <c r="I16" s="17">
        <v>0.18544255809267601</v>
      </c>
      <c r="J16" s="17">
        <v>0.17001390057642601</v>
      </c>
      <c r="K16" s="17">
        <v>0.15244797649625499</v>
      </c>
      <c r="L16" s="17">
        <v>0.169511014239731</v>
      </c>
      <c r="M16" s="17"/>
      <c r="N16" s="17">
        <v>0.19191122390756099</v>
      </c>
      <c r="O16" s="17">
        <v>0.17693076310880201</v>
      </c>
      <c r="P16" s="17">
        <v>0.17932626424055001</v>
      </c>
      <c r="Q16" s="17">
        <v>0.14535107843234599</v>
      </c>
      <c r="R16" s="17"/>
      <c r="S16" s="17">
        <v>0.17915629293982499</v>
      </c>
      <c r="T16" s="17">
        <v>0.16952854425625399</v>
      </c>
      <c r="U16" s="17">
        <v>0.16865686022880999</v>
      </c>
      <c r="V16" s="17">
        <v>0.145220813563745</v>
      </c>
      <c r="W16" s="17">
        <v>0.170608529565109</v>
      </c>
      <c r="X16" s="17">
        <v>0.166676731111878</v>
      </c>
      <c r="Y16" s="17">
        <v>0.15011060180428001</v>
      </c>
      <c r="Z16" s="17">
        <v>0.216326063338633</v>
      </c>
      <c r="AA16" s="17">
        <v>0.17843991763643199</v>
      </c>
      <c r="AB16" s="17">
        <v>0.205143131823914</v>
      </c>
      <c r="AC16" s="17">
        <v>0.16234345724277899</v>
      </c>
      <c r="AD16" s="17">
        <v>0.199709058796671</v>
      </c>
      <c r="AE16" s="17"/>
      <c r="AF16" s="17">
        <v>0.160590253113639</v>
      </c>
      <c r="AG16" s="17">
        <v>0.15103578312820701</v>
      </c>
      <c r="AH16" s="17">
        <v>0.206176398597226</v>
      </c>
      <c r="AI16" s="17">
        <v>0.196770760055169</v>
      </c>
      <c r="AJ16" s="17"/>
      <c r="AK16" s="17">
        <v>0.126135637145047</v>
      </c>
      <c r="AL16" s="17">
        <v>0.167968972704682</v>
      </c>
      <c r="AM16" s="17">
        <v>0.19064277224520099</v>
      </c>
      <c r="AN16" s="17">
        <v>0.200955477246234</v>
      </c>
      <c r="AO16" s="17">
        <v>0.213909216054052</v>
      </c>
      <c r="AP16" s="17"/>
      <c r="AQ16" s="17">
        <v>0.13224184947003501</v>
      </c>
      <c r="AR16" s="17">
        <v>0.14181400868599001</v>
      </c>
      <c r="AS16" s="17">
        <v>0.19906360095516501</v>
      </c>
      <c r="AT16" s="17">
        <v>0.21137062012446201</v>
      </c>
      <c r="AU16" s="17">
        <v>0.200357067756471</v>
      </c>
      <c r="AV16" s="17"/>
      <c r="AW16" s="17">
        <v>0.157440994242982</v>
      </c>
      <c r="AX16" s="17">
        <v>0.15345254027003999</v>
      </c>
      <c r="AY16" s="17">
        <v>0.16564920660104401</v>
      </c>
      <c r="AZ16" s="17">
        <v>0.18026373460651601</v>
      </c>
      <c r="BA16" s="17">
        <v>0.189442168820845</v>
      </c>
      <c r="BB16" s="17"/>
      <c r="BC16" s="17">
        <v>0.154809633664097</v>
      </c>
      <c r="BD16" s="17">
        <v>0.17642689213287999</v>
      </c>
      <c r="BE16" s="17">
        <v>0.18234155450857001</v>
      </c>
      <c r="BF16" s="17">
        <v>0.18073343106422199</v>
      </c>
      <c r="BG16" s="17"/>
      <c r="BH16" s="17">
        <v>0.17673092856638301</v>
      </c>
      <c r="BI16" s="17">
        <v>0.168751326267537</v>
      </c>
      <c r="BJ16" s="17">
        <v>0.190008916197765</v>
      </c>
      <c r="BK16" s="17">
        <v>0.189887350715437</v>
      </c>
      <c r="BL16" s="17"/>
      <c r="BM16" s="17">
        <v>0.17407228107140499</v>
      </c>
      <c r="BN16" s="17">
        <v>0.19535762455936201</v>
      </c>
      <c r="BO16" s="17">
        <v>0.182131765582494</v>
      </c>
      <c r="BP16" s="17">
        <v>0.16096170235288601</v>
      </c>
      <c r="BQ16" s="17">
        <v>0.136548574697157</v>
      </c>
      <c r="BR16" s="17"/>
      <c r="BS16" s="17">
        <v>0.17479035523101399</v>
      </c>
      <c r="BT16" s="17">
        <v>0.199019308380145</v>
      </c>
      <c r="BU16" s="17">
        <v>0.185711818596482</v>
      </c>
      <c r="BV16" s="17">
        <v>0.15946518503555099</v>
      </c>
      <c r="BW16" s="17">
        <v>0.121362896074799</v>
      </c>
    </row>
    <row r="17" spans="2:75" ht="58" x14ac:dyDescent="0.35">
      <c r="B17" s="18" t="s">
        <v>242</v>
      </c>
      <c r="C17" s="17">
        <v>0.16855840682059001</v>
      </c>
      <c r="D17" s="17">
        <v>0.16610115385252899</v>
      </c>
      <c r="E17" s="17">
        <v>0.17178309522891899</v>
      </c>
      <c r="F17" s="17"/>
      <c r="G17" s="17">
        <v>0.18916887896986101</v>
      </c>
      <c r="H17" s="17">
        <v>0.20343967498638599</v>
      </c>
      <c r="I17" s="17">
        <v>0.18735333513784599</v>
      </c>
      <c r="J17" s="17">
        <v>0.15523861449210599</v>
      </c>
      <c r="K17" s="17">
        <v>0.15700251342041199</v>
      </c>
      <c r="L17" s="17">
        <v>0.12970585078829999</v>
      </c>
      <c r="M17" s="17"/>
      <c r="N17" s="17">
        <v>0.18138675165931001</v>
      </c>
      <c r="O17" s="17">
        <v>0.16737060961919301</v>
      </c>
      <c r="P17" s="17">
        <v>0.16291596956236401</v>
      </c>
      <c r="Q17" s="17">
        <v>0.16298741191090499</v>
      </c>
      <c r="R17" s="17"/>
      <c r="S17" s="17">
        <v>0.18229497750941201</v>
      </c>
      <c r="T17" s="17">
        <v>0.160665852844733</v>
      </c>
      <c r="U17" s="17">
        <v>0.14193366491218901</v>
      </c>
      <c r="V17" s="17">
        <v>0.16643380539959499</v>
      </c>
      <c r="W17" s="17">
        <v>0.19045419528705901</v>
      </c>
      <c r="X17" s="17">
        <v>0.212928607829274</v>
      </c>
      <c r="Y17" s="17">
        <v>0.14978291215258599</v>
      </c>
      <c r="Z17" s="17">
        <v>0.16737035580108001</v>
      </c>
      <c r="AA17" s="17">
        <v>0.172066389487604</v>
      </c>
      <c r="AB17" s="17">
        <v>0.11881990367173401</v>
      </c>
      <c r="AC17" s="17">
        <v>0.159926753860268</v>
      </c>
      <c r="AD17" s="17">
        <v>0.234353534731645</v>
      </c>
      <c r="AE17" s="17"/>
      <c r="AF17" s="17">
        <v>0.174564167427359</v>
      </c>
      <c r="AG17" s="17">
        <v>0.165599165382182</v>
      </c>
      <c r="AH17" s="17">
        <v>0.162164754974397</v>
      </c>
      <c r="AI17" s="17">
        <v>0.187256058417585</v>
      </c>
      <c r="AJ17" s="17"/>
      <c r="AK17" s="17">
        <v>0.17335521251811001</v>
      </c>
      <c r="AL17" s="17">
        <v>0.173904720573582</v>
      </c>
      <c r="AM17" s="17">
        <v>0.165914394584497</v>
      </c>
      <c r="AN17" s="17">
        <v>0.20829054415280099</v>
      </c>
      <c r="AO17" s="17">
        <v>0.16802187488248299</v>
      </c>
      <c r="AP17" s="17"/>
      <c r="AQ17" s="17">
        <v>0.16737356616969901</v>
      </c>
      <c r="AR17" s="17">
        <v>0.1858029029455</v>
      </c>
      <c r="AS17" s="17">
        <v>0.16040947338085501</v>
      </c>
      <c r="AT17" s="17">
        <v>0.15529973814838999</v>
      </c>
      <c r="AU17" s="17">
        <v>0.177387832766497</v>
      </c>
      <c r="AV17" s="17"/>
      <c r="AW17" s="17">
        <v>0.13877427832479899</v>
      </c>
      <c r="AX17" s="17">
        <v>0.15533526246995799</v>
      </c>
      <c r="AY17" s="17">
        <v>0.16115101614613001</v>
      </c>
      <c r="AZ17" s="17">
        <v>0.179805663544158</v>
      </c>
      <c r="BA17" s="17">
        <v>0.17841044996069699</v>
      </c>
      <c r="BB17" s="17"/>
      <c r="BC17" s="17">
        <v>0.164155184372001</v>
      </c>
      <c r="BD17" s="17">
        <v>0.18604410521689499</v>
      </c>
      <c r="BE17" s="17">
        <v>0.15550904539101901</v>
      </c>
      <c r="BF17" s="17">
        <v>0.16656385512858701</v>
      </c>
      <c r="BG17" s="17"/>
      <c r="BH17" s="17">
        <v>0.16111667784488601</v>
      </c>
      <c r="BI17" s="17">
        <v>0.16974825777352301</v>
      </c>
      <c r="BJ17" s="17">
        <v>0.196241811877784</v>
      </c>
      <c r="BK17" s="17">
        <v>0.159438987304417</v>
      </c>
      <c r="BL17" s="17"/>
      <c r="BM17" s="17">
        <v>0.187966640924358</v>
      </c>
      <c r="BN17" s="17">
        <v>0.19456951323819599</v>
      </c>
      <c r="BO17" s="17">
        <v>0.13919763906576199</v>
      </c>
      <c r="BP17" s="17">
        <v>0.130016301519357</v>
      </c>
      <c r="BQ17" s="17">
        <v>0.16028502554266</v>
      </c>
      <c r="BR17" s="17"/>
      <c r="BS17" s="17">
        <v>0.16954779691737601</v>
      </c>
      <c r="BT17" s="17">
        <v>0.21091225311582801</v>
      </c>
      <c r="BU17" s="17">
        <v>0.15242312778472999</v>
      </c>
      <c r="BV17" s="17">
        <v>0.16392223881055301</v>
      </c>
      <c r="BW17" s="17">
        <v>0.159747297242188</v>
      </c>
    </row>
    <row r="18" spans="2:75" ht="43.5" x14ac:dyDescent="0.35">
      <c r="B18" s="18" t="s">
        <v>243</v>
      </c>
      <c r="C18" s="17">
        <v>0.124062323727254</v>
      </c>
      <c r="D18" s="17">
        <v>0.135373765923398</v>
      </c>
      <c r="E18" s="17">
        <v>0.112623046564475</v>
      </c>
      <c r="F18" s="17"/>
      <c r="G18" s="17">
        <v>0.13742703369016901</v>
      </c>
      <c r="H18" s="17">
        <v>0.15177346027555899</v>
      </c>
      <c r="I18" s="17">
        <v>0.123530112739259</v>
      </c>
      <c r="J18" s="17">
        <v>0.121687947937813</v>
      </c>
      <c r="K18" s="17">
        <v>0.12665028278454801</v>
      </c>
      <c r="L18" s="17">
        <v>9.3211081971532994E-2</v>
      </c>
      <c r="M18" s="17"/>
      <c r="N18" s="17">
        <v>0.14348707767156699</v>
      </c>
      <c r="O18" s="17">
        <v>0.112041085475338</v>
      </c>
      <c r="P18" s="17">
        <v>0.118176287993064</v>
      </c>
      <c r="Q18" s="17">
        <v>0.121184243328054</v>
      </c>
      <c r="R18" s="17"/>
      <c r="S18" s="17">
        <v>0.14152992284046301</v>
      </c>
      <c r="T18" s="17">
        <v>0.119931206397973</v>
      </c>
      <c r="U18" s="17">
        <v>0.11897630996406899</v>
      </c>
      <c r="V18" s="17">
        <v>0.14477282957071</v>
      </c>
      <c r="W18" s="17">
        <v>0.137396606437792</v>
      </c>
      <c r="X18" s="17">
        <v>0.13573431423007601</v>
      </c>
      <c r="Y18" s="17">
        <v>0.101869645680545</v>
      </c>
      <c r="Z18" s="17">
        <v>8.1692048877253107E-2</v>
      </c>
      <c r="AA18" s="17">
        <v>0.11286945489573499</v>
      </c>
      <c r="AB18" s="17">
        <v>8.6275201868282497E-2</v>
      </c>
      <c r="AC18" s="17">
        <v>0.18853956589010101</v>
      </c>
      <c r="AD18" s="17">
        <v>0.108151813441031</v>
      </c>
      <c r="AE18" s="17"/>
      <c r="AF18" s="17">
        <v>0.11430920122126099</v>
      </c>
      <c r="AG18" s="17">
        <v>0.106994327087545</v>
      </c>
      <c r="AH18" s="17">
        <v>0.13710469861969499</v>
      </c>
      <c r="AI18" s="17">
        <v>0.17421735350055501</v>
      </c>
      <c r="AJ18" s="17"/>
      <c r="AK18" s="17">
        <v>0.10558837885634</v>
      </c>
      <c r="AL18" s="17">
        <v>0.11597432765566699</v>
      </c>
      <c r="AM18" s="17">
        <v>0.119021672353399</v>
      </c>
      <c r="AN18" s="17">
        <v>0.146977492867291</v>
      </c>
      <c r="AO18" s="17">
        <v>0.17288483917721001</v>
      </c>
      <c r="AP18" s="17"/>
      <c r="AQ18" s="17">
        <v>0.103937574488099</v>
      </c>
      <c r="AR18" s="17">
        <v>0.110059252947126</v>
      </c>
      <c r="AS18" s="17">
        <v>0.12517484454226799</v>
      </c>
      <c r="AT18" s="17">
        <v>0.12997214826724501</v>
      </c>
      <c r="AU18" s="17">
        <v>0.169973774309196</v>
      </c>
      <c r="AV18" s="17"/>
      <c r="AW18" s="17">
        <v>0.14740343166206701</v>
      </c>
      <c r="AX18" s="17">
        <v>9.5568233239066894E-2</v>
      </c>
      <c r="AY18" s="17">
        <v>0.114851509155908</v>
      </c>
      <c r="AZ18" s="17">
        <v>0.13953057020626999</v>
      </c>
      <c r="BA18" s="17">
        <v>0.12562249792021499</v>
      </c>
      <c r="BB18" s="17"/>
      <c r="BC18" s="17">
        <v>0.110167058747231</v>
      </c>
      <c r="BD18" s="17">
        <v>0.13331563662746701</v>
      </c>
      <c r="BE18" s="17">
        <v>0.13175432136669199</v>
      </c>
      <c r="BF18" s="17">
        <v>0.121490015223942</v>
      </c>
      <c r="BG18" s="17"/>
      <c r="BH18" s="17">
        <v>0.118888417131211</v>
      </c>
      <c r="BI18" s="17">
        <v>0.13179506393851401</v>
      </c>
      <c r="BJ18" s="17">
        <v>0.12687316338686999</v>
      </c>
      <c r="BK18" s="17">
        <v>0.120783361699439</v>
      </c>
      <c r="BL18" s="17"/>
      <c r="BM18" s="17">
        <v>0.12675262190582001</v>
      </c>
      <c r="BN18" s="17">
        <v>0.137913684163609</v>
      </c>
      <c r="BO18" s="17">
        <v>0.124440652993155</v>
      </c>
      <c r="BP18" s="17">
        <v>0.1233958833227</v>
      </c>
      <c r="BQ18" s="17">
        <v>0.10751205501788801</v>
      </c>
      <c r="BR18" s="17"/>
      <c r="BS18" s="17">
        <v>0.134063856563057</v>
      </c>
      <c r="BT18" s="17">
        <v>0.14096818082491899</v>
      </c>
      <c r="BU18" s="17">
        <v>0.13930871601171599</v>
      </c>
      <c r="BV18" s="17">
        <v>0.12475696910084901</v>
      </c>
      <c r="BW18" s="17">
        <v>9.0827250377593094E-2</v>
      </c>
    </row>
    <row r="19" spans="2:75" ht="43.5" x14ac:dyDescent="0.35">
      <c r="B19" s="18" t="s">
        <v>244</v>
      </c>
      <c r="C19" s="17">
        <v>0.118759265611207</v>
      </c>
      <c r="D19" s="17">
        <v>0.123955630213965</v>
      </c>
      <c r="E19" s="17">
        <v>0.11379545379961201</v>
      </c>
      <c r="F19" s="17"/>
      <c r="G19" s="17">
        <v>0.183133817029281</v>
      </c>
      <c r="H19" s="17">
        <v>0.14072199936375601</v>
      </c>
      <c r="I19" s="17">
        <v>0.12928260325237101</v>
      </c>
      <c r="J19" s="17">
        <v>9.8438757123662499E-2</v>
      </c>
      <c r="K19" s="17">
        <v>9.3341607008927699E-2</v>
      </c>
      <c r="L19" s="17">
        <v>8.2945011788139303E-2</v>
      </c>
      <c r="M19" s="17"/>
      <c r="N19" s="17">
        <v>0.12302167449915</v>
      </c>
      <c r="O19" s="17">
        <v>0.100389405533778</v>
      </c>
      <c r="P19" s="17">
        <v>0.111458042476808</v>
      </c>
      <c r="Q19" s="17">
        <v>0.13954031865955099</v>
      </c>
      <c r="R19" s="17"/>
      <c r="S19" s="17">
        <v>0.14285519165969399</v>
      </c>
      <c r="T19" s="17">
        <v>0.10602240934759199</v>
      </c>
      <c r="U19" s="17">
        <v>0.11256836004467401</v>
      </c>
      <c r="V19" s="17">
        <v>0.111133878548296</v>
      </c>
      <c r="W19" s="17">
        <v>0.16205480351843499</v>
      </c>
      <c r="X19" s="17">
        <v>0.11929905407706599</v>
      </c>
      <c r="Y19" s="17">
        <v>0.12543113382142199</v>
      </c>
      <c r="Z19" s="17">
        <v>0.116355939336517</v>
      </c>
      <c r="AA19" s="17">
        <v>0.10335830560018899</v>
      </c>
      <c r="AB19" s="17">
        <v>9.1698982960339598E-2</v>
      </c>
      <c r="AC19" s="17">
        <v>0.13212402204736401</v>
      </c>
      <c r="AD19" s="17">
        <v>9.9048650925536802E-2</v>
      </c>
      <c r="AE19" s="17"/>
      <c r="AF19" s="17">
        <v>0.12775627766977299</v>
      </c>
      <c r="AG19" s="17">
        <v>0.10863845891346</v>
      </c>
      <c r="AH19" s="17">
        <v>0.11729619538205199</v>
      </c>
      <c r="AI19" s="17">
        <v>0.12430738008983799</v>
      </c>
      <c r="AJ19" s="17"/>
      <c r="AK19" s="17">
        <v>0.122056785956632</v>
      </c>
      <c r="AL19" s="17">
        <v>0.120252635432711</v>
      </c>
      <c r="AM19" s="17">
        <v>0.113765717361418</v>
      </c>
      <c r="AN19" s="17">
        <v>0.11269132615145</v>
      </c>
      <c r="AO19" s="17">
        <v>0.13011842382420799</v>
      </c>
      <c r="AP19" s="17"/>
      <c r="AQ19" s="17">
        <v>0.118771822203601</v>
      </c>
      <c r="AR19" s="17">
        <v>0.118222238228528</v>
      </c>
      <c r="AS19" s="17">
        <v>0.13037812899031101</v>
      </c>
      <c r="AT19" s="17">
        <v>0.104090917085883</v>
      </c>
      <c r="AU19" s="17">
        <v>0.118371948077231</v>
      </c>
      <c r="AV19" s="17"/>
      <c r="AW19" s="17">
        <v>7.9832815998690798E-2</v>
      </c>
      <c r="AX19" s="17">
        <v>8.8536751619317497E-2</v>
      </c>
      <c r="AY19" s="17">
        <v>0.122547137958143</v>
      </c>
      <c r="AZ19" s="17">
        <v>0.113133496201658</v>
      </c>
      <c r="BA19" s="17">
        <v>0.141805309700755</v>
      </c>
      <c r="BB19" s="17"/>
      <c r="BC19" s="17">
        <v>0.12534077393114901</v>
      </c>
      <c r="BD19" s="17">
        <v>0.124504454009414</v>
      </c>
      <c r="BE19" s="17">
        <v>0.115918167052992</v>
      </c>
      <c r="BF19" s="17">
        <v>0.110959959624524</v>
      </c>
      <c r="BG19" s="17"/>
      <c r="BH19" s="17">
        <v>0.117964061988895</v>
      </c>
      <c r="BI19" s="17">
        <v>0.110317445921481</v>
      </c>
      <c r="BJ19" s="17">
        <v>0.13258410233343099</v>
      </c>
      <c r="BK19" s="17">
        <v>0.155214235752901</v>
      </c>
      <c r="BL19" s="17"/>
      <c r="BM19" s="17">
        <v>0.11593202164150899</v>
      </c>
      <c r="BN19" s="17">
        <v>0.134572583003745</v>
      </c>
      <c r="BO19" s="17">
        <v>7.8888867411097102E-2</v>
      </c>
      <c r="BP19" s="17">
        <v>0.103155789407574</v>
      </c>
      <c r="BQ19" s="17">
        <v>0.12167091998587801</v>
      </c>
      <c r="BR19" s="17"/>
      <c r="BS19" s="17">
        <v>0.11593229087578399</v>
      </c>
      <c r="BT19" s="17">
        <v>0.149040077328318</v>
      </c>
      <c r="BU19" s="17">
        <v>7.4912608340327494E-2</v>
      </c>
      <c r="BV19" s="17">
        <v>9.9238307130485107E-2</v>
      </c>
      <c r="BW19" s="17">
        <v>0.12904580040931701</v>
      </c>
    </row>
    <row r="20" spans="2:75" x14ac:dyDescent="0.35">
      <c r="B20" s="18" t="s">
        <v>129</v>
      </c>
      <c r="C20" s="17">
        <v>7.2219389140504894E-2</v>
      </c>
      <c r="D20" s="17">
        <v>6.60992884981461E-2</v>
      </c>
      <c r="E20" s="17">
        <v>7.80722084125548E-2</v>
      </c>
      <c r="F20" s="17"/>
      <c r="G20" s="17">
        <v>3.9848525193849203E-2</v>
      </c>
      <c r="H20" s="17">
        <v>5.6384527860103298E-2</v>
      </c>
      <c r="I20" s="17">
        <v>6.74127594499426E-2</v>
      </c>
      <c r="J20" s="17">
        <v>8.3432350048853604E-2</v>
      </c>
      <c r="K20" s="17">
        <v>9.99684498835932E-2</v>
      </c>
      <c r="L20" s="17">
        <v>8.2903047463823307E-2</v>
      </c>
      <c r="M20" s="17"/>
      <c r="N20" s="17">
        <v>5.3557821815039201E-2</v>
      </c>
      <c r="O20" s="17">
        <v>6.9976782278619407E-2</v>
      </c>
      <c r="P20" s="17">
        <v>6.7738879995015905E-2</v>
      </c>
      <c r="Q20" s="17">
        <v>9.8030506949141699E-2</v>
      </c>
      <c r="R20" s="17"/>
      <c r="S20" s="17">
        <v>6.7312787496029494E-2</v>
      </c>
      <c r="T20" s="17">
        <v>9.4145115152495101E-2</v>
      </c>
      <c r="U20" s="17">
        <v>8.3096085653255394E-2</v>
      </c>
      <c r="V20" s="17">
        <v>6.0960188608346497E-2</v>
      </c>
      <c r="W20" s="17">
        <v>7.4901363455240996E-2</v>
      </c>
      <c r="X20" s="17">
        <v>6.8362548431809403E-2</v>
      </c>
      <c r="Y20" s="17">
        <v>7.8897338305738293E-2</v>
      </c>
      <c r="Z20" s="17">
        <v>6.8073270046320494E-2</v>
      </c>
      <c r="AA20" s="17">
        <v>5.6138423222972099E-2</v>
      </c>
      <c r="AB20" s="17">
        <v>8.5864209267896494E-2</v>
      </c>
      <c r="AC20" s="17">
        <v>5.37936245940355E-2</v>
      </c>
      <c r="AD20" s="17">
        <v>4.6767463711678302E-2</v>
      </c>
      <c r="AE20" s="17"/>
      <c r="AF20" s="17">
        <v>9.8133453808830498E-2</v>
      </c>
      <c r="AG20" s="17">
        <v>7.3149034578441699E-2</v>
      </c>
      <c r="AH20" s="17">
        <v>5.3110033853647799E-2</v>
      </c>
      <c r="AI20" s="17">
        <v>3.7052649476150397E-2</v>
      </c>
      <c r="AJ20" s="17"/>
      <c r="AK20" s="17">
        <v>8.4963810584001195E-2</v>
      </c>
      <c r="AL20" s="17">
        <v>7.7657344071561496E-2</v>
      </c>
      <c r="AM20" s="17">
        <v>5.0750315578187599E-2</v>
      </c>
      <c r="AN20" s="17">
        <v>6.3812831354687904E-2</v>
      </c>
      <c r="AO20" s="17">
        <v>3.7787556584862797E-2</v>
      </c>
      <c r="AP20" s="17"/>
      <c r="AQ20" s="17">
        <v>9.0125211361498606E-2</v>
      </c>
      <c r="AR20" s="17">
        <v>7.4845410013365796E-2</v>
      </c>
      <c r="AS20" s="17">
        <v>5.5083366882364398E-2</v>
      </c>
      <c r="AT20" s="17">
        <v>6.8317106656581403E-2</v>
      </c>
      <c r="AU20" s="17">
        <v>7.0121786762995603E-2</v>
      </c>
      <c r="AV20" s="17"/>
      <c r="AW20" s="17">
        <v>6.2836618421776499E-2</v>
      </c>
      <c r="AX20" s="17">
        <v>7.7660353064399196E-2</v>
      </c>
      <c r="AY20" s="17">
        <v>7.3821292200595801E-2</v>
      </c>
      <c r="AZ20" s="17">
        <v>8.2707419087817799E-2</v>
      </c>
      <c r="BA20" s="17">
        <v>5.5323115990056897E-2</v>
      </c>
      <c r="BB20" s="17"/>
      <c r="BC20" s="17">
        <v>7.7841465842490798E-2</v>
      </c>
      <c r="BD20" s="17">
        <v>5.5874877653534903E-2</v>
      </c>
      <c r="BE20" s="17">
        <v>5.8651454248413802E-2</v>
      </c>
      <c r="BF20" s="17">
        <v>6.5679762828849894E-2</v>
      </c>
      <c r="BG20" s="17"/>
      <c r="BH20" s="17">
        <v>5.7278946001111698E-2</v>
      </c>
      <c r="BI20" s="17">
        <v>6.7936059029621701E-2</v>
      </c>
      <c r="BJ20" s="17">
        <v>5.7348551298295899E-2</v>
      </c>
      <c r="BK20" s="17">
        <v>4.1824522610892097E-2</v>
      </c>
      <c r="BL20" s="17"/>
      <c r="BM20" s="17">
        <v>7.5508418532201999E-2</v>
      </c>
      <c r="BN20" s="17">
        <v>4.3894307113668797E-2</v>
      </c>
      <c r="BO20" s="17">
        <v>6.2475187098374602E-2</v>
      </c>
      <c r="BP20" s="17">
        <v>9.0366685164107299E-2</v>
      </c>
      <c r="BQ20" s="17">
        <v>0.126000019539072</v>
      </c>
      <c r="BR20" s="17"/>
      <c r="BS20" s="17">
        <v>7.5843060327832904E-2</v>
      </c>
      <c r="BT20" s="17">
        <v>4.2313634376565802E-2</v>
      </c>
      <c r="BU20" s="17">
        <v>4.0873437524920897E-2</v>
      </c>
      <c r="BV20" s="17">
        <v>7.6462924501466994E-2</v>
      </c>
      <c r="BW20" s="17">
        <v>0.17893610226930001</v>
      </c>
    </row>
    <row r="21" spans="2:75" x14ac:dyDescent="0.35">
      <c r="B21" s="18" t="s">
        <v>99</v>
      </c>
      <c r="C21" s="19">
        <v>9.9422368644151004E-3</v>
      </c>
      <c r="D21" s="19">
        <v>1.26365140573048E-2</v>
      </c>
      <c r="E21" s="19">
        <v>6.8847558419571101E-3</v>
      </c>
      <c r="F21" s="19"/>
      <c r="G21" s="19">
        <v>2.1778979265129499E-3</v>
      </c>
      <c r="H21" s="19">
        <v>6.1038130470788404E-3</v>
      </c>
      <c r="I21" s="19">
        <v>6.1604744384980304E-3</v>
      </c>
      <c r="J21" s="19">
        <v>5.4552910907988703E-3</v>
      </c>
      <c r="K21" s="19">
        <v>1.7918867241675199E-2</v>
      </c>
      <c r="L21" s="19">
        <v>1.9613932351357902E-2</v>
      </c>
      <c r="M21" s="19"/>
      <c r="N21" s="19">
        <v>1.51378861501071E-2</v>
      </c>
      <c r="O21" s="19">
        <v>8.9442813857142905E-3</v>
      </c>
      <c r="P21" s="19">
        <v>8.9752381581860597E-3</v>
      </c>
      <c r="Q21" s="19">
        <v>6.4002113437889498E-3</v>
      </c>
      <c r="R21" s="19"/>
      <c r="S21" s="19">
        <v>2.85391601704609E-3</v>
      </c>
      <c r="T21" s="19">
        <v>1.6690449742130201E-2</v>
      </c>
      <c r="U21" s="19">
        <v>5.3133763074610998E-3</v>
      </c>
      <c r="V21" s="19">
        <v>1.4907329517798299E-2</v>
      </c>
      <c r="W21" s="19">
        <v>1.6871059909416501E-2</v>
      </c>
      <c r="X21" s="19">
        <v>8.3035325280464995E-3</v>
      </c>
      <c r="Y21" s="19">
        <v>6.6425030024354001E-3</v>
      </c>
      <c r="Z21" s="19">
        <v>1.6936031754354201E-2</v>
      </c>
      <c r="AA21" s="19">
        <v>3.5057557273193199E-3</v>
      </c>
      <c r="AB21" s="19">
        <v>1.0517004904418601E-2</v>
      </c>
      <c r="AC21" s="19">
        <v>2.2786708464060602E-2</v>
      </c>
      <c r="AD21" s="19">
        <v>0</v>
      </c>
      <c r="AE21" s="19"/>
      <c r="AF21" s="19">
        <v>5.4579705618466199E-3</v>
      </c>
      <c r="AG21" s="19">
        <v>1.5155950440322301E-2</v>
      </c>
      <c r="AH21" s="19">
        <v>7.5584950138500896E-3</v>
      </c>
      <c r="AI21" s="19">
        <v>9.4197426747452996E-3</v>
      </c>
      <c r="AJ21" s="19"/>
      <c r="AK21" s="19">
        <v>9.4264668249501998E-3</v>
      </c>
      <c r="AL21" s="19">
        <v>8.6863202666276999E-3</v>
      </c>
      <c r="AM21" s="19">
        <v>9.2112665396828098E-3</v>
      </c>
      <c r="AN21" s="19">
        <v>2.0369840125609998E-2</v>
      </c>
      <c r="AO21" s="19">
        <v>3.9384105725973001E-3</v>
      </c>
      <c r="AP21" s="19"/>
      <c r="AQ21" s="19">
        <v>1.03471271040798E-2</v>
      </c>
      <c r="AR21" s="19">
        <v>5.81955948056117E-3</v>
      </c>
      <c r="AS21" s="19">
        <v>1.09895338390516E-2</v>
      </c>
      <c r="AT21" s="19">
        <v>1.2813717810000701E-2</v>
      </c>
      <c r="AU21" s="19">
        <v>9.4949666142773396E-3</v>
      </c>
      <c r="AV21" s="19"/>
      <c r="AW21" s="19">
        <v>1.01637316376016E-2</v>
      </c>
      <c r="AX21" s="19">
        <v>9.6843873236152692E-3</v>
      </c>
      <c r="AY21" s="19">
        <v>1.21748728607056E-2</v>
      </c>
      <c r="AZ21" s="19">
        <v>1.16368532576931E-2</v>
      </c>
      <c r="BA21" s="19">
        <v>4.6994023654246698E-3</v>
      </c>
      <c r="BB21" s="19"/>
      <c r="BC21" s="19">
        <v>1.1384506305474299E-2</v>
      </c>
      <c r="BD21" s="19">
        <v>7.0304506651497302E-3</v>
      </c>
      <c r="BE21" s="19">
        <v>1.3998592457079399E-2</v>
      </c>
      <c r="BF21" s="19">
        <v>9.9229752520162903E-3</v>
      </c>
      <c r="BG21" s="19"/>
      <c r="BH21" s="19">
        <v>1.2612686125095701E-2</v>
      </c>
      <c r="BI21" s="19">
        <v>7.8828968151898205E-3</v>
      </c>
      <c r="BJ21" s="19">
        <v>1.24844423405963E-2</v>
      </c>
      <c r="BK21" s="19">
        <v>9.6430886206530907E-3</v>
      </c>
      <c r="BL21" s="19"/>
      <c r="BM21" s="19">
        <v>2.0033210703473699E-2</v>
      </c>
      <c r="BN21" s="19">
        <v>2.9093738491646698E-3</v>
      </c>
      <c r="BO21" s="19">
        <v>9.5538349796992997E-3</v>
      </c>
      <c r="BP21" s="19">
        <v>3.1590193412492903E-2</v>
      </c>
      <c r="BQ21" s="19">
        <v>3.1753840140148499E-3</v>
      </c>
      <c r="BR21" s="19"/>
      <c r="BS21" s="19">
        <v>2.0622778331837899E-2</v>
      </c>
      <c r="BT21" s="19">
        <v>1.4729613413704201E-3</v>
      </c>
      <c r="BU21" s="19">
        <v>1.18299941025596E-2</v>
      </c>
      <c r="BV21" s="19">
        <v>1.8483010078469499E-2</v>
      </c>
      <c r="BW21" s="19">
        <v>2.1473548609702801E-3</v>
      </c>
    </row>
    <row r="22" spans="2:75" x14ac:dyDescent="0.35">
      <c r="B22" s="16"/>
    </row>
    <row r="23" spans="2:75" x14ac:dyDescent="0.35">
      <c r="B23" t="s">
        <v>91</v>
      </c>
    </row>
    <row r="24" spans="2:75" x14ac:dyDescent="0.35">
      <c r="B24" t="s">
        <v>92</v>
      </c>
    </row>
    <row r="26" spans="2:75" x14ac:dyDescent="0.35">
      <c r="B26"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W27"/>
  <sheetViews>
    <sheetView showGridLines="0" topLeftCell="A18" workbookViewId="0">
      <pane xSplit="2" topLeftCell="C1" activePane="topRight" state="frozen"/>
      <selection pane="topRight" activeCell="B27" sqref="B2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258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4034</v>
      </c>
      <c r="D7" s="10">
        <v>1954</v>
      </c>
      <c r="E7" s="10">
        <v>2070</v>
      </c>
      <c r="F7" s="10"/>
      <c r="G7" s="10">
        <v>479</v>
      </c>
      <c r="H7" s="10">
        <v>662</v>
      </c>
      <c r="I7" s="10">
        <v>621</v>
      </c>
      <c r="J7" s="10">
        <v>718</v>
      </c>
      <c r="K7" s="10">
        <v>673</v>
      </c>
      <c r="L7" s="10">
        <v>881</v>
      </c>
      <c r="M7" s="10"/>
      <c r="N7" s="10">
        <v>1092</v>
      </c>
      <c r="O7" s="10">
        <v>984</v>
      </c>
      <c r="P7" s="10">
        <v>889</v>
      </c>
      <c r="Q7" s="10">
        <v>1050</v>
      </c>
      <c r="R7" s="10"/>
      <c r="S7" s="10">
        <v>507</v>
      </c>
      <c r="T7" s="10">
        <v>541</v>
      </c>
      <c r="U7" s="10">
        <v>322</v>
      </c>
      <c r="V7" s="10">
        <v>320</v>
      </c>
      <c r="W7" s="10">
        <v>304</v>
      </c>
      <c r="X7" s="10">
        <v>332</v>
      </c>
      <c r="Y7" s="10">
        <v>350</v>
      </c>
      <c r="Z7" s="10">
        <v>174</v>
      </c>
      <c r="AA7" s="10">
        <v>461</v>
      </c>
      <c r="AB7" s="10">
        <v>376</v>
      </c>
      <c r="AC7" s="10">
        <v>216</v>
      </c>
      <c r="AD7" s="10">
        <v>131</v>
      </c>
      <c r="AE7" s="10"/>
      <c r="AF7" s="10">
        <v>977</v>
      </c>
      <c r="AG7" s="10">
        <v>1382</v>
      </c>
      <c r="AH7" s="10">
        <v>1011</v>
      </c>
      <c r="AI7" s="10">
        <v>536</v>
      </c>
      <c r="AJ7" s="10"/>
      <c r="AK7" s="10">
        <v>658</v>
      </c>
      <c r="AL7" s="10">
        <v>1532</v>
      </c>
      <c r="AM7" s="10">
        <v>854</v>
      </c>
      <c r="AN7" s="10">
        <v>391</v>
      </c>
      <c r="AO7" s="10">
        <v>387</v>
      </c>
      <c r="AP7" s="10"/>
      <c r="AQ7" s="10">
        <v>1037</v>
      </c>
      <c r="AR7" s="10">
        <v>778</v>
      </c>
      <c r="AS7" s="10">
        <v>952</v>
      </c>
      <c r="AT7" s="10">
        <v>700</v>
      </c>
      <c r="AU7" s="10">
        <v>567</v>
      </c>
      <c r="AV7" s="10"/>
      <c r="AW7" s="10">
        <v>218</v>
      </c>
      <c r="AX7" s="10">
        <v>430</v>
      </c>
      <c r="AY7" s="10">
        <v>1333</v>
      </c>
      <c r="AZ7" s="10">
        <v>1169</v>
      </c>
      <c r="BA7" s="10">
        <v>881</v>
      </c>
      <c r="BB7" s="10"/>
      <c r="BC7" s="10">
        <v>304</v>
      </c>
      <c r="BD7" s="10">
        <v>1220</v>
      </c>
      <c r="BE7" s="10">
        <v>922</v>
      </c>
      <c r="BF7" s="10">
        <v>1328</v>
      </c>
      <c r="BG7" s="10"/>
      <c r="BH7" s="10">
        <v>773</v>
      </c>
      <c r="BI7" s="10">
        <v>1917</v>
      </c>
      <c r="BJ7" s="10">
        <v>694</v>
      </c>
      <c r="BK7" s="10">
        <v>388</v>
      </c>
      <c r="BL7" s="10"/>
      <c r="BM7" s="10">
        <v>762</v>
      </c>
      <c r="BN7" s="10">
        <v>1362</v>
      </c>
      <c r="BO7" s="10">
        <v>310</v>
      </c>
      <c r="BP7" s="10">
        <v>494</v>
      </c>
      <c r="BQ7" s="10">
        <v>603</v>
      </c>
      <c r="BR7" s="10"/>
      <c r="BS7" s="10">
        <v>803</v>
      </c>
      <c r="BT7" s="10">
        <v>1057</v>
      </c>
      <c r="BU7" s="10">
        <v>329</v>
      </c>
      <c r="BV7" s="10">
        <v>656</v>
      </c>
      <c r="BW7" s="10">
        <v>340</v>
      </c>
    </row>
    <row r="8" spans="2:75" ht="30" customHeight="1" x14ac:dyDescent="0.35">
      <c r="B8" s="11" t="s">
        <v>20</v>
      </c>
      <c r="C8" s="11">
        <v>4034</v>
      </c>
      <c r="D8" s="11">
        <v>1987</v>
      </c>
      <c r="E8" s="11">
        <v>2037</v>
      </c>
      <c r="F8" s="11"/>
      <c r="G8" s="11">
        <v>563</v>
      </c>
      <c r="H8" s="11">
        <v>688</v>
      </c>
      <c r="I8" s="11">
        <v>686</v>
      </c>
      <c r="J8" s="11">
        <v>686</v>
      </c>
      <c r="K8" s="11">
        <v>566</v>
      </c>
      <c r="L8" s="11">
        <v>845</v>
      </c>
      <c r="M8" s="11"/>
      <c r="N8" s="11">
        <v>1085</v>
      </c>
      <c r="O8" s="11">
        <v>1044</v>
      </c>
      <c r="P8" s="11">
        <v>883</v>
      </c>
      <c r="Q8" s="11">
        <v>1003</v>
      </c>
      <c r="R8" s="11"/>
      <c r="S8" s="11">
        <v>565</v>
      </c>
      <c r="T8" s="11">
        <v>524</v>
      </c>
      <c r="U8" s="11">
        <v>323</v>
      </c>
      <c r="V8" s="11">
        <v>363</v>
      </c>
      <c r="W8" s="11">
        <v>282</v>
      </c>
      <c r="X8" s="11">
        <v>363</v>
      </c>
      <c r="Y8" s="11">
        <v>323</v>
      </c>
      <c r="Z8" s="11">
        <v>161</v>
      </c>
      <c r="AA8" s="11">
        <v>444</v>
      </c>
      <c r="AB8" s="11">
        <v>363</v>
      </c>
      <c r="AC8" s="11">
        <v>202</v>
      </c>
      <c r="AD8" s="11">
        <v>121</v>
      </c>
      <c r="AE8" s="11"/>
      <c r="AF8" s="11">
        <v>950</v>
      </c>
      <c r="AG8" s="11">
        <v>1389</v>
      </c>
      <c r="AH8" s="11">
        <v>1033</v>
      </c>
      <c r="AI8" s="11">
        <v>540</v>
      </c>
      <c r="AJ8" s="11"/>
      <c r="AK8" s="11">
        <v>650</v>
      </c>
      <c r="AL8" s="11">
        <v>1526</v>
      </c>
      <c r="AM8" s="11">
        <v>857</v>
      </c>
      <c r="AN8" s="11">
        <v>401</v>
      </c>
      <c r="AO8" s="11">
        <v>386</v>
      </c>
      <c r="AP8" s="11"/>
      <c r="AQ8" s="11">
        <v>1021</v>
      </c>
      <c r="AR8" s="11">
        <v>777</v>
      </c>
      <c r="AS8" s="11">
        <v>954</v>
      </c>
      <c r="AT8" s="11">
        <v>713</v>
      </c>
      <c r="AU8" s="11">
        <v>570</v>
      </c>
      <c r="AV8" s="11"/>
      <c r="AW8" s="11">
        <v>211</v>
      </c>
      <c r="AX8" s="11">
        <v>408</v>
      </c>
      <c r="AY8" s="11">
        <v>1329</v>
      </c>
      <c r="AZ8" s="11">
        <v>1160</v>
      </c>
      <c r="BA8" s="11">
        <v>923</v>
      </c>
      <c r="BB8" s="11"/>
      <c r="BC8" s="11">
        <v>322</v>
      </c>
      <c r="BD8" s="11">
        <v>1244</v>
      </c>
      <c r="BE8" s="11">
        <v>916</v>
      </c>
      <c r="BF8" s="11">
        <v>1291</v>
      </c>
      <c r="BG8" s="11"/>
      <c r="BH8" s="11">
        <v>788</v>
      </c>
      <c r="BI8" s="11">
        <v>1911</v>
      </c>
      <c r="BJ8" s="11">
        <v>687</v>
      </c>
      <c r="BK8" s="11">
        <v>385</v>
      </c>
      <c r="BL8" s="11"/>
      <c r="BM8" s="11">
        <v>754</v>
      </c>
      <c r="BN8" s="11">
        <v>1381</v>
      </c>
      <c r="BO8" s="11">
        <v>310</v>
      </c>
      <c r="BP8" s="11">
        <v>482</v>
      </c>
      <c r="BQ8" s="11">
        <v>608</v>
      </c>
      <c r="BR8" s="11"/>
      <c r="BS8" s="11">
        <v>799</v>
      </c>
      <c r="BT8" s="11">
        <v>1081</v>
      </c>
      <c r="BU8" s="11">
        <v>329</v>
      </c>
      <c r="BV8" s="11">
        <v>641</v>
      </c>
      <c r="BW8" s="11">
        <v>341</v>
      </c>
    </row>
    <row r="9" spans="2:75" ht="43.5" x14ac:dyDescent="0.35">
      <c r="B9" s="18" t="s">
        <v>246</v>
      </c>
      <c r="C9" s="17">
        <v>0.33393767438829403</v>
      </c>
      <c r="D9" s="17">
        <v>0.32535257032433601</v>
      </c>
      <c r="E9" s="17">
        <v>0.34245669284807401</v>
      </c>
      <c r="F9" s="17"/>
      <c r="G9" s="17">
        <v>0.27677648756317103</v>
      </c>
      <c r="H9" s="17">
        <v>0.33632027498279199</v>
      </c>
      <c r="I9" s="17">
        <v>0.33406021533888902</v>
      </c>
      <c r="J9" s="17">
        <v>0.35206089707429</v>
      </c>
      <c r="K9" s="17">
        <v>0.34268419814481199</v>
      </c>
      <c r="L9" s="17">
        <v>0.34942265702970599</v>
      </c>
      <c r="M9" s="17"/>
      <c r="N9" s="17">
        <v>0.35033540850258299</v>
      </c>
      <c r="O9" s="17">
        <v>0.360344720628619</v>
      </c>
      <c r="P9" s="17">
        <v>0.31470488108183498</v>
      </c>
      <c r="Q9" s="17">
        <v>0.30341624130587802</v>
      </c>
      <c r="R9" s="17"/>
      <c r="S9" s="17">
        <v>0.30225761991901001</v>
      </c>
      <c r="T9" s="17">
        <v>0.33503249876278601</v>
      </c>
      <c r="U9" s="17">
        <v>0.35858581602365103</v>
      </c>
      <c r="V9" s="17">
        <v>0.30243257535613</v>
      </c>
      <c r="W9" s="17">
        <v>0.30022080935314199</v>
      </c>
      <c r="X9" s="17">
        <v>0.32517360472752199</v>
      </c>
      <c r="Y9" s="17">
        <v>0.33689160427546999</v>
      </c>
      <c r="Z9" s="17">
        <v>0.353555378303473</v>
      </c>
      <c r="AA9" s="17">
        <v>0.35694001301790801</v>
      </c>
      <c r="AB9" s="17">
        <v>0.39200408430542899</v>
      </c>
      <c r="AC9" s="17">
        <v>0.29847409673413</v>
      </c>
      <c r="AD9" s="17">
        <v>0.37732999289393099</v>
      </c>
      <c r="AE9" s="17"/>
      <c r="AF9" s="17">
        <v>0.30947207441916003</v>
      </c>
      <c r="AG9" s="17">
        <v>0.31511900429522</v>
      </c>
      <c r="AH9" s="17">
        <v>0.37068737047598299</v>
      </c>
      <c r="AI9" s="17">
        <v>0.37758235399194401</v>
      </c>
      <c r="AJ9" s="17"/>
      <c r="AK9" s="17">
        <v>0.32358243271771697</v>
      </c>
      <c r="AL9" s="17">
        <v>0.332758552425575</v>
      </c>
      <c r="AM9" s="17">
        <v>0.34301131629557102</v>
      </c>
      <c r="AN9" s="17">
        <v>0.31694598896553999</v>
      </c>
      <c r="AO9" s="17">
        <v>0.38999726759273901</v>
      </c>
      <c r="AP9" s="17"/>
      <c r="AQ9" s="17">
        <v>0.30780307885167701</v>
      </c>
      <c r="AR9" s="17">
        <v>0.32415349623849099</v>
      </c>
      <c r="AS9" s="17">
        <v>0.33723452273510901</v>
      </c>
      <c r="AT9" s="17">
        <v>0.35644113485251899</v>
      </c>
      <c r="AU9" s="17">
        <v>0.360441295931754</v>
      </c>
      <c r="AV9" s="17"/>
      <c r="AW9" s="17">
        <v>0.38777493024891202</v>
      </c>
      <c r="AX9" s="17">
        <v>0.318961414499978</v>
      </c>
      <c r="AY9" s="17">
        <v>0.34567648504825199</v>
      </c>
      <c r="AZ9" s="17">
        <v>0.31879117565612197</v>
      </c>
      <c r="BA9" s="17">
        <v>0.33166639363288403</v>
      </c>
      <c r="BB9" s="17"/>
      <c r="BC9" s="17">
        <v>0.308832693822917</v>
      </c>
      <c r="BD9" s="17">
        <v>0.326540081247715</v>
      </c>
      <c r="BE9" s="17">
        <v>0.35087211969744703</v>
      </c>
      <c r="BF9" s="17">
        <v>0.346920596194429</v>
      </c>
      <c r="BG9" s="17"/>
      <c r="BH9" s="17">
        <v>0.30793242712603602</v>
      </c>
      <c r="BI9" s="17">
        <v>0.35359665214647401</v>
      </c>
      <c r="BJ9" s="17">
        <v>0.31999502443427202</v>
      </c>
      <c r="BK9" s="17">
        <v>0.36450749922861803</v>
      </c>
      <c r="BL9" s="17"/>
      <c r="BM9" s="17">
        <v>0.28512390107694002</v>
      </c>
      <c r="BN9" s="17">
        <v>0.35176752490747998</v>
      </c>
      <c r="BO9" s="17">
        <v>0.34245566960336099</v>
      </c>
      <c r="BP9" s="17">
        <v>0.26451523456901299</v>
      </c>
      <c r="BQ9" s="17">
        <v>0.34733865161988098</v>
      </c>
      <c r="BR9" s="17"/>
      <c r="BS9" s="17">
        <v>0.28377576249637199</v>
      </c>
      <c r="BT9" s="17">
        <v>0.34426866853285598</v>
      </c>
      <c r="BU9" s="17">
        <v>0.36712915882543201</v>
      </c>
      <c r="BV9" s="17">
        <v>0.27889407163948798</v>
      </c>
      <c r="BW9" s="17">
        <v>0.332907180608364</v>
      </c>
    </row>
    <row r="10" spans="2:75" ht="29" x14ac:dyDescent="0.35">
      <c r="B10" s="18" t="s">
        <v>247</v>
      </c>
      <c r="C10" s="17">
        <v>0.26986333049521799</v>
      </c>
      <c r="D10" s="17">
        <v>0.27523898583518203</v>
      </c>
      <c r="E10" s="17">
        <v>0.26493039065511198</v>
      </c>
      <c r="F10" s="17"/>
      <c r="G10" s="17">
        <v>0.20961804091104</v>
      </c>
      <c r="H10" s="17">
        <v>0.243225090090053</v>
      </c>
      <c r="I10" s="17">
        <v>0.25909017595827</v>
      </c>
      <c r="J10" s="17">
        <v>0.29417958816645101</v>
      </c>
      <c r="K10" s="17">
        <v>0.29950991008013</v>
      </c>
      <c r="L10" s="17">
        <v>0.300859448550997</v>
      </c>
      <c r="M10" s="17"/>
      <c r="N10" s="17">
        <v>0.27743069003528997</v>
      </c>
      <c r="O10" s="17">
        <v>0.25999079786090301</v>
      </c>
      <c r="P10" s="17">
        <v>0.276965697648211</v>
      </c>
      <c r="Q10" s="17">
        <v>0.26667514497017197</v>
      </c>
      <c r="R10" s="17"/>
      <c r="S10" s="17">
        <v>0.25028187557175302</v>
      </c>
      <c r="T10" s="17">
        <v>0.25832643424028001</v>
      </c>
      <c r="U10" s="17">
        <v>0.28276427960931699</v>
      </c>
      <c r="V10" s="17">
        <v>0.24300755963565901</v>
      </c>
      <c r="W10" s="17">
        <v>0.25883152883594202</v>
      </c>
      <c r="X10" s="17">
        <v>0.25819601803745201</v>
      </c>
      <c r="Y10" s="17">
        <v>0.274239766828549</v>
      </c>
      <c r="Z10" s="17">
        <v>0.260479702298823</v>
      </c>
      <c r="AA10" s="17">
        <v>0.29527677297523502</v>
      </c>
      <c r="AB10" s="17">
        <v>0.271889227557298</v>
      </c>
      <c r="AC10" s="17">
        <v>0.31408270546917499</v>
      </c>
      <c r="AD10" s="17">
        <v>0.34575413687621798</v>
      </c>
      <c r="AE10" s="17"/>
      <c r="AF10" s="17">
        <v>0.25067475423378699</v>
      </c>
      <c r="AG10" s="17">
        <v>0.26620076564272699</v>
      </c>
      <c r="AH10" s="17">
        <v>0.285936384482188</v>
      </c>
      <c r="AI10" s="17">
        <v>0.269730206282215</v>
      </c>
      <c r="AJ10" s="17"/>
      <c r="AK10" s="17">
        <v>0.26238587156327198</v>
      </c>
      <c r="AL10" s="17">
        <v>0.27579523711189502</v>
      </c>
      <c r="AM10" s="17">
        <v>0.27534277137860702</v>
      </c>
      <c r="AN10" s="17">
        <v>0.279467097756393</v>
      </c>
      <c r="AO10" s="17">
        <v>0.26384197125650499</v>
      </c>
      <c r="AP10" s="17"/>
      <c r="AQ10" s="17">
        <v>0.27715603020156898</v>
      </c>
      <c r="AR10" s="17">
        <v>0.243696025435888</v>
      </c>
      <c r="AS10" s="17">
        <v>0.27745484442106499</v>
      </c>
      <c r="AT10" s="17">
        <v>0.27179571791616902</v>
      </c>
      <c r="AU10" s="17">
        <v>0.27736896928855997</v>
      </c>
      <c r="AV10" s="17"/>
      <c r="AW10" s="17">
        <v>0.31205617997940599</v>
      </c>
      <c r="AX10" s="17">
        <v>0.26723727899136701</v>
      </c>
      <c r="AY10" s="17">
        <v>0.25462044984238202</v>
      </c>
      <c r="AZ10" s="17">
        <v>0.26891134377533099</v>
      </c>
      <c r="BA10" s="17">
        <v>0.28413980692094598</v>
      </c>
      <c r="BB10" s="17"/>
      <c r="BC10" s="17">
        <v>0.262646144056009</v>
      </c>
      <c r="BD10" s="17">
        <v>0.2770770735825</v>
      </c>
      <c r="BE10" s="17">
        <v>0.261346537310437</v>
      </c>
      <c r="BF10" s="17">
        <v>0.284649577203617</v>
      </c>
      <c r="BG10" s="17"/>
      <c r="BH10" s="17">
        <v>0.26914974723700102</v>
      </c>
      <c r="BI10" s="17">
        <v>0.266103072116394</v>
      </c>
      <c r="BJ10" s="17">
        <v>0.27115325525295803</v>
      </c>
      <c r="BK10" s="17">
        <v>0.30883048327567197</v>
      </c>
      <c r="BL10" s="17"/>
      <c r="BM10" s="17">
        <v>0.26432191878951</v>
      </c>
      <c r="BN10" s="17">
        <v>0.28137050566975902</v>
      </c>
      <c r="BO10" s="17">
        <v>0.29320463203307601</v>
      </c>
      <c r="BP10" s="17">
        <v>0.23989292743277699</v>
      </c>
      <c r="BQ10" s="17">
        <v>0.24965593574555101</v>
      </c>
      <c r="BR10" s="17"/>
      <c r="BS10" s="17">
        <v>0.26154830654141797</v>
      </c>
      <c r="BT10" s="17">
        <v>0.27357935896070701</v>
      </c>
      <c r="BU10" s="17">
        <v>0.30652351047757698</v>
      </c>
      <c r="BV10" s="17">
        <v>0.233892782749969</v>
      </c>
      <c r="BW10" s="17">
        <v>0.212561519044937</v>
      </c>
    </row>
    <row r="11" spans="2:75" ht="43.5" x14ac:dyDescent="0.35">
      <c r="B11" s="18" t="s">
        <v>248</v>
      </c>
      <c r="C11" s="17">
        <v>0.23848589662334799</v>
      </c>
      <c r="D11" s="17">
        <v>0.22023362128631499</v>
      </c>
      <c r="E11" s="17">
        <v>0.25596999112552499</v>
      </c>
      <c r="F11" s="17"/>
      <c r="G11" s="17">
        <v>0.22858226172342699</v>
      </c>
      <c r="H11" s="17">
        <v>0.22643752678193799</v>
      </c>
      <c r="I11" s="17">
        <v>0.22062817857842101</v>
      </c>
      <c r="J11" s="17">
        <v>0.230278342951625</v>
      </c>
      <c r="K11" s="17">
        <v>0.25419638093101299</v>
      </c>
      <c r="L11" s="17">
        <v>0.26553961262307402</v>
      </c>
      <c r="M11" s="17"/>
      <c r="N11" s="17">
        <v>0.23678992720497799</v>
      </c>
      <c r="O11" s="17">
        <v>0.22551690946889799</v>
      </c>
      <c r="P11" s="17">
        <v>0.25026174639391602</v>
      </c>
      <c r="Q11" s="17">
        <v>0.245485430785779</v>
      </c>
      <c r="R11" s="17"/>
      <c r="S11" s="17">
        <v>0.22952092500964799</v>
      </c>
      <c r="T11" s="17">
        <v>0.25062852197071001</v>
      </c>
      <c r="U11" s="17">
        <v>0.27291740358991801</v>
      </c>
      <c r="V11" s="17">
        <v>0.26355362779008901</v>
      </c>
      <c r="W11" s="17">
        <v>0.24044685849900399</v>
      </c>
      <c r="X11" s="17">
        <v>0.22915030156397201</v>
      </c>
      <c r="Y11" s="17">
        <v>0.25269413118110601</v>
      </c>
      <c r="Z11" s="17">
        <v>0.230366755106094</v>
      </c>
      <c r="AA11" s="17">
        <v>0.22395845736224401</v>
      </c>
      <c r="AB11" s="17">
        <v>0.19939469514988101</v>
      </c>
      <c r="AC11" s="17">
        <v>0.22677033434466601</v>
      </c>
      <c r="AD11" s="17">
        <v>0.24710168636895199</v>
      </c>
      <c r="AE11" s="17"/>
      <c r="AF11" s="17">
        <v>0.25811848390067599</v>
      </c>
      <c r="AG11" s="17">
        <v>0.247223136030536</v>
      </c>
      <c r="AH11" s="17">
        <v>0.23588798212992901</v>
      </c>
      <c r="AI11" s="17">
        <v>0.18790506474823501</v>
      </c>
      <c r="AJ11" s="17"/>
      <c r="AK11" s="17">
        <v>0.23266619116162399</v>
      </c>
      <c r="AL11" s="17">
        <v>0.239044684620635</v>
      </c>
      <c r="AM11" s="17">
        <v>0.253754265506412</v>
      </c>
      <c r="AN11" s="17">
        <v>0.23196673243869101</v>
      </c>
      <c r="AO11" s="17">
        <v>0.21639921940168599</v>
      </c>
      <c r="AP11" s="17"/>
      <c r="AQ11" s="17">
        <v>0.231653103239091</v>
      </c>
      <c r="AR11" s="17">
        <v>0.259833341635474</v>
      </c>
      <c r="AS11" s="17">
        <v>0.235151531639369</v>
      </c>
      <c r="AT11" s="17">
        <v>0.23514918386318501</v>
      </c>
      <c r="AU11" s="17">
        <v>0.23136208779320699</v>
      </c>
      <c r="AV11" s="17"/>
      <c r="AW11" s="17">
        <v>0.20489360300300699</v>
      </c>
      <c r="AX11" s="17">
        <v>0.23753786875944299</v>
      </c>
      <c r="AY11" s="17">
        <v>0.25012836307276098</v>
      </c>
      <c r="AZ11" s="17">
        <v>0.24800798274173599</v>
      </c>
      <c r="BA11" s="17">
        <v>0.21759686545409199</v>
      </c>
      <c r="BB11" s="17"/>
      <c r="BC11" s="17">
        <v>0.21254471987364601</v>
      </c>
      <c r="BD11" s="17">
        <v>0.25592270963540398</v>
      </c>
      <c r="BE11" s="17">
        <v>0.22731398227565</v>
      </c>
      <c r="BF11" s="17">
        <v>0.241893539265707</v>
      </c>
      <c r="BG11" s="17"/>
      <c r="BH11" s="17">
        <v>0.24623799482471501</v>
      </c>
      <c r="BI11" s="17">
        <v>0.24320615954997199</v>
      </c>
      <c r="BJ11" s="17">
        <v>0.241412964094256</v>
      </c>
      <c r="BK11" s="17">
        <v>0.20911658331297001</v>
      </c>
      <c r="BL11" s="17"/>
      <c r="BM11" s="17">
        <v>0.26769592449698998</v>
      </c>
      <c r="BN11" s="17">
        <v>0.23909576054056</v>
      </c>
      <c r="BO11" s="17">
        <v>0.21536095654081799</v>
      </c>
      <c r="BP11" s="17">
        <v>0.28112202532999803</v>
      </c>
      <c r="BQ11" s="17">
        <v>0.205918574523864</v>
      </c>
      <c r="BR11" s="17"/>
      <c r="BS11" s="17">
        <v>0.27665571460768801</v>
      </c>
      <c r="BT11" s="17">
        <v>0.22384120459215701</v>
      </c>
      <c r="BU11" s="17">
        <v>0.21154176610005801</v>
      </c>
      <c r="BV11" s="17">
        <v>0.282314345194698</v>
      </c>
      <c r="BW11" s="17">
        <v>0.18483143763379101</v>
      </c>
    </row>
    <row r="12" spans="2:75" ht="58" x14ac:dyDescent="0.35">
      <c r="B12" s="18" t="s">
        <v>249</v>
      </c>
      <c r="C12" s="17">
        <v>0.235989759447713</v>
      </c>
      <c r="D12" s="17">
        <v>0.236155383147855</v>
      </c>
      <c r="E12" s="17">
        <v>0.236003271686031</v>
      </c>
      <c r="F12" s="17"/>
      <c r="G12" s="17">
        <v>0.18431119255641401</v>
      </c>
      <c r="H12" s="17">
        <v>0.213028529258349</v>
      </c>
      <c r="I12" s="17">
        <v>0.235420517902763</v>
      </c>
      <c r="J12" s="17">
        <v>0.245181002718042</v>
      </c>
      <c r="K12" s="17">
        <v>0.246312935141485</v>
      </c>
      <c r="L12" s="17">
        <v>0.27521985139376698</v>
      </c>
      <c r="M12" s="17"/>
      <c r="N12" s="17">
        <v>0.26566948711614302</v>
      </c>
      <c r="O12" s="17">
        <v>0.249779427496403</v>
      </c>
      <c r="P12" s="17">
        <v>0.23427641635694099</v>
      </c>
      <c r="Q12" s="17">
        <v>0.19185552467281</v>
      </c>
      <c r="R12" s="17"/>
      <c r="S12" s="17">
        <v>0.25126807326877398</v>
      </c>
      <c r="T12" s="17">
        <v>0.24444723913236199</v>
      </c>
      <c r="U12" s="17">
        <v>0.22880038676989201</v>
      </c>
      <c r="V12" s="17">
        <v>0.20709054534028101</v>
      </c>
      <c r="W12" s="17">
        <v>0.22186649408696599</v>
      </c>
      <c r="X12" s="17">
        <v>0.222577713457559</v>
      </c>
      <c r="Y12" s="17">
        <v>0.21368285752289801</v>
      </c>
      <c r="Z12" s="17">
        <v>0.32987380117306497</v>
      </c>
      <c r="AA12" s="17">
        <v>0.20525739655091499</v>
      </c>
      <c r="AB12" s="17">
        <v>0.26219133519912202</v>
      </c>
      <c r="AC12" s="17">
        <v>0.22604238621879699</v>
      </c>
      <c r="AD12" s="17">
        <v>0.29245623913146401</v>
      </c>
      <c r="AE12" s="17"/>
      <c r="AF12" s="17">
        <v>0.187417767529938</v>
      </c>
      <c r="AG12" s="17">
        <v>0.24498100212162199</v>
      </c>
      <c r="AH12" s="17">
        <v>0.25722432999707701</v>
      </c>
      <c r="AI12" s="17">
        <v>0.277762273719873</v>
      </c>
      <c r="AJ12" s="17"/>
      <c r="AK12" s="17">
        <v>0.20493366617311801</v>
      </c>
      <c r="AL12" s="17">
        <v>0.239367732739456</v>
      </c>
      <c r="AM12" s="17">
        <v>0.24546927442531899</v>
      </c>
      <c r="AN12" s="17">
        <v>0.25646245724170802</v>
      </c>
      <c r="AO12" s="17">
        <v>0.27118901335640899</v>
      </c>
      <c r="AP12" s="17"/>
      <c r="AQ12" s="17">
        <v>0.201449303235024</v>
      </c>
      <c r="AR12" s="17">
        <v>0.23015727009051501</v>
      </c>
      <c r="AS12" s="17">
        <v>0.242341030698247</v>
      </c>
      <c r="AT12" s="17">
        <v>0.26523358075723202</v>
      </c>
      <c r="AU12" s="17">
        <v>0.25861685783829302</v>
      </c>
      <c r="AV12" s="17"/>
      <c r="AW12" s="17">
        <v>0.26489622268250201</v>
      </c>
      <c r="AX12" s="17">
        <v>0.22803117010039101</v>
      </c>
      <c r="AY12" s="17">
        <v>0.23066720912111699</v>
      </c>
      <c r="AZ12" s="17">
        <v>0.219536097695744</v>
      </c>
      <c r="BA12" s="17">
        <v>0.262155852418054</v>
      </c>
      <c r="BB12" s="17"/>
      <c r="BC12" s="17">
        <v>0.221760895921953</v>
      </c>
      <c r="BD12" s="17">
        <v>0.23502177934308699</v>
      </c>
      <c r="BE12" s="17">
        <v>0.25769966114969201</v>
      </c>
      <c r="BF12" s="17">
        <v>0.23527162042191599</v>
      </c>
      <c r="BG12" s="17"/>
      <c r="BH12" s="17">
        <v>0.23669387658476601</v>
      </c>
      <c r="BI12" s="17">
        <v>0.25299420846764498</v>
      </c>
      <c r="BJ12" s="17">
        <v>0.23750499797076099</v>
      </c>
      <c r="BK12" s="17">
        <v>0.19688948530570899</v>
      </c>
      <c r="BL12" s="17"/>
      <c r="BM12" s="17">
        <v>0.22354833398106599</v>
      </c>
      <c r="BN12" s="17">
        <v>0.26016372266760202</v>
      </c>
      <c r="BO12" s="17">
        <v>0.276093900755638</v>
      </c>
      <c r="BP12" s="17">
        <v>0.192956436996882</v>
      </c>
      <c r="BQ12" s="17">
        <v>0.209315106207942</v>
      </c>
      <c r="BR12" s="17"/>
      <c r="BS12" s="17">
        <v>0.226813084617249</v>
      </c>
      <c r="BT12" s="17">
        <v>0.267987654158171</v>
      </c>
      <c r="BU12" s="17">
        <v>0.28671411288153598</v>
      </c>
      <c r="BV12" s="17">
        <v>0.19803162245841699</v>
      </c>
      <c r="BW12" s="17">
        <v>0.16621080304320399</v>
      </c>
    </row>
    <row r="13" spans="2:75" x14ac:dyDescent="0.35">
      <c r="B13" s="18" t="s">
        <v>250</v>
      </c>
      <c r="C13" s="17">
        <v>0.22137481869641801</v>
      </c>
      <c r="D13" s="17">
        <v>0.21395551685876599</v>
      </c>
      <c r="E13" s="17">
        <v>0.228248980711796</v>
      </c>
      <c r="F13" s="17"/>
      <c r="G13" s="17">
        <v>0.21065208435966701</v>
      </c>
      <c r="H13" s="17">
        <v>0.236668645414471</v>
      </c>
      <c r="I13" s="17">
        <v>0.23533069325782</v>
      </c>
      <c r="J13" s="17">
        <v>0.21965520851883399</v>
      </c>
      <c r="K13" s="17">
        <v>0.209874659432256</v>
      </c>
      <c r="L13" s="17">
        <v>0.213833018753468</v>
      </c>
      <c r="M13" s="17"/>
      <c r="N13" s="17">
        <v>0.190548897001728</v>
      </c>
      <c r="O13" s="17">
        <v>0.220882515319508</v>
      </c>
      <c r="P13" s="17">
        <v>0.23890679523873001</v>
      </c>
      <c r="Q13" s="17">
        <v>0.23801937241072499</v>
      </c>
      <c r="R13" s="17"/>
      <c r="S13" s="17">
        <v>0.22691428610237799</v>
      </c>
      <c r="T13" s="17">
        <v>0.24692394813837401</v>
      </c>
      <c r="U13" s="17">
        <v>0.22105902963789201</v>
      </c>
      <c r="V13" s="17">
        <v>0.222012415997383</v>
      </c>
      <c r="W13" s="17">
        <v>0.23783428295092901</v>
      </c>
      <c r="X13" s="17">
        <v>0.24504432856750299</v>
      </c>
      <c r="Y13" s="17">
        <v>0.20889901282138601</v>
      </c>
      <c r="Z13" s="17">
        <v>0.19048676414669999</v>
      </c>
      <c r="AA13" s="17">
        <v>0.21076626285224401</v>
      </c>
      <c r="AB13" s="17">
        <v>0.20361101978145099</v>
      </c>
      <c r="AC13" s="17">
        <v>0.188847893289493</v>
      </c>
      <c r="AD13" s="17">
        <v>0.19535047131338601</v>
      </c>
      <c r="AE13" s="17"/>
      <c r="AF13" s="17">
        <v>0.235340706045994</v>
      </c>
      <c r="AG13" s="17">
        <v>0.21306360365896901</v>
      </c>
      <c r="AH13" s="17">
        <v>0.233668027313407</v>
      </c>
      <c r="AI13" s="17">
        <v>0.18613002177545701</v>
      </c>
      <c r="AJ13" s="17"/>
      <c r="AK13" s="17">
        <v>0.25108750615919101</v>
      </c>
      <c r="AL13" s="17">
        <v>0.22020235375121999</v>
      </c>
      <c r="AM13" s="17">
        <v>0.209271313480627</v>
      </c>
      <c r="AN13" s="17">
        <v>0.21928957330180601</v>
      </c>
      <c r="AO13" s="17">
        <v>0.18896844632059701</v>
      </c>
      <c r="AP13" s="17"/>
      <c r="AQ13" s="17">
        <v>0.24222804085854199</v>
      </c>
      <c r="AR13" s="17">
        <v>0.23269575551433999</v>
      </c>
      <c r="AS13" s="17">
        <v>0.22486245184308401</v>
      </c>
      <c r="AT13" s="17">
        <v>0.20609164121750401</v>
      </c>
      <c r="AU13" s="17">
        <v>0.181844943187673</v>
      </c>
      <c r="AV13" s="17"/>
      <c r="AW13" s="17">
        <v>0.234045933950387</v>
      </c>
      <c r="AX13" s="17">
        <v>0.23746252641706</v>
      </c>
      <c r="AY13" s="17">
        <v>0.22826424342120399</v>
      </c>
      <c r="AZ13" s="17">
        <v>0.22595056816145201</v>
      </c>
      <c r="BA13" s="17">
        <v>0.196565916859891</v>
      </c>
      <c r="BB13" s="17"/>
      <c r="BC13" s="17">
        <v>0.19861070186302501</v>
      </c>
      <c r="BD13" s="17">
        <v>0.20578714770190801</v>
      </c>
      <c r="BE13" s="17">
        <v>0.232475333058481</v>
      </c>
      <c r="BF13" s="17">
        <v>0.23958082584506599</v>
      </c>
      <c r="BG13" s="17"/>
      <c r="BH13" s="17">
        <v>0.198513979851868</v>
      </c>
      <c r="BI13" s="17">
        <v>0.22644903616798701</v>
      </c>
      <c r="BJ13" s="17">
        <v>0.219253921675749</v>
      </c>
      <c r="BK13" s="17">
        <v>0.25321056153863403</v>
      </c>
      <c r="BL13" s="17"/>
      <c r="BM13" s="17">
        <v>0.24496983559529301</v>
      </c>
      <c r="BN13" s="17">
        <v>0.21757710693834001</v>
      </c>
      <c r="BO13" s="17">
        <v>0.191294210864563</v>
      </c>
      <c r="BP13" s="17">
        <v>0.23507928574946699</v>
      </c>
      <c r="BQ13" s="17">
        <v>0.204861731814272</v>
      </c>
      <c r="BR13" s="17"/>
      <c r="BS13" s="17">
        <v>0.236858931056529</v>
      </c>
      <c r="BT13" s="17">
        <v>0.19649442611262699</v>
      </c>
      <c r="BU13" s="17">
        <v>0.21206312453189699</v>
      </c>
      <c r="BV13" s="17">
        <v>0.263243738502284</v>
      </c>
      <c r="BW13" s="17">
        <v>0.17270074020828</v>
      </c>
    </row>
    <row r="14" spans="2:75" ht="43.5" x14ac:dyDescent="0.35">
      <c r="B14" s="18" t="s">
        <v>251</v>
      </c>
      <c r="C14" s="17">
        <v>0.21992329036205099</v>
      </c>
      <c r="D14" s="17">
        <v>0.19634860086064401</v>
      </c>
      <c r="E14" s="17">
        <v>0.24298931265038001</v>
      </c>
      <c r="F14" s="17"/>
      <c r="G14" s="17">
        <v>0.19123701307192401</v>
      </c>
      <c r="H14" s="17">
        <v>0.24110818344238899</v>
      </c>
      <c r="I14" s="17">
        <v>0.20944539393277001</v>
      </c>
      <c r="J14" s="17">
        <v>0.19378974932479501</v>
      </c>
      <c r="K14" s="17">
        <v>0.24346891750531299</v>
      </c>
      <c r="L14" s="17">
        <v>0.23574166365291199</v>
      </c>
      <c r="M14" s="17"/>
      <c r="N14" s="17">
        <v>0.25296222800790402</v>
      </c>
      <c r="O14" s="17">
        <v>0.218449502432251</v>
      </c>
      <c r="P14" s="17">
        <v>0.23147634199994899</v>
      </c>
      <c r="Q14" s="17">
        <v>0.17624990271881399</v>
      </c>
      <c r="R14" s="17"/>
      <c r="S14" s="17">
        <v>0.21953167882525701</v>
      </c>
      <c r="T14" s="17">
        <v>0.21184673144754501</v>
      </c>
      <c r="U14" s="17">
        <v>0.21454305418195499</v>
      </c>
      <c r="V14" s="17">
        <v>0.232730291571282</v>
      </c>
      <c r="W14" s="17">
        <v>0.23592722355054499</v>
      </c>
      <c r="X14" s="17">
        <v>0.205250144422116</v>
      </c>
      <c r="Y14" s="17">
        <v>0.218785949791694</v>
      </c>
      <c r="Z14" s="17">
        <v>0.230749511051065</v>
      </c>
      <c r="AA14" s="17">
        <v>0.216811533728068</v>
      </c>
      <c r="AB14" s="17">
        <v>0.23524287483558901</v>
      </c>
      <c r="AC14" s="17">
        <v>0.24523308791925499</v>
      </c>
      <c r="AD14" s="17">
        <v>0.15122748167567099</v>
      </c>
      <c r="AE14" s="17"/>
      <c r="AF14" s="17">
        <v>0.18833239665205501</v>
      </c>
      <c r="AG14" s="17">
        <v>0.211348109474811</v>
      </c>
      <c r="AH14" s="17">
        <v>0.23923141037117701</v>
      </c>
      <c r="AI14" s="17">
        <v>0.28246869084616799</v>
      </c>
      <c r="AJ14" s="17"/>
      <c r="AK14" s="17">
        <v>0.18432138628266101</v>
      </c>
      <c r="AL14" s="17">
        <v>0.227108016183309</v>
      </c>
      <c r="AM14" s="17">
        <v>0.22521749889593601</v>
      </c>
      <c r="AN14" s="17">
        <v>0.257055103194961</v>
      </c>
      <c r="AO14" s="17">
        <v>0.23098034995566</v>
      </c>
      <c r="AP14" s="17"/>
      <c r="AQ14" s="17">
        <v>0.20700643010276101</v>
      </c>
      <c r="AR14" s="17">
        <v>0.21353003338072499</v>
      </c>
      <c r="AS14" s="17">
        <v>0.205943756429878</v>
      </c>
      <c r="AT14" s="17">
        <v>0.23691194952873901</v>
      </c>
      <c r="AU14" s="17">
        <v>0.25393958798959099</v>
      </c>
      <c r="AV14" s="17"/>
      <c r="AW14" s="17">
        <v>0.22197793455388601</v>
      </c>
      <c r="AX14" s="17">
        <v>0.230241827690848</v>
      </c>
      <c r="AY14" s="17">
        <v>0.21987446235673599</v>
      </c>
      <c r="AZ14" s="17">
        <v>0.231868735781636</v>
      </c>
      <c r="BA14" s="17">
        <v>0.199532275033139</v>
      </c>
      <c r="BB14" s="17"/>
      <c r="BC14" s="17">
        <v>0.17484142070126499</v>
      </c>
      <c r="BD14" s="17">
        <v>0.22836684683061401</v>
      </c>
      <c r="BE14" s="17">
        <v>0.23272415065590699</v>
      </c>
      <c r="BF14" s="17">
        <v>0.22997786976305501</v>
      </c>
      <c r="BG14" s="17"/>
      <c r="BH14" s="17">
        <v>0.23137092619299701</v>
      </c>
      <c r="BI14" s="17">
        <v>0.21425268179989401</v>
      </c>
      <c r="BJ14" s="17">
        <v>0.248694690394753</v>
      </c>
      <c r="BK14" s="17">
        <v>0.20673233894406701</v>
      </c>
      <c r="BL14" s="17"/>
      <c r="BM14" s="17">
        <v>0.24759847811702501</v>
      </c>
      <c r="BN14" s="17">
        <v>0.22585087430527001</v>
      </c>
      <c r="BO14" s="17">
        <v>0.25518045453273802</v>
      </c>
      <c r="BP14" s="17">
        <v>0.209889499731335</v>
      </c>
      <c r="BQ14" s="17">
        <v>0.18589622846343901</v>
      </c>
      <c r="BR14" s="17"/>
      <c r="BS14" s="17">
        <v>0.25754156165194803</v>
      </c>
      <c r="BT14" s="17">
        <v>0.223683222576948</v>
      </c>
      <c r="BU14" s="17">
        <v>0.23658668159856699</v>
      </c>
      <c r="BV14" s="17">
        <v>0.21405753324912699</v>
      </c>
      <c r="BW14" s="17">
        <v>0.17167799932692401</v>
      </c>
    </row>
    <row r="15" spans="2:75" ht="43.5" x14ac:dyDescent="0.35">
      <c r="B15" s="18" t="s">
        <v>252</v>
      </c>
      <c r="C15" s="17">
        <v>0.19865699855671101</v>
      </c>
      <c r="D15" s="17">
        <v>0.194036871852729</v>
      </c>
      <c r="E15" s="17">
        <v>0.20413939356764901</v>
      </c>
      <c r="F15" s="17"/>
      <c r="G15" s="17">
        <v>0.187645391821948</v>
      </c>
      <c r="H15" s="17">
        <v>0.1656159899246</v>
      </c>
      <c r="I15" s="17">
        <v>0.17638780818428701</v>
      </c>
      <c r="J15" s="17">
        <v>0.19493617373164701</v>
      </c>
      <c r="K15" s="17">
        <v>0.19860660335976299</v>
      </c>
      <c r="L15" s="17">
        <v>0.25404373110962303</v>
      </c>
      <c r="M15" s="17"/>
      <c r="N15" s="17">
        <v>0.20545652620820501</v>
      </c>
      <c r="O15" s="17">
        <v>0.20195885432459401</v>
      </c>
      <c r="P15" s="17">
        <v>0.190819604661604</v>
      </c>
      <c r="Q15" s="17">
        <v>0.19377417049412701</v>
      </c>
      <c r="R15" s="17"/>
      <c r="S15" s="17">
        <v>0.179885045184459</v>
      </c>
      <c r="T15" s="17">
        <v>0.198034891544207</v>
      </c>
      <c r="U15" s="17">
        <v>0.21919709841764001</v>
      </c>
      <c r="V15" s="17">
        <v>0.22241114311830301</v>
      </c>
      <c r="W15" s="17">
        <v>0.164702300183524</v>
      </c>
      <c r="X15" s="17">
        <v>0.199471825760028</v>
      </c>
      <c r="Y15" s="17">
        <v>0.19741888212521999</v>
      </c>
      <c r="Z15" s="17">
        <v>0.13757085634278099</v>
      </c>
      <c r="AA15" s="17">
        <v>0.19622233790906399</v>
      </c>
      <c r="AB15" s="17">
        <v>0.23881501497655799</v>
      </c>
      <c r="AC15" s="17">
        <v>0.21241640248717</v>
      </c>
      <c r="AD15" s="17">
        <v>0.18968189051862899</v>
      </c>
      <c r="AE15" s="17"/>
      <c r="AF15" s="17">
        <v>0.205771431621494</v>
      </c>
      <c r="AG15" s="17">
        <v>0.19061140502896801</v>
      </c>
      <c r="AH15" s="17">
        <v>0.20300939621582401</v>
      </c>
      <c r="AI15" s="17">
        <v>0.21660859692144999</v>
      </c>
      <c r="AJ15" s="17"/>
      <c r="AK15" s="17">
        <v>0.19266261507056001</v>
      </c>
      <c r="AL15" s="17">
        <v>0.20458521995880899</v>
      </c>
      <c r="AM15" s="17">
        <v>0.19882260229933699</v>
      </c>
      <c r="AN15" s="17">
        <v>0.17374856182774301</v>
      </c>
      <c r="AO15" s="17">
        <v>0.20304144761981999</v>
      </c>
      <c r="AP15" s="17"/>
      <c r="AQ15" s="17">
        <v>0.19834690347647499</v>
      </c>
      <c r="AR15" s="17">
        <v>0.194019486827091</v>
      </c>
      <c r="AS15" s="17">
        <v>0.21575698586807199</v>
      </c>
      <c r="AT15" s="17">
        <v>0.19491856155863699</v>
      </c>
      <c r="AU15" s="17">
        <v>0.18158882168437901</v>
      </c>
      <c r="AV15" s="17"/>
      <c r="AW15" s="17">
        <v>0.21168219662159099</v>
      </c>
      <c r="AX15" s="17">
        <v>0.193868805902116</v>
      </c>
      <c r="AY15" s="17">
        <v>0.192850686581855</v>
      </c>
      <c r="AZ15" s="17">
        <v>0.20663235215233</v>
      </c>
      <c r="BA15" s="17">
        <v>0.19562522387872799</v>
      </c>
      <c r="BB15" s="17"/>
      <c r="BC15" s="17">
        <v>0.171847439016141</v>
      </c>
      <c r="BD15" s="17">
        <v>0.190570799345785</v>
      </c>
      <c r="BE15" s="17">
        <v>0.214978914381769</v>
      </c>
      <c r="BF15" s="17">
        <v>0.215668580369475</v>
      </c>
      <c r="BG15" s="17"/>
      <c r="BH15" s="17">
        <v>0.18481926776019</v>
      </c>
      <c r="BI15" s="17">
        <v>0.198921977178729</v>
      </c>
      <c r="BJ15" s="17">
        <v>0.229845983327469</v>
      </c>
      <c r="BK15" s="17">
        <v>0.20815876548492099</v>
      </c>
      <c r="BL15" s="17"/>
      <c r="BM15" s="17">
        <v>0.23569963352312001</v>
      </c>
      <c r="BN15" s="17">
        <v>0.19626222452132</v>
      </c>
      <c r="BO15" s="17">
        <v>0.224658502805378</v>
      </c>
      <c r="BP15" s="17">
        <v>0.183063984223891</v>
      </c>
      <c r="BQ15" s="17">
        <v>0.16096767788223301</v>
      </c>
      <c r="BR15" s="17"/>
      <c r="BS15" s="17">
        <v>0.23036464437099999</v>
      </c>
      <c r="BT15" s="17">
        <v>0.211293630869967</v>
      </c>
      <c r="BU15" s="17">
        <v>0.23204651458963299</v>
      </c>
      <c r="BV15" s="17">
        <v>0.18534172554814901</v>
      </c>
      <c r="BW15" s="17">
        <v>0.139054035858277</v>
      </c>
    </row>
    <row r="16" spans="2:75" ht="43.5" x14ac:dyDescent="0.35">
      <c r="B16" s="18" t="s">
        <v>253</v>
      </c>
      <c r="C16" s="17">
        <v>0.16485641304670401</v>
      </c>
      <c r="D16" s="17">
        <v>0.15826541838216601</v>
      </c>
      <c r="E16" s="17">
        <v>0.17055960559616301</v>
      </c>
      <c r="F16" s="17"/>
      <c r="G16" s="17">
        <v>0.22306684820707601</v>
      </c>
      <c r="H16" s="17">
        <v>0.20568378613048099</v>
      </c>
      <c r="I16" s="17">
        <v>0.181346637670938</v>
      </c>
      <c r="J16" s="17">
        <v>0.14957534480788401</v>
      </c>
      <c r="K16" s="17">
        <v>0.15108757871189801</v>
      </c>
      <c r="L16" s="17">
        <v>0.101046454245012</v>
      </c>
      <c r="M16" s="17"/>
      <c r="N16" s="17">
        <v>0.151970176073284</v>
      </c>
      <c r="O16" s="17">
        <v>0.148732628230338</v>
      </c>
      <c r="P16" s="17">
        <v>0.16998746278128499</v>
      </c>
      <c r="Q16" s="17">
        <v>0.19013992509779401</v>
      </c>
      <c r="R16" s="17"/>
      <c r="S16" s="17">
        <v>0.189561171630477</v>
      </c>
      <c r="T16" s="17">
        <v>0.144806265798854</v>
      </c>
      <c r="U16" s="17">
        <v>0.16842417219567199</v>
      </c>
      <c r="V16" s="17">
        <v>0.132993054959473</v>
      </c>
      <c r="W16" s="17">
        <v>0.16454888243335</v>
      </c>
      <c r="X16" s="17">
        <v>0.213401327239257</v>
      </c>
      <c r="Y16" s="17">
        <v>0.16852552231467599</v>
      </c>
      <c r="Z16" s="17">
        <v>0.17495132449673201</v>
      </c>
      <c r="AA16" s="17">
        <v>0.16107701645310099</v>
      </c>
      <c r="AB16" s="17">
        <v>0.12684183298806201</v>
      </c>
      <c r="AC16" s="17">
        <v>0.204082089146992</v>
      </c>
      <c r="AD16" s="17">
        <v>0.116675399714245</v>
      </c>
      <c r="AE16" s="17"/>
      <c r="AF16" s="17">
        <v>0.200072258013442</v>
      </c>
      <c r="AG16" s="17">
        <v>0.14695394569206299</v>
      </c>
      <c r="AH16" s="17">
        <v>0.145333967501795</v>
      </c>
      <c r="AI16" s="17">
        <v>0.18629590552045899</v>
      </c>
      <c r="AJ16" s="17"/>
      <c r="AK16" s="17">
        <v>0.19282870313786199</v>
      </c>
      <c r="AL16" s="17">
        <v>0.16095225735758101</v>
      </c>
      <c r="AM16" s="17">
        <v>0.15047641044448501</v>
      </c>
      <c r="AN16" s="17">
        <v>0.16357794441992701</v>
      </c>
      <c r="AO16" s="17">
        <v>0.17560027978852599</v>
      </c>
      <c r="AP16" s="17"/>
      <c r="AQ16" s="17">
        <v>0.18761503157020001</v>
      </c>
      <c r="AR16" s="17">
        <v>0.161993677505193</v>
      </c>
      <c r="AS16" s="17">
        <v>0.155930396669272</v>
      </c>
      <c r="AT16" s="17">
        <v>0.139526712981698</v>
      </c>
      <c r="AU16" s="17">
        <v>0.17461889068615899</v>
      </c>
      <c r="AV16" s="17"/>
      <c r="AW16" s="17">
        <v>0.189411181864274</v>
      </c>
      <c r="AX16" s="17">
        <v>0.161572836786542</v>
      </c>
      <c r="AY16" s="17">
        <v>0.15459737979474</v>
      </c>
      <c r="AZ16" s="17">
        <v>0.155067693448319</v>
      </c>
      <c r="BA16" s="17">
        <v>0.18721501207714999</v>
      </c>
      <c r="BB16" s="17"/>
      <c r="BC16" s="17">
        <v>0.19865489758544799</v>
      </c>
      <c r="BD16" s="17">
        <v>0.16691410048357899</v>
      </c>
      <c r="BE16" s="17">
        <v>0.15169897979031399</v>
      </c>
      <c r="BF16" s="17">
        <v>0.169700796078531</v>
      </c>
      <c r="BG16" s="17"/>
      <c r="BH16" s="17">
        <v>0.18010186568846601</v>
      </c>
      <c r="BI16" s="17">
        <v>0.15955548816391901</v>
      </c>
      <c r="BJ16" s="17">
        <v>0.162020267096145</v>
      </c>
      <c r="BK16" s="17">
        <v>0.204503296691113</v>
      </c>
      <c r="BL16" s="17"/>
      <c r="BM16" s="17">
        <v>0.133360130596655</v>
      </c>
      <c r="BN16" s="17">
        <v>0.18159751397849899</v>
      </c>
      <c r="BO16" s="17">
        <v>0.183461733951547</v>
      </c>
      <c r="BP16" s="17">
        <v>0.119408498770033</v>
      </c>
      <c r="BQ16" s="17">
        <v>0.19427991074171799</v>
      </c>
      <c r="BR16" s="17"/>
      <c r="BS16" s="17">
        <v>0.13736705594481599</v>
      </c>
      <c r="BT16" s="17">
        <v>0.19077316442946801</v>
      </c>
      <c r="BU16" s="17">
        <v>0.177421105363644</v>
      </c>
      <c r="BV16" s="17">
        <v>0.14954959041806701</v>
      </c>
      <c r="BW16" s="17">
        <v>0.18732982516989699</v>
      </c>
    </row>
    <row r="17" spans="2:75" ht="58" x14ac:dyDescent="0.35">
      <c r="B17" s="18" t="s">
        <v>254</v>
      </c>
      <c r="C17" s="17">
        <v>0.154715513202837</v>
      </c>
      <c r="D17" s="17">
        <v>0.17182965479471601</v>
      </c>
      <c r="E17" s="17">
        <v>0.13781806222979701</v>
      </c>
      <c r="F17" s="17"/>
      <c r="G17" s="17">
        <v>0.1774737668286</v>
      </c>
      <c r="H17" s="17">
        <v>0.186397032420276</v>
      </c>
      <c r="I17" s="17">
        <v>0.146398877784468</v>
      </c>
      <c r="J17" s="17">
        <v>0.14564060025022499</v>
      </c>
      <c r="K17" s="17">
        <v>0.160228327850471</v>
      </c>
      <c r="L17" s="17">
        <v>0.124171284793074</v>
      </c>
      <c r="M17" s="17"/>
      <c r="N17" s="17">
        <v>0.16308300582131999</v>
      </c>
      <c r="O17" s="17">
        <v>0.158148533295975</v>
      </c>
      <c r="P17" s="17">
        <v>0.15820354220879601</v>
      </c>
      <c r="Q17" s="17">
        <v>0.13918673038298701</v>
      </c>
      <c r="R17" s="17"/>
      <c r="S17" s="17">
        <v>0.18880508023279999</v>
      </c>
      <c r="T17" s="17">
        <v>0.139795795605138</v>
      </c>
      <c r="U17" s="17">
        <v>0.12430403683312501</v>
      </c>
      <c r="V17" s="17">
        <v>0.170204504761265</v>
      </c>
      <c r="W17" s="17">
        <v>0.18901335369032299</v>
      </c>
      <c r="X17" s="17">
        <v>0.12605807862851701</v>
      </c>
      <c r="Y17" s="17">
        <v>0.14478521611308101</v>
      </c>
      <c r="Z17" s="17">
        <v>0.117162399844529</v>
      </c>
      <c r="AA17" s="17">
        <v>0.14172767653347901</v>
      </c>
      <c r="AB17" s="17">
        <v>0.17444223255382801</v>
      </c>
      <c r="AC17" s="17">
        <v>0.19093847564333299</v>
      </c>
      <c r="AD17" s="17">
        <v>0.105376432963574</v>
      </c>
      <c r="AE17" s="17"/>
      <c r="AF17" s="17">
        <v>0.141149693309471</v>
      </c>
      <c r="AG17" s="17">
        <v>0.14231533204845101</v>
      </c>
      <c r="AH17" s="17">
        <v>0.17411604137801001</v>
      </c>
      <c r="AI17" s="17">
        <v>0.175994667602098</v>
      </c>
      <c r="AJ17" s="17"/>
      <c r="AK17" s="17">
        <v>0.13222515764543699</v>
      </c>
      <c r="AL17" s="17">
        <v>0.15402962852192301</v>
      </c>
      <c r="AM17" s="17">
        <v>0.16098928371729701</v>
      </c>
      <c r="AN17" s="17">
        <v>0.18455927586140899</v>
      </c>
      <c r="AO17" s="17">
        <v>0.172546606129864</v>
      </c>
      <c r="AP17" s="17"/>
      <c r="AQ17" s="17">
        <v>0.13413802601435301</v>
      </c>
      <c r="AR17" s="17">
        <v>0.137759418514277</v>
      </c>
      <c r="AS17" s="17">
        <v>0.17614463996157401</v>
      </c>
      <c r="AT17" s="17">
        <v>0.17618498055892201</v>
      </c>
      <c r="AU17" s="17">
        <v>0.15198230878355201</v>
      </c>
      <c r="AV17" s="17"/>
      <c r="AW17" s="17">
        <v>0.154629082662984</v>
      </c>
      <c r="AX17" s="17">
        <v>0.16378515477651001</v>
      </c>
      <c r="AY17" s="17">
        <v>0.1381601765478</v>
      </c>
      <c r="AZ17" s="17">
        <v>0.155754438406282</v>
      </c>
      <c r="BA17" s="17">
        <v>0.173875691409866</v>
      </c>
      <c r="BB17" s="17"/>
      <c r="BC17" s="17">
        <v>0.19236141308326399</v>
      </c>
      <c r="BD17" s="17">
        <v>0.165511388642095</v>
      </c>
      <c r="BE17" s="17">
        <v>0.16104924614887001</v>
      </c>
      <c r="BF17" s="17">
        <v>0.13707334474014801</v>
      </c>
      <c r="BG17" s="17"/>
      <c r="BH17" s="17">
        <v>0.140129147471102</v>
      </c>
      <c r="BI17" s="17">
        <v>0.16259219307094899</v>
      </c>
      <c r="BJ17" s="17">
        <v>0.16268579133569799</v>
      </c>
      <c r="BK17" s="17">
        <v>0.15647933203310399</v>
      </c>
      <c r="BL17" s="17"/>
      <c r="BM17" s="17">
        <v>0.15804006827129899</v>
      </c>
      <c r="BN17" s="17">
        <v>0.159946012274823</v>
      </c>
      <c r="BO17" s="17">
        <v>0.15907415150815801</v>
      </c>
      <c r="BP17" s="17">
        <v>0.12562873533821101</v>
      </c>
      <c r="BQ17" s="17">
        <v>0.14426908572363001</v>
      </c>
      <c r="BR17" s="17"/>
      <c r="BS17" s="17">
        <v>0.155370523481033</v>
      </c>
      <c r="BT17" s="17">
        <v>0.17610612514635399</v>
      </c>
      <c r="BU17" s="17">
        <v>0.16398737052519199</v>
      </c>
      <c r="BV17" s="17">
        <v>0.142485300047452</v>
      </c>
      <c r="BW17" s="17">
        <v>0.13822062457574399</v>
      </c>
    </row>
    <row r="18" spans="2:75" ht="43.5" x14ac:dyDescent="0.35">
      <c r="B18" s="18" t="s">
        <v>255</v>
      </c>
      <c r="C18" s="17">
        <v>0.141408022184766</v>
      </c>
      <c r="D18" s="17">
        <v>0.13103801991505401</v>
      </c>
      <c r="E18" s="17">
        <v>0.15174641157820801</v>
      </c>
      <c r="F18" s="17"/>
      <c r="G18" s="17">
        <v>0.195139908950417</v>
      </c>
      <c r="H18" s="17">
        <v>0.168789678303673</v>
      </c>
      <c r="I18" s="17">
        <v>0.15960436619035601</v>
      </c>
      <c r="J18" s="17">
        <v>0.14207171279043701</v>
      </c>
      <c r="K18" s="17">
        <v>0.10785075329613</v>
      </c>
      <c r="L18" s="17">
        <v>9.0458664113195697E-2</v>
      </c>
      <c r="M18" s="17"/>
      <c r="N18" s="17">
        <v>0.13151602290145301</v>
      </c>
      <c r="O18" s="17">
        <v>0.12626018217763901</v>
      </c>
      <c r="P18" s="17">
        <v>0.14397588067672701</v>
      </c>
      <c r="Q18" s="17">
        <v>0.167355375511888</v>
      </c>
      <c r="R18" s="17"/>
      <c r="S18" s="17">
        <v>0.16778599956111401</v>
      </c>
      <c r="T18" s="17">
        <v>0.118548527637251</v>
      </c>
      <c r="U18" s="17">
        <v>8.5603444778176094E-2</v>
      </c>
      <c r="V18" s="17">
        <v>0.14806672007135499</v>
      </c>
      <c r="W18" s="17">
        <v>0.16339061088849099</v>
      </c>
      <c r="X18" s="17">
        <v>0.142233149250727</v>
      </c>
      <c r="Y18" s="17">
        <v>0.126207625784994</v>
      </c>
      <c r="Z18" s="17">
        <v>0.15609168285300101</v>
      </c>
      <c r="AA18" s="17">
        <v>0.161372841386486</v>
      </c>
      <c r="AB18" s="17">
        <v>0.12980294000213</v>
      </c>
      <c r="AC18" s="17">
        <v>0.15651096326820599</v>
      </c>
      <c r="AD18" s="17">
        <v>0.149890228649808</v>
      </c>
      <c r="AE18" s="17"/>
      <c r="AF18" s="17">
        <v>0.16114629594058899</v>
      </c>
      <c r="AG18" s="17">
        <v>0.142537133580554</v>
      </c>
      <c r="AH18" s="17">
        <v>0.127831273009505</v>
      </c>
      <c r="AI18" s="17">
        <v>0.124508613429125</v>
      </c>
      <c r="AJ18" s="17"/>
      <c r="AK18" s="17">
        <v>0.14753965005137901</v>
      </c>
      <c r="AL18" s="17">
        <v>0.14996912905591001</v>
      </c>
      <c r="AM18" s="17">
        <v>0.14265212775894801</v>
      </c>
      <c r="AN18" s="17">
        <v>0.112833331420976</v>
      </c>
      <c r="AO18" s="17">
        <v>0.13749136508065801</v>
      </c>
      <c r="AP18" s="17"/>
      <c r="AQ18" s="17">
        <v>0.16895022694541201</v>
      </c>
      <c r="AR18" s="17">
        <v>0.146073598417016</v>
      </c>
      <c r="AS18" s="17">
        <v>0.12907585847007899</v>
      </c>
      <c r="AT18" s="17">
        <v>0.119902145829024</v>
      </c>
      <c r="AU18" s="17">
        <v>0.13324453810654299</v>
      </c>
      <c r="AV18" s="17"/>
      <c r="AW18" s="17">
        <v>0.122290837048098</v>
      </c>
      <c r="AX18" s="17">
        <v>0.13213833175935699</v>
      </c>
      <c r="AY18" s="17">
        <v>0.130638750607036</v>
      </c>
      <c r="AZ18" s="17">
        <v>0.14150364029301299</v>
      </c>
      <c r="BA18" s="17">
        <v>0.165821279965357</v>
      </c>
      <c r="BB18" s="17"/>
      <c r="BC18" s="17">
        <v>0.208489016692401</v>
      </c>
      <c r="BD18" s="17">
        <v>0.14716222608412899</v>
      </c>
      <c r="BE18" s="17">
        <v>0.12850388020995501</v>
      </c>
      <c r="BF18" s="17">
        <v>0.128926330062971</v>
      </c>
      <c r="BG18" s="17"/>
      <c r="BH18" s="17">
        <v>0.15908934175615799</v>
      </c>
      <c r="BI18" s="17">
        <v>0.13376298087072799</v>
      </c>
      <c r="BJ18" s="17">
        <v>0.13954199120633601</v>
      </c>
      <c r="BK18" s="17">
        <v>0.16990089520277199</v>
      </c>
      <c r="BL18" s="17"/>
      <c r="BM18" s="17">
        <v>0.10409119188912599</v>
      </c>
      <c r="BN18" s="17">
        <v>0.154664169160804</v>
      </c>
      <c r="BO18" s="17">
        <v>0.102480355629535</v>
      </c>
      <c r="BP18" s="17">
        <v>0.12919688891296699</v>
      </c>
      <c r="BQ18" s="17">
        <v>0.19478165777425899</v>
      </c>
      <c r="BR18" s="17"/>
      <c r="BS18" s="17">
        <v>0.11762150442809099</v>
      </c>
      <c r="BT18" s="17">
        <v>0.164373935106852</v>
      </c>
      <c r="BU18" s="17">
        <v>0.10356385801349199</v>
      </c>
      <c r="BV18" s="17">
        <v>0.13440718192611201</v>
      </c>
      <c r="BW18" s="17">
        <v>0.186736423524128</v>
      </c>
    </row>
    <row r="19" spans="2:75" ht="43.5" x14ac:dyDescent="0.35">
      <c r="B19" s="18" t="s">
        <v>256</v>
      </c>
      <c r="C19" s="17">
        <v>0.13593301001097399</v>
      </c>
      <c r="D19" s="17">
        <v>0.15065270206131101</v>
      </c>
      <c r="E19" s="17">
        <v>0.121756908718462</v>
      </c>
      <c r="F19" s="17"/>
      <c r="G19" s="17">
        <v>0.18439145269727</v>
      </c>
      <c r="H19" s="17">
        <v>0.14253781653533301</v>
      </c>
      <c r="I19" s="17">
        <v>0.14581289517711801</v>
      </c>
      <c r="J19" s="17">
        <v>0.123924081193899</v>
      </c>
      <c r="K19" s="17">
        <v>0.122280610486849</v>
      </c>
      <c r="L19" s="17">
        <v>0.109128848353565</v>
      </c>
      <c r="M19" s="17"/>
      <c r="N19" s="17">
        <v>0.15041628735232801</v>
      </c>
      <c r="O19" s="17">
        <v>0.13292002439178799</v>
      </c>
      <c r="P19" s="17">
        <v>0.122074673273168</v>
      </c>
      <c r="Q19" s="17">
        <v>0.136496529018551</v>
      </c>
      <c r="R19" s="17"/>
      <c r="S19" s="17">
        <v>0.12709338864352901</v>
      </c>
      <c r="T19" s="17">
        <v>0.115355097593377</v>
      </c>
      <c r="U19" s="17">
        <v>0.128152456361044</v>
      </c>
      <c r="V19" s="17">
        <v>0.12742577612827399</v>
      </c>
      <c r="W19" s="17">
        <v>0.122677065902791</v>
      </c>
      <c r="X19" s="17">
        <v>0.16611034787878401</v>
      </c>
      <c r="Y19" s="17">
        <v>0.135969208552984</v>
      </c>
      <c r="Z19" s="17">
        <v>0.13805187404899399</v>
      </c>
      <c r="AA19" s="17">
        <v>0.15047289199532199</v>
      </c>
      <c r="AB19" s="17">
        <v>0.12882265089313</v>
      </c>
      <c r="AC19" s="17">
        <v>0.15968960496581799</v>
      </c>
      <c r="AD19" s="17">
        <v>0.178380129880748</v>
      </c>
      <c r="AE19" s="17"/>
      <c r="AF19" s="17">
        <v>0.12778869298627499</v>
      </c>
      <c r="AG19" s="17">
        <v>0.139117124337822</v>
      </c>
      <c r="AH19" s="17">
        <v>0.128055347787073</v>
      </c>
      <c r="AI19" s="17">
        <v>0.17462629074813199</v>
      </c>
      <c r="AJ19" s="17"/>
      <c r="AK19" s="17">
        <v>0.13535921233371301</v>
      </c>
      <c r="AL19" s="17">
        <v>0.140481911987695</v>
      </c>
      <c r="AM19" s="17">
        <v>0.12455201556468</v>
      </c>
      <c r="AN19" s="17">
        <v>0.155404243931865</v>
      </c>
      <c r="AO19" s="17">
        <v>0.154594954307578</v>
      </c>
      <c r="AP19" s="17"/>
      <c r="AQ19" s="17">
        <v>0.11468593737548401</v>
      </c>
      <c r="AR19" s="17">
        <v>0.153660323392286</v>
      </c>
      <c r="AS19" s="17">
        <v>0.12597664358340099</v>
      </c>
      <c r="AT19" s="17">
        <v>0.13661167728901899</v>
      </c>
      <c r="AU19" s="17">
        <v>0.16564108422690599</v>
      </c>
      <c r="AV19" s="17"/>
      <c r="AW19" s="17">
        <v>0.113495247954224</v>
      </c>
      <c r="AX19" s="17">
        <v>0.118314088574732</v>
      </c>
      <c r="AY19" s="17">
        <v>0.13992966107413601</v>
      </c>
      <c r="AZ19" s="17">
        <v>0.12837346140775399</v>
      </c>
      <c r="BA19" s="17">
        <v>0.153123126926795</v>
      </c>
      <c r="BB19" s="17"/>
      <c r="BC19" s="17">
        <v>0.15116102784766899</v>
      </c>
      <c r="BD19" s="17">
        <v>0.14766091420702299</v>
      </c>
      <c r="BE19" s="17">
        <v>0.132644813272219</v>
      </c>
      <c r="BF19" s="17">
        <v>0.13622933652427899</v>
      </c>
      <c r="BG19" s="17"/>
      <c r="BH19" s="17">
        <v>0.137591702739918</v>
      </c>
      <c r="BI19" s="17">
        <v>0.131366460034326</v>
      </c>
      <c r="BJ19" s="17">
        <v>0.16219423387699899</v>
      </c>
      <c r="BK19" s="17">
        <v>0.148728293087981</v>
      </c>
      <c r="BL19" s="17"/>
      <c r="BM19" s="17">
        <v>0.115909811163198</v>
      </c>
      <c r="BN19" s="17">
        <v>0.15973099646937899</v>
      </c>
      <c r="BO19" s="17">
        <v>0.14723310489298</v>
      </c>
      <c r="BP19" s="17">
        <v>0.116853176049112</v>
      </c>
      <c r="BQ19" s="17">
        <v>0.13189263798204501</v>
      </c>
      <c r="BR19" s="17"/>
      <c r="BS19" s="17">
        <v>0.124194606355205</v>
      </c>
      <c r="BT19" s="17">
        <v>0.165294268113758</v>
      </c>
      <c r="BU19" s="17">
        <v>0.148740358802883</v>
      </c>
      <c r="BV19" s="17">
        <v>0.12842783679736799</v>
      </c>
      <c r="BW19" s="17">
        <v>9.2296740099290606E-2</v>
      </c>
    </row>
    <row r="20" spans="2:75" ht="43.5" x14ac:dyDescent="0.35">
      <c r="B20" s="18" t="s">
        <v>257</v>
      </c>
      <c r="C20" s="17">
        <v>0.125041795852353</v>
      </c>
      <c r="D20" s="17">
        <v>0.14059242547864501</v>
      </c>
      <c r="E20" s="17">
        <v>0.110485758554315</v>
      </c>
      <c r="F20" s="17"/>
      <c r="G20" s="17">
        <v>0.19862275843440699</v>
      </c>
      <c r="H20" s="17">
        <v>0.14077249572695499</v>
      </c>
      <c r="I20" s="17">
        <v>0.133608067036284</v>
      </c>
      <c r="J20" s="17">
        <v>0.114586161350993</v>
      </c>
      <c r="K20" s="17">
        <v>9.6439099963461297E-2</v>
      </c>
      <c r="L20" s="17">
        <v>8.3880556218206601E-2</v>
      </c>
      <c r="M20" s="17"/>
      <c r="N20" s="17">
        <v>0.13317778444654299</v>
      </c>
      <c r="O20" s="17">
        <v>0.131292013308384</v>
      </c>
      <c r="P20" s="17">
        <v>0.11185312221020501</v>
      </c>
      <c r="Q20" s="17">
        <v>0.12179512000612901</v>
      </c>
      <c r="R20" s="17"/>
      <c r="S20" s="17">
        <v>0.128384417866478</v>
      </c>
      <c r="T20" s="17">
        <v>0.11197535223048399</v>
      </c>
      <c r="U20" s="17">
        <v>0.140154683286876</v>
      </c>
      <c r="V20" s="17">
        <v>0.13722916505427701</v>
      </c>
      <c r="W20" s="17">
        <v>0.14034730022710001</v>
      </c>
      <c r="X20" s="17">
        <v>0.12233107899984599</v>
      </c>
      <c r="Y20" s="17">
        <v>0.10850125614421301</v>
      </c>
      <c r="Z20" s="17">
        <v>0.12852497417742001</v>
      </c>
      <c r="AA20" s="17">
        <v>0.14725377464714801</v>
      </c>
      <c r="AB20" s="17">
        <v>0.100814833527324</v>
      </c>
      <c r="AC20" s="17">
        <v>0.107460730270469</v>
      </c>
      <c r="AD20" s="17">
        <v>0.121621520338123</v>
      </c>
      <c r="AE20" s="17"/>
      <c r="AF20" s="17">
        <v>0.114043233289472</v>
      </c>
      <c r="AG20" s="17">
        <v>0.13491920676472999</v>
      </c>
      <c r="AH20" s="17">
        <v>0.11397436793336101</v>
      </c>
      <c r="AI20" s="17">
        <v>0.13122253146920099</v>
      </c>
      <c r="AJ20" s="17"/>
      <c r="AK20" s="17">
        <v>0.13269131836193501</v>
      </c>
      <c r="AL20" s="17">
        <v>0.11535503243859301</v>
      </c>
      <c r="AM20" s="17">
        <v>0.141772568450135</v>
      </c>
      <c r="AN20" s="17">
        <v>0.122724571325665</v>
      </c>
      <c r="AO20" s="17">
        <v>0.140748195657974</v>
      </c>
      <c r="AP20" s="17"/>
      <c r="AQ20" s="17">
        <v>0.104742115268647</v>
      </c>
      <c r="AR20" s="17">
        <v>0.11926291177547101</v>
      </c>
      <c r="AS20" s="17">
        <v>0.14884155858727099</v>
      </c>
      <c r="AT20" s="17">
        <v>0.12086743294747</v>
      </c>
      <c r="AU20" s="17">
        <v>0.13468093701542999</v>
      </c>
      <c r="AV20" s="17"/>
      <c r="AW20" s="17">
        <v>9.0615794166650401E-2</v>
      </c>
      <c r="AX20" s="17">
        <v>8.5396353609014902E-2</v>
      </c>
      <c r="AY20" s="17">
        <v>0.106159553936722</v>
      </c>
      <c r="AZ20" s="17">
        <v>0.13994420471194499</v>
      </c>
      <c r="BA20" s="17">
        <v>0.15810249628094</v>
      </c>
      <c r="BB20" s="17"/>
      <c r="BC20" s="17">
        <v>0.143809088703341</v>
      </c>
      <c r="BD20" s="17">
        <v>0.15331012235479999</v>
      </c>
      <c r="BE20" s="17">
        <v>0.119619390734594</v>
      </c>
      <c r="BF20" s="17">
        <v>9.7364674841988505E-2</v>
      </c>
      <c r="BG20" s="17"/>
      <c r="BH20" s="17">
        <v>0.15318767784373</v>
      </c>
      <c r="BI20" s="17">
        <v>0.121743535654856</v>
      </c>
      <c r="BJ20" s="17">
        <v>0.12920141827018999</v>
      </c>
      <c r="BK20" s="17">
        <v>0.10346853459524299</v>
      </c>
      <c r="BL20" s="17"/>
      <c r="BM20" s="17">
        <v>0.106632421665208</v>
      </c>
      <c r="BN20" s="17">
        <v>0.162991435475</v>
      </c>
      <c r="BO20" s="17">
        <v>0.104123129289031</v>
      </c>
      <c r="BP20" s="17">
        <v>9.8098293400501094E-2</v>
      </c>
      <c r="BQ20" s="17">
        <v>9.8540041388758798E-2</v>
      </c>
      <c r="BR20" s="17"/>
      <c r="BS20" s="17">
        <v>0.10611768616829299</v>
      </c>
      <c r="BT20" s="17">
        <v>0.173767153271322</v>
      </c>
      <c r="BU20" s="17">
        <v>0.106487858928017</v>
      </c>
      <c r="BV20" s="17">
        <v>0.113318005770206</v>
      </c>
      <c r="BW20" s="17">
        <v>0.102035440789624</v>
      </c>
    </row>
    <row r="21" spans="2:75" x14ac:dyDescent="0.35">
      <c r="B21" s="18" t="s">
        <v>129</v>
      </c>
      <c r="C21" s="17">
        <v>7.3055122142646603E-2</v>
      </c>
      <c r="D21" s="17">
        <v>7.1436401149915105E-2</v>
      </c>
      <c r="E21" s="17">
        <v>7.4520854153722602E-2</v>
      </c>
      <c r="F21" s="17"/>
      <c r="G21" s="17">
        <v>4.3683543373941099E-2</v>
      </c>
      <c r="H21" s="17">
        <v>5.6018611157811302E-2</v>
      </c>
      <c r="I21" s="17">
        <v>6.7169105007919797E-2</v>
      </c>
      <c r="J21" s="17">
        <v>7.6829816311501098E-2</v>
      </c>
      <c r="K21" s="17">
        <v>8.6203573066593195E-2</v>
      </c>
      <c r="L21" s="17">
        <v>9.9414217377782693E-2</v>
      </c>
      <c r="M21" s="17"/>
      <c r="N21" s="17">
        <v>5.4617119026432397E-2</v>
      </c>
      <c r="O21" s="17">
        <v>6.5642142757967301E-2</v>
      </c>
      <c r="P21" s="17">
        <v>6.6703791420908695E-2</v>
      </c>
      <c r="Q21" s="17">
        <v>0.106595689713088</v>
      </c>
      <c r="R21" s="17"/>
      <c r="S21" s="17">
        <v>5.7268128949260998E-2</v>
      </c>
      <c r="T21" s="17">
        <v>9.5981765107739397E-2</v>
      </c>
      <c r="U21" s="17">
        <v>8.4154407823949201E-2</v>
      </c>
      <c r="V21" s="17">
        <v>6.5053058417455803E-2</v>
      </c>
      <c r="W21" s="17">
        <v>8.4124897434408694E-2</v>
      </c>
      <c r="X21" s="17">
        <v>5.21683434270468E-2</v>
      </c>
      <c r="Y21" s="17">
        <v>9.1235494322161603E-2</v>
      </c>
      <c r="Z21" s="17">
        <v>4.4848747638228097E-2</v>
      </c>
      <c r="AA21" s="17">
        <v>6.9207080352368597E-2</v>
      </c>
      <c r="AB21" s="17">
        <v>7.5041777762361095E-2</v>
      </c>
      <c r="AC21" s="17">
        <v>6.2233859400378899E-2</v>
      </c>
      <c r="AD21" s="17">
        <v>9.3951506277537206E-2</v>
      </c>
      <c r="AE21" s="17"/>
      <c r="AF21" s="17">
        <v>9.2566023215174306E-2</v>
      </c>
      <c r="AG21" s="17">
        <v>7.4973615288432494E-2</v>
      </c>
      <c r="AH21" s="17">
        <v>5.7440430119305101E-2</v>
      </c>
      <c r="AI21" s="17">
        <v>3.2601258418122898E-2</v>
      </c>
      <c r="AJ21" s="17"/>
      <c r="AK21" s="17">
        <v>9.7893707763886006E-2</v>
      </c>
      <c r="AL21" s="17">
        <v>6.4535581581026805E-2</v>
      </c>
      <c r="AM21" s="17">
        <v>5.6285910732765301E-2</v>
      </c>
      <c r="AN21" s="17">
        <v>5.8218552528304102E-2</v>
      </c>
      <c r="AO21" s="17">
        <v>5.5324567378823603E-2</v>
      </c>
      <c r="AP21" s="17"/>
      <c r="AQ21" s="17">
        <v>8.9542314004743204E-2</v>
      </c>
      <c r="AR21" s="17">
        <v>8.3570894325861803E-2</v>
      </c>
      <c r="AS21" s="17">
        <v>5.8463291405647898E-2</v>
      </c>
      <c r="AT21" s="17">
        <v>6.1455057445185202E-2</v>
      </c>
      <c r="AU21" s="17">
        <v>6.8108067177909903E-2</v>
      </c>
      <c r="AV21" s="17"/>
      <c r="AW21" s="17">
        <v>6.8930074561839999E-2</v>
      </c>
      <c r="AX21" s="17">
        <v>9.8458714358219193E-2</v>
      </c>
      <c r="AY21" s="17">
        <v>7.8255989300514597E-2</v>
      </c>
      <c r="AZ21" s="17">
        <v>7.7611554793580798E-2</v>
      </c>
      <c r="BA21" s="17">
        <v>4.9850047405545703E-2</v>
      </c>
      <c r="BB21" s="17"/>
      <c r="BC21" s="17">
        <v>6.2470768935128901E-2</v>
      </c>
      <c r="BD21" s="17">
        <v>5.3548927219137003E-2</v>
      </c>
      <c r="BE21" s="17">
        <v>5.6893376378542901E-2</v>
      </c>
      <c r="BF21" s="17">
        <v>7.3696534865956606E-2</v>
      </c>
      <c r="BG21" s="17"/>
      <c r="BH21" s="17">
        <v>6.1036932740261403E-2</v>
      </c>
      <c r="BI21" s="17">
        <v>6.6840894822389793E-2</v>
      </c>
      <c r="BJ21" s="17">
        <v>5.3445540381749299E-2</v>
      </c>
      <c r="BK21" s="17">
        <v>5.4106391973872799E-2</v>
      </c>
      <c r="BL21" s="17"/>
      <c r="BM21" s="17">
        <v>7.55265465914981E-2</v>
      </c>
      <c r="BN21" s="17">
        <v>3.7148743033386201E-2</v>
      </c>
      <c r="BO21" s="17">
        <v>5.7425770808980002E-2</v>
      </c>
      <c r="BP21" s="17">
        <v>9.7704055520705796E-2</v>
      </c>
      <c r="BQ21" s="17">
        <v>0.126161947901655</v>
      </c>
      <c r="BR21" s="17"/>
      <c r="BS21" s="17">
        <v>7.55120216522496E-2</v>
      </c>
      <c r="BT21" s="17">
        <v>3.2433458888672398E-2</v>
      </c>
      <c r="BU21" s="17">
        <v>3.0595034703663201E-2</v>
      </c>
      <c r="BV21" s="17">
        <v>7.65826705691693E-2</v>
      </c>
      <c r="BW21" s="17">
        <v>0.18744433267723101</v>
      </c>
    </row>
    <row r="22" spans="2:75" x14ac:dyDescent="0.35">
      <c r="B22" s="18" t="s">
        <v>99</v>
      </c>
      <c r="C22" s="19">
        <v>1.1188121817606599E-2</v>
      </c>
      <c r="D22" s="19">
        <v>1.6817837660758301E-2</v>
      </c>
      <c r="E22" s="19">
        <v>5.2731756787836696E-3</v>
      </c>
      <c r="F22" s="19"/>
      <c r="G22" s="19">
        <v>4.3557958530259103E-3</v>
      </c>
      <c r="H22" s="19">
        <v>3.1223886727994301E-3</v>
      </c>
      <c r="I22" s="19">
        <v>1.03596530965064E-2</v>
      </c>
      <c r="J22" s="19">
        <v>9.0560902256774708E-3</v>
      </c>
      <c r="K22" s="19">
        <v>1.7889826071254399E-2</v>
      </c>
      <c r="L22" s="19">
        <v>2.0225747461089599E-2</v>
      </c>
      <c r="M22" s="19"/>
      <c r="N22" s="19">
        <v>1.39787602507493E-2</v>
      </c>
      <c r="O22" s="19">
        <v>1.1712378629639799E-2</v>
      </c>
      <c r="P22" s="19">
        <v>1.2722646259435699E-2</v>
      </c>
      <c r="Q22" s="19">
        <v>6.4846546398170399E-3</v>
      </c>
      <c r="R22" s="19"/>
      <c r="S22" s="19">
        <v>7.0388066025851397E-3</v>
      </c>
      <c r="T22" s="19">
        <v>9.7630904653062608E-3</v>
      </c>
      <c r="U22" s="19">
        <v>5.0845355111273699E-3</v>
      </c>
      <c r="V22" s="19">
        <v>1.45232073767508E-2</v>
      </c>
      <c r="W22" s="19">
        <v>1.4996610153806499E-2</v>
      </c>
      <c r="X22" s="19">
        <v>1.71581692654681E-2</v>
      </c>
      <c r="Y22" s="19">
        <v>7.3191932656125596E-3</v>
      </c>
      <c r="Z22" s="19">
        <v>1.05764666107853E-2</v>
      </c>
      <c r="AA22" s="19">
        <v>6.0177806971172896E-3</v>
      </c>
      <c r="AB22" s="19">
        <v>1.6245855688144299E-2</v>
      </c>
      <c r="AC22" s="19">
        <v>1.8377314595814799E-2</v>
      </c>
      <c r="AD22" s="19">
        <v>1.9175052766220099E-2</v>
      </c>
      <c r="AE22" s="19"/>
      <c r="AF22" s="19">
        <v>8.1414271871010305E-3</v>
      </c>
      <c r="AG22" s="19">
        <v>1.5017977420418299E-2</v>
      </c>
      <c r="AH22" s="19">
        <v>7.0516641975154996E-3</v>
      </c>
      <c r="AI22" s="19">
        <v>1.5650646551235801E-2</v>
      </c>
      <c r="AJ22" s="19"/>
      <c r="AK22" s="19">
        <v>4.9903443543997898E-3</v>
      </c>
      <c r="AL22" s="19">
        <v>1.0741545923081399E-2</v>
      </c>
      <c r="AM22" s="19">
        <v>1.20720938588061E-2</v>
      </c>
      <c r="AN22" s="19">
        <v>2.00247325972846E-2</v>
      </c>
      <c r="AO22" s="19">
        <v>1.1566632039438699E-2</v>
      </c>
      <c r="AP22" s="19"/>
      <c r="AQ22" s="19">
        <v>1.11224955751926E-2</v>
      </c>
      <c r="AR22" s="19">
        <v>1.02904621111623E-2</v>
      </c>
      <c r="AS22" s="19">
        <v>9.0712460015864096E-3</v>
      </c>
      <c r="AT22" s="19">
        <v>1.4414905707337999E-2</v>
      </c>
      <c r="AU22" s="19">
        <v>1.2036803201562399E-2</v>
      </c>
      <c r="AV22" s="19"/>
      <c r="AW22" s="19">
        <v>1.1536036629359699E-2</v>
      </c>
      <c r="AX22" s="19">
        <v>1.0593338825034101E-2</v>
      </c>
      <c r="AY22" s="19">
        <v>1.0500318040192899E-2</v>
      </c>
      <c r="AZ22" s="19">
        <v>1.63212173527723E-2</v>
      </c>
      <c r="BA22" s="19">
        <v>5.9559183810351298E-3</v>
      </c>
      <c r="BB22" s="19"/>
      <c r="BC22" s="19">
        <v>1.43741747236303E-2</v>
      </c>
      <c r="BD22" s="19">
        <v>9.6038177469023496E-3</v>
      </c>
      <c r="BE22" s="19">
        <v>1.6384459996389801E-2</v>
      </c>
      <c r="BF22" s="19">
        <v>7.7279248544444498E-3</v>
      </c>
      <c r="BG22" s="19"/>
      <c r="BH22" s="19">
        <v>1.6038756479827099E-2</v>
      </c>
      <c r="BI22" s="19">
        <v>9.0005390579280305E-3</v>
      </c>
      <c r="BJ22" s="19">
        <v>1.15877692107898E-2</v>
      </c>
      <c r="BK22" s="19">
        <v>9.3037266087117702E-3</v>
      </c>
      <c r="BL22" s="19"/>
      <c r="BM22" s="19">
        <v>1.0635893029053999E-2</v>
      </c>
      <c r="BN22" s="19">
        <v>3.9121990933729299E-3</v>
      </c>
      <c r="BO22" s="19">
        <v>1.55839463664963E-2</v>
      </c>
      <c r="BP22" s="19">
        <v>3.7371832217137198E-2</v>
      </c>
      <c r="BQ22" s="19">
        <v>7.9795552478821204E-3</v>
      </c>
      <c r="BR22" s="19"/>
      <c r="BS22" s="19">
        <v>9.4852137944103805E-3</v>
      </c>
      <c r="BT22" s="19">
        <v>3.787072112843E-3</v>
      </c>
      <c r="BU22" s="19">
        <v>1.4692932357721599E-2</v>
      </c>
      <c r="BV22" s="19">
        <v>2.7271325317595001E-2</v>
      </c>
      <c r="BW22" s="19">
        <v>1.12719531909814E-2</v>
      </c>
    </row>
    <row r="23" spans="2:75" x14ac:dyDescent="0.35">
      <c r="B23" s="16"/>
    </row>
    <row r="24" spans="2:75" x14ac:dyDescent="0.35">
      <c r="B24" t="s">
        <v>91</v>
      </c>
    </row>
    <row r="25" spans="2:75" x14ac:dyDescent="0.35">
      <c r="B25" t="s">
        <v>92</v>
      </c>
    </row>
    <row r="27" spans="2:75" x14ac:dyDescent="0.35">
      <c r="B27"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W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264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4034</v>
      </c>
      <c r="D7" s="10">
        <v>1954</v>
      </c>
      <c r="E7" s="10">
        <v>2070</v>
      </c>
      <c r="F7" s="10"/>
      <c r="G7" s="10">
        <v>479</v>
      </c>
      <c r="H7" s="10">
        <v>662</v>
      </c>
      <c r="I7" s="10">
        <v>621</v>
      </c>
      <c r="J7" s="10">
        <v>718</v>
      </c>
      <c r="K7" s="10">
        <v>673</v>
      </c>
      <c r="L7" s="10">
        <v>881</v>
      </c>
      <c r="M7" s="10"/>
      <c r="N7" s="10">
        <v>1092</v>
      </c>
      <c r="O7" s="10">
        <v>984</v>
      </c>
      <c r="P7" s="10">
        <v>889</v>
      </c>
      <c r="Q7" s="10">
        <v>1050</v>
      </c>
      <c r="R7" s="10"/>
      <c r="S7" s="10">
        <v>507</v>
      </c>
      <c r="T7" s="10">
        <v>541</v>
      </c>
      <c r="U7" s="10">
        <v>322</v>
      </c>
      <c r="V7" s="10">
        <v>320</v>
      </c>
      <c r="W7" s="10">
        <v>304</v>
      </c>
      <c r="X7" s="10">
        <v>332</v>
      </c>
      <c r="Y7" s="10">
        <v>350</v>
      </c>
      <c r="Z7" s="10">
        <v>174</v>
      </c>
      <c r="AA7" s="10">
        <v>461</v>
      </c>
      <c r="AB7" s="10">
        <v>376</v>
      </c>
      <c r="AC7" s="10">
        <v>216</v>
      </c>
      <c r="AD7" s="10">
        <v>131</v>
      </c>
      <c r="AE7" s="10"/>
      <c r="AF7" s="10">
        <v>977</v>
      </c>
      <c r="AG7" s="10">
        <v>1382</v>
      </c>
      <c r="AH7" s="10">
        <v>1011</v>
      </c>
      <c r="AI7" s="10">
        <v>536</v>
      </c>
      <c r="AJ7" s="10"/>
      <c r="AK7" s="10">
        <v>658</v>
      </c>
      <c r="AL7" s="10">
        <v>1532</v>
      </c>
      <c r="AM7" s="10">
        <v>854</v>
      </c>
      <c r="AN7" s="10">
        <v>391</v>
      </c>
      <c r="AO7" s="10">
        <v>387</v>
      </c>
      <c r="AP7" s="10"/>
      <c r="AQ7" s="10">
        <v>1037</v>
      </c>
      <c r="AR7" s="10">
        <v>778</v>
      </c>
      <c r="AS7" s="10">
        <v>952</v>
      </c>
      <c r="AT7" s="10">
        <v>700</v>
      </c>
      <c r="AU7" s="10">
        <v>567</v>
      </c>
      <c r="AV7" s="10"/>
      <c r="AW7" s="10">
        <v>218</v>
      </c>
      <c r="AX7" s="10">
        <v>430</v>
      </c>
      <c r="AY7" s="10">
        <v>1333</v>
      </c>
      <c r="AZ7" s="10">
        <v>1169</v>
      </c>
      <c r="BA7" s="10">
        <v>881</v>
      </c>
      <c r="BB7" s="10"/>
      <c r="BC7" s="10">
        <v>304</v>
      </c>
      <c r="BD7" s="10">
        <v>1220</v>
      </c>
      <c r="BE7" s="10">
        <v>922</v>
      </c>
      <c r="BF7" s="10">
        <v>1328</v>
      </c>
      <c r="BG7" s="10"/>
      <c r="BH7" s="10">
        <v>773</v>
      </c>
      <c r="BI7" s="10">
        <v>1917</v>
      </c>
      <c r="BJ7" s="10">
        <v>694</v>
      </c>
      <c r="BK7" s="10">
        <v>388</v>
      </c>
      <c r="BL7" s="10"/>
      <c r="BM7" s="10">
        <v>762</v>
      </c>
      <c r="BN7" s="10">
        <v>1362</v>
      </c>
      <c r="BO7" s="10">
        <v>310</v>
      </c>
      <c r="BP7" s="10">
        <v>494</v>
      </c>
      <c r="BQ7" s="10">
        <v>603</v>
      </c>
      <c r="BR7" s="10"/>
      <c r="BS7" s="10">
        <v>803</v>
      </c>
      <c r="BT7" s="10">
        <v>1057</v>
      </c>
      <c r="BU7" s="10">
        <v>329</v>
      </c>
      <c r="BV7" s="10">
        <v>656</v>
      </c>
      <c r="BW7" s="10">
        <v>340</v>
      </c>
    </row>
    <row r="8" spans="2:75" ht="30" customHeight="1" x14ac:dyDescent="0.35">
      <c r="B8" s="11" t="s">
        <v>20</v>
      </c>
      <c r="C8" s="11">
        <v>4034</v>
      </c>
      <c r="D8" s="11">
        <v>1987</v>
      </c>
      <c r="E8" s="11">
        <v>2037</v>
      </c>
      <c r="F8" s="11"/>
      <c r="G8" s="11">
        <v>563</v>
      </c>
      <c r="H8" s="11">
        <v>688</v>
      </c>
      <c r="I8" s="11">
        <v>686</v>
      </c>
      <c r="J8" s="11">
        <v>686</v>
      </c>
      <c r="K8" s="11">
        <v>566</v>
      </c>
      <c r="L8" s="11">
        <v>845</v>
      </c>
      <c r="M8" s="11"/>
      <c r="N8" s="11">
        <v>1085</v>
      </c>
      <c r="O8" s="11">
        <v>1044</v>
      </c>
      <c r="P8" s="11">
        <v>883</v>
      </c>
      <c r="Q8" s="11">
        <v>1003</v>
      </c>
      <c r="R8" s="11"/>
      <c r="S8" s="11">
        <v>565</v>
      </c>
      <c r="T8" s="11">
        <v>524</v>
      </c>
      <c r="U8" s="11">
        <v>323</v>
      </c>
      <c r="V8" s="11">
        <v>363</v>
      </c>
      <c r="W8" s="11">
        <v>282</v>
      </c>
      <c r="X8" s="11">
        <v>363</v>
      </c>
      <c r="Y8" s="11">
        <v>323</v>
      </c>
      <c r="Z8" s="11">
        <v>161</v>
      </c>
      <c r="AA8" s="11">
        <v>444</v>
      </c>
      <c r="AB8" s="11">
        <v>363</v>
      </c>
      <c r="AC8" s="11">
        <v>202</v>
      </c>
      <c r="AD8" s="11">
        <v>121</v>
      </c>
      <c r="AE8" s="11"/>
      <c r="AF8" s="11">
        <v>950</v>
      </c>
      <c r="AG8" s="11">
        <v>1389</v>
      </c>
      <c r="AH8" s="11">
        <v>1033</v>
      </c>
      <c r="AI8" s="11">
        <v>540</v>
      </c>
      <c r="AJ8" s="11"/>
      <c r="AK8" s="11">
        <v>650</v>
      </c>
      <c r="AL8" s="11">
        <v>1526</v>
      </c>
      <c r="AM8" s="11">
        <v>857</v>
      </c>
      <c r="AN8" s="11">
        <v>401</v>
      </c>
      <c r="AO8" s="11">
        <v>386</v>
      </c>
      <c r="AP8" s="11"/>
      <c r="AQ8" s="11">
        <v>1021</v>
      </c>
      <c r="AR8" s="11">
        <v>777</v>
      </c>
      <c r="AS8" s="11">
        <v>954</v>
      </c>
      <c r="AT8" s="11">
        <v>713</v>
      </c>
      <c r="AU8" s="11">
        <v>570</v>
      </c>
      <c r="AV8" s="11"/>
      <c r="AW8" s="11">
        <v>211</v>
      </c>
      <c r="AX8" s="11">
        <v>408</v>
      </c>
      <c r="AY8" s="11">
        <v>1329</v>
      </c>
      <c r="AZ8" s="11">
        <v>1160</v>
      </c>
      <c r="BA8" s="11">
        <v>923</v>
      </c>
      <c r="BB8" s="11"/>
      <c r="BC8" s="11">
        <v>322</v>
      </c>
      <c r="BD8" s="11">
        <v>1244</v>
      </c>
      <c r="BE8" s="11">
        <v>916</v>
      </c>
      <c r="BF8" s="11">
        <v>1291</v>
      </c>
      <c r="BG8" s="11"/>
      <c r="BH8" s="11">
        <v>788</v>
      </c>
      <c r="BI8" s="11">
        <v>1911</v>
      </c>
      <c r="BJ8" s="11">
        <v>687</v>
      </c>
      <c r="BK8" s="11">
        <v>385</v>
      </c>
      <c r="BL8" s="11"/>
      <c r="BM8" s="11">
        <v>754</v>
      </c>
      <c r="BN8" s="11">
        <v>1381</v>
      </c>
      <c r="BO8" s="11">
        <v>310</v>
      </c>
      <c r="BP8" s="11">
        <v>482</v>
      </c>
      <c r="BQ8" s="11">
        <v>608</v>
      </c>
      <c r="BR8" s="11"/>
      <c r="BS8" s="11">
        <v>799</v>
      </c>
      <c r="BT8" s="11">
        <v>1081</v>
      </c>
      <c r="BU8" s="11">
        <v>329</v>
      </c>
      <c r="BV8" s="11">
        <v>641</v>
      </c>
      <c r="BW8" s="11">
        <v>341</v>
      </c>
    </row>
    <row r="9" spans="2:75" ht="43.5" x14ac:dyDescent="0.35">
      <c r="B9" s="18" t="s">
        <v>259</v>
      </c>
      <c r="C9" s="17">
        <v>9.9262931192884096E-2</v>
      </c>
      <c r="D9" s="17">
        <v>0.10568227104081</v>
      </c>
      <c r="E9" s="17">
        <v>9.3488090328044199E-2</v>
      </c>
      <c r="F9" s="17"/>
      <c r="G9" s="17">
        <v>0.132629301152491</v>
      </c>
      <c r="H9" s="17">
        <v>0.106752822200452</v>
      </c>
      <c r="I9" s="17">
        <v>0.10274068646163401</v>
      </c>
      <c r="J9" s="17">
        <v>8.7217246144080801E-2</v>
      </c>
      <c r="K9" s="17">
        <v>8.2489124670835995E-2</v>
      </c>
      <c r="L9" s="17">
        <v>8.9115822497897595E-2</v>
      </c>
      <c r="M9" s="17"/>
      <c r="N9" s="17">
        <v>9.1129832806415706E-2</v>
      </c>
      <c r="O9" s="17">
        <v>0.10574339028544601</v>
      </c>
      <c r="P9" s="17">
        <v>0.111439936073588</v>
      </c>
      <c r="Q9" s="17">
        <v>8.9311127327713E-2</v>
      </c>
      <c r="R9" s="17"/>
      <c r="S9" s="17">
        <v>9.7603762694166596E-2</v>
      </c>
      <c r="T9" s="17">
        <v>0.102553763312018</v>
      </c>
      <c r="U9" s="17">
        <v>0.101943756411692</v>
      </c>
      <c r="V9" s="17">
        <v>0.12668959355791101</v>
      </c>
      <c r="W9" s="17">
        <v>8.1911583756285294E-2</v>
      </c>
      <c r="X9" s="17">
        <v>7.6717493561888297E-2</v>
      </c>
      <c r="Y9" s="17">
        <v>8.8547038026997996E-2</v>
      </c>
      <c r="Z9" s="17">
        <v>9.2581043486622605E-2</v>
      </c>
      <c r="AA9" s="17">
        <v>0.118255060558596</v>
      </c>
      <c r="AB9" s="17">
        <v>9.3296135940471106E-2</v>
      </c>
      <c r="AC9" s="17">
        <v>8.4693833748245004E-2</v>
      </c>
      <c r="AD9" s="17">
        <v>0.121426750065541</v>
      </c>
      <c r="AE9" s="17"/>
      <c r="AF9" s="17">
        <v>0.100368395597695</v>
      </c>
      <c r="AG9" s="17">
        <v>0.11200123162980501</v>
      </c>
      <c r="AH9" s="17">
        <v>9.3819733297681299E-2</v>
      </c>
      <c r="AI9" s="17">
        <v>7.4055811624069406E-2</v>
      </c>
      <c r="AJ9" s="17"/>
      <c r="AK9" s="17">
        <v>8.2029468649586004E-2</v>
      </c>
      <c r="AL9" s="17">
        <v>0.11249659508699</v>
      </c>
      <c r="AM9" s="17">
        <v>9.3670685820059593E-2</v>
      </c>
      <c r="AN9" s="17">
        <v>8.0442839867704702E-2</v>
      </c>
      <c r="AO9" s="17">
        <v>0.113512024296409</v>
      </c>
      <c r="AP9" s="17"/>
      <c r="AQ9" s="17">
        <v>9.1576678052665603E-2</v>
      </c>
      <c r="AR9" s="17">
        <v>9.1450839437244594E-2</v>
      </c>
      <c r="AS9" s="17">
        <v>9.7076340234112796E-2</v>
      </c>
      <c r="AT9" s="17">
        <v>0.105447466708989</v>
      </c>
      <c r="AU9" s="17">
        <v>0.119617335542124</v>
      </c>
      <c r="AV9" s="17"/>
      <c r="AW9" s="17">
        <v>0.118315275404119</v>
      </c>
      <c r="AX9" s="17">
        <v>9.3760431054741494E-2</v>
      </c>
      <c r="AY9" s="17">
        <v>9.0416463319673401E-2</v>
      </c>
      <c r="AZ9" s="17">
        <v>0.104865186214429</v>
      </c>
      <c r="BA9" s="17">
        <v>0.103425196163679</v>
      </c>
      <c r="BB9" s="17"/>
      <c r="BC9" s="17">
        <v>0.10134819878003901</v>
      </c>
      <c r="BD9" s="17">
        <v>9.6045797331782604E-2</v>
      </c>
      <c r="BE9" s="17">
        <v>0.100451243608393</v>
      </c>
      <c r="BF9" s="17">
        <v>0.10329259166551299</v>
      </c>
      <c r="BG9" s="17"/>
      <c r="BH9" s="17">
        <v>9.3877425388171107E-2</v>
      </c>
      <c r="BI9" s="17">
        <v>9.1793680388265506E-2</v>
      </c>
      <c r="BJ9" s="17">
        <v>0.118714017114464</v>
      </c>
      <c r="BK9" s="17">
        <v>0.117338123995232</v>
      </c>
      <c r="BL9" s="17"/>
      <c r="BM9" s="17">
        <v>0.117501050221095</v>
      </c>
      <c r="BN9" s="17">
        <v>9.0959938696389395E-2</v>
      </c>
      <c r="BO9" s="17">
        <v>7.3706919106569596E-2</v>
      </c>
      <c r="BP9" s="17">
        <v>0.12971686214131001</v>
      </c>
      <c r="BQ9" s="17">
        <v>0.10741306091434</v>
      </c>
      <c r="BR9" s="17"/>
      <c r="BS9" s="17">
        <v>0.11832306853339999</v>
      </c>
      <c r="BT9" s="17">
        <v>8.41152375660284E-2</v>
      </c>
      <c r="BU9" s="17">
        <v>9.0350978982722097E-2</v>
      </c>
      <c r="BV9" s="17">
        <v>0.128306162837313</v>
      </c>
      <c r="BW9" s="17">
        <v>0.12594584892910901</v>
      </c>
    </row>
    <row r="10" spans="2:75" ht="58" x14ac:dyDescent="0.35">
      <c r="B10" s="18" t="s">
        <v>260</v>
      </c>
      <c r="C10" s="17">
        <v>0.16891012512009501</v>
      </c>
      <c r="D10" s="17">
        <v>0.18456648700464001</v>
      </c>
      <c r="E10" s="17">
        <v>0.153988596142942</v>
      </c>
      <c r="F10" s="17"/>
      <c r="G10" s="17">
        <v>0.16529154988887401</v>
      </c>
      <c r="H10" s="17">
        <v>0.19292387811643699</v>
      </c>
      <c r="I10" s="17">
        <v>0.158146611091562</v>
      </c>
      <c r="J10" s="17">
        <v>0.15659388686397699</v>
      </c>
      <c r="K10" s="17">
        <v>0.169338617685452</v>
      </c>
      <c r="L10" s="17">
        <v>0.17021545882337499</v>
      </c>
      <c r="M10" s="17"/>
      <c r="N10" s="17">
        <v>0.171296412198221</v>
      </c>
      <c r="O10" s="17">
        <v>0.17666810424288801</v>
      </c>
      <c r="P10" s="17">
        <v>0.161402206264771</v>
      </c>
      <c r="Q10" s="17">
        <v>0.165232786800246</v>
      </c>
      <c r="R10" s="17"/>
      <c r="S10" s="17">
        <v>0.191790446421813</v>
      </c>
      <c r="T10" s="17">
        <v>0.16481755178315399</v>
      </c>
      <c r="U10" s="17">
        <v>0.18846032425255599</v>
      </c>
      <c r="V10" s="17">
        <v>0.162189591095564</v>
      </c>
      <c r="W10" s="17">
        <v>0.127114328776471</v>
      </c>
      <c r="X10" s="17">
        <v>0.17993792169018499</v>
      </c>
      <c r="Y10" s="17">
        <v>0.214022652828079</v>
      </c>
      <c r="Z10" s="17">
        <v>0.10588329188401301</v>
      </c>
      <c r="AA10" s="17">
        <v>0.128436674398655</v>
      </c>
      <c r="AB10" s="17">
        <v>0.20049102509001299</v>
      </c>
      <c r="AC10" s="17">
        <v>0.154837843330702</v>
      </c>
      <c r="AD10" s="17">
        <v>0.15279591071467799</v>
      </c>
      <c r="AE10" s="17"/>
      <c r="AF10" s="17">
        <v>0.17038508554321799</v>
      </c>
      <c r="AG10" s="17">
        <v>0.16127352671022199</v>
      </c>
      <c r="AH10" s="17">
        <v>0.154973113198034</v>
      </c>
      <c r="AI10" s="17">
        <v>0.210251265940058</v>
      </c>
      <c r="AJ10" s="17"/>
      <c r="AK10" s="17">
        <v>0.15230405992288301</v>
      </c>
      <c r="AL10" s="17">
        <v>0.17430780620750799</v>
      </c>
      <c r="AM10" s="17">
        <v>0.156616079841988</v>
      </c>
      <c r="AN10" s="17">
        <v>0.17719109666525701</v>
      </c>
      <c r="AO10" s="17">
        <v>0.20735801465869</v>
      </c>
      <c r="AP10" s="17"/>
      <c r="AQ10" s="17">
        <v>0.14452169685941099</v>
      </c>
      <c r="AR10" s="17">
        <v>0.17359884090908301</v>
      </c>
      <c r="AS10" s="17">
        <v>0.16845967457000199</v>
      </c>
      <c r="AT10" s="17">
        <v>0.16379060091066899</v>
      </c>
      <c r="AU10" s="17">
        <v>0.213377613683359</v>
      </c>
      <c r="AV10" s="17"/>
      <c r="AW10" s="17">
        <v>0.117483600429756</v>
      </c>
      <c r="AX10" s="17">
        <v>0.12832611859141899</v>
      </c>
      <c r="AY10" s="17">
        <v>0.18290130424475301</v>
      </c>
      <c r="AZ10" s="17">
        <v>0.17238584595714601</v>
      </c>
      <c r="BA10" s="17">
        <v>0.17474340744273201</v>
      </c>
      <c r="BB10" s="17"/>
      <c r="BC10" s="17">
        <v>0.14527905055404799</v>
      </c>
      <c r="BD10" s="17">
        <v>0.18081321961274999</v>
      </c>
      <c r="BE10" s="17">
        <v>0.171194461894665</v>
      </c>
      <c r="BF10" s="17">
        <v>0.17082865959391599</v>
      </c>
      <c r="BG10" s="17"/>
      <c r="BH10" s="17">
        <v>0.16644659224071601</v>
      </c>
      <c r="BI10" s="17">
        <v>0.17495128047271799</v>
      </c>
      <c r="BJ10" s="17">
        <v>0.15661487292333001</v>
      </c>
      <c r="BK10" s="17">
        <v>0.18671616874097899</v>
      </c>
      <c r="BL10" s="17"/>
      <c r="BM10" s="17">
        <v>0.22827649944503201</v>
      </c>
      <c r="BN10" s="17">
        <v>0.14953967285630301</v>
      </c>
      <c r="BO10" s="17">
        <v>0.13464748059383899</v>
      </c>
      <c r="BP10" s="17">
        <v>0.19594710211478</v>
      </c>
      <c r="BQ10" s="17">
        <v>0.149475303645798</v>
      </c>
      <c r="BR10" s="17"/>
      <c r="BS10" s="17">
        <v>0.22278003287480599</v>
      </c>
      <c r="BT10" s="17">
        <v>0.156793642597605</v>
      </c>
      <c r="BU10" s="17">
        <v>0.15469655783912001</v>
      </c>
      <c r="BV10" s="17">
        <v>0.18970176116878901</v>
      </c>
      <c r="BW10" s="17">
        <v>0.11081757983421001</v>
      </c>
    </row>
    <row r="11" spans="2:75" ht="58" x14ac:dyDescent="0.35">
      <c r="B11" s="18" t="s">
        <v>261</v>
      </c>
      <c r="C11" s="17">
        <v>0.16083138555113899</v>
      </c>
      <c r="D11" s="17">
        <v>0.15857154457546499</v>
      </c>
      <c r="E11" s="17">
        <v>0.16280530626402701</v>
      </c>
      <c r="F11" s="17"/>
      <c r="G11" s="17">
        <v>0.13985047521819799</v>
      </c>
      <c r="H11" s="17">
        <v>0.148724249909332</v>
      </c>
      <c r="I11" s="17">
        <v>0.13466052948337701</v>
      </c>
      <c r="J11" s="17">
        <v>0.15552985941241401</v>
      </c>
      <c r="K11" s="17">
        <v>0.17039102284711899</v>
      </c>
      <c r="L11" s="17">
        <v>0.20382672065063101</v>
      </c>
      <c r="M11" s="17"/>
      <c r="N11" s="17">
        <v>0.14492678829552999</v>
      </c>
      <c r="O11" s="17">
        <v>0.15012693255410101</v>
      </c>
      <c r="P11" s="17">
        <v>0.174305347637048</v>
      </c>
      <c r="Q11" s="17">
        <v>0.17744019331577299</v>
      </c>
      <c r="R11" s="17"/>
      <c r="S11" s="17">
        <v>0.12512734108454701</v>
      </c>
      <c r="T11" s="17">
        <v>0.13141129848366501</v>
      </c>
      <c r="U11" s="17">
        <v>0.16741180716182999</v>
      </c>
      <c r="V11" s="17">
        <v>0.221517290262498</v>
      </c>
      <c r="W11" s="17">
        <v>0.15047021984120801</v>
      </c>
      <c r="X11" s="17">
        <v>0.18190270012241599</v>
      </c>
      <c r="Y11" s="17">
        <v>0.19177818936350399</v>
      </c>
      <c r="Z11" s="17">
        <v>0.13706611672575</v>
      </c>
      <c r="AA11" s="17">
        <v>0.177838330431139</v>
      </c>
      <c r="AB11" s="17">
        <v>0.125698477406855</v>
      </c>
      <c r="AC11" s="17">
        <v>0.21168270242446299</v>
      </c>
      <c r="AD11" s="17">
        <v>0.123384553879905</v>
      </c>
      <c r="AE11" s="17"/>
      <c r="AF11" s="17">
        <v>0.177396794424413</v>
      </c>
      <c r="AG11" s="17">
        <v>0.15661980473152401</v>
      </c>
      <c r="AH11" s="17">
        <v>0.15786293804037899</v>
      </c>
      <c r="AI11" s="17">
        <v>0.13875437880226699</v>
      </c>
      <c r="AJ11" s="17"/>
      <c r="AK11" s="17">
        <v>0.18186603231001899</v>
      </c>
      <c r="AL11" s="17">
        <v>0.156980732210969</v>
      </c>
      <c r="AM11" s="17">
        <v>0.18264712748926201</v>
      </c>
      <c r="AN11" s="17">
        <v>0.151205301118958</v>
      </c>
      <c r="AO11" s="17">
        <v>0.12733555033122601</v>
      </c>
      <c r="AP11" s="17"/>
      <c r="AQ11" s="17">
        <v>0.17280395761558101</v>
      </c>
      <c r="AR11" s="17">
        <v>0.14717920311285801</v>
      </c>
      <c r="AS11" s="17">
        <v>0.15909432630050499</v>
      </c>
      <c r="AT11" s="17">
        <v>0.171784798267548</v>
      </c>
      <c r="AU11" s="17">
        <v>0.14720502232664801</v>
      </c>
      <c r="AV11" s="17"/>
      <c r="AW11" s="17">
        <v>0.24022127125998299</v>
      </c>
      <c r="AX11" s="17">
        <v>0.17564691557830001</v>
      </c>
      <c r="AY11" s="17">
        <v>0.15986496898730501</v>
      </c>
      <c r="AZ11" s="17">
        <v>0.16467603045034701</v>
      </c>
      <c r="BA11" s="17">
        <v>0.13211951924738499</v>
      </c>
      <c r="BB11" s="17"/>
      <c r="BC11" s="17">
        <v>0.14033752498366101</v>
      </c>
      <c r="BD11" s="17">
        <v>0.165636606180984</v>
      </c>
      <c r="BE11" s="17">
        <v>0.146353011003797</v>
      </c>
      <c r="BF11" s="17">
        <v>0.17313001551156501</v>
      </c>
      <c r="BG11" s="17"/>
      <c r="BH11" s="17">
        <v>0.166044858341892</v>
      </c>
      <c r="BI11" s="17">
        <v>0.155102914625627</v>
      </c>
      <c r="BJ11" s="17">
        <v>0.15428735897193099</v>
      </c>
      <c r="BK11" s="17">
        <v>0.18819947738634801</v>
      </c>
      <c r="BL11" s="17"/>
      <c r="BM11" s="17">
        <v>0.16821841051391501</v>
      </c>
      <c r="BN11" s="17">
        <v>0.17199097311057701</v>
      </c>
      <c r="BO11" s="17">
        <v>0.140292873099362</v>
      </c>
      <c r="BP11" s="17">
        <v>0.17203507693196199</v>
      </c>
      <c r="BQ11" s="17">
        <v>0.144173896387739</v>
      </c>
      <c r="BR11" s="17"/>
      <c r="BS11" s="17">
        <v>0.159968407486622</v>
      </c>
      <c r="BT11" s="17">
        <v>0.159951702939687</v>
      </c>
      <c r="BU11" s="17">
        <v>0.149821979933806</v>
      </c>
      <c r="BV11" s="17">
        <v>0.17627770554474401</v>
      </c>
      <c r="BW11" s="17">
        <v>0.15445474505189399</v>
      </c>
    </row>
    <row r="12" spans="2:75" ht="58" x14ac:dyDescent="0.35">
      <c r="B12" s="18" t="s">
        <v>262</v>
      </c>
      <c r="C12" s="17">
        <v>0.18344713186025399</v>
      </c>
      <c r="D12" s="17">
        <v>0.19533907897304401</v>
      </c>
      <c r="E12" s="17">
        <v>0.17079103351878</v>
      </c>
      <c r="F12" s="17"/>
      <c r="G12" s="17">
        <v>0.24621878820154</v>
      </c>
      <c r="H12" s="17">
        <v>0.179586704495308</v>
      </c>
      <c r="I12" s="17">
        <v>0.21318773951105699</v>
      </c>
      <c r="J12" s="17">
        <v>0.16810733646572501</v>
      </c>
      <c r="K12" s="17">
        <v>0.158607816017482</v>
      </c>
      <c r="L12" s="17">
        <v>0.14969850791563999</v>
      </c>
      <c r="M12" s="17"/>
      <c r="N12" s="17">
        <v>0.184540628440895</v>
      </c>
      <c r="O12" s="17">
        <v>0.184010158012402</v>
      </c>
      <c r="P12" s="17">
        <v>0.18754697903714401</v>
      </c>
      <c r="Q12" s="17">
        <v>0.179112665798114</v>
      </c>
      <c r="R12" s="17"/>
      <c r="S12" s="17">
        <v>0.213389333071304</v>
      </c>
      <c r="T12" s="17">
        <v>0.17823618351413201</v>
      </c>
      <c r="U12" s="17">
        <v>0.16812184826745599</v>
      </c>
      <c r="V12" s="17">
        <v>0.154420389831635</v>
      </c>
      <c r="W12" s="17">
        <v>0.239250420869692</v>
      </c>
      <c r="X12" s="17">
        <v>0.15483988399461501</v>
      </c>
      <c r="Y12" s="17">
        <v>0.14969918026883799</v>
      </c>
      <c r="Z12" s="17">
        <v>0.230971119038405</v>
      </c>
      <c r="AA12" s="17">
        <v>0.19098600836436899</v>
      </c>
      <c r="AB12" s="17">
        <v>0.18565783034762401</v>
      </c>
      <c r="AC12" s="17">
        <v>0.16581072451208501</v>
      </c>
      <c r="AD12" s="17">
        <v>0.171951619841723</v>
      </c>
      <c r="AE12" s="17"/>
      <c r="AF12" s="17">
        <v>0.156429140079649</v>
      </c>
      <c r="AG12" s="17">
        <v>0.17367783167047901</v>
      </c>
      <c r="AH12" s="17">
        <v>0.22138442012005999</v>
      </c>
      <c r="AI12" s="17">
        <v>0.18848808337012801</v>
      </c>
      <c r="AJ12" s="17"/>
      <c r="AK12" s="17">
        <v>0.17898691321804999</v>
      </c>
      <c r="AL12" s="17">
        <v>0.18771514562889899</v>
      </c>
      <c r="AM12" s="17">
        <v>0.182299429986468</v>
      </c>
      <c r="AN12" s="17">
        <v>0.189342322375297</v>
      </c>
      <c r="AO12" s="17">
        <v>0.16208935281726</v>
      </c>
      <c r="AP12" s="17"/>
      <c r="AQ12" s="17">
        <v>0.19267090026952699</v>
      </c>
      <c r="AR12" s="17">
        <v>0.18244026864307</v>
      </c>
      <c r="AS12" s="17">
        <v>0.18988399875600201</v>
      </c>
      <c r="AT12" s="17">
        <v>0.18239844655691001</v>
      </c>
      <c r="AU12" s="17">
        <v>0.15882729175649599</v>
      </c>
      <c r="AV12" s="17"/>
      <c r="AW12" s="17">
        <v>0.20769160412063301</v>
      </c>
      <c r="AX12" s="17">
        <v>0.14821748050317199</v>
      </c>
      <c r="AY12" s="17">
        <v>0.194993893251492</v>
      </c>
      <c r="AZ12" s="17">
        <v>0.17239250051465799</v>
      </c>
      <c r="BA12" s="17">
        <v>0.19143684948693401</v>
      </c>
      <c r="BB12" s="17"/>
      <c r="BC12" s="17">
        <v>0.21279235510920599</v>
      </c>
      <c r="BD12" s="17">
        <v>0.197659757391315</v>
      </c>
      <c r="BE12" s="17">
        <v>0.20997038428861101</v>
      </c>
      <c r="BF12" s="17">
        <v>0.15531153072819601</v>
      </c>
      <c r="BG12" s="17"/>
      <c r="BH12" s="17">
        <v>0.202493596109659</v>
      </c>
      <c r="BI12" s="17">
        <v>0.19376710808143899</v>
      </c>
      <c r="BJ12" s="17">
        <v>0.17430272729968899</v>
      </c>
      <c r="BK12" s="17">
        <v>0.15502226105897601</v>
      </c>
      <c r="BL12" s="17"/>
      <c r="BM12" s="17">
        <v>0.11905979906529</v>
      </c>
      <c r="BN12" s="17">
        <v>0.20925792710619001</v>
      </c>
      <c r="BO12" s="17">
        <v>0.22675663799890899</v>
      </c>
      <c r="BP12" s="17">
        <v>0.13462606863316201</v>
      </c>
      <c r="BQ12" s="17">
        <v>0.175570907587979</v>
      </c>
      <c r="BR12" s="17"/>
      <c r="BS12" s="17">
        <v>0.13926512675271799</v>
      </c>
      <c r="BT12" s="17">
        <v>0.20889309149598301</v>
      </c>
      <c r="BU12" s="17">
        <v>0.229785008511914</v>
      </c>
      <c r="BV12" s="17">
        <v>0.15235961538003301</v>
      </c>
      <c r="BW12" s="17">
        <v>0.162981332911561</v>
      </c>
    </row>
    <row r="13" spans="2:75" ht="58" x14ac:dyDescent="0.35">
      <c r="B13" s="18" t="s">
        <v>263</v>
      </c>
      <c r="C13" s="17">
        <v>0.29455209274094502</v>
      </c>
      <c r="D13" s="17">
        <v>0.28486836662942999</v>
      </c>
      <c r="E13" s="17">
        <v>0.30446706391849299</v>
      </c>
      <c r="F13" s="17"/>
      <c r="G13" s="17">
        <v>0.25046012825055702</v>
      </c>
      <c r="H13" s="17">
        <v>0.27456527968944899</v>
      </c>
      <c r="I13" s="17">
        <v>0.29559128542341001</v>
      </c>
      <c r="J13" s="17">
        <v>0.33535636499551202</v>
      </c>
      <c r="K13" s="17">
        <v>0.31219850294323698</v>
      </c>
      <c r="L13" s="17">
        <v>0.29442509714049298</v>
      </c>
      <c r="M13" s="17"/>
      <c r="N13" s="17">
        <v>0.344617403235497</v>
      </c>
      <c r="O13" s="17">
        <v>0.30067460595409501</v>
      </c>
      <c r="P13" s="17">
        <v>0.27211148618283398</v>
      </c>
      <c r="Q13" s="17">
        <v>0.25285844317137901</v>
      </c>
      <c r="R13" s="17"/>
      <c r="S13" s="17">
        <v>0.29312006743258301</v>
      </c>
      <c r="T13" s="17">
        <v>0.31213468771861502</v>
      </c>
      <c r="U13" s="17">
        <v>0.28860906684774501</v>
      </c>
      <c r="V13" s="17">
        <v>0.24538062452502901</v>
      </c>
      <c r="W13" s="17">
        <v>0.32542588789739502</v>
      </c>
      <c r="X13" s="17">
        <v>0.31185738660676499</v>
      </c>
      <c r="Y13" s="17">
        <v>0.27353354841397198</v>
      </c>
      <c r="Z13" s="17">
        <v>0.31953870544585999</v>
      </c>
      <c r="AA13" s="17">
        <v>0.30047197401241899</v>
      </c>
      <c r="AB13" s="17">
        <v>0.29321642747290899</v>
      </c>
      <c r="AC13" s="17">
        <v>0.27275310524356</v>
      </c>
      <c r="AD13" s="17">
        <v>0.30614048929784998</v>
      </c>
      <c r="AE13" s="17"/>
      <c r="AF13" s="17">
        <v>0.27626629134658798</v>
      </c>
      <c r="AG13" s="17">
        <v>0.29719503962085803</v>
      </c>
      <c r="AH13" s="17">
        <v>0.30467472098986098</v>
      </c>
      <c r="AI13" s="17">
        <v>0.33449334182323698</v>
      </c>
      <c r="AJ13" s="17"/>
      <c r="AK13" s="17">
        <v>0.29189819527893401</v>
      </c>
      <c r="AL13" s="17">
        <v>0.27350998251637099</v>
      </c>
      <c r="AM13" s="17">
        <v>0.29784146541901502</v>
      </c>
      <c r="AN13" s="17">
        <v>0.33404775061712899</v>
      </c>
      <c r="AO13" s="17">
        <v>0.34134499542526298</v>
      </c>
      <c r="AP13" s="17"/>
      <c r="AQ13" s="17">
        <v>0.26651850681770001</v>
      </c>
      <c r="AR13" s="17">
        <v>0.30526301497972302</v>
      </c>
      <c r="AS13" s="17">
        <v>0.30768115718927602</v>
      </c>
      <c r="AT13" s="17">
        <v>0.29480683598952301</v>
      </c>
      <c r="AU13" s="17">
        <v>0.30787491159612801</v>
      </c>
      <c r="AV13" s="17"/>
      <c r="AW13" s="17">
        <v>0.23088612805728601</v>
      </c>
      <c r="AX13" s="17">
        <v>0.335262375806269</v>
      </c>
      <c r="AY13" s="17">
        <v>0.28370939102260401</v>
      </c>
      <c r="AZ13" s="17">
        <v>0.28725243691897701</v>
      </c>
      <c r="BA13" s="17">
        <v>0.31579707402794099</v>
      </c>
      <c r="BB13" s="17"/>
      <c r="BC13" s="17">
        <v>0.29633203869032998</v>
      </c>
      <c r="BD13" s="17">
        <v>0.28818122749460801</v>
      </c>
      <c r="BE13" s="17">
        <v>0.29962592454279702</v>
      </c>
      <c r="BF13" s="17">
        <v>0.30828842994597599</v>
      </c>
      <c r="BG13" s="17"/>
      <c r="BH13" s="17">
        <v>0.28430134067322299</v>
      </c>
      <c r="BI13" s="17">
        <v>0.30370080796524701</v>
      </c>
      <c r="BJ13" s="17">
        <v>0.31598016687097602</v>
      </c>
      <c r="BK13" s="17">
        <v>0.27164747788718402</v>
      </c>
      <c r="BL13" s="17"/>
      <c r="BM13" s="17">
        <v>0.31171884965089502</v>
      </c>
      <c r="BN13" s="17">
        <v>0.307624107306739</v>
      </c>
      <c r="BO13" s="17">
        <v>0.32600515795921098</v>
      </c>
      <c r="BP13" s="17">
        <v>0.26378680168241703</v>
      </c>
      <c r="BQ13" s="17">
        <v>0.26684018840429202</v>
      </c>
      <c r="BR13" s="17"/>
      <c r="BS13" s="17">
        <v>0.309591882655326</v>
      </c>
      <c r="BT13" s="17">
        <v>0.32614024054219198</v>
      </c>
      <c r="BU13" s="17">
        <v>0.30714729426406201</v>
      </c>
      <c r="BV13" s="17">
        <v>0.26373671422418898</v>
      </c>
      <c r="BW13" s="17">
        <v>0.22580809765461601</v>
      </c>
    </row>
    <row r="14" spans="2:75" x14ac:dyDescent="0.35">
      <c r="B14" s="18" t="s">
        <v>129</v>
      </c>
      <c r="C14" s="19">
        <v>9.2996333534682105E-2</v>
      </c>
      <c r="D14" s="19">
        <v>7.09722517766119E-2</v>
      </c>
      <c r="E14" s="19">
        <v>0.11445990982771299</v>
      </c>
      <c r="F14" s="19"/>
      <c r="G14" s="19">
        <v>6.5549757288340005E-2</v>
      </c>
      <c r="H14" s="19">
        <v>9.74470655890224E-2</v>
      </c>
      <c r="I14" s="19">
        <v>9.5673148028960694E-2</v>
      </c>
      <c r="J14" s="19">
        <v>9.71953061182909E-2</v>
      </c>
      <c r="K14" s="19">
        <v>0.106974915835874</v>
      </c>
      <c r="L14" s="19">
        <v>9.2718392971963701E-2</v>
      </c>
      <c r="M14" s="19"/>
      <c r="N14" s="19">
        <v>6.3488935023441107E-2</v>
      </c>
      <c r="O14" s="19">
        <v>8.2776808951067496E-2</v>
      </c>
      <c r="P14" s="19">
        <v>9.3194044804614698E-2</v>
      </c>
      <c r="Q14" s="19">
        <v>0.13604478358677499</v>
      </c>
      <c r="R14" s="19"/>
      <c r="S14" s="19">
        <v>7.8969049295587193E-2</v>
      </c>
      <c r="T14" s="19">
        <v>0.110846515188416</v>
      </c>
      <c r="U14" s="19">
        <v>8.5453197058721495E-2</v>
      </c>
      <c r="V14" s="19">
        <v>8.9802510727362297E-2</v>
      </c>
      <c r="W14" s="19">
        <v>7.5827558858949207E-2</v>
      </c>
      <c r="X14" s="19">
        <v>9.4744614024131202E-2</v>
      </c>
      <c r="Y14" s="19">
        <v>8.2419391098608505E-2</v>
      </c>
      <c r="Z14" s="19">
        <v>0.11395972341935</v>
      </c>
      <c r="AA14" s="19">
        <v>8.4011952234821899E-2</v>
      </c>
      <c r="AB14" s="19">
        <v>0.10164010374212799</v>
      </c>
      <c r="AC14" s="19">
        <v>0.110221790740945</v>
      </c>
      <c r="AD14" s="19">
        <v>0.124300676200303</v>
      </c>
      <c r="AE14" s="19"/>
      <c r="AF14" s="19">
        <v>0.119154293008437</v>
      </c>
      <c r="AG14" s="19">
        <v>9.9232565637112302E-2</v>
      </c>
      <c r="AH14" s="19">
        <v>6.72850743539848E-2</v>
      </c>
      <c r="AI14" s="19">
        <v>5.3957118440240502E-2</v>
      </c>
      <c r="AJ14" s="19"/>
      <c r="AK14" s="19">
        <v>0.112915330620528</v>
      </c>
      <c r="AL14" s="19">
        <v>9.4989738349262096E-2</v>
      </c>
      <c r="AM14" s="19">
        <v>8.6925211443206904E-2</v>
      </c>
      <c r="AN14" s="19">
        <v>6.7770689355653294E-2</v>
      </c>
      <c r="AO14" s="19">
        <v>4.8360062471152099E-2</v>
      </c>
      <c r="AP14" s="19"/>
      <c r="AQ14" s="19">
        <v>0.13190826038511499</v>
      </c>
      <c r="AR14" s="19">
        <v>0.100067832918022</v>
      </c>
      <c r="AS14" s="19">
        <v>7.78045029501018E-2</v>
      </c>
      <c r="AT14" s="19">
        <v>8.17718515663617E-2</v>
      </c>
      <c r="AU14" s="19">
        <v>5.3097825095245403E-2</v>
      </c>
      <c r="AV14" s="19"/>
      <c r="AW14" s="19">
        <v>8.5402120728223799E-2</v>
      </c>
      <c r="AX14" s="19">
        <v>0.1187866784661</v>
      </c>
      <c r="AY14" s="19">
        <v>8.8113979174172699E-2</v>
      </c>
      <c r="AZ14" s="19">
        <v>9.8427999944443206E-2</v>
      </c>
      <c r="BA14" s="19">
        <v>8.2477953631328399E-2</v>
      </c>
      <c r="BB14" s="19"/>
      <c r="BC14" s="19">
        <v>0.10391083188271601</v>
      </c>
      <c r="BD14" s="19">
        <v>7.1663391988560102E-2</v>
      </c>
      <c r="BE14" s="19">
        <v>7.2404974661737898E-2</v>
      </c>
      <c r="BF14" s="19">
        <v>8.9148772554834096E-2</v>
      </c>
      <c r="BG14" s="19"/>
      <c r="BH14" s="19">
        <v>8.6836187246339402E-2</v>
      </c>
      <c r="BI14" s="19">
        <v>8.06842084667031E-2</v>
      </c>
      <c r="BJ14" s="19">
        <v>8.0100856819608907E-2</v>
      </c>
      <c r="BK14" s="19">
        <v>8.1076490931281997E-2</v>
      </c>
      <c r="BL14" s="19"/>
      <c r="BM14" s="19">
        <v>5.5225391103774002E-2</v>
      </c>
      <c r="BN14" s="19">
        <v>7.0627380923801997E-2</v>
      </c>
      <c r="BO14" s="19">
        <v>9.8590931242109006E-2</v>
      </c>
      <c r="BP14" s="19">
        <v>0.103888088496369</v>
      </c>
      <c r="BQ14" s="19">
        <v>0.15652664305985201</v>
      </c>
      <c r="BR14" s="19"/>
      <c r="BS14" s="19">
        <v>5.0071481697127197E-2</v>
      </c>
      <c r="BT14" s="19">
        <v>6.4106084858504206E-2</v>
      </c>
      <c r="BU14" s="19">
        <v>6.8198180468375405E-2</v>
      </c>
      <c r="BV14" s="19">
        <v>8.9618040844930594E-2</v>
      </c>
      <c r="BW14" s="19">
        <v>0.219992395618609</v>
      </c>
    </row>
    <row r="15" spans="2:75" x14ac:dyDescent="0.35">
      <c r="B15" s="16"/>
    </row>
    <row r="16" spans="2:75" x14ac:dyDescent="0.35">
      <c r="B16" t="s">
        <v>91</v>
      </c>
    </row>
    <row r="17" spans="2:2" x14ac:dyDescent="0.35">
      <c r="B17" t="s">
        <v>92</v>
      </c>
    </row>
    <row r="19" spans="2:2" x14ac:dyDescent="0.35">
      <c r="B19"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W19"/>
  <sheetViews>
    <sheetView showGridLines="0" topLeftCell="A2" workbookViewId="0">
      <pane xSplit="2" topLeftCell="C1" activePane="topRight" state="frozen"/>
      <selection pane="topRight" activeCell="G9" sqref="G9:G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409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4034</v>
      </c>
      <c r="D7" s="10">
        <v>1954</v>
      </c>
      <c r="E7" s="10">
        <v>2070</v>
      </c>
      <c r="F7" s="10"/>
      <c r="G7" s="10">
        <v>479</v>
      </c>
      <c r="H7" s="10">
        <v>662</v>
      </c>
      <c r="I7" s="10">
        <v>621</v>
      </c>
      <c r="J7" s="10">
        <v>718</v>
      </c>
      <c r="K7" s="10">
        <v>673</v>
      </c>
      <c r="L7" s="10">
        <v>881</v>
      </c>
      <c r="M7" s="10"/>
      <c r="N7" s="10">
        <v>1092</v>
      </c>
      <c r="O7" s="10">
        <v>984</v>
      </c>
      <c r="P7" s="10">
        <v>889</v>
      </c>
      <c r="Q7" s="10">
        <v>1050</v>
      </c>
      <c r="R7" s="10"/>
      <c r="S7" s="10">
        <v>507</v>
      </c>
      <c r="T7" s="10">
        <v>541</v>
      </c>
      <c r="U7" s="10">
        <v>322</v>
      </c>
      <c r="V7" s="10">
        <v>320</v>
      </c>
      <c r="W7" s="10">
        <v>304</v>
      </c>
      <c r="X7" s="10">
        <v>332</v>
      </c>
      <c r="Y7" s="10">
        <v>350</v>
      </c>
      <c r="Z7" s="10">
        <v>174</v>
      </c>
      <c r="AA7" s="10">
        <v>461</v>
      </c>
      <c r="AB7" s="10">
        <v>376</v>
      </c>
      <c r="AC7" s="10">
        <v>216</v>
      </c>
      <c r="AD7" s="10">
        <v>131</v>
      </c>
      <c r="AE7" s="10"/>
      <c r="AF7" s="10">
        <v>977</v>
      </c>
      <c r="AG7" s="10">
        <v>1382</v>
      </c>
      <c r="AH7" s="10">
        <v>1011</v>
      </c>
      <c r="AI7" s="10">
        <v>536</v>
      </c>
      <c r="AJ7" s="10"/>
      <c r="AK7" s="10">
        <v>658</v>
      </c>
      <c r="AL7" s="10">
        <v>1532</v>
      </c>
      <c r="AM7" s="10">
        <v>854</v>
      </c>
      <c r="AN7" s="10">
        <v>391</v>
      </c>
      <c r="AO7" s="10">
        <v>387</v>
      </c>
      <c r="AP7" s="10"/>
      <c r="AQ7" s="10">
        <v>1037</v>
      </c>
      <c r="AR7" s="10">
        <v>778</v>
      </c>
      <c r="AS7" s="10">
        <v>952</v>
      </c>
      <c r="AT7" s="10">
        <v>700</v>
      </c>
      <c r="AU7" s="10">
        <v>567</v>
      </c>
      <c r="AV7" s="10"/>
      <c r="AW7" s="10">
        <v>218</v>
      </c>
      <c r="AX7" s="10">
        <v>430</v>
      </c>
      <c r="AY7" s="10">
        <v>1333</v>
      </c>
      <c r="AZ7" s="10">
        <v>1169</v>
      </c>
      <c r="BA7" s="10">
        <v>881</v>
      </c>
      <c r="BB7" s="10"/>
      <c r="BC7" s="10">
        <v>304</v>
      </c>
      <c r="BD7" s="10">
        <v>1220</v>
      </c>
      <c r="BE7" s="10">
        <v>922</v>
      </c>
      <c r="BF7" s="10">
        <v>1328</v>
      </c>
      <c r="BG7" s="10"/>
      <c r="BH7" s="10">
        <v>773</v>
      </c>
      <c r="BI7" s="10">
        <v>1917</v>
      </c>
      <c r="BJ7" s="10">
        <v>694</v>
      </c>
      <c r="BK7" s="10">
        <v>388</v>
      </c>
      <c r="BL7" s="10"/>
      <c r="BM7" s="10">
        <v>762</v>
      </c>
      <c r="BN7" s="10">
        <v>1362</v>
      </c>
      <c r="BO7" s="10">
        <v>310</v>
      </c>
      <c r="BP7" s="10">
        <v>494</v>
      </c>
      <c r="BQ7" s="10">
        <v>603</v>
      </c>
      <c r="BR7" s="10"/>
      <c r="BS7" s="10">
        <v>803</v>
      </c>
      <c r="BT7" s="10">
        <v>1057</v>
      </c>
      <c r="BU7" s="10">
        <v>329</v>
      </c>
      <c r="BV7" s="10">
        <v>656</v>
      </c>
      <c r="BW7" s="10">
        <v>340</v>
      </c>
    </row>
    <row r="8" spans="2:75" ht="30" customHeight="1" x14ac:dyDescent="0.35">
      <c r="B8" s="11" t="s">
        <v>20</v>
      </c>
      <c r="C8" s="11">
        <v>4034</v>
      </c>
      <c r="D8" s="11">
        <v>1987</v>
      </c>
      <c r="E8" s="11">
        <v>2037</v>
      </c>
      <c r="F8" s="11"/>
      <c r="G8" s="11">
        <v>563</v>
      </c>
      <c r="H8" s="11">
        <v>688</v>
      </c>
      <c r="I8" s="11">
        <v>686</v>
      </c>
      <c r="J8" s="11">
        <v>686</v>
      </c>
      <c r="K8" s="11">
        <v>566</v>
      </c>
      <c r="L8" s="11">
        <v>845</v>
      </c>
      <c r="M8" s="11"/>
      <c r="N8" s="11">
        <v>1085</v>
      </c>
      <c r="O8" s="11">
        <v>1044</v>
      </c>
      <c r="P8" s="11">
        <v>883</v>
      </c>
      <c r="Q8" s="11">
        <v>1003</v>
      </c>
      <c r="R8" s="11"/>
      <c r="S8" s="11">
        <v>565</v>
      </c>
      <c r="T8" s="11">
        <v>524</v>
      </c>
      <c r="U8" s="11">
        <v>323</v>
      </c>
      <c r="V8" s="11">
        <v>363</v>
      </c>
      <c r="W8" s="11">
        <v>282</v>
      </c>
      <c r="X8" s="11">
        <v>363</v>
      </c>
      <c r="Y8" s="11">
        <v>323</v>
      </c>
      <c r="Z8" s="11">
        <v>161</v>
      </c>
      <c r="AA8" s="11">
        <v>444</v>
      </c>
      <c r="AB8" s="11">
        <v>363</v>
      </c>
      <c r="AC8" s="11">
        <v>202</v>
      </c>
      <c r="AD8" s="11">
        <v>121</v>
      </c>
      <c r="AE8" s="11"/>
      <c r="AF8" s="11">
        <v>950</v>
      </c>
      <c r="AG8" s="11">
        <v>1389</v>
      </c>
      <c r="AH8" s="11">
        <v>1033</v>
      </c>
      <c r="AI8" s="11">
        <v>540</v>
      </c>
      <c r="AJ8" s="11"/>
      <c r="AK8" s="11">
        <v>650</v>
      </c>
      <c r="AL8" s="11">
        <v>1526</v>
      </c>
      <c r="AM8" s="11">
        <v>857</v>
      </c>
      <c r="AN8" s="11">
        <v>401</v>
      </c>
      <c r="AO8" s="11">
        <v>386</v>
      </c>
      <c r="AP8" s="11"/>
      <c r="AQ8" s="11">
        <v>1021</v>
      </c>
      <c r="AR8" s="11">
        <v>777</v>
      </c>
      <c r="AS8" s="11">
        <v>954</v>
      </c>
      <c r="AT8" s="11">
        <v>713</v>
      </c>
      <c r="AU8" s="11">
        <v>570</v>
      </c>
      <c r="AV8" s="11"/>
      <c r="AW8" s="11">
        <v>211</v>
      </c>
      <c r="AX8" s="11">
        <v>408</v>
      </c>
      <c r="AY8" s="11">
        <v>1329</v>
      </c>
      <c r="AZ8" s="11">
        <v>1160</v>
      </c>
      <c r="BA8" s="11">
        <v>923</v>
      </c>
      <c r="BB8" s="11"/>
      <c r="BC8" s="11">
        <v>322</v>
      </c>
      <c r="BD8" s="11">
        <v>1244</v>
      </c>
      <c r="BE8" s="11">
        <v>916</v>
      </c>
      <c r="BF8" s="11">
        <v>1291</v>
      </c>
      <c r="BG8" s="11"/>
      <c r="BH8" s="11">
        <v>788</v>
      </c>
      <c r="BI8" s="11">
        <v>1911</v>
      </c>
      <c r="BJ8" s="11">
        <v>687</v>
      </c>
      <c r="BK8" s="11">
        <v>385</v>
      </c>
      <c r="BL8" s="11"/>
      <c r="BM8" s="11">
        <v>754</v>
      </c>
      <c r="BN8" s="11">
        <v>1381</v>
      </c>
      <c r="BO8" s="11">
        <v>310</v>
      </c>
      <c r="BP8" s="11">
        <v>482</v>
      </c>
      <c r="BQ8" s="11">
        <v>608</v>
      </c>
      <c r="BR8" s="11"/>
      <c r="BS8" s="11">
        <v>799</v>
      </c>
      <c r="BT8" s="11">
        <v>1081</v>
      </c>
      <c r="BU8" s="11">
        <v>329</v>
      </c>
      <c r="BV8" s="11">
        <v>641</v>
      </c>
      <c r="BW8" s="11">
        <v>341</v>
      </c>
    </row>
    <row r="9" spans="2:75" x14ac:dyDescent="0.35">
      <c r="B9" s="18" t="s">
        <v>265</v>
      </c>
      <c r="C9" s="17">
        <v>0.192285622373668</v>
      </c>
      <c r="D9" s="17">
        <v>0.201144236952464</v>
      </c>
      <c r="E9" s="17">
        <v>0.184109968370048</v>
      </c>
      <c r="F9" s="17"/>
      <c r="G9" s="17">
        <v>0.13716949473048501</v>
      </c>
      <c r="H9" s="17">
        <v>0.20932381889863499</v>
      </c>
      <c r="I9" s="17">
        <v>0.171360425855974</v>
      </c>
      <c r="J9" s="17">
        <v>0.19231226555432701</v>
      </c>
      <c r="K9" s="17">
        <v>0.228357267057827</v>
      </c>
      <c r="L9" s="17">
        <v>0.20794982146053301</v>
      </c>
      <c r="M9" s="17"/>
      <c r="N9" s="17">
        <v>0.24609081709052799</v>
      </c>
      <c r="O9" s="17">
        <v>0.17728583234376399</v>
      </c>
      <c r="P9" s="17">
        <v>0.18795236733295001</v>
      </c>
      <c r="Q9" s="17">
        <v>0.155346951457978</v>
      </c>
      <c r="R9" s="17"/>
      <c r="S9" s="17">
        <v>0.16688768677655799</v>
      </c>
      <c r="T9" s="17">
        <v>0.17481223583682101</v>
      </c>
      <c r="U9" s="17">
        <v>0.19183339463225199</v>
      </c>
      <c r="V9" s="17">
        <v>0.20842910416527899</v>
      </c>
      <c r="W9" s="17">
        <v>0.213862821378972</v>
      </c>
      <c r="X9" s="17">
        <v>0.209786065079931</v>
      </c>
      <c r="Y9" s="17">
        <v>0.24484869215197499</v>
      </c>
      <c r="Z9" s="17">
        <v>0.19753036752625</v>
      </c>
      <c r="AA9" s="17">
        <v>0.185983822841332</v>
      </c>
      <c r="AB9" s="17">
        <v>0.18229646336962799</v>
      </c>
      <c r="AC9" s="17">
        <v>0.16347685902574399</v>
      </c>
      <c r="AD9" s="17">
        <v>0.19043544796522499</v>
      </c>
      <c r="AE9" s="17"/>
      <c r="AF9" s="17">
        <v>0.17686950468269999</v>
      </c>
      <c r="AG9" s="17">
        <v>0.18236072001885401</v>
      </c>
      <c r="AH9" s="17">
        <v>0.193671576169959</v>
      </c>
      <c r="AI9" s="17">
        <v>0.24868361172742501</v>
      </c>
      <c r="AJ9" s="17"/>
      <c r="AK9" s="17">
        <v>0.14912038687002699</v>
      </c>
      <c r="AL9" s="17">
        <v>0.18556757031031099</v>
      </c>
      <c r="AM9" s="17">
        <v>0.19871977785091599</v>
      </c>
      <c r="AN9" s="17">
        <v>0.22458891270380099</v>
      </c>
      <c r="AO9" s="17">
        <v>0.27662878415502401</v>
      </c>
      <c r="AP9" s="17"/>
      <c r="AQ9" s="17">
        <v>0.157414849901308</v>
      </c>
      <c r="AR9" s="17">
        <v>0.17382421686947899</v>
      </c>
      <c r="AS9" s="17">
        <v>0.18216581744626001</v>
      </c>
      <c r="AT9" s="17">
        <v>0.22026946201512401</v>
      </c>
      <c r="AU9" s="17">
        <v>0.26188831190006101</v>
      </c>
      <c r="AV9" s="17"/>
      <c r="AW9" s="17">
        <v>0.19842133478091301</v>
      </c>
      <c r="AX9" s="17">
        <v>0.225959851653494</v>
      </c>
      <c r="AY9" s="17">
        <v>0.164721861837683</v>
      </c>
      <c r="AZ9" s="17">
        <v>0.17745359648363601</v>
      </c>
      <c r="BA9" s="17">
        <v>0.23510067328653</v>
      </c>
      <c r="BB9" s="17"/>
      <c r="BC9" s="17">
        <v>0.22515645667883799</v>
      </c>
      <c r="BD9" s="17">
        <v>0.19079040654686599</v>
      </c>
      <c r="BE9" s="17">
        <v>0.193026902510365</v>
      </c>
      <c r="BF9" s="17">
        <v>0.20056273086332599</v>
      </c>
      <c r="BG9" s="17"/>
      <c r="BH9" s="17">
        <v>0.19515422133007901</v>
      </c>
      <c r="BI9" s="17">
        <v>0.19508582007988101</v>
      </c>
      <c r="BJ9" s="17">
        <v>0.20839274356756801</v>
      </c>
      <c r="BK9" s="17">
        <v>0.20580531196239299</v>
      </c>
      <c r="BL9" s="17"/>
      <c r="BM9" s="17">
        <v>0.216673069300443</v>
      </c>
      <c r="BN9" s="17">
        <v>0.187041562215569</v>
      </c>
      <c r="BO9" s="17">
        <v>0.18070899074141999</v>
      </c>
      <c r="BP9" s="17">
        <v>0.28413701329900498</v>
      </c>
      <c r="BQ9" s="17">
        <v>0.153305896431045</v>
      </c>
      <c r="BR9" s="17"/>
      <c r="BS9" s="17">
        <v>0.219961440966467</v>
      </c>
      <c r="BT9" s="17">
        <v>0.19127977285101</v>
      </c>
      <c r="BU9" s="17">
        <v>0.169322961021243</v>
      </c>
      <c r="BV9" s="17">
        <v>0.27921701935203602</v>
      </c>
      <c r="BW9" s="17">
        <v>0.137488474543175</v>
      </c>
    </row>
    <row r="10" spans="2:75" x14ac:dyDescent="0.35">
      <c r="B10" s="18" t="s">
        <v>85</v>
      </c>
      <c r="C10" s="17">
        <v>0.402876776343711</v>
      </c>
      <c r="D10" s="17">
        <v>0.42971993472696401</v>
      </c>
      <c r="E10" s="17">
        <v>0.377706884630856</v>
      </c>
      <c r="F10" s="17"/>
      <c r="G10" s="17">
        <v>0.35136935946543102</v>
      </c>
      <c r="H10" s="17">
        <v>0.35958920668807598</v>
      </c>
      <c r="I10" s="17">
        <v>0.40257867400376501</v>
      </c>
      <c r="J10" s="17">
        <v>0.40447670014248099</v>
      </c>
      <c r="K10" s="17">
        <v>0.41989274431226498</v>
      </c>
      <c r="L10" s="17">
        <v>0.46000809511819701</v>
      </c>
      <c r="M10" s="17"/>
      <c r="N10" s="17">
        <v>0.41187393400240702</v>
      </c>
      <c r="O10" s="17">
        <v>0.41064909605747002</v>
      </c>
      <c r="P10" s="17">
        <v>0.40784599210992001</v>
      </c>
      <c r="Q10" s="17">
        <v>0.38106395161461398</v>
      </c>
      <c r="R10" s="17"/>
      <c r="S10" s="17">
        <v>0.39722784101186598</v>
      </c>
      <c r="T10" s="17">
        <v>0.39284545978097801</v>
      </c>
      <c r="U10" s="17">
        <v>0.43503967566413798</v>
      </c>
      <c r="V10" s="17">
        <v>0.440068305496851</v>
      </c>
      <c r="W10" s="17">
        <v>0.372685578716069</v>
      </c>
      <c r="X10" s="17">
        <v>0.36055382615527598</v>
      </c>
      <c r="Y10" s="17">
        <v>0.390643921621386</v>
      </c>
      <c r="Z10" s="17">
        <v>0.33453229852536298</v>
      </c>
      <c r="AA10" s="17">
        <v>0.39777035763136998</v>
      </c>
      <c r="AB10" s="17">
        <v>0.43567908533504601</v>
      </c>
      <c r="AC10" s="17">
        <v>0.46529626935193302</v>
      </c>
      <c r="AD10" s="17">
        <v>0.41231770372495802</v>
      </c>
      <c r="AE10" s="17"/>
      <c r="AF10" s="17">
        <v>0.414188808941794</v>
      </c>
      <c r="AG10" s="17">
        <v>0.40802725762425601</v>
      </c>
      <c r="AH10" s="17">
        <v>0.37995673820660902</v>
      </c>
      <c r="AI10" s="17">
        <v>0.43037500132349399</v>
      </c>
      <c r="AJ10" s="17"/>
      <c r="AK10" s="17">
        <v>0.35706866457814301</v>
      </c>
      <c r="AL10" s="17">
        <v>0.40271718220158897</v>
      </c>
      <c r="AM10" s="17">
        <v>0.42241520792209603</v>
      </c>
      <c r="AN10" s="17">
        <v>0.41901180749463302</v>
      </c>
      <c r="AO10" s="17">
        <v>0.42611313053933803</v>
      </c>
      <c r="AP10" s="17"/>
      <c r="AQ10" s="17">
        <v>0.34084490030541897</v>
      </c>
      <c r="AR10" s="17">
        <v>0.411632982499398</v>
      </c>
      <c r="AS10" s="17">
        <v>0.42319191137657203</v>
      </c>
      <c r="AT10" s="17">
        <v>0.44314497263880698</v>
      </c>
      <c r="AU10" s="17">
        <v>0.41769024693691997</v>
      </c>
      <c r="AV10" s="17"/>
      <c r="AW10" s="17">
        <v>0.36236584142995298</v>
      </c>
      <c r="AX10" s="17">
        <v>0.41791666147996998</v>
      </c>
      <c r="AY10" s="17">
        <v>0.40439974222922498</v>
      </c>
      <c r="AZ10" s="17">
        <v>0.43375928482349102</v>
      </c>
      <c r="BA10" s="17">
        <v>0.36216564039913701</v>
      </c>
      <c r="BB10" s="17"/>
      <c r="BC10" s="17">
        <v>0.35981349720755201</v>
      </c>
      <c r="BD10" s="17">
        <v>0.40564884389656503</v>
      </c>
      <c r="BE10" s="17">
        <v>0.41339163787433097</v>
      </c>
      <c r="BF10" s="17">
        <v>0.42750585187898898</v>
      </c>
      <c r="BG10" s="17"/>
      <c r="BH10" s="17">
        <v>0.40109548378517101</v>
      </c>
      <c r="BI10" s="17">
        <v>0.40660945462111597</v>
      </c>
      <c r="BJ10" s="17">
        <v>0.429173858330337</v>
      </c>
      <c r="BK10" s="17">
        <v>0.43664732957812702</v>
      </c>
      <c r="BL10" s="17"/>
      <c r="BM10" s="17">
        <v>0.46430763055566598</v>
      </c>
      <c r="BN10" s="17">
        <v>0.41002867510191798</v>
      </c>
      <c r="BO10" s="17">
        <v>0.39500894674634601</v>
      </c>
      <c r="BP10" s="17">
        <v>0.39804340657938903</v>
      </c>
      <c r="BQ10" s="17">
        <v>0.32848316342797002</v>
      </c>
      <c r="BR10" s="17"/>
      <c r="BS10" s="17">
        <v>0.46870880446602098</v>
      </c>
      <c r="BT10" s="17">
        <v>0.42051484210609402</v>
      </c>
      <c r="BU10" s="17">
        <v>0.38818800235624501</v>
      </c>
      <c r="BV10" s="17">
        <v>0.39064548007845901</v>
      </c>
      <c r="BW10" s="17">
        <v>0.32455022101424502</v>
      </c>
    </row>
    <row r="11" spans="2:75" x14ac:dyDescent="0.35">
      <c r="B11" s="18" t="s">
        <v>86</v>
      </c>
      <c r="C11" s="17">
        <v>0.18086378071228701</v>
      </c>
      <c r="D11" s="17">
        <v>0.175998626470592</v>
      </c>
      <c r="E11" s="17">
        <v>0.18649784427006</v>
      </c>
      <c r="F11" s="17"/>
      <c r="G11" s="17">
        <v>0.17587035108117899</v>
      </c>
      <c r="H11" s="17">
        <v>0.20129812249788601</v>
      </c>
      <c r="I11" s="17">
        <v>0.23203026855510001</v>
      </c>
      <c r="J11" s="17">
        <v>0.173125119379194</v>
      </c>
      <c r="K11" s="17">
        <v>0.16126022357119499</v>
      </c>
      <c r="L11" s="17">
        <v>0.14541781669470399</v>
      </c>
      <c r="M11" s="17"/>
      <c r="N11" s="17">
        <v>0.141569585112164</v>
      </c>
      <c r="O11" s="17">
        <v>0.18772868634242801</v>
      </c>
      <c r="P11" s="17">
        <v>0.18505615660106101</v>
      </c>
      <c r="Q11" s="17">
        <v>0.212273727682773</v>
      </c>
      <c r="R11" s="17"/>
      <c r="S11" s="17">
        <v>0.19714936982535999</v>
      </c>
      <c r="T11" s="17">
        <v>0.17813451712101699</v>
      </c>
      <c r="U11" s="17">
        <v>0.14794921703303801</v>
      </c>
      <c r="V11" s="17">
        <v>0.160356349478226</v>
      </c>
      <c r="W11" s="17">
        <v>0.16574102492275999</v>
      </c>
      <c r="X11" s="17">
        <v>0.21755850313081401</v>
      </c>
      <c r="Y11" s="17">
        <v>0.187066617671105</v>
      </c>
      <c r="Z11" s="17">
        <v>0.21113249829299699</v>
      </c>
      <c r="AA11" s="17">
        <v>0.17592688023398501</v>
      </c>
      <c r="AB11" s="17">
        <v>0.196680124001192</v>
      </c>
      <c r="AC11" s="17">
        <v>0.14902998493473801</v>
      </c>
      <c r="AD11" s="17">
        <v>0.15815898608211101</v>
      </c>
      <c r="AE11" s="17"/>
      <c r="AF11" s="17">
        <v>0.215506154566074</v>
      </c>
      <c r="AG11" s="17">
        <v>0.176069915122227</v>
      </c>
      <c r="AH11" s="17">
        <v>0.17790259529770999</v>
      </c>
      <c r="AI11" s="17">
        <v>0.121255026900131</v>
      </c>
      <c r="AJ11" s="17"/>
      <c r="AK11" s="17">
        <v>0.207459396546542</v>
      </c>
      <c r="AL11" s="17">
        <v>0.198882588762856</v>
      </c>
      <c r="AM11" s="17">
        <v>0.17388465093663</v>
      </c>
      <c r="AN11" s="17">
        <v>0.16418258299409699</v>
      </c>
      <c r="AO11" s="17">
        <v>0.104711743971988</v>
      </c>
      <c r="AP11" s="17"/>
      <c r="AQ11" s="17">
        <v>0.219254543936755</v>
      </c>
      <c r="AR11" s="17">
        <v>0.18480080374490801</v>
      </c>
      <c r="AS11" s="17">
        <v>0.177615537394442</v>
      </c>
      <c r="AT11" s="17">
        <v>0.15641576496923701</v>
      </c>
      <c r="AU11" s="17">
        <v>0.142726683495671</v>
      </c>
      <c r="AV11" s="17"/>
      <c r="AW11" s="17">
        <v>0.200750442012194</v>
      </c>
      <c r="AX11" s="17">
        <v>0.137630054776019</v>
      </c>
      <c r="AY11" s="17">
        <v>0.195521954945334</v>
      </c>
      <c r="AZ11" s="17">
        <v>0.17424669697843201</v>
      </c>
      <c r="BA11" s="17">
        <v>0.183318138321377</v>
      </c>
      <c r="BB11" s="17"/>
      <c r="BC11" s="17">
        <v>0.14060485862839001</v>
      </c>
      <c r="BD11" s="17">
        <v>0.17585477719974699</v>
      </c>
      <c r="BE11" s="17">
        <v>0.18614319330895199</v>
      </c>
      <c r="BF11" s="17">
        <v>0.17580387742435299</v>
      </c>
      <c r="BG11" s="17"/>
      <c r="BH11" s="17">
        <v>0.17315118484966999</v>
      </c>
      <c r="BI11" s="17">
        <v>0.17355814565439501</v>
      </c>
      <c r="BJ11" s="17">
        <v>0.19135337804941099</v>
      </c>
      <c r="BK11" s="17">
        <v>0.15684226903849499</v>
      </c>
      <c r="BL11" s="17"/>
      <c r="BM11" s="17">
        <v>0.15874642307401099</v>
      </c>
      <c r="BN11" s="17">
        <v>0.17741312659154301</v>
      </c>
      <c r="BO11" s="17">
        <v>0.20256214064698699</v>
      </c>
      <c r="BP11" s="17">
        <v>0.14717828679898601</v>
      </c>
      <c r="BQ11" s="17">
        <v>0.21385183053378801</v>
      </c>
      <c r="BR11" s="17"/>
      <c r="BS11" s="17">
        <v>0.15919093221713199</v>
      </c>
      <c r="BT11" s="17">
        <v>0.17235853585350999</v>
      </c>
      <c r="BU11" s="17">
        <v>0.19296341112323201</v>
      </c>
      <c r="BV11" s="17">
        <v>0.15152514774008399</v>
      </c>
      <c r="BW11" s="17">
        <v>0.23070447795604301</v>
      </c>
    </row>
    <row r="12" spans="2:75" x14ac:dyDescent="0.35">
      <c r="B12" s="18" t="s">
        <v>87</v>
      </c>
      <c r="C12" s="17">
        <v>0.150746418370725</v>
      </c>
      <c r="D12" s="17">
        <v>0.131722093725572</v>
      </c>
      <c r="E12" s="17">
        <v>0.167605586013686</v>
      </c>
      <c r="F12" s="17"/>
      <c r="G12" s="17">
        <v>0.21987737493647999</v>
      </c>
      <c r="H12" s="17">
        <v>0.154004189329768</v>
      </c>
      <c r="I12" s="17">
        <v>0.132103645582028</v>
      </c>
      <c r="J12" s="17">
        <v>0.15977987801349899</v>
      </c>
      <c r="K12" s="17">
        <v>0.12084941276882299</v>
      </c>
      <c r="L12" s="17">
        <v>0.12984658162750501</v>
      </c>
      <c r="M12" s="17"/>
      <c r="N12" s="17">
        <v>0.146000976725501</v>
      </c>
      <c r="O12" s="17">
        <v>0.16745714455701</v>
      </c>
      <c r="P12" s="17">
        <v>0.150084272941928</v>
      </c>
      <c r="Q12" s="17">
        <v>0.139058484722825</v>
      </c>
      <c r="R12" s="17"/>
      <c r="S12" s="17">
        <v>0.16234776091744299</v>
      </c>
      <c r="T12" s="17">
        <v>0.16418082173098</v>
      </c>
      <c r="U12" s="17">
        <v>0.13949560036811501</v>
      </c>
      <c r="V12" s="17">
        <v>0.136823557154581</v>
      </c>
      <c r="W12" s="17">
        <v>0.16636947429848201</v>
      </c>
      <c r="X12" s="17">
        <v>0.13438715199065701</v>
      </c>
      <c r="Y12" s="17">
        <v>0.11028869331963501</v>
      </c>
      <c r="Z12" s="17">
        <v>0.16405983600448301</v>
      </c>
      <c r="AA12" s="17">
        <v>0.17688776197091699</v>
      </c>
      <c r="AB12" s="17">
        <v>0.12668270011914901</v>
      </c>
      <c r="AC12" s="17">
        <v>0.14801061763184201</v>
      </c>
      <c r="AD12" s="17">
        <v>0.19398041422967699</v>
      </c>
      <c r="AE12" s="17"/>
      <c r="AF12" s="17">
        <v>0.11519764501926499</v>
      </c>
      <c r="AG12" s="17">
        <v>0.16416382792749301</v>
      </c>
      <c r="AH12" s="17">
        <v>0.18020800382430399</v>
      </c>
      <c r="AI12" s="17">
        <v>0.14302609387113999</v>
      </c>
      <c r="AJ12" s="17"/>
      <c r="AK12" s="17">
        <v>0.16404814369405299</v>
      </c>
      <c r="AL12" s="17">
        <v>0.14909220767313899</v>
      </c>
      <c r="AM12" s="17">
        <v>0.15212506491053199</v>
      </c>
      <c r="AN12" s="17">
        <v>0.15416688450795499</v>
      </c>
      <c r="AO12" s="17">
        <v>0.13919451871004099</v>
      </c>
      <c r="AP12" s="17"/>
      <c r="AQ12" s="17">
        <v>0.173812072741233</v>
      </c>
      <c r="AR12" s="17">
        <v>0.14908398955080601</v>
      </c>
      <c r="AS12" s="17">
        <v>0.156781560305888</v>
      </c>
      <c r="AT12" s="17">
        <v>0.13334395917384501</v>
      </c>
      <c r="AU12" s="17">
        <v>0.12335295497892</v>
      </c>
      <c r="AV12" s="17"/>
      <c r="AW12" s="17">
        <v>0.17658849305428101</v>
      </c>
      <c r="AX12" s="17">
        <v>0.155089302634734</v>
      </c>
      <c r="AY12" s="17">
        <v>0.15785658342582801</v>
      </c>
      <c r="AZ12" s="17">
        <v>0.142099415236879</v>
      </c>
      <c r="BA12" s="17">
        <v>0.14413059576097401</v>
      </c>
      <c r="BB12" s="17"/>
      <c r="BC12" s="17">
        <v>0.16883320205184499</v>
      </c>
      <c r="BD12" s="17">
        <v>0.16454816389011601</v>
      </c>
      <c r="BE12" s="17">
        <v>0.14945366441178601</v>
      </c>
      <c r="BF12" s="17">
        <v>0.13843468219722899</v>
      </c>
      <c r="BG12" s="17"/>
      <c r="BH12" s="17">
        <v>0.16266639166785199</v>
      </c>
      <c r="BI12" s="17">
        <v>0.16278456647876599</v>
      </c>
      <c r="BJ12" s="17">
        <v>0.11459672194095499</v>
      </c>
      <c r="BK12" s="17">
        <v>0.13918907599750899</v>
      </c>
      <c r="BL12" s="17"/>
      <c r="BM12" s="17">
        <v>0.11899317245843399</v>
      </c>
      <c r="BN12" s="17">
        <v>0.15211120503203501</v>
      </c>
      <c r="BO12" s="17">
        <v>0.17429371212133099</v>
      </c>
      <c r="BP12" s="17">
        <v>9.7308415507978502E-2</v>
      </c>
      <c r="BQ12" s="17">
        <v>0.18994618251349099</v>
      </c>
      <c r="BR12" s="17"/>
      <c r="BS12" s="17">
        <v>0.11333197167065</v>
      </c>
      <c r="BT12" s="17">
        <v>0.15130184572220501</v>
      </c>
      <c r="BU12" s="17">
        <v>0.20060484357271899</v>
      </c>
      <c r="BV12" s="17">
        <v>0.113426868613455</v>
      </c>
      <c r="BW12" s="17">
        <v>0.1602502053689</v>
      </c>
    </row>
    <row r="13" spans="2:75" x14ac:dyDescent="0.35">
      <c r="B13" s="18" t="s">
        <v>88</v>
      </c>
      <c r="C13" s="17">
        <v>3.7617321780822902E-2</v>
      </c>
      <c r="D13" s="17">
        <v>2.80938980434336E-2</v>
      </c>
      <c r="E13" s="17">
        <v>4.6556199696008799E-2</v>
      </c>
      <c r="F13" s="17"/>
      <c r="G13" s="17">
        <v>7.3690533632075603E-2</v>
      </c>
      <c r="H13" s="17">
        <v>4.7299464874257097E-2</v>
      </c>
      <c r="I13" s="17">
        <v>3.6877906266839899E-2</v>
      </c>
      <c r="J13" s="17">
        <v>3.26076013056876E-2</v>
      </c>
      <c r="K13" s="17">
        <v>2.74389460904318E-2</v>
      </c>
      <c r="L13" s="17">
        <v>1.71743196283171E-2</v>
      </c>
      <c r="M13" s="17"/>
      <c r="N13" s="17">
        <v>3.7343903417048199E-2</v>
      </c>
      <c r="O13" s="17">
        <v>2.8495546534199102E-2</v>
      </c>
      <c r="P13" s="17">
        <v>3.6694182852755698E-2</v>
      </c>
      <c r="Q13" s="17">
        <v>4.8933027732457703E-2</v>
      </c>
      <c r="R13" s="17"/>
      <c r="S13" s="17">
        <v>4.5092017314868803E-2</v>
      </c>
      <c r="T13" s="17">
        <v>2.9959035930269402E-2</v>
      </c>
      <c r="U13" s="17">
        <v>4.5083170525596003E-2</v>
      </c>
      <c r="V13" s="17">
        <v>2.71939993423275E-2</v>
      </c>
      <c r="W13" s="17">
        <v>4.8746462389227002E-2</v>
      </c>
      <c r="X13" s="17">
        <v>4.3836679002681199E-2</v>
      </c>
      <c r="Y13" s="17">
        <v>3.57040523843936E-2</v>
      </c>
      <c r="Z13" s="17">
        <v>7.0954587329796204E-2</v>
      </c>
      <c r="AA13" s="17">
        <v>3.3364786537798397E-2</v>
      </c>
      <c r="AB13" s="17">
        <v>2.19978672126474E-2</v>
      </c>
      <c r="AC13" s="17">
        <v>4.4381390172347601E-2</v>
      </c>
      <c r="AD13" s="17">
        <v>1.4543628771210401E-2</v>
      </c>
      <c r="AE13" s="17"/>
      <c r="AF13" s="17">
        <v>3.1089366967989099E-2</v>
      </c>
      <c r="AG13" s="17">
        <v>3.3360273070974999E-2</v>
      </c>
      <c r="AH13" s="17">
        <v>4.8014859804125898E-2</v>
      </c>
      <c r="AI13" s="17">
        <v>4.1685411614236098E-2</v>
      </c>
      <c r="AJ13" s="17"/>
      <c r="AK13" s="17">
        <v>5.3772857091455399E-2</v>
      </c>
      <c r="AL13" s="17">
        <v>3.5648008563756099E-2</v>
      </c>
      <c r="AM13" s="17">
        <v>2.3503072595520001E-2</v>
      </c>
      <c r="AN13" s="17">
        <v>2.7986278062573901E-2</v>
      </c>
      <c r="AO13" s="17">
        <v>4.1332644491569502E-2</v>
      </c>
      <c r="AP13" s="17"/>
      <c r="AQ13" s="17">
        <v>5.6218845227118702E-2</v>
      </c>
      <c r="AR13" s="17">
        <v>3.7058158794580298E-2</v>
      </c>
      <c r="AS13" s="17">
        <v>2.89705596516594E-2</v>
      </c>
      <c r="AT13" s="17">
        <v>3.01622762469675E-2</v>
      </c>
      <c r="AU13" s="17">
        <v>2.88515895323707E-2</v>
      </c>
      <c r="AV13" s="17"/>
      <c r="AW13" s="17">
        <v>3.5306780177825903E-2</v>
      </c>
      <c r="AX13" s="17">
        <v>2.8919853827495699E-2</v>
      </c>
      <c r="AY13" s="17">
        <v>4.24868641649815E-2</v>
      </c>
      <c r="AZ13" s="17">
        <v>3.0952004421891902E-2</v>
      </c>
      <c r="BA13" s="17">
        <v>4.3495922563739797E-2</v>
      </c>
      <c r="BB13" s="17"/>
      <c r="BC13" s="17">
        <v>6.2599804013407104E-2</v>
      </c>
      <c r="BD13" s="17">
        <v>3.0315326701230799E-2</v>
      </c>
      <c r="BE13" s="17">
        <v>3.9434083932176102E-2</v>
      </c>
      <c r="BF13" s="17">
        <v>3.2549096475009302E-2</v>
      </c>
      <c r="BG13" s="17"/>
      <c r="BH13" s="17">
        <v>3.8092264599286801E-2</v>
      </c>
      <c r="BI13" s="17">
        <v>3.7206305813527497E-2</v>
      </c>
      <c r="BJ13" s="17">
        <v>3.3355327483887302E-2</v>
      </c>
      <c r="BK13" s="17">
        <v>3.7353982031542901E-2</v>
      </c>
      <c r="BL13" s="17"/>
      <c r="BM13" s="17">
        <v>1.6147632586747802E-2</v>
      </c>
      <c r="BN13" s="17">
        <v>4.8442504344817901E-2</v>
      </c>
      <c r="BO13" s="17">
        <v>3.2786800549925603E-2</v>
      </c>
      <c r="BP13" s="17">
        <v>3.4109990491554901E-2</v>
      </c>
      <c r="BQ13" s="17">
        <v>4.5229914887896197E-2</v>
      </c>
      <c r="BR13" s="17"/>
      <c r="BS13" s="17">
        <v>1.58840218734724E-2</v>
      </c>
      <c r="BT13" s="17">
        <v>4.0377394137792302E-2</v>
      </c>
      <c r="BU13" s="17">
        <v>4.4012902267855099E-2</v>
      </c>
      <c r="BV13" s="17">
        <v>3.4548300676154498E-2</v>
      </c>
      <c r="BW13" s="17">
        <v>4.8366495544455303E-2</v>
      </c>
    </row>
    <row r="14" spans="2:75" x14ac:dyDescent="0.35">
      <c r="B14" s="18" t="s">
        <v>109</v>
      </c>
      <c r="C14" s="19">
        <v>3.5610080418786598E-2</v>
      </c>
      <c r="D14" s="19">
        <v>3.3321210080974703E-2</v>
      </c>
      <c r="E14" s="19">
        <v>3.75235170193415E-2</v>
      </c>
      <c r="F14" s="19"/>
      <c r="G14" s="19">
        <v>4.2022886154349702E-2</v>
      </c>
      <c r="H14" s="19">
        <v>2.8485197711377499E-2</v>
      </c>
      <c r="I14" s="19">
        <v>2.5049079736293899E-2</v>
      </c>
      <c r="J14" s="19">
        <v>3.7698435604812001E-2</v>
      </c>
      <c r="K14" s="19">
        <v>4.2201406199458599E-2</v>
      </c>
      <c r="L14" s="19">
        <v>3.9603365470744001E-2</v>
      </c>
      <c r="M14" s="19"/>
      <c r="N14" s="19">
        <v>1.7120783652352801E-2</v>
      </c>
      <c r="O14" s="19">
        <v>2.8383694165128901E-2</v>
      </c>
      <c r="P14" s="19">
        <v>3.23670281613858E-2</v>
      </c>
      <c r="Q14" s="19">
        <v>6.3323856789352706E-2</v>
      </c>
      <c r="R14" s="19"/>
      <c r="S14" s="19">
        <v>3.1295324153904201E-2</v>
      </c>
      <c r="T14" s="19">
        <v>6.0067929599934497E-2</v>
      </c>
      <c r="U14" s="19">
        <v>4.0598941776861699E-2</v>
      </c>
      <c r="V14" s="19">
        <v>2.7128684362735699E-2</v>
      </c>
      <c r="W14" s="19">
        <v>3.2594638294489997E-2</v>
      </c>
      <c r="X14" s="19">
        <v>3.3877774640640797E-2</v>
      </c>
      <c r="Y14" s="19">
        <v>3.1448022851505601E-2</v>
      </c>
      <c r="Z14" s="19">
        <v>2.1790412321110699E-2</v>
      </c>
      <c r="AA14" s="19">
        <v>3.00663907845969E-2</v>
      </c>
      <c r="AB14" s="19">
        <v>3.6663759962336201E-2</v>
      </c>
      <c r="AC14" s="19">
        <v>2.9804878883395801E-2</v>
      </c>
      <c r="AD14" s="19">
        <v>3.05638192268185E-2</v>
      </c>
      <c r="AE14" s="19"/>
      <c r="AF14" s="19">
        <v>4.7148519822178103E-2</v>
      </c>
      <c r="AG14" s="19">
        <v>3.6018006236195298E-2</v>
      </c>
      <c r="AH14" s="19">
        <v>2.0246226697292501E-2</v>
      </c>
      <c r="AI14" s="19">
        <v>1.49748545635736E-2</v>
      </c>
      <c r="AJ14" s="19"/>
      <c r="AK14" s="19">
        <v>6.8530551219778801E-2</v>
      </c>
      <c r="AL14" s="19">
        <v>2.80924424883497E-2</v>
      </c>
      <c r="AM14" s="19">
        <v>2.9352225784306799E-2</v>
      </c>
      <c r="AN14" s="19">
        <v>1.0063534236939901E-2</v>
      </c>
      <c r="AO14" s="19">
        <v>1.2019178132039499E-2</v>
      </c>
      <c r="AP14" s="19"/>
      <c r="AQ14" s="19">
        <v>5.2454787888167299E-2</v>
      </c>
      <c r="AR14" s="19">
        <v>4.3599848540828101E-2</v>
      </c>
      <c r="AS14" s="19">
        <v>3.1274613825178002E-2</v>
      </c>
      <c r="AT14" s="19">
        <v>1.66635649560187E-2</v>
      </c>
      <c r="AU14" s="19">
        <v>2.5490213156057501E-2</v>
      </c>
      <c r="AV14" s="19"/>
      <c r="AW14" s="19">
        <v>2.6567108544833101E-2</v>
      </c>
      <c r="AX14" s="19">
        <v>3.4484275628287098E-2</v>
      </c>
      <c r="AY14" s="19">
        <v>3.5012993396948099E-2</v>
      </c>
      <c r="AZ14" s="19">
        <v>4.1489002055670798E-2</v>
      </c>
      <c r="BA14" s="19">
        <v>3.1789029668242701E-2</v>
      </c>
      <c r="BB14" s="19"/>
      <c r="BC14" s="19">
        <v>4.2992181419968099E-2</v>
      </c>
      <c r="BD14" s="19">
        <v>3.2842481765475197E-2</v>
      </c>
      <c r="BE14" s="19">
        <v>1.8550517962389899E-2</v>
      </c>
      <c r="BF14" s="19">
        <v>2.51437611610929E-2</v>
      </c>
      <c r="BG14" s="19"/>
      <c r="BH14" s="19">
        <v>2.9840453767940801E-2</v>
      </c>
      <c r="BI14" s="19">
        <v>2.4755707352314499E-2</v>
      </c>
      <c r="BJ14" s="19">
        <v>2.3127970627841599E-2</v>
      </c>
      <c r="BK14" s="19">
        <v>2.4162031391933601E-2</v>
      </c>
      <c r="BL14" s="19"/>
      <c r="BM14" s="19">
        <v>2.5132072024699199E-2</v>
      </c>
      <c r="BN14" s="19">
        <v>2.4962926714117602E-2</v>
      </c>
      <c r="BO14" s="19">
        <v>1.46394091939891E-2</v>
      </c>
      <c r="BP14" s="19">
        <v>3.9222887323086097E-2</v>
      </c>
      <c r="BQ14" s="19">
        <v>6.9183012205810093E-2</v>
      </c>
      <c r="BR14" s="19"/>
      <c r="BS14" s="19">
        <v>2.2922828806257799E-2</v>
      </c>
      <c r="BT14" s="19">
        <v>2.41676093293882E-2</v>
      </c>
      <c r="BU14" s="19">
        <v>4.9078796587051603E-3</v>
      </c>
      <c r="BV14" s="19">
        <v>3.0637183539812499E-2</v>
      </c>
      <c r="BW14" s="19">
        <v>9.8640125573182802E-2</v>
      </c>
    </row>
    <row r="15" spans="2:75" x14ac:dyDescent="0.35">
      <c r="B15" s="16"/>
    </row>
    <row r="16" spans="2:75" x14ac:dyDescent="0.35">
      <c r="B16" t="s">
        <v>91</v>
      </c>
    </row>
    <row r="17" spans="2:2" x14ac:dyDescent="0.35">
      <c r="B17" t="s">
        <v>92</v>
      </c>
    </row>
    <row r="19" spans="2:2" x14ac:dyDescent="0.35">
      <c r="B19"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BW19"/>
  <sheetViews>
    <sheetView showGridLines="0" topLeftCell="A7" workbookViewId="0">
      <pane xSplit="2" topLeftCell="C1" activePane="topRight" state="frozen"/>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272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2409</v>
      </c>
      <c r="D7" s="10">
        <v>1244</v>
      </c>
      <c r="E7" s="10">
        <v>1162</v>
      </c>
      <c r="F7" s="10"/>
      <c r="G7" s="10">
        <v>227</v>
      </c>
      <c r="H7" s="10">
        <v>379</v>
      </c>
      <c r="I7" s="10">
        <v>352</v>
      </c>
      <c r="J7" s="10">
        <v>427</v>
      </c>
      <c r="K7" s="10">
        <v>437</v>
      </c>
      <c r="L7" s="10">
        <v>587</v>
      </c>
      <c r="M7" s="10"/>
      <c r="N7" s="10">
        <v>718</v>
      </c>
      <c r="O7" s="10">
        <v>586</v>
      </c>
      <c r="P7" s="10">
        <v>529</v>
      </c>
      <c r="Q7" s="10">
        <v>567</v>
      </c>
      <c r="R7" s="10"/>
      <c r="S7" s="10">
        <v>289</v>
      </c>
      <c r="T7" s="10">
        <v>310</v>
      </c>
      <c r="U7" s="10">
        <v>201</v>
      </c>
      <c r="V7" s="10">
        <v>206</v>
      </c>
      <c r="W7" s="10">
        <v>180</v>
      </c>
      <c r="X7" s="10">
        <v>188</v>
      </c>
      <c r="Y7" s="10">
        <v>225</v>
      </c>
      <c r="Z7" s="10">
        <v>92</v>
      </c>
      <c r="AA7" s="10">
        <v>269</v>
      </c>
      <c r="AB7" s="10">
        <v>233</v>
      </c>
      <c r="AC7" s="10">
        <v>137</v>
      </c>
      <c r="AD7" s="10">
        <v>79</v>
      </c>
      <c r="AE7" s="10"/>
      <c r="AF7" s="10">
        <v>580</v>
      </c>
      <c r="AG7" s="10">
        <v>824</v>
      </c>
      <c r="AH7" s="10">
        <v>576</v>
      </c>
      <c r="AI7" s="10">
        <v>365</v>
      </c>
      <c r="AJ7" s="10"/>
      <c r="AK7" s="10">
        <v>331</v>
      </c>
      <c r="AL7" s="10">
        <v>904</v>
      </c>
      <c r="AM7" s="10">
        <v>536</v>
      </c>
      <c r="AN7" s="10">
        <v>253</v>
      </c>
      <c r="AO7" s="10">
        <v>272</v>
      </c>
      <c r="AP7" s="10"/>
      <c r="AQ7" s="10">
        <v>520</v>
      </c>
      <c r="AR7" s="10">
        <v>457</v>
      </c>
      <c r="AS7" s="10">
        <v>580</v>
      </c>
      <c r="AT7" s="10">
        <v>468</v>
      </c>
      <c r="AU7" s="10">
        <v>384</v>
      </c>
      <c r="AV7" s="10"/>
      <c r="AW7" s="10">
        <v>121</v>
      </c>
      <c r="AX7" s="10">
        <v>276</v>
      </c>
      <c r="AY7" s="10">
        <v>761</v>
      </c>
      <c r="AZ7" s="10">
        <v>719</v>
      </c>
      <c r="BA7" s="10">
        <v>529</v>
      </c>
      <c r="BB7" s="10"/>
      <c r="BC7" s="10">
        <v>177</v>
      </c>
      <c r="BD7" s="10">
        <v>734</v>
      </c>
      <c r="BE7" s="10">
        <v>562</v>
      </c>
      <c r="BF7" s="10">
        <v>832</v>
      </c>
      <c r="BG7" s="10"/>
      <c r="BH7" s="10">
        <v>463</v>
      </c>
      <c r="BI7" s="10">
        <v>1158</v>
      </c>
      <c r="BJ7" s="10">
        <v>443</v>
      </c>
      <c r="BK7" s="10">
        <v>248</v>
      </c>
      <c r="BL7" s="10"/>
      <c r="BM7" s="10">
        <v>517</v>
      </c>
      <c r="BN7" s="10">
        <v>818</v>
      </c>
      <c r="BO7" s="10">
        <v>178</v>
      </c>
      <c r="BP7" s="10">
        <v>338</v>
      </c>
      <c r="BQ7" s="10">
        <v>291</v>
      </c>
      <c r="BR7" s="10"/>
      <c r="BS7" s="10">
        <v>553</v>
      </c>
      <c r="BT7" s="10">
        <v>650</v>
      </c>
      <c r="BU7" s="10">
        <v>184</v>
      </c>
      <c r="BV7" s="10">
        <v>439</v>
      </c>
      <c r="BW7" s="10">
        <v>159</v>
      </c>
    </row>
    <row r="8" spans="2:75" ht="30" customHeight="1" x14ac:dyDescent="0.35">
      <c r="B8" s="11" t="s">
        <v>20</v>
      </c>
      <c r="C8" s="11">
        <v>2401</v>
      </c>
      <c r="D8" s="11">
        <v>1254</v>
      </c>
      <c r="E8" s="11">
        <v>1144</v>
      </c>
      <c r="F8" s="11"/>
      <c r="G8" s="11">
        <v>275</v>
      </c>
      <c r="H8" s="11">
        <v>391</v>
      </c>
      <c r="I8" s="11">
        <v>394</v>
      </c>
      <c r="J8" s="11">
        <v>409</v>
      </c>
      <c r="K8" s="11">
        <v>367</v>
      </c>
      <c r="L8" s="11">
        <v>564</v>
      </c>
      <c r="M8" s="11"/>
      <c r="N8" s="11">
        <v>714</v>
      </c>
      <c r="O8" s="11">
        <v>614</v>
      </c>
      <c r="P8" s="11">
        <v>526</v>
      </c>
      <c r="Q8" s="11">
        <v>538</v>
      </c>
      <c r="R8" s="11"/>
      <c r="S8" s="11">
        <v>319</v>
      </c>
      <c r="T8" s="11">
        <v>297</v>
      </c>
      <c r="U8" s="11">
        <v>202</v>
      </c>
      <c r="V8" s="11">
        <v>235</v>
      </c>
      <c r="W8" s="11">
        <v>165</v>
      </c>
      <c r="X8" s="11">
        <v>207</v>
      </c>
      <c r="Y8" s="11">
        <v>205</v>
      </c>
      <c r="Z8" s="11">
        <v>86</v>
      </c>
      <c r="AA8" s="11">
        <v>259</v>
      </c>
      <c r="AB8" s="11">
        <v>224</v>
      </c>
      <c r="AC8" s="11">
        <v>127</v>
      </c>
      <c r="AD8" s="11">
        <v>73</v>
      </c>
      <c r="AE8" s="11"/>
      <c r="AF8" s="11">
        <v>562</v>
      </c>
      <c r="AG8" s="11">
        <v>820</v>
      </c>
      <c r="AH8" s="11">
        <v>592</v>
      </c>
      <c r="AI8" s="11">
        <v>367</v>
      </c>
      <c r="AJ8" s="11"/>
      <c r="AK8" s="11">
        <v>329</v>
      </c>
      <c r="AL8" s="11">
        <v>898</v>
      </c>
      <c r="AM8" s="11">
        <v>532</v>
      </c>
      <c r="AN8" s="11">
        <v>258</v>
      </c>
      <c r="AO8" s="11">
        <v>271</v>
      </c>
      <c r="AP8" s="11"/>
      <c r="AQ8" s="11">
        <v>509</v>
      </c>
      <c r="AR8" s="11">
        <v>455</v>
      </c>
      <c r="AS8" s="11">
        <v>577</v>
      </c>
      <c r="AT8" s="11">
        <v>473</v>
      </c>
      <c r="AU8" s="11">
        <v>387</v>
      </c>
      <c r="AV8" s="11"/>
      <c r="AW8" s="11">
        <v>118</v>
      </c>
      <c r="AX8" s="11">
        <v>262</v>
      </c>
      <c r="AY8" s="11">
        <v>756</v>
      </c>
      <c r="AZ8" s="11">
        <v>709</v>
      </c>
      <c r="BA8" s="11">
        <v>551</v>
      </c>
      <c r="BB8" s="11"/>
      <c r="BC8" s="11">
        <v>188</v>
      </c>
      <c r="BD8" s="11">
        <v>742</v>
      </c>
      <c r="BE8" s="11">
        <v>555</v>
      </c>
      <c r="BF8" s="11">
        <v>811</v>
      </c>
      <c r="BG8" s="11"/>
      <c r="BH8" s="11">
        <v>470</v>
      </c>
      <c r="BI8" s="11">
        <v>1150</v>
      </c>
      <c r="BJ8" s="11">
        <v>438</v>
      </c>
      <c r="BK8" s="11">
        <v>247</v>
      </c>
      <c r="BL8" s="11"/>
      <c r="BM8" s="11">
        <v>514</v>
      </c>
      <c r="BN8" s="11">
        <v>824</v>
      </c>
      <c r="BO8" s="11">
        <v>178</v>
      </c>
      <c r="BP8" s="11">
        <v>329</v>
      </c>
      <c r="BQ8" s="11">
        <v>293</v>
      </c>
      <c r="BR8" s="11"/>
      <c r="BS8" s="11">
        <v>550</v>
      </c>
      <c r="BT8" s="11">
        <v>662</v>
      </c>
      <c r="BU8" s="11">
        <v>183</v>
      </c>
      <c r="BV8" s="11">
        <v>430</v>
      </c>
      <c r="BW8" s="11">
        <v>158</v>
      </c>
    </row>
    <row r="9" spans="2:75" x14ac:dyDescent="0.35">
      <c r="B9" s="18" t="s">
        <v>267</v>
      </c>
      <c r="C9" s="17">
        <v>4.1698488526895602E-2</v>
      </c>
      <c r="D9" s="17">
        <v>4.2036947561500997E-2</v>
      </c>
      <c r="E9" s="17">
        <v>4.1434602126436702E-2</v>
      </c>
      <c r="F9" s="17"/>
      <c r="G9" s="17">
        <v>6.3567725853485302E-2</v>
      </c>
      <c r="H9" s="17">
        <v>6.8067277946572996E-2</v>
      </c>
      <c r="I9" s="17">
        <v>4.5743991849283301E-2</v>
      </c>
      <c r="J9" s="17">
        <v>5.4250082895539398E-2</v>
      </c>
      <c r="K9" s="17">
        <v>2.6998186471680299E-2</v>
      </c>
      <c r="L9" s="17">
        <v>1.03748775375519E-2</v>
      </c>
      <c r="M9" s="17"/>
      <c r="N9" s="17">
        <v>4.6846524946482303E-2</v>
      </c>
      <c r="O9" s="17">
        <v>2.3059285513174401E-2</v>
      </c>
      <c r="P9" s="17">
        <v>4.8722316791284297E-2</v>
      </c>
      <c r="Q9" s="17">
        <v>4.9967884703641399E-2</v>
      </c>
      <c r="R9" s="17"/>
      <c r="S9" s="17">
        <v>7.2156435759098497E-2</v>
      </c>
      <c r="T9" s="17">
        <v>3.1546933776631002E-2</v>
      </c>
      <c r="U9" s="17">
        <v>4.6538957455269397E-2</v>
      </c>
      <c r="V9" s="17">
        <v>4.6348282763708303E-2</v>
      </c>
      <c r="W9" s="17">
        <v>7.5042900020741807E-2</v>
      </c>
      <c r="X9" s="17">
        <v>2.59692562780721E-2</v>
      </c>
      <c r="Y9" s="17">
        <v>4.0408469936642197E-2</v>
      </c>
      <c r="Z9" s="17">
        <v>2.3222193035197899E-2</v>
      </c>
      <c r="AA9" s="17">
        <v>4.9935511409043599E-2</v>
      </c>
      <c r="AB9" s="17">
        <v>1.17216730856253E-2</v>
      </c>
      <c r="AC9" s="17">
        <v>5.8020756592356499E-3</v>
      </c>
      <c r="AD9" s="17">
        <v>4.1348798386836701E-2</v>
      </c>
      <c r="AE9" s="17"/>
      <c r="AF9" s="17">
        <v>3.9325524750229997E-2</v>
      </c>
      <c r="AG9" s="17">
        <v>3.7699044290608399E-2</v>
      </c>
      <c r="AH9" s="17">
        <v>3.8383123880026099E-2</v>
      </c>
      <c r="AI9" s="17">
        <v>6.6471309046772897E-2</v>
      </c>
      <c r="AJ9" s="17"/>
      <c r="AK9" s="17">
        <v>3.8109783535270302E-2</v>
      </c>
      <c r="AL9" s="17">
        <v>3.7767448741894603E-2</v>
      </c>
      <c r="AM9" s="17">
        <v>3.6547716358912602E-2</v>
      </c>
      <c r="AN9" s="17">
        <v>4.7447476683217103E-2</v>
      </c>
      <c r="AO9" s="17">
        <v>5.4112789957779198E-2</v>
      </c>
      <c r="AP9" s="17"/>
      <c r="AQ9" s="17">
        <v>2.31754664949235E-2</v>
      </c>
      <c r="AR9" s="17">
        <v>4.2834030027848802E-2</v>
      </c>
      <c r="AS9" s="17">
        <v>2.94303518684015E-2</v>
      </c>
      <c r="AT9" s="17">
        <v>4.2752182774019799E-2</v>
      </c>
      <c r="AU9" s="17">
        <v>8.1710033089641199E-2</v>
      </c>
      <c r="AV9" s="17"/>
      <c r="AW9" s="17">
        <v>7.0897171933582998E-2</v>
      </c>
      <c r="AX9" s="17">
        <v>2.1023674005773801E-2</v>
      </c>
      <c r="AY9" s="17">
        <v>4.0622822858366402E-2</v>
      </c>
      <c r="AZ9" s="17">
        <v>2.9458042250550799E-2</v>
      </c>
      <c r="BA9" s="17">
        <v>6.2758290507910999E-2</v>
      </c>
      <c r="BB9" s="17"/>
      <c r="BC9" s="17">
        <v>8.6756313862386095E-2</v>
      </c>
      <c r="BD9" s="17">
        <v>4.1124731182012403E-2</v>
      </c>
      <c r="BE9" s="17">
        <v>4.10570933511199E-2</v>
      </c>
      <c r="BF9" s="17">
        <v>3.3975551994115998E-2</v>
      </c>
      <c r="BG9" s="17"/>
      <c r="BH9" s="17">
        <v>5.6472050602907699E-2</v>
      </c>
      <c r="BI9" s="17">
        <v>3.1317939340012299E-2</v>
      </c>
      <c r="BJ9" s="17">
        <v>4.0867922463733997E-2</v>
      </c>
      <c r="BK9" s="17">
        <v>6.8667849680324494E-2</v>
      </c>
      <c r="BL9" s="17"/>
      <c r="BM9" s="17">
        <v>4.1517724805970602E-2</v>
      </c>
      <c r="BN9" s="17">
        <v>4.8442304584924198E-2</v>
      </c>
      <c r="BO9" s="17">
        <v>3.9917068334520897E-2</v>
      </c>
      <c r="BP9" s="17">
        <v>3.3578967277517399E-2</v>
      </c>
      <c r="BQ9" s="17">
        <v>4.2735053418790803E-2</v>
      </c>
      <c r="BR9" s="17"/>
      <c r="BS9" s="17">
        <v>3.8577466420394703E-2</v>
      </c>
      <c r="BT9" s="17">
        <v>5.9294472915552801E-2</v>
      </c>
      <c r="BU9" s="17">
        <v>6.2222202610739803E-2</v>
      </c>
      <c r="BV9" s="17">
        <v>2.8330203641362801E-2</v>
      </c>
      <c r="BW9" s="17">
        <v>2.9765381231322399E-2</v>
      </c>
    </row>
    <row r="10" spans="2:75" x14ac:dyDescent="0.35">
      <c r="B10" s="18" t="s">
        <v>268</v>
      </c>
      <c r="C10" s="17">
        <v>0.23339306884821501</v>
      </c>
      <c r="D10" s="17">
        <v>0.241876197052561</v>
      </c>
      <c r="E10" s="17">
        <v>0.22469868858562</v>
      </c>
      <c r="F10" s="17"/>
      <c r="G10" s="17">
        <v>0.219574942261548</v>
      </c>
      <c r="H10" s="17">
        <v>0.19584556395069999</v>
      </c>
      <c r="I10" s="17">
        <v>0.22346281313908301</v>
      </c>
      <c r="J10" s="17">
        <v>0.22416445026567799</v>
      </c>
      <c r="K10" s="17">
        <v>0.26095508759767899</v>
      </c>
      <c r="L10" s="17">
        <v>0.26188062493741499</v>
      </c>
      <c r="M10" s="17"/>
      <c r="N10" s="17">
        <v>0.26039869851984099</v>
      </c>
      <c r="O10" s="17">
        <v>0.23219647760729401</v>
      </c>
      <c r="P10" s="17">
        <v>0.21952329475312801</v>
      </c>
      <c r="Q10" s="17">
        <v>0.20942790935146899</v>
      </c>
      <c r="R10" s="17"/>
      <c r="S10" s="17">
        <v>0.228485823723933</v>
      </c>
      <c r="T10" s="17">
        <v>0.26847981620574002</v>
      </c>
      <c r="U10" s="17">
        <v>0.249626366662341</v>
      </c>
      <c r="V10" s="17">
        <v>0.25662119237801601</v>
      </c>
      <c r="W10" s="17">
        <v>0.20576143489842499</v>
      </c>
      <c r="X10" s="17">
        <v>0.26185872914087099</v>
      </c>
      <c r="Y10" s="17">
        <v>0.224097419598005</v>
      </c>
      <c r="Z10" s="17">
        <v>0.16936326199768301</v>
      </c>
      <c r="AA10" s="17">
        <v>0.20414129165512401</v>
      </c>
      <c r="AB10" s="17">
        <v>0.181157303224174</v>
      </c>
      <c r="AC10" s="17">
        <v>0.268621347082384</v>
      </c>
      <c r="AD10" s="17">
        <v>0.27819971989814901</v>
      </c>
      <c r="AE10" s="17"/>
      <c r="AF10" s="17">
        <v>0.209042568940772</v>
      </c>
      <c r="AG10" s="17">
        <v>0.20361624992629501</v>
      </c>
      <c r="AH10" s="17">
        <v>0.28895280053043498</v>
      </c>
      <c r="AI10" s="17">
        <v>0.255049534779829</v>
      </c>
      <c r="AJ10" s="17"/>
      <c r="AK10" s="17">
        <v>0.22463242679748399</v>
      </c>
      <c r="AL10" s="17">
        <v>0.22803940553264501</v>
      </c>
      <c r="AM10" s="17">
        <v>0.23366850449179899</v>
      </c>
      <c r="AN10" s="17">
        <v>0.238470246710278</v>
      </c>
      <c r="AO10" s="17">
        <v>0.26232314692376202</v>
      </c>
      <c r="AP10" s="17"/>
      <c r="AQ10" s="17">
        <v>0.23595755607645399</v>
      </c>
      <c r="AR10" s="17">
        <v>0.22897544337928899</v>
      </c>
      <c r="AS10" s="17">
        <v>0.21974955815462099</v>
      </c>
      <c r="AT10" s="17">
        <v>0.26621531368423801</v>
      </c>
      <c r="AU10" s="17">
        <v>0.215468899799483</v>
      </c>
      <c r="AV10" s="17"/>
      <c r="AW10" s="17">
        <v>0.26886538695685502</v>
      </c>
      <c r="AX10" s="17">
        <v>0.23570623341362401</v>
      </c>
      <c r="AY10" s="17">
        <v>0.22962463054124799</v>
      </c>
      <c r="AZ10" s="17">
        <v>0.25221097454734798</v>
      </c>
      <c r="BA10" s="17">
        <v>0.20717775803569899</v>
      </c>
      <c r="BB10" s="17"/>
      <c r="BC10" s="17">
        <v>0.16933456458725599</v>
      </c>
      <c r="BD10" s="17">
        <v>0.26504344273983899</v>
      </c>
      <c r="BE10" s="17">
        <v>0.24580115227100599</v>
      </c>
      <c r="BF10" s="17">
        <v>0.22630931731669099</v>
      </c>
      <c r="BG10" s="17"/>
      <c r="BH10" s="17">
        <v>0.22614337885425301</v>
      </c>
      <c r="BI10" s="17">
        <v>0.24348327459882499</v>
      </c>
      <c r="BJ10" s="17">
        <v>0.23920231794513799</v>
      </c>
      <c r="BK10" s="17">
        <v>0.21701709091005</v>
      </c>
      <c r="BL10" s="17"/>
      <c r="BM10" s="17">
        <v>0.24187456563551599</v>
      </c>
      <c r="BN10" s="17">
        <v>0.24221435711863401</v>
      </c>
      <c r="BO10" s="17">
        <v>0.28266824823794501</v>
      </c>
      <c r="BP10" s="17">
        <v>0.23246008369045301</v>
      </c>
      <c r="BQ10" s="17">
        <v>0.164645504324339</v>
      </c>
      <c r="BR10" s="17"/>
      <c r="BS10" s="17">
        <v>0.24885768382535001</v>
      </c>
      <c r="BT10" s="17">
        <v>0.25186910130950901</v>
      </c>
      <c r="BU10" s="17">
        <v>0.22432835571135801</v>
      </c>
      <c r="BV10" s="17">
        <v>0.208388579234072</v>
      </c>
      <c r="BW10" s="17">
        <v>0.18091658774328401</v>
      </c>
    </row>
    <row r="11" spans="2:75" x14ac:dyDescent="0.35">
      <c r="B11" s="18" t="s">
        <v>269</v>
      </c>
      <c r="C11" s="17">
        <v>0.55043064683898402</v>
      </c>
      <c r="D11" s="17">
        <v>0.52724894687208101</v>
      </c>
      <c r="E11" s="17">
        <v>0.57552276614928699</v>
      </c>
      <c r="F11" s="17"/>
      <c r="G11" s="17">
        <v>0.54442598663031005</v>
      </c>
      <c r="H11" s="17">
        <v>0.56748514086902002</v>
      </c>
      <c r="I11" s="17">
        <v>0.52503508985063496</v>
      </c>
      <c r="J11" s="17">
        <v>0.56328855229785801</v>
      </c>
      <c r="K11" s="17">
        <v>0.53190733005181501</v>
      </c>
      <c r="L11" s="17">
        <v>0.56195960874468298</v>
      </c>
      <c r="M11" s="17"/>
      <c r="N11" s="17">
        <v>0.54009341165921898</v>
      </c>
      <c r="O11" s="17">
        <v>0.56883371635423097</v>
      </c>
      <c r="P11" s="17">
        <v>0.581703602424399</v>
      </c>
      <c r="Q11" s="17">
        <v>0.51599725840598598</v>
      </c>
      <c r="R11" s="17"/>
      <c r="S11" s="17">
        <v>0.53679257398356295</v>
      </c>
      <c r="T11" s="17">
        <v>0.52816766507768298</v>
      </c>
      <c r="U11" s="17">
        <v>0.52514720804953796</v>
      </c>
      <c r="V11" s="17">
        <v>0.52029001931427099</v>
      </c>
      <c r="W11" s="17">
        <v>0.55371813100950995</v>
      </c>
      <c r="X11" s="17">
        <v>0.56934581315869004</v>
      </c>
      <c r="Y11" s="17">
        <v>0.55630523748580096</v>
      </c>
      <c r="Z11" s="17">
        <v>0.56733348621062196</v>
      </c>
      <c r="AA11" s="17">
        <v>0.58067682427804701</v>
      </c>
      <c r="AB11" s="17">
        <v>0.59416993629733394</v>
      </c>
      <c r="AC11" s="17">
        <v>0.53593343354103895</v>
      </c>
      <c r="AD11" s="17">
        <v>0.55399664173422802</v>
      </c>
      <c r="AE11" s="17"/>
      <c r="AF11" s="17">
        <v>0.54255362843519805</v>
      </c>
      <c r="AG11" s="17">
        <v>0.57830283098780899</v>
      </c>
      <c r="AH11" s="17">
        <v>0.54628410458988697</v>
      </c>
      <c r="AI11" s="17">
        <v>0.51042200196583298</v>
      </c>
      <c r="AJ11" s="17"/>
      <c r="AK11" s="17">
        <v>0.54146976525409696</v>
      </c>
      <c r="AL11" s="17">
        <v>0.55713846764890396</v>
      </c>
      <c r="AM11" s="17">
        <v>0.57084963449840997</v>
      </c>
      <c r="AN11" s="17">
        <v>0.53873716916048098</v>
      </c>
      <c r="AO11" s="17">
        <v>0.54565424950546104</v>
      </c>
      <c r="AP11" s="17"/>
      <c r="AQ11" s="17">
        <v>0.53484454595571695</v>
      </c>
      <c r="AR11" s="17">
        <v>0.53690575985792299</v>
      </c>
      <c r="AS11" s="17">
        <v>0.60074739785736597</v>
      </c>
      <c r="AT11" s="17">
        <v>0.53970740868012601</v>
      </c>
      <c r="AU11" s="17">
        <v>0.52486441638816805</v>
      </c>
      <c r="AV11" s="17"/>
      <c r="AW11" s="17">
        <v>0.45045479086033602</v>
      </c>
      <c r="AX11" s="17">
        <v>0.58505021436641003</v>
      </c>
      <c r="AY11" s="17">
        <v>0.57848077193157799</v>
      </c>
      <c r="AZ11" s="17">
        <v>0.54254533683435402</v>
      </c>
      <c r="BA11" s="17">
        <v>0.52652524750821394</v>
      </c>
      <c r="BB11" s="17"/>
      <c r="BC11" s="17">
        <v>0.59133922627203805</v>
      </c>
      <c r="BD11" s="17">
        <v>0.51457426035223297</v>
      </c>
      <c r="BE11" s="17">
        <v>0.55740295181933097</v>
      </c>
      <c r="BF11" s="17">
        <v>0.56266456672914</v>
      </c>
      <c r="BG11" s="17"/>
      <c r="BH11" s="17">
        <v>0.55567976167240796</v>
      </c>
      <c r="BI11" s="17">
        <v>0.56329881314095098</v>
      </c>
      <c r="BJ11" s="17">
        <v>0.54702024457616905</v>
      </c>
      <c r="BK11" s="17">
        <v>0.53312649386781696</v>
      </c>
      <c r="BL11" s="17"/>
      <c r="BM11" s="17">
        <v>0.55552209961039301</v>
      </c>
      <c r="BN11" s="17">
        <v>0.54572090114621497</v>
      </c>
      <c r="BO11" s="17">
        <v>0.55884656050054604</v>
      </c>
      <c r="BP11" s="17">
        <v>0.52559235510318203</v>
      </c>
      <c r="BQ11" s="17">
        <v>0.55121567903199198</v>
      </c>
      <c r="BR11" s="17"/>
      <c r="BS11" s="17">
        <v>0.55698283623058797</v>
      </c>
      <c r="BT11" s="17">
        <v>0.53681496232634596</v>
      </c>
      <c r="BU11" s="17">
        <v>0.60364949711264804</v>
      </c>
      <c r="BV11" s="17">
        <v>0.52516818228529305</v>
      </c>
      <c r="BW11" s="17">
        <v>0.51797681761624204</v>
      </c>
    </row>
    <row r="12" spans="2:75" x14ac:dyDescent="0.35">
      <c r="B12" s="18" t="s">
        <v>270</v>
      </c>
      <c r="C12" s="17">
        <v>0.13620923616115599</v>
      </c>
      <c r="D12" s="17">
        <v>0.144891674868174</v>
      </c>
      <c r="E12" s="17">
        <v>0.126196703684888</v>
      </c>
      <c r="F12" s="17"/>
      <c r="G12" s="17">
        <v>0.15519310227908101</v>
      </c>
      <c r="H12" s="17">
        <v>0.137547191425546</v>
      </c>
      <c r="I12" s="17">
        <v>0.171852555151738</v>
      </c>
      <c r="J12" s="17">
        <v>0.13155447326755401</v>
      </c>
      <c r="K12" s="17">
        <v>0.13676150581547999</v>
      </c>
      <c r="L12" s="17">
        <v>0.10417697564724999</v>
      </c>
      <c r="M12" s="17"/>
      <c r="N12" s="17">
        <v>0.13035731207434001</v>
      </c>
      <c r="O12" s="17">
        <v>0.14402997579545199</v>
      </c>
      <c r="P12" s="17">
        <v>0.11481130571803</v>
      </c>
      <c r="Q12" s="17">
        <v>0.15827373915033699</v>
      </c>
      <c r="R12" s="17"/>
      <c r="S12" s="17">
        <v>0.12941874781091001</v>
      </c>
      <c r="T12" s="17">
        <v>0.13701095761717</v>
      </c>
      <c r="U12" s="17">
        <v>0.12025268074539699</v>
      </c>
      <c r="V12" s="17">
        <v>0.123798067585975</v>
      </c>
      <c r="W12" s="17">
        <v>0.14244197146158499</v>
      </c>
      <c r="X12" s="17">
        <v>0.113123464718676</v>
      </c>
      <c r="Y12" s="17">
        <v>0.13973421367022101</v>
      </c>
      <c r="Z12" s="17">
        <v>0.18350443740425701</v>
      </c>
      <c r="AA12" s="17">
        <v>0.13215803700540399</v>
      </c>
      <c r="AB12" s="17">
        <v>0.164644232284991</v>
      </c>
      <c r="AC12" s="17">
        <v>0.15537736884127001</v>
      </c>
      <c r="AD12" s="17">
        <v>0.12645483998078699</v>
      </c>
      <c r="AE12" s="17"/>
      <c r="AF12" s="17">
        <v>0.159243093037649</v>
      </c>
      <c r="AG12" s="17">
        <v>0.13256708794515101</v>
      </c>
      <c r="AH12" s="17">
        <v>0.113214818997391</v>
      </c>
      <c r="AI12" s="17">
        <v>0.143964609468446</v>
      </c>
      <c r="AJ12" s="17"/>
      <c r="AK12" s="17">
        <v>0.13380525715047101</v>
      </c>
      <c r="AL12" s="17">
        <v>0.141815399379767</v>
      </c>
      <c r="AM12" s="17">
        <v>0.12713700933622801</v>
      </c>
      <c r="AN12" s="17">
        <v>0.13711443669669601</v>
      </c>
      <c r="AO12" s="17">
        <v>0.13073911642251801</v>
      </c>
      <c r="AP12" s="17"/>
      <c r="AQ12" s="17">
        <v>0.14739682094119799</v>
      </c>
      <c r="AR12" s="17">
        <v>0.14445925970193499</v>
      </c>
      <c r="AS12" s="17">
        <v>0.127659109897199</v>
      </c>
      <c r="AT12" s="17">
        <v>0.12635914567541301</v>
      </c>
      <c r="AU12" s="17">
        <v>0.13659694684184401</v>
      </c>
      <c r="AV12" s="17"/>
      <c r="AW12" s="17">
        <v>0.14536956716560201</v>
      </c>
      <c r="AX12" s="17">
        <v>0.112732127106924</v>
      </c>
      <c r="AY12" s="17">
        <v>0.12038605049453301</v>
      </c>
      <c r="AZ12" s="17">
        <v>0.132503567069919</v>
      </c>
      <c r="BA12" s="17">
        <v>0.172794040823668</v>
      </c>
      <c r="BB12" s="17"/>
      <c r="BC12" s="17">
        <v>0.106187011985146</v>
      </c>
      <c r="BD12" s="17">
        <v>0.15465363822824499</v>
      </c>
      <c r="BE12" s="17">
        <v>0.129141353752419</v>
      </c>
      <c r="BF12" s="17">
        <v>0.12528157830536801</v>
      </c>
      <c r="BG12" s="17"/>
      <c r="BH12" s="17">
        <v>0.127407361510365</v>
      </c>
      <c r="BI12" s="17">
        <v>0.126127055033386</v>
      </c>
      <c r="BJ12" s="17">
        <v>0.13897403464299701</v>
      </c>
      <c r="BK12" s="17">
        <v>0.15649891641538599</v>
      </c>
      <c r="BL12" s="17"/>
      <c r="BM12" s="17">
        <v>0.13037851217706201</v>
      </c>
      <c r="BN12" s="17">
        <v>0.12886743666375899</v>
      </c>
      <c r="BO12" s="17">
        <v>9.5940861154825099E-2</v>
      </c>
      <c r="BP12" s="17">
        <v>0.152982760257145</v>
      </c>
      <c r="BQ12" s="17">
        <v>0.187583791102817</v>
      </c>
      <c r="BR12" s="17"/>
      <c r="BS12" s="17">
        <v>0.12555450681668101</v>
      </c>
      <c r="BT12" s="17">
        <v>0.12658056648225599</v>
      </c>
      <c r="BU12" s="17">
        <v>0.100046587827651</v>
      </c>
      <c r="BV12" s="17">
        <v>0.18717382225200599</v>
      </c>
      <c r="BW12" s="17">
        <v>0.19037538839280799</v>
      </c>
    </row>
    <row r="13" spans="2:75" x14ac:dyDescent="0.35">
      <c r="B13" s="18" t="s">
        <v>271</v>
      </c>
      <c r="C13" s="17">
        <v>4.6853955513431701E-3</v>
      </c>
      <c r="D13" s="17">
        <v>6.0528436628024202E-3</v>
      </c>
      <c r="E13" s="17">
        <v>3.1994834809849701E-3</v>
      </c>
      <c r="F13" s="17"/>
      <c r="G13" s="17">
        <v>1.2629585686117099E-2</v>
      </c>
      <c r="H13" s="17">
        <v>5.4328404506877497E-3</v>
      </c>
      <c r="I13" s="17">
        <v>3.3945360832502401E-3</v>
      </c>
      <c r="J13" s="17">
        <v>2.7887489435398901E-3</v>
      </c>
      <c r="K13" s="17">
        <v>6.5440311873704998E-3</v>
      </c>
      <c r="L13" s="17">
        <v>1.3624383699494E-3</v>
      </c>
      <c r="M13" s="17"/>
      <c r="N13" s="17">
        <v>1.5031318073831399E-3</v>
      </c>
      <c r="O13" s="17">
        <v>2.1774295038197401E-3</v>
      </c>
      <c r="P13" s="17">
        <v>1.4547388539207101E-3</v>
      </c>
      <c r="Q13" s="17">
        <v>1.50072161407107E-2</v>
      </c>
      <c r="R13" s="17"/>
      <c r="S13" s="17">
        <v>0</v>
      </c>
      <c r="T13" s="17">
        <v>3.60754369501173E-3</v>
      </c>
      <c r="U13" s="17">
        <v>4.12040706410393E-3</v>
      </c>
      <c r="V13" s="17">
        <v>4.8496714697617797E-3</v>
      </c>
      <c r="W13" s="17">
        <v>7.1064184936022899E-3</v>
      </c>
      <c r="X13" s="17">
        <v>5.0900287768315096E-3</v>
      </c>
      <c r="Y13" s="17">
        <v>3.9032589177494599E-3</v>
      </c>
      <c r="Z13" s="17">
        <v>0</v>
      </c>
      <c r="AA13" s="17">
        <v>3.7508111817358999E-3</v>
      </c>
      <c r="AB13" s="17">
        <v>1.18725968081773E-2</v>
      </c>
      <c r="AC13" s="17">
        <v>1.2079116055289701E-2</v>
      </c>
      <c r="AD13" s="17">
        <v>0</v>
      </c>
      <c r="AE13" s="17"/>
      <c r="AF13" s="17">
        <v>7.2490287019064204E-3</v>
      </c>
      <c r="AG13" s="17">
        <v>2.1187111744403299E-3</v>
      </c>
      <c r="AH13" s="17">
        <v>3.1644122884894798E-3</v>
      </c>
      <c r="AI13" s="17">
        <v>3.6446682344406702E-3</v>
      </c>
      <c r="AJ13" s="17"/>
      <c r="AK13" s="17">
        <v>1.1635433724678E-2</v>
      </c>
      <c r="AL13" s="17">
        <v>4.7255575526217999E-3</v>
      </c>
      <c r="AM13" s="17">
        <v>2.51089484714467E-3</v>
      </c>
      <c r="AN13" s="17">
        <v>7.1347782864551196E-3</v>
      </c>
      <c r="AO13" s="17">
        <v>0</v>
      </c>
      <c r="AP13" s="17"/>
      <c r="AQ13" s="17">
        <v>1.3642719259064301E-2</v>
      </c>
      <c r="AR13" s="17">
        <v>0</v>
      </c>
      <c r="AS13" s="17">
        <v>1.9774862268980998E-3</v>
      </c>
      <c r="AT13" s="17">
        <v>3.8952483482495698E-3</v>
      </c>
      <c r="AU13" s="17">
        <v>3.4275562467147502E-3</v>
      </c>
      <c r="AV13" s="17"/>
      <c r="AW13" s="17">
        <v>8.2097835619671308E-3</v>
      </c>
      <c r="AX13" s="17">
        <v>2.9298956184993399E-3</v>
      </c>
      <c r="AY13" s="17">
        <v>2.0707962057340198E-3</v>
      </c>
      <c r="AZ13" s="17">
        <v>3.2692267722049498E-3</v>
      </c>
      <c r="BA13" s="17">
        <v>7.7970105237939701E-3</v>
      </c>
      <c r="BB13" s="17"/>
      <c r="BC13" s="17">
        <v>1.19465535765905E-2</v>
      </c>
      <c r="BD13" s="17">
        <v>2.6632592041999298E-3</v>
      </c>
      <c r="BE13" s="17">
        <v>0</v>
      </c>
      <c r="BF13" s="17">
        <v>6.1665165399504996E-3</v>
      </c>
      <c r="BG13" s="17"/>
      <c r="BH13" s="17">
        <v>2.8230778506404702E-3</v>
      </c>
      <c r="BI13" s="17">
        <v>3.3476466722668998E-3</v>
      </c>
      <c r="BJ13" s="17">
        <v>3.5003268667740399E-3</v>
      </c>
      <c r="BK13" s="17">
        <v>5.4099870940194101E-3</v>
      </c>
      <c r="BL13" s="17"/>
      <c r="BM13" s="17">
        <v>2.08892908169585E-3</v>
      </c>
      <c r="BN13" s="17">
        <v>5.7199496085949099E-3</v>
      </c>
      <c r="BO13" s="17">
        <v>0</v>
      </c>
      <c r="BP13" s="17">
        <v>6.0063420491767404E-3</v>
      </c>
      <c r="BQ13" s="17">
        <v>1.18970058981399E-2</v>
      </c>
      <c r="BR13" s="17"/>
      <c r="BS13" s="17">
        <v>1.94961145925281E-3</v>
      </c>
      <c r="BT13" s="17">
        <v>3.96576159734492E-3</v>
      </c>
      <c r="BU13" s="17">
        <v>0</v>
      </c>
      <c r="BV13" s="17">
        <v>4.6000329984666102E-3</v>
      </c>
      <c r="BW13" s="17">
        <v>2.6938738580640501E-2</v>
      </c>
    </row>
    <row r="14" spans="2:75" x14ac:dyDescent="0.35">
      <c r="B14" s="18" t="s">
        <v>109</v>
      </c>
      <c r="C14" s="19">
        <v>3.3583164073406599E-2</v>
      </c>
      <c r="D14" s="19">
        <v>3.7893389982880797E-2</v>
      </c>
      <c r="E14" s="19">
        <v>2.8947755972783599E-2</v>
      </c>
      <c r="F14" s="19"/>
      <c r="G14" s="19">
        <v>4.6086572894582798E-3</v>
      </c>
      <c r="H14" s="19">
        <v>2.5621985357474002E-2</v>
      </c>
      <c r="I14" s="19">
        <v>3.0511013926010001E-2</v>
      </c>
      <c r="J14" s="19">
        <v>2.3953692329830301E-2</v>
      </c>
      <c r="K14" s="19">
        <v>3.6833858875975602E-2</v>
      </c>
      <c r="L14" s="19">
        <v>6.0245474763151598E-2</v>
      </c>
      <c r="M14" s="19"/>
      <c r="N14" s="19">
        <v>2.08009209927352E-2</v>
      </c>
      <c r="O14" s="19">
        <v>2.9703115226028701E-2</v>
      </c>
      <c r="P14" s="19">
        <v>3.3784741459239202E-2</v>
      </c>
      <c r="Q14" s="19">
        <v>5.1325992247856E-2</v>
      </c>
      <c r="R14" s="19"/>
      <c r="S14" s="19">
        <v>3.31464187224947E-2</v>
      </c>
      <c r="T14" s="19">
        <v>3.1187083627765101E-2</v>
      </c>
      <c r="U14" s="19">
        <v>5.43143800233504E-2</v>
      </c>
      <c r="V14" s="19">
        <v>4.80927664882684E-2</v>
      </c>
      <c r="W14" s="19">
        <v>1.5929144116136201E-2</v>
      </c>
      <c r="X14" s="19">
        <v>2.4612707926858601E-2</v>
      </c>
      <c r="Y14" s="19">
        <v>3.5551400391581597E-2</v>
      </c>
      <c r="Z14" s="19">
        <v>5.6576621352240702E-2</v>
      </c>
      <c r="AA14" s="19">
        <v>2.93375244706458E-2</v>
      </c>
      <c r="AB14" s="19">
        <v>3.6434258299697798E-2</v>
      </c>
      <c r="AC14" s="19">
        <v>2.21866588207827E-2</v>
      </c>
      <c r="AD14" s="19">
        <v>0</v>
      </c>
      <c r="AE14" s="19"/>
      <c r="AF14" s="19">
        <v>4.2586156134244303E-2</v>
      </c>
      <c r="AG14" s="19">
        <v>4.5696075675696599E-2</v>
      </c>
      <c r="AH14" s="19">
        <v>1.00007397137717E-2</v>
      </c>
      <c r="AI14" s="19">
        <v>2.04478765046789E-2</v>
      </c>
      <c r="AJ14" s="19"/>
      <c r="AK14" s="19">
        <v>5.03473335379995E-2</v>
      </c>
      <c r="AL14" s="19">
        <v>3.0513721144167501E-2</v>
      </c>
      <c r="AM14" s="19">
        <v>2.9286240467505199E-2</v>
      </c>
      <c r="AN14" s="19">
        <v>3.10958924628729E-2</v>
      </c>
      <c r="AO14" s="19">
        <v>7.1706971904791899E-3</v>
      </c>
      <c r="AP14" s="19"/>
      <c r="AQ14" s="19">
        <v>4.4982891272644203E-2</v>
      </c>
      <c r="AR14" s="19">
        <v>4.6825507033004102E-2</v>
      </c>
      <c r="AS14" s="19">
        <v>2.04360959955153E-2</v>
      </c>
      <c r="AT14" s="19">
        <v>2.1070700837953499E-2</v>
      </c>
      <c r="AU14" s="19">
        <v>3.7932147634149399E-2</v>
      </c>
      <c r="AV14" s="19"/>
      <c r="AW14" s="19">
        <v>5.6203299521656397E-2</v>
      </c>
      <c r="AX14" s="19">
        <v>4.2557855488768503E-2</v>
      </c>
      <c r="AY14" s="19">
        <v>2.8814927968541501E-2</v>
      </c>
      <c r="AZ14" s="19">
        <v>4.0012852525623498E-2</v>
      </c>
      <c r="BA14" s="19">
        <v>2.2947652600713402E-2</v>
      </c>
      <c r="BB14" s="19"/>
      <c r="BC14" s="19">
        <v>3.4436329716583898E-2</v>
      </c>
      <c r="BD14" s="19">
        <v>2.1940668293471001E-2</v>
      </c>
      <c r="BE14" s="19">
        <v>2.65974488061246E-2</v>
      </c>
      <c r="BF14" s="19">
        <v>4.5602469114734499E-2</v>
      </c>
      <c r="BG14" s="19"/>
      <c r="BH14" s="19">
        <v>3.1474369509425101E-2</v>
      </c>
      <c r="BI14" s="19">
        <v>3.2425271214558599E-2</v>
      </c>
      <c r="BJ14" s="19">
        <v>3.0435153505187499E-2</v>
      </c>
      <c r="BK14" s="19">
        <v>1.9279662032402198E-2</v>
      </c>
      <c r="BL14" s="19"/>
      <c r="BM14" s="19">
        <v>2.8618168689363201E-2</v>
      </c>
      <c r="BN14" s="19">
        <v>2.9035050877872899E-2</v>
      </c>
      <c r="BO14" s="19">
        <v>2.2627261772163301E-2</v>
      </c>
      <c r="BP14" s="19">
        <v>4.9379491622526202E-2</v>
      </c>
      <c r="BQ14" s="19">
        <v>4.1922966223920201E-2</v>
      </c>
      <c r="BR14" s="19"/>
      <c r="BS14" s="19">
        <v>2.8077895247732999E-2</v>
      </c>
      <c r="BT14" s="19">
        <v>2.14751353689927E-2</v>
      </c>
      <c r="BU14" s="19">
        <v>9.7533567376033407E-3</v>
      </c>
      <c r="BV14" s="19">
        <v>4.6339179588798601E-2</v>
      </c>
      <c r="BW14" s="19">
        <v>5.4027086435703503E-2</v>
      </c>
    </row>
    <row r="15" spans="2:75" x14ac:dyDescent="0.35">
      <c r="B15" s="16" t="s">
        <v>404</v>
      </c>
    </row>
    <row r="16" spans="2:75" x14ac:dyDescent="0.35">
      <c r="B16" t="s">
        <v>91</v>
      </c>
    </row>
    <row r="17" spans="2:2" x14ac:dyDescent="0.35">
      <c r="B17" t="s">
        <v>92</v>
      </c>
    </row>
    <row r="19" spans="2:2" x14ac:dyDescent="0.35">
      <c r="B19"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W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278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4034</v>
      </c>
      <c r="D7" s="10">
        <v>1954</v>
      </c>
      <c r="E7" s="10">
        <v>2070</v>
      </c>
      <c r="F7" s="10"/>
      <c r="G7" s="10">
        <v>479</v>
      </c>
      <c r="H7" s="10">
        <v>662</v>
      </c>
      <c r="I7" s="10">
        <v>621</v>
      </c>
      <c r="J7" s="10">
        <v>718</v>
      </c>
      <c r="K7" s="10">
        <v>673</v>
      </c>
      <c r="L7" s="10">
        <v>881</v>
      </c>
      <c r="M7" s="10"/>
      <c r="N7" s="10">
        <v>1092</v>
      </c>
      <c r="O7" s="10">
        <v>984</v>
      </c>
      <c r="P7" s="10">
        <v>889</v>
      </c>
      <c r="Q7" s="10">
        <v>1050</v>
      </c>
      <c r="R7" s="10"/>
      <c r="S7" s="10">
        <v>507</v>
      </c>
      <c r="T7" s="10">
        <v>541</v>
      </c>
      <c r="U7" s="10">
        <v>322</v>
      </c>
      <c r="V7" s="10">
        <v>320</v>
      </c>
      <c r="W7" s="10">
        <v>304</v>
      </c>
      <c r="X7" s="10">
        <v>332</v>
      </c>
      <c r="Y7" s="10">
        <v>350</v>
      </c>
      <c r="Z7" s="10">
        <v>174</v>
      </c>
      <c r="AA7" s="10">
        <v>461</v>
      </c>
      <c r="AB7" s="10">
        <v>376</v>
      </c>
      <c r="AC7" s="10">
        <v>216</v>
      </c>
      <c r="AD7" s="10">
        <v>131</v>
      </c>
      <c r="AE7" s="10"/>
      <c r="AF7" s="10">
        <v>977</v>
      </c>
      <c r="AG7" s="10">
        <v>1382</v>
      </c>
      <c r="AH7" s="10">
        <v>1011</v>
      </c>
      <c r="AI7" s="10">
        <v>536</v>
      </c>
      <c r="AJ7" s="10"/>
      <c r="AK7" s="10">
        <v>658</v>
      </c>
      <c r="AL7" s="10">
        <v>1532</v>
      </c>
      <c r="AM7" s="10">
        <v>854</v>
      </c>
      <c r="AN7" s="10">
        <v>391</v>
      </c>
      <c r="AO7" s="10">
        <v>387</v>
      </c>
      <c r="AP7" s="10"/>
      <c r="AQ7" s="10">
        <v>1037</v>
      </c>
      <c r="AR7" s="10">
        <v>778</v>
      </c>
      <c r="AS7" s="10">
        <v>952</v>
      </c>
      <c r="AT7" s="10">
        <v>700</v>
      </c>
      <c r="AU7" s="10">
        <v>567</v>
      </c>
      <c r="AV7" s="10"/>
      <c r="AW7" s="10">
        <v>218</v>
      </c>
      <c r="AX7" s="10">
        <v>430</v>
      </c>
      <c r="AY7" s="10">
        <v>1333</v>
      </c>
      <c r="AZ7" s="10">
        <v>1169</v>
      </c>
      <c r="BA7" s="10">
        <v>881</v>
      </c>
      <c r="BB7" s="10"/>
      <c r="BC7" s="10">
        <v>304</v>
      </c>
      <c r="BD7" s="10">
        <v>1220</v>
      </c>
      <c r="BE7" s="10">
        <v>922</v>
      </c>
      <c r="BF7" s="10">
        <v>1328</v>
      </c>
      <c r="BG7" s="10"/>
      <c r="BH7" s="10">
        <v>773</v>
      </c>
      <c r="BI7" s="10">
        <v>1917</v>
      </c>
      <c r="BJ7" s="10">
        <v>694</v>
      </c>
      <c r="BK7" s="10">
        <v>388</v>
      </c>
      <c r="BL7" s="10"/>
      <c r="BM7" s="10">
        <v>762</v>
      </c>
      <c r="BN7" s="10">
        <v>1362</v>
      </c>
      <c r="BO7" s="10">
        <v>310</v>
      </c>
      <c r="BP7" s="10">
        <v>494</v>
      </c>
      <c r="BQ7" s="10">
        <v>603</v>
      </c>
      <c r="BR7" s="10"/>
      <c r="BS7" s="10">
        <v>803</v>
      </c>
      <c r="BT7" s="10">
        <v>1057</v>
      </c>
      <c r="BU7" s="10">
        <v>329</v>
      </c>
      <c r="BV7" s="10">
        <v>656</v>
      </c>
      <c r="BW7" s="10">
        <v>340</v>
      </c>
    </row>
    <row r="8" spans="2:75" ht="30" customHeight="1" x14ac:dyDescent="0.35">
      <c r="B8" s="11" t="s">
        <v>20</v>
      </c>
      <c r="C8" s="11">
        <v>4034</v>
      </c>
      <c r="D8" s="11">
        <v>1987</v>
      </c>
      <c r="E8" s="11">
        <v>2037</v>
      </c>
      <c r="F8" s="11"/>
      <c r="G8" s="11">
        <v>563</v>
      </c>
      <c r="H8" s="11">
        <v>688</v>
      </c>
      <c r="I8" s="11">
        <v>686</v>
      </c>
      <c r="J8" s="11">
        <v>686</v>
      </c>
      <c r="K8" s="11">
        <v>566</v>
      </c>
      <c r="L8" s="11">
        <v>845</v>
      </c>
      <c r="M8" s="11"/>
      <c r="N8" s="11">
        <v>1085</v>
      </c>
      <c r="O8" s="11">
        <v>1044</v>
      </c>
      <c r="P8" s="11">
        <v>883</v>
      </c>
      <c r="Q8" s="11">
        <v>1003</v>
      </c>
      <c r="R8" s="11"/>
      <c r="S8" s="11">
        <v>565</v>
      </c>
      <c r="T8" s="11">
        <v>524</v>
      </c>
      <c r="U8" s="11">
        <v>323</v>
      </c>
      <c r="V8" s="11">
        <v>363</v>
      </c>
      <c r="W8" s="11">
        <v>282</v>
      </c>
      <c r="X8" s="11">
        <v>363</v>
      </c>
      <c r="Y8" s="11">
        <v>323</v>
      </c>
      <c r="Z8" s="11">
        <v>161</v>
      </c>
      <c r="AA8" s="11">
        <v>444</v>
      </c>
      <c r="AB8" s="11">
        <v>363</v>
      </c>
      <c r="AC8" s="11">
        <v>202</v>
      </c>
      <c r="AD8" s="11">
        <v>121</v>
      </c>
      <c r="AE8" s="11"/>
      <c r="AF8" s="11">
        <v>950</v>
      </c>
      <c r="AG8" s="11">
        <v>1389</v>
      </c>
      <c r="AH8" s="11">
        <v>1033</v>
      </c>
      <c r="AI8" s="11">
        <v>540</v>
      </c>
      <c r="AJ8" s="11"/>
      <c r="AK8" s="11">
        <v>650</v>
      </c>
      <c r="AL8" s="11">
        <v>1526</v>
      </c>
      <c r="AM8" s="11">
        <v>857</v>
      </c>
      <c r="AN8" s="11">
        <v>401</v>
      </c>
      <c r="AO8" s="11">
        <v>386</v>
      </c>
      <c r="AP8" s="11"/>
      <c r="AQ8" s="11">
        <v>1021</v>
      </c>
      <c r="AR8" s="11">
        <v>777</v>
      </c>
      <c r="AS8" s="11">
        <v>954</v>
      </c>
      <c r="AT8" s="11">
        <v>713</v>
      </c>
      <c r="AU8" s="11">
        <v>570</v>
      </c>
      <c r="AV8" s="11"/>
      <c r="AW8" s="11">
        <v>211</v>
      </c>
      <c r="AX8" s="11">
        <v>408</v>
      </c>
      <c r="AY8" s="11">
        <v>1329</v>
      </c>
      <c r="AZ8" s="11">
        <v>1160</v>
      </c>
      <c r="BA8" s="11">
        <v>923</v>
      </c>
      <c r="BB8" s="11"/>
      <c r="BC8" s="11">
        <v>322</v>
      </c>
      <c r="BD8" s="11">
        <v>1244</v>
      </c>
      <c r="BE8" s="11">
        <v>916</v>
      </c>
      <c r="BF8" s="11">
        <v>1291</v>
      </c>
      <c r="BG8" s="11"/>
      <c r="BH8" s="11">
        <v>788</v>
      </c>
      <c r="BI8" s="11">
        <v>1911</v>
      </c>
      <c r="BJ8" s="11">
        <v>687</v>
      </c>
      <c r="BK8" s="11">
        <v>385</v>
      </c>
      <c r="BL8" s="11"/>
      <c r="BM8" s="11">
        <v>754</v>
      </c>
      <c r="BN8" s="11">
        <v>1381</v>
      </c>
      <c r="BO8" s="11">
        <v>310</v>
      </c>
      <c r="BP8" s="11">
        <v>482</v>
      </c>
      <c r="BQ8" s="11">
        <v>608</v>
      </c>
      <c r="BR8" s="11"/>
      <c r="BS8" s="11">
        <v>799</v>
      </c>
      <c r="BT8" s="11">
        <v>1081</v>
      </c>
      <c r="BU8" s="11">
        <v>329</v>
      </c>
      <c r="BV8" s="11">
        <v>641</v>
      </c>
      <c r="BW8" s="11">
        <v>341</v>
      </c>
    </row>
    <row r="9" spans="2:75" ht="87" x14ac:dyDescent="0.35">
      <c r="B9" s="18" t="s">
        <v>274</v>
      </c>
      <c r="C9" s="17">
        <v>0.25002794137210699</v>
      </c>
      <c r="D9" s="17">
        <v>0.26300891556906603</v>
      </c>
      <c r="E9" s="17">
        <v>0.23760233144260601</v>
      </c>
      <c r="F9" s="17"/>
      <c r="G9" s="17">
        <v>0.26654926448843802</v>
      </c>
      <c r="H9" s="17">
        <v>0.17482447178315699</v>
      </c>
      <c r="I9" s="17">
        <v>0.241876006880932</v>
      </c>
      <c r="J9" s="17">
        <v>0.25218015183023601</v>
      </c>
      <c r="K9" s="17">
        <v>0.26080272064244497</v>
      </c>
      <c r="L9" s="17">
        <v>0.29792180634826898</v>
      </c>
      <c r="M9" s="17"/>
      <c r="N9" s="17">
        <v>0.248317763863795</v>
      </c>
      <c r="O9" s="17">
        <v>0.247785783737864</v>
      </c>
      <c r="P9" s="17">
        <v>0.26347602873572701</v>
      </c>
      <c r="Q9" s="17">
        <v>0.240428023262997</v>
      </c>
      <c r="R9" s="17"/>
      <c r="S9" s="17">
        <v>0.236469122259378</v>
      </c>
      <c r="T9" s="17">
        <v>0.242073193785632</v>
      </c>
      <c r="U9" s="17">
        <v>0.22525246429867499</v>
      </c>
      <c r="V9" s="17">
        <v>0.27303129730604803</v>
      </c>
      <c r="W9" s="17">
        <v>0.206521908170473</v>
      </c>
      <c r="X9" s="17">
        <v>0.268306307834423</v>
      </c>
      <c r="Y9" s="17">
        <v>0.27379798575209802</v>
      </c>
      <c r="Z9" s="17">
        <v>0.29501981713523201</v>
      </c>
      <c r="AA9" s="17">
        <v>0.23116104569200899</v>
      </c>
      <c r="AB9" s="17">
        <v>0.26839781494522602</v>
      </c>
      <c r="AC9" s="17">
        <v>0.24257341076460201</v>
      </c>
      <c r="AD9" s="17">
        <v>0.29472279224112702</v>
      </c>
      <c r="AE9" s="17"/>
      <c r="AF9" s="17">
        <v>0.223661719078835</v>
      </c>
      <c r="AG9" s="17">
        <v>0.29986366144133902</v>
      </c>
      <c r="AH9" s="17">
        <v>0.23747294482421399</v>
      </c>
      <c r="AI9" s="17">
        <v>0.213681454784166</v>
      </c>
      <c r="AJ9" s="17"/>
      <c r="AK9" s="17">
        <v>0.23008062293006301</v>
      </c>
      <c r="AL9" s="17">
        <v>0.26840716431122003</v>
      </c>
      <c r="AM9" s="17">
        <v>0.250965115856573</v>
      </c>
      <c r="AN9" s="17">
        <v>0.243613414380006</v>
      </c>
      <c r="AO9" s="17">
        <v>0.24337072729388301</v>
      </c>
      <c r="AP9" s="17"/>
      <c r="AQ9" s="17">
        <v>0.23111201480586099</v>
      </c>
      <c r="AR9" s="17">
        <v>0.24195166901946699</v>
      </c>
      <c r="AS9" s="17">
        <v>0.27631558883810597</v>
      </c>
      <c r="AT9" s="17">
        <v>0.27347916200935202</v>
      </c>
      <c r="AU9" s="17">
        <v>0.22158761783488101</v>
      </c>
      <c r="AV9" s="17"/>
      <c r="AW9" s="17">
        <v>0.29711502824918701</v>
      </c>
      <c r="AX9" s="17">
        <v>0.235898265899353</v>
      </c>
      <c r="AY9" s="17">
        <v>0.28437818849567598</v>
      </c>
      <c r="AZ9" s="17">
        <v>0.238522639173148</v>
      </c>
      <c r="BA9" s="17">
        <v>0.21016898206127499</v>
      </c>
      <c r="BB9" s="17"/>
      <c r="BC9" s="17">
        <v>0.24615668154700901</v>
      </c>
      <c r="BD9" s="17">
        <v>0.244449781900834</v>
      </c>
      <c r="BE9" s="17">
        <v>0.25734201794460498</v>
      </c>
      <c r="BF9" s="17">
        <v>0.271658044751594</v>
      </c>
      <c r="BG9" s="17"/>
      <c r="BH9" s="17">
        <v>0.26372544048420599</v>
      </c>
      <c r="BI9" s="17">
        <v>0.25165509130871899</v>
      </c>
      <c r="BJ9" s="17">
        <v>0.25768553150189799</v>
      </c>
      <c r="BK9" s="17">
        <v>0.252253952678057</v>
      </c>
      <c r="BL9" s="17"/>
      <c r="BM9" s="17">
        <v>0.24874095602160401</v>
      </c>
      <c r="BN9" s="17">
        <v>0.25526673069413602</v>
      </c>
      <c r="BO9" s="17">
        <v>0.27487521460268699</v>
      </c>
      <c r="BP9" s="17">
        <v>0.26447704926971799</v>
      </c>
      <c r="BQ9" s="17">
        <v>0.20414803568603801</v>
      </c>
      <c r="BR9" s="17"/>
      <c r="BS9" s="17">
        <v>0.24297247091765101</v>
      </c>
      <c r="BT9" s="17">
        <v>0.24784663227347101</v>
      </c>
      <c r="BU9" s="17">
        <v>0.265427772763079</v>
      </c>
      <c r="BV9" s="17">
        <v>0.28665591170840399</v>
      </c>
      <c r="BW9" s="17">
        <v>0.19174180783421799</v>
      </c>
    </row>
    <row r="10" spans="2:75" ht="72.5" x14ac:dyDescent="0.35">
      <c r="B10" s="18" t="s">
        <v>275</v>
      </c>
      <c r="C10" s="17">
        <v>0.19841545446504</v>
      </c>
      <c r="D10" s="17">
        <v>0.189275491403326</v>
      </c>
      <c r="E10" s="17">
        <v>0.208305858986961</v>
      </c>
      <c r="F10" s="17"/>
      <c r="G10" s="17">
        <v>0.22360055659059899</v>
      </c>
      <c r="H10" s="17">
        <v>0.24350765427229701</v>
      </c>
      <c r="I10" s="17">
        <v>0.1907475223068</v>
      </c>
      <c r="J10" s="17">
        <v>0.188712682010967</v>
      </c>
      <c r="K10" s="17">
        <v>0.175018463087729</v>
      </c>
      <c r="L10" s="17">
        <v>0.17467936786932101</v>
      </c>
      <c r="M10" s="17"/>
      <c r="N10" s="17">
        <v>0.225395688630916</v>
      </c>
      <c r="O10" s="17">
        <v>0.210604363590603</v>
      </c>
      <c r="P10" s="17">
        <v>0.18814534933782701</v>
      </c>
      <c r="Q10" s="17">
        <v>0.16459961782801499</v>
      </c>
      <c r="R10" s="17"/>
      <c r="S10" s="17">
        <v>0.22798521206582101</v>
      </c>
      <c r="T10" s="17">
        <v>0.192854708943522</v>
      </c>
      <c r="U10" s="17">
        <v>0.22515011422643599</v>
      </c>
      <c r="V10" s="17">
        <v>0.180457402218308</v>
      </c>
      <c r="W10" s="17">
        <v>0.20219193297632199</v>
      </c>
      <c r="X10" s="17">
        <v>0.182558600205628</v>
      </c>
      <c r="Y10" s="17">
        <v>0.19209856515531401</v>
      </c>
      <c r="Z10" s="17">
        <v>0.24263365695844499</v>
      </c>
      <c r="AA10" s="17">
        <v>0.18257084980414001</v>
      </c>
      <c r="AB10" s="17">
        <v>0.17731559275831199</v>
      </c>
      <c r="AC10" s="17">
        <v>0.192247820602723</v>
      </c>
      <c r="AD10" s="17">
        <v>0.19545945055462699</v>
      </c>
      <c r="AE10" s="17"/>
      <c r="AF10" s="17">
        <v>0.14822267145910001</v>
      </c>
      <c r="AG10" s="17">
        <v>0.18081101168418801</v>
      </c>
      <c r="AH10" s="17">
        <v>0.26713243488669602</v>
      </c>
      <c r="AI10" s="17">
        <v>0.21559774511954699</v>
      </c>
      <c r="AJ10" s="17"/>
      <c r="AK10" s="17">
        <v>0.17525036543525299</v>
      </c>
      <c r="AL10" s="17">
        <v>0.19810967935332199</v>
      </c>
      <c r="AM10" s="17">
        <v>0.20474963175157301</v>
      </c>
      <c r="AN10" s="17">
        <v>0.23695918936546201</v>
      </c>
      <c r="AO10" s="17">
        <v>0.21402361009054999</v>
      </c>
      <c r="AP10" s="17"/>
      <c r="AQ10" s="17">
        <v>0.18915051864146101</v>
      </c>
      <c r="AR10" s="17">
        <v>0.19834874158004501</v>
      </c>
      <c r="AS10" s="17">
        <v>0.204613226836064</v>
      </c>
      <c r="AT10" s="17">
        <v>0.203822093569685</v>
      </c>
      <c r="AU10" s="17">
        <v>0.19796729576505701</v>
      </c>
      <c r="AV10" s="17"/>
      <c r="AW10" s="17">
        <v>0.19260940738687601</v>
      </c>
      <c r="AX10" s="17">
        <v>0.19452995749021801</v>
      </c>
      <c r="AY10" s="17">
        <v>0.17385936120874201</v>
      </c>
      <c r="AZ10" s="17">
        <v>0.202543552902753</v>
      </c>
      <c r="BA10" s="17">
        <v>0.232419116962371</v>
      </c>
      <c r="BB10" s="17"/>
      <c r="BC10" s="17">
        <v>0.22396995975846101</v>
      </c>
      <c r="BD10" s="17">
        <v>0.215707565098301</v>
      </c>
      <c r="BE10" s="17">
        <v>0.207940098594281</v>
      </c>
      <c r="BF10" s="17">
        <v>0.187907344986083</v>
      </c>
      <c r="BG10" s="17"/>
      <c r="BH10" s="17">
        <v>0.197519071595809</v>
      </c>
      <c r="BI10" s="17">
        <v>0.21274163181237599</v>
      </c>
      <c r="BJ10" s="17">
        <v>0.16803850140416501</v>
      </c>
      <c r="BK10" s="17">
        <v>0.23355117018515201</v>
      </c>
      <c r="BL10" s="17"/>
      <c r="BM10" s="17">
        <v>0.22487825609957199</v>
      </c>
      <c r="BN10" s="17">
        <v>0.225585424417174</v>
      </c>
      <c r="BO10" s="17">
        <v>0.17630166831382599</v>
      </c>
      <c r="BP10" s="17">
        <v>0.16357181731732701</v>
      </c>
      <c r="BQ10" s="17">
        <v>0.171337998085028</v>
      </c>
      <c r="BR10" s="17"/>
      <c r="BS10" s="17">
        <v>0.205031489788043</v>
      </c>
      <c r="BT10" s="17">
        <v>0.24541717792853299</v>
      </c>
      <c r="BU10" s="17">
        <v>0.196329106787929</v>
      </c>
      <c r="BV10" s="17">
        <v>0.17027317998239</v>
      </c>
      <c r="BW10" s="17">
        <v>0.14474786576620299</v>
      </c>
    </row>
    <row r="11" spans="2:75" ht="72.5" x14ac:dyDescent="0.35">
      <c r="B11" s="18" t="s">
        <v>276</v>
      </c>
      <c r="C11" s="17">
        <v>0.17896256464226901</v>
      </c>
      <c r="D11" s="17">
        <v>0.19877766273016501</v>
      </c>
      <c r="E11" s="17">
        <v>0.15850326680131299</v>
      </c>
      <c r="F11" s="17"/>
      <c r="G11" s="17">
        <v>0.21642249373931799</v>
      </c>
      <c r="H11" s="17">
        <v>0.247358536004049</v>
      </c>
      <c r="I11" s="17">
        <v>0.16746182454460401</v>
      </c>
      <c r="J11" s="17">
        <v>0.15437633080840801</v>
      </c>
      <c r="K11" s="17">
        <v>0.165763361820571</v>
      </c>
      <c r="L11" s="17">
        <v>0.13642994364220301</v>
      </c>
      <c r="M11" s="17"/>
      <c r="N11" s="17">
        <v>0.21751912725071301</v>
      </c>
      <c r="O11" s="17">
        <v>0.18542598318940601</v>
      </c>
      <c r="P11" s="17">
        <v>0.17153498006602799</v>
      </c>
      <c r="Q11" s="17">
        <v>0.13681941572370701</v>
      </c>
      <c r="R11" s="17"/>
      <c r="S11" s="17">
        <v>0.17931284255246399</v>
      </c>
      <c r="T11" s="17">
        <v>0.199128071119754</v>
      </c>
      <c r="U11" s="17">
        <v>0.168889965760712</v>
      </c>
      <c r="V11" s="17">
        <v>0.186133975868808</v>
      </c>
      <c r="W11" s="17">
        <v>0.16520793903733899</v>
      </c>
      <c r="X11" s="17">
        <v>0.19801935946747401</v>
      </c>
      <c r="Y11" s="17">
        <v>0.16975409063347</v>
      </c>
      <c r="Z11" s="17">
        <v>0.12167866357384199</v>
      </c>
      <c r="AA11" s="17">
        <v>0.198306015958675</v>
      </c>
      <c r="AB11" s="17">
        <v>0.180581827505822</v>
      </c>
      <c r="AC11" s="17">
        <v>0.15806565593142599</v>
      </c>
      <c r="AD11" s="17">
        <v>0.130110681308065</v>
      </c>
      <c r="AE11" s="17"/>
      <c r="AF11" s="17">
        <v>0.15234204251635899</v>
      </c>
      <c r="AG11" s="17">
        <v>0.13820021601402299</v>
      </c>
      <c r="AH11" s="17">
        <v>0.208151003781295</v>
      </c>
      <c r="AI11" s="17">
        <v>0.28225712853323598</v>
      </c>
      <c r="AJ11" s="17"/>
      <c r="AK11" s="17">
        <v>0.16272990955383199</v>
      </c>
      <c r="AL11" s="17">
        <v>0.159231642589963</v>
      </c>
      <c r="AM11" s="17">
        <v>0.19565149989629199</v>
      </c>
      <c r="AN11" s="17">
        <v>0.19756429535122</v>
      </c>
      <c r="AO11" s="17">
        <v>0.25294839659144303</v>
      </c>
      <c r="AP11" s="17"/>
      <c r="AQ11" s="17">
        <v>0.14825356989647001</v>
      </c>
      <c r="AR11" s="17">
        <v>0.145132409887054</v>
      </c>
      <c r="AS11" s="17">
        <v>0.17614080612046301</v>
      </c>
      <c r="AT11" s="17">
        <v>0.19348418096464001</v>
      </c>
      <c r="AU11" s="17">
        <v>0.26670339512114499</v>
      </c>
      <c r="AV11" s="17"/>
      <c r="AW11" s="17">
        <v>0.13520573877943201</v>
      </c>
      <c r="AX11" s="17">
        <v>0.157373685698247</v>
      </c>
      <c r="AY11" s="17">
        <v>0.169550884245254</v>
      </c>
      <c r="AZ11" s="17">
        <v>0.16875536198145299</v>
      </c>
      <c r="BA11" s="17">
        <v>0.22415390177648201</v>
      </c>
      <c r="BB11" s="17"/>
      <c r="BC11" s="17">
        <v>0.15812580817034899</v>
      </c>
      <c r="BD11" s="17">
        <v>0.190803153861448</v>
      </c>
      <c r="BE11" s="17">
        <v>0.18093982866966099</v>
      </c>
      <c r="BF11" s="17">
        <v>0.180812779706992</v>
      </c>
      <c r="BG11" s="17"/>
      <c r="BH11" s="17">
        <v>0.179848326019656</v>
      </c>
      <c r="BI11" s="17">
        <v>0.172748416302726</v>
      </c>
      <c r="BJ11" s="17">
        <v>0.22358795530970901</v>
      </c>
      <c r="BK11" s="17">
        <v>0.18664681482217799</v>
      </c>
      <c r="BL11" s="17"/>
      <c r="BM11" s="17">
        <v>0.174777423647591</v>
      </c>
      <c r="BN11" s="17">
        <v>0.194545664628998</v>
      </c>
      <c r="BO11" s="17">
        <v>0.20616441691885701</v>
      </c>
      <c r="BP11" s="17">
        <v>0.16472522063832701</v>
      </c>
      <c r="BQ11" s="17">
        <v>0.15336783069603099</v>
      </c>
      <c r="BR11" s="17"/>
      <c r="BS11" s="17">
        <v>0.200331033627801</v>
      </c>
      <c r="BT11" s="17">
        <v>0.20698900710564599</v>
      </c>
      <c r="BU11" s="17">
        <v>0.19603044913654699</v>
      </c>
      <c r="BV11" s="17">
        <v>0.14743292593743201</v>
      </c>
      <c r="BW11" s="17">
        <v>0.137972676861086</v>
      </c>
    </row>
    <row r="12" spans="2:75" ht="58" x14ac:dyDescent="0.35">
      <c r="B12" s="18" t="s">
        <v>277</v>
      </c>
      <c r="C12" s="17">
        <v>0.12813815310021501</v>
      </c>
      <c r="D12" s="17">
        <v>0.144742801688168</v>
      </c>
      <c r="E12" s="17">
        <v>0.112084965941427</v>
      </c>
      <c r="F12" s="17"/>
      <c r="G12" s="17">
        <v>0.175569449153435</v>
      </c>
      <c r="H12" s="17">
        <v>0.152167118589284</v>
      </c>
      <c r="I12" s="17">
        <v>0.14421995561576001</v>
      </c>
      <c r="J12" s="17">
        <v>0.126554220578486</v>
      </c>
      <c r="K12" s="17">
        <v>9.0955468167340903E-2</v>
      </c>
      <c r="L12" s="17">
        <v>9.0089091052599601E-2</v>
      </c>
      <c r="M12" s="17"/>
      <c r="N12" s="17">
        <v>0.13408749791046501</v>
      </c>
      <c r="O12" s="17">
        <v>0.12106477820664099</v>
      </c>
      <c r="P12" s="17">
        <v>0.13213043962783999</v>
      </c>
      <c r="Q12" s="17">
        <v>0.12797763482980701</v>
      </c>
      <c r="R12" s="17"/>
      <c r="S12" s="17">
        <v>0.15691917101081701</v>
      </c>
      <c r="T12" s="17">
        <v>0.103629481449641</v>
      </c>
      <c r="U12" s="17">
        <v>0.112034971241274</v>
      </c>
      <c r="V12" s="17">
        <v>0.106611408585703</v>
      </c>
      <c r="W12" s="17">
        <v>0.175305135963922</v>
      </c>
      <c r="X12" s="17">
        <v>0.133253987831041</v>
      </c>
      <c r="Y12" s="17">
        <v>0.12778338754961999</v>
      </c>
      <c r="Z12" s="17">
        <v>0.120700482924051</v>
      </c>
      <c r="AA12" s="17">
        <v>0.13522894716957301</v>
      </c>
      <c r="AB12" s="17">
        <v>0.109987118960644</v>
      </c>
      <c r="AC12" s="17">
        <v>0.12604970425139</v>
      </c>
      <c r="AD12" s="17">
        <v>0.124935932116961</v>
      </c>
      <c r="AE12" s="17"/>
      <c r="AF12" s="17">
        <v>0.12918477097736</v>
      </c>
      <c r="AG12" s="17">
        <v>0.12507656563153799</v>
      </c>
      <c r="AH12" s="17">
        <v>0.11542734304804</v>
      </c>
      <c r="AI12" s="17">
        <v>0.167119603152317</v>
      </c>
      <c r="AJ12" s="17"/>
      <c r="AK12" s="17">
        <v>0.12796597791081801</v>
      </c>
      <c r="AL12" s="17">
        <v>0.12676890301048699</v>
      </c>
      <c r="AM12" s="17">
        <v>0.12694822734177899</v>
      </c>
      <c r="AN12" s="17">
        <v>0.111167392019811</v>
      </c>
      <c r="AO12" s="17">
        <v>0.16852766805410499</v>
      </c>
      <c r="AP12" s="17"/>
      <c r="AQ12" s="17">
        <v>0.116435930815288</v>
      </c>
      <c r="AR12" s="17">
        <v>0.14076143443921901</v>
      </c>
      <c r="AS12" s="17">
        <v>0.12594687805966501</v>
      </c>
      <c r="AT12" s="17">
        <v>0.11515011816663701</v>
      </c>
      <c r="AU12" s="17">
        <v>0.151806790390348</v>
      </c>
      <c r="AV12" s="17"/>
      <c r="AW12" s="17">
        <v>0.121895776682739</v>
      </c>
      <c r="AX12" s="17">
        <v>0.117656454829453</v>
      </c>
      <c r="AY12" s="17">
        <v>0.115557786180551</v>
      </c>
      <c r="AZ12" s="17">
        <v>0.13106461361271901</v>
      </c>
      <c r="BA12" s="17">
        <v>0.14914037718825701</v>
      </c>
      <c r="BB12" s="17"/>
      <c r="BC12" s="17">
        <v>0.16527162225821301</v>
      </c>
      <c r="BD12" s="17">
        <v>0.12557088954412901</v>
      </c>
      <c r="BE12" s="17">
        <v>0.14824236008948899</v>
      </c>
      <c r="BF12" s="17">
        <v>0.11627341364395501</v>
      </c>
      <c r="BG12" s="17"/>
      <c r="BH12" s="17">
        <v>0.13237051754707399</v>
      </c>
      <c r="BI12" s="17">
        <v>0.12422319304632599</v>
      </c>
      <c r="BJ12" s="17">
        <v>0.149020522070823</v>
      </c>
      <c r="BK12" s="17">
        <v>0.114480109913544</v>
      </c>
      <c r="BL12" s="17"/>
      <c r="BM12" s="17">
        <v>0.11689543703642299</v>
      </c>
      <c r="BN12" s="17">
        <v>0.137904040144532</v>
      </c>
      <c r="BO12" s="17">
        <v>9.1231160790196594E-2</v>
      </c>
      <c r="BP12" s="17">
        <v>0.127450073157507</v>
      </c>
      <c r="BQ12" s="17">
        <v>0.13568831348510699</v>
      </c>
      <c r="BR12" s="17"/>
      <c r="BS12" s="17">
        <v>0.121922701395481</v>
      </c>
      <c r="BT12" s="17">
        <v>0.14910832153293599</v>
      </c>
      <c r="BU12" s="17">
        <v>0.114035030393953</v>
      </c>
      <c r="BV12" s="17">
        <v>0.13926592592377501</v>
      </c>
      <c r="BW12" s="17">
        <v>0.111879404028188</v>
      </c>
    </row>
    <row r="13" spans="2:75" x14ac:dyDescent="0.35">
      <c r="B13" s="18" t="s">
        <v>129</v>
      </c>
      <c r="C13" s="19">
        <v>0.244455886420368</v>
      </c>
      <c r="D13" s="19">
        <v>0.204195128609274</v>
      </c>
      <c r="E13" s="19">
        <v>0.283503576827693</v>
      </c>
      <c r="F13" s="19"/>
      <c r="G13" s="19">
        <v>0.11785823602821</v>
      </c>
      <c r="H13" s="19">
        <v>0.182142219351213</v>
      </c>
      <c r="I13" s="19">
        <v>0.25569469065190398</v>
      </c>
      <c r="J13" s="19">
        <v>0.27817661477190297</v>
      </c>
      <c r="K13" s="19">
        <v>0.30745998628191501</v>
      </c>
      <c r="L13" s="19">
        <v>0.30087979108760798</v>
      </c>
      <c r="M13" s="19"/>
      <c r="N13" s="19">
        <v>0.174679922344112</v>
      </c>
      <c r="O13" s="19">
        <v>0.235119091275486</v>
      </c>
      <c r="P13" s="19">
        <v>0.244713202232577</v>
      </c>
      <c r="Q13" s="19">
        <v>0.33017530835547299</v>
      </c>
      <c r="R13" s="19"/>
      <c r="S13" s="19">
        <v>0.19931365211152</v>
      </c>
      <c r="T13" s="19">
        <v>0.26231454470145099</v>
      </c>
      <c r="U13" s="19">
        <v>0.26867248447290298</v>
      </c>
      <c r="V13" s="19">
        <v>0.25376591602113402</v>
      </c>
      <c r="W13" s="19">
        <v>0.25077308385194402</v>
      </c>
      <c r="X13" s="19">
        <v>0.21786174466143399</v>
      </c>
      <c r="Y13" s="19">
        <v>0.23656597090949799</v>
      </c>
      <c r="Z13" s="19">
        <v>0.21996737940843</v>
      </c>
      <c r="AA13" s="19">
        <v>0.25273314137560299</v>
      </c>
      <c r="AB13" s="19">
        <v>0.26371764582999602</v>
      </c>
      <c r="AC13" s="19">
        <v>0.281063408449859</v>
      </c>
      <c r="AD13" s="19">
        <v>0.254771143779221</v>
      </c>
      <c r="AE13" s="19"/>
      <c r="AF13" s="19">
        <v>0.34658879596834702</v>
      </c>
      <c r="AG13" s="19">
        <v>0.25604854522891302</v>
      </c>
      <c r="AH13" s="19">
        <v>0.171816273459756</v>
      </c>
      <c r="AI13" s="19">
        <v>0.121344068410735</v>
      </c>
      <c r="AJ13" s="19"/>
      <c r="AK13" s="19">
        <v>0.30397312417003503</v>
      </c>
      <c r="AL13" s="19">
        <v>0.24748261073500799</v>
      </c>
      <c r="AM13" s="19">
        <v>0.22168552515378401</v>
      </c>
      <c r="AN13" s="19">
        <v>0.210695708883501</v>
      </c>
      <c r="AO13" s="19">
        <v>0.121129597970019</v>
      </c>
      <c r="AP13" s="19"/>
      <c r="AQ13" s="19">
        <v>0.31504796584091899</v>
      </c>
      <c r="AR13" s="19">
        <v>0.27380574507421601</v>
      </c>
      <c r="AS13" s="19">
        <v>0.216983500145701</v>
      </c>
      <c r="AT13" s="19">
        <v>0.21406444528968599</v>
      </c>
      <c r="AU13" s="19">
        <v>0.16193490088856999</v>
      </c>
      <c r="AV13" s="19"/>
      <c r="AW13" s="19">
        <v>0.25317404890176598</v>
      </c>
      <c r="AX13" s="19">
        <v>0.29454163608272899</v>
      </c>
      <c r="AY13" s="19">
        <v>0.256653779869776</v>
      </c>
      <c r="AZ13" s="19">
        <v>0.25911383232992702</v>
      </c>
      <c r="BA13" s="19">
        <v>0.184117622011615</v>
      </c>
      <c r="BB13" s="19"/>
      <c r="BC13" s="19">
        <v>0.206475928265968</v>
      </c>
      <c r="BD13" s="19">
        <v>0.223468609595288</v>
      </c>
      <c r="BE13" s="19">
        <v>0.20553569470196401</v>
      </c>
      <c r="BF13" s="19">
        <v>0.24334841691137499</v>
      </c>
      <c r="BG13" s="19"/>
      <c r="BH13" s="19">
        <v>0.22653664435325499</v>
      </c>
      <c r="BI13" s="19">
        <v>0.23863166752985299</v>
      </c>
      <c r="BJ13" s="19">
        <v>0.20166748971340501</v>
      </c>
      <c r="BK13" s="19">
        <v>0.21306795240106899</v>
      </c>
      <c r="BL13" s="19"/>
      <c r="BM13" s="19">
        <v>0.23470792719480901</v>
      </c>
      <c r="BN13" s="19">
        <v>0.18669814011516001</v>
      </c>
      <c r="BO13" s="19">
        <v>0.25142753937443402</v>
      </c>
      <c r="BP13" s="19">
        <v>0.27977583961712199</v>
      </c>
      <c r="BQ13" s="19">
        <v>0.33545782204779701</v>
      </c>
      <c r="BR13" s="19"/>
      <c r="BS13" s="19">
        <v>0.22974230427102399</v>
      </c>
      <c r="BT13" s="19">
        <v>0.150638861159413</v>
      </c>
      <c r="BU13" s="19">
        <v>0.22817764091849199</v>
      </c>
      <c r="BV13" s="19">
        <v>0.25637205644799899</v>
      </c>
      <c r="BW13" s="19">
        <v>0.413658245510305</v>
      </c>
    </row>
    <row r="14" spans="2:75" x14ac:dyDescent="0.35">
      <c r="B14" s="16"/>
    </row>
    <row r="15" spans="2:75" x14ac:dyDescent="0.35">
      <c r="B15" t="s">
        <v>91</v>
      </c>
    </row>
    <row r="16" spans="2:75" x14ac:dyDescent="0.35">
      <c r="B16" t="s">
        <v>92</v>
      </c>
    </row>
    <row r="18" spans="2:2" x14ac:dyDescent="0.35">
      <c r="B18"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W19"/>
  <sheetViews>
    <sheetView showGridLines="0" topLeftCell="A12" workbookViewId="0">
      <pane xSplit="2" topLeftCell="C1" activePane="topRight" state="frozen"/>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284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4034</v>
      </c>
      <c r="D7" s="10">
        <v>1954</v>
      </c>
      <c r="E7" s="10">
        <v>2070</v>
      </c>
      <c r="F7" s="10"/>
      <c r="G7" s="10">
        <v>479</v>
      </c>
      <c r="H7" s="10">
        <v>662</v>
      </c>
      <c r="I7" s="10">
        <v>621</v>
      </c>
      <c r="J7" s="10">
        <v>718</v>
      </c>
      <c r="K7" s="10">
        <v>673</v>
      </c>
      <c r="L7" s="10">
        <v>881</v>
      </c>
      <c r="M7" s="10"/>
      <c r="N7" s="10">
        <v>1092</v>
      </c>
      <c r="O7" s="10">
        <v>984</v>
      </c>
      <c r="P7" s="10">
        <v>889</v>
      </c>
      <c r="Q7" s="10">
        <v>1050</v>
      </c>
      <c r="R7" s="10"/>
      <c r="S7" s="10">
        <v>507</v>
      </c>
      <c r="T7" s="10">
        <v>541</v>
      </c>
      <c r="U7" s="10">
        <v>322</v>
      </c>
      <c r="V7" s="10">
        <v>320</v>
      </c>
      <c r="W7" s="10">
        <v>304</v>
      </c>
      <c r="X7" s="10">
        <v>332</v>
      </c>
      <c r="Y7" s="10">
        <v>350</v>
      </c>
      <c r="Z7" s="10">
        <v>174</v>
      </c>
      <c r="AA7" s="10">
        <v>461</v>
      </c>
      <c r="AB7" s="10">
        <v>376</v>
      </c>
      <c r="AC7" s="10">
        <v>216</v>
      </c>
      <c r="AD7" s="10">
        <v>131</v>
      </c>
      <c r="AE7" s="10"/>
      <c r="AF7" s="10">
        <v>977</v>
      </c>
      <c r="AG7" s="10">
        <v>1382</v>
      </c>
      <c r="AH7" s="10">
        <v>1011</v>
      </c>
      <c r="AI7" s="10">
        <v>536</v>
      </c>
      <c r="AJ7" s="10"/>
      <c r="AK7" s="10">
        <v>658</v>
      </c>
      <c r="AL7" s="10">
        <v>1532</v>
      </c>
      <c r="AM7" s="10">
        <v>854</v>
      </c>
      <c r="AN7" s="10">
        <v>391</v>
      </c>
      <c r="AO7" s="10">
        <v>387</v>
      </c>
      <c r="AP7" s="10"/>
      <c r="AQ7" s="10">
        <v>1037</v>
      </c>
      <c r="AR7" s="10">
        <v>778</v>
      </c>
      <c r="AS7" s="10">
        <v>952</v>
      </c>
      <c r="AT7" s="10">
        <v>700</v>
      </c>
      <c r="AU7" s="10">
        <v>567</v>
      </c>
      <c r="AV7" s="10"/>
      <c r="AW7" s="10">
        <v>218</v>
      </c>
      <c r="AX7" s="10">
        <v>430</v>
      </c>
      <c r="AY7" s="10">
        <v>1333</v>
      </c>
      <c r="AZ7" s="10">
        <v>1169</v>
      </c>
      <c r="BA7" s="10">
        <v>881</v>
      </c>
      <c r="BB7" s="10"/>
      <c r="BC7" s="10">
        <v>304</v>
      </c>
      <c r="BD7" s="10">
        <v>1220</v>
      </c>
      <c r="BE7" s="10">
        <v>922</v>
      </c>
      <c r="BF7" s="10">
        <v>1328</v>
      </c>
      <c r="BG7" s="10"/>
      <c r="BH7" s="10">
        <v>773</v>
      </c>
      <c r="BI7" s="10">
        <v>1917</v>
      </c>
      <c r="BJ7" s="10">
        <v>694</v>
      </c>
      <c r="BK7" s="10">
        <v>388</v>
      </c>
      <c r="BL7" s="10"/>
      <c r="BM7" s="10">
        <v>762</v>
      </c>
      <c r="BN7" s="10">
        <v>1362</v>
      </c>
      <c r="BO7" s="10">
        <v>310</v>
      </c>
      <c r="BP7" s="10">
        <v>494</v>
      </c>
      <c r="BQ7" s="10">
        <v>603</v>
      </c>
      <c r="BR7" s="10"/>
      <c r="BS7" s="10">
        <v>803</v>
      </c>
      <c r="BT7" s="10">
        <v>1057</v>
      </c>
      <c r="BU7" s="10">
        <v>329</v>
      </c>
      <c r="BV7" s="10">
        <v>656</v>
      </c>
      <c r="BW7" s="10">
        <v>340</v>
      </c>
    </row>
    <row r="8" spans="2:75" ht="30" customHeight="1" x14ac:dyDescent="0.35">
      <c r="B8" s="11" t="s">
        <v>20</v>
      </c>
      <c r="C8" s="11">
        <v>4034</v>
      </c>
      <c r="D8" s="11">
        <v>1987</v>
      </c>
      <c r="E8" s="11">
        <v>2037</v>
      </c>
      <c r="F8" s="11"/>
      <c r="G8" s="11">
        <v>563</v>
      </c>
      <c r="H8" s="11">
        <v>688</v>
      </c>
      <c r="I8" s="11">
        <v>686</v>
      </c>
      <c r="J8" s="11">
        <v>686</v>
      </c>
      <c r="K8" s="11">
        <v>566</v>
      </c>
      <c r="L8" s="11">
        <v>845</v>
      </c>
      <c r="M8" s="11"/>
      <c r="N8" s="11">
        <v>1085</v>
      </c>
      <c r="O8" s="11">
        <v>1044</v>
      </c>
      <c r="P8" s="11">
        <v>883</v>
      </c>
      <c r="Q8" s="11">
        <v>1003</v>
      </c>
      <c r="R8" s="11"/>
      <c r="S8" s="11">
        <v>565</v>
      </c>
      <c r="T8" s="11">
        <v>524</v>
      </c>
      <c r="U8" s="11">
        <v>323</v>
      </c>
      <c r="V8" s="11">
        <v>363</v>
      </c>
      <c r="W8" s="11">
        <v>282</v>
      </c>
      <c r="X8" s="11">
        <v>363</v>
      </c>
      <c r="Y8" s="11">
        <v>323</v>
      </c>
      <c r="Z8" s="11">
        <v>161</v>
      </c>
      <c r="AA8" s="11">
        <v>444</v>
      </c>
      <c r="AB8" s="11">
        <v>363</v>
      </c>
      <c r="AC8" s="11">
        <v>202</v>
      </c>
      <c r="AD8" s="11">
        <v>121</v>
      </c>
      <c r="AE8" s="11"/>
      <c r="AF8" s="11">
        <v>950</v>
      </c>
      <c r="AG8" s="11">
        <v>1389</v>
      </c>
      <c r="AH8" s="11">
        <v>1033</v>
      </c>
      <c r="AI8" s="11">
        <v>540</v>
      </c>
      <c r="AJ8" s="11"/>
      <c r="AK8" s="11">
        <v>650</v>
      </c>
      <c r="AL8" s="11">
        <v>1526</v>
      </c>
      <c r="AM8" s="11">
        <v>857</v>
      </c>
      <c r="AN8" s="11">
        <v>401</v>
      </c>
      <c r="AO8" s="11">
        <v>386</v>
      </c>
      <c r="AP8" s="11"/>
      <c r="AQ8" s="11">
        <v>1021</v>
      </c>
      <c r="AR8" s="11">
        <v>777</v>
      </c>
      <c r="AS8" s="11">
        <v>954</v>
      </c>
      <c r="AT8" s="11">
        <v>713</v>
      </c>
      <c r="AU8" s="11">
        <v>570</v>
      </c>
      <c r="AV8" s="11"/>
      <c r="AW8" s="11">
        <v>211</v>
      </c>
      <c r="AX8" s="11">
        <v>408</v>
      </c>
      <c r="AY8" s="11">
        <v>1329</v>
      </c>
      <c r="AZ8" s="11">
        <v>1160</v>
      </c>
      <c r="BA8" s="11">
        <v>923</v>
      </c>
      <c r="BB8" s="11"/>
      <c r="BC8" s="11">
        <v>322</v>
      </c>
      <c r="BD8" s="11">
        <v>1244</v>
      </c>
      <c r="BE8" s="11">
        <v>916</v>
      </c>
      <c r="BF8" s="11">
        <v>1291</v>
      </c>
      <c r="BG8" s="11"/>
      <c r="BH8" s="11">
        <v>788</v>
      </c>
      <c r="BI8" s="11">
        <v>1911</v>
      </c>
      <c r="BJ8" s="11">
        <v>687</v>
      </c>
      <c r="BK8" s="11">
        <v>385</v>
      </c>
      <c r="BL8" s="11"/>
      <c r="BM8" s="11">
        <v>754</v>
      </c>
      <c r="BN8" s="11">
        <v>1381</v>
      </c>
      <c r="BO8" s="11">
        <v>310</v>
      </c>
      <c r="BP8" s="11">
        <v>482</v>
      </c>
      <c r="BQ8" s="11">
        <v>608</v>
      </c>
      <c r="BR8" s="11"/>
      <c r="BS8" s="11">
        <v>799</v>
      </c>
      <c r="BT8" s="11">
        <v>1081</v>
      </c>
      <c r="BU8" s="11">
        <v>329</v>
      </c>
      <c r="BV8" s="11">
        <v>641</v>
      </c>
      <c r="BW8" s="11">
        <v>341</v>
      </c>
    </row>
    <row r="9" spans="2:75" ht="58" x14ac:dyDescent="0.35">
      <c r="B9" s="18" t="s">
        <v>279</v>
      </c>
      <c r="C9" s="17">
        <v>0.35163648875071501</v>
      </c>
      <c r="D9" s="17">
        <v>0.380673200087703</v>
      </c>
      <c r="E9" s="17">
        <v>0.32303921391967499</v>
      </c>
      <c r="F9" s="17"/>
      <c r="G9" s="17">
        <v>0.37117198820638397</v>
      </c>
      <c r="H9" s="17">
        <v>0.35379475607166</v>
      </c>
      <c r="I9" s="17">
        <v>0.325161814969124</v>
      </c>
      <c r="J9" s="17">
        <v>0.35721075086081899</v>
      </c>
      <c r="K9" s="17">
        <v>0.37599169991818698</v>
      </c>
      <c r="L9" s="17">
        <v>0.33751456901761001</v>
      </c>
      <c r="M9" s="17"/>
      <c r="N9" s="17">
        <v>0.38932172518908598</v>
      </c>
      <c r="O9" s="17">
        <v>0.34918077827991401</v>
      </c>
      <c r="P9" s="17">
        <v>0.35670104087714299</v>
      </c>
      <c r="Q9" s="17">
        <v>0.306770576624941</v>
      </c>
      <c r="R9" s="17"/>
      <c r="S9" s="17">
        <v>0.37082633434588902</v>
      </c>
      <c r="T9" s="17">
        <v>0.347557748870927</v>
      </c>
      <c r="U9" s="17">
        <v>0.38452861481278</v>
      </c>
      <c r="V9" s="17">
        <v>0.28369407236058197</v>
      </c>
      <c r="W9" s="17">
        <v>0.31780768112058899</v>
      </c>
      <c r="X9" s="17">
        <v>0.36552110847578501</v>
      </c>
      <c r="Y9" s="17">
        <v>0.362644920726719</v>
      </c>
      <c r="Z9" s="17">
        <v>0.37701295939496599</v>
      </c>
      <c r="AA9" s="17">
        <v>0.36579443878016998</v>
      </c>
      <c r="AB9" s="17">
        <v>0.31124656983166399</v>
      </c>
      <c r="AC9" s="17">
        <v>0.393746314879519</v>
      </c>
      <c r="AD9" s="17">
        <v>0.36867051356703401</v>
      </c>
      <c r="AE9" s="17"/>
      <c r="AF9" s="17">
        <v>0.30611898085170802</v>
      </c>
      <c r="AG9" s="17">
        <v>0.36565206436998798</v>
      </c>
      <c r="AH9" s="17">
        <v>0.37183739636521401</v>
      </c>
      <c r="AI9" s="17">
        <v>0.36504291323000998</v>
      </c>
      <c r="AJ9" s="17"/>
      <c r="AK9" s="17">
        <v>0.330063013246433</v>
      </c>
      <c r="AL9" s="17">
        <v>0.33991029137275403</v>
      </c>
      <c r="AM9" s="17">
        <v>0.35347991659439398</v>
      </c>
      <c r="AN9" s="17">
        <v>0.42635964294280698</v>
      </c>
      <c r="AO9" s="17">
        <v>0.381375176225978</v>
      </c>
      <c r="AP9" s="17"/>
      <c r="AQ9" s="17">
        <v>0.30866334835425202</v>
      </c>
      <c r="AR9" s="17">
        <v>0.36262207624034598</v>
      </c>
      <c r="AS9" s="17">
        <v>0.37059948856652603</v>
      </c>
      <c r="AT9" s="17">
        <v>0.34730122774091499</v>
      </c>
      <c r="AU9" s="17">
        <v>0.38733268829492801</v>
      </c>
      <c r="AV9" s="17"/>
      <c r="AW9" s="17">
        <v>0.38686268912170202</v>
      </c>
      <c r="AX9" s="17">
        <v>0.30743193678756803</v>
      </c>
      <c r="AY9" s="17">
        <v>0.33086178809823402</v>
      </c>
      <c r="AZ9" s="17">
        <v>0.35896297881545303</v>
      </c>
      <c r="BA9" s="17">
        <v>0.38390679781982801</v>
      </c>
      <c r="BB9" s="17"/>
      <c r="BC9" s="17">
        <v>0.35414744004855397</v>
      </c>
      <c r="BD9" s="17">
        <v>0.35727558783445801</v>
      </c>
      <c r="BE9" s="17">
        <v>0.37943664659728399</v>
      </c>
      <c r="BF9" s="17">
        <v>0.35481946837788803</v>
      </c>
      <c r="BG9" s="17"/>
      <c r="BH9" s="17">
        <v>0.35183444365454303</v>
      </c>
      <c r="BI9" s="17">
        <v>0.36193557187288999</v>
      </c>
      <c r="BJ9" s="17">
        <v>0.38223935973031697</v>
      </c>
      <c r="BK9" s="17">
        <v>0.34863044420456601</v>
      </c>
      <c r="BL9" s="17"/>
      <c r="BM9" s="17">
        <v>0.389921965633032</v>
      </c>
      <c r="BN9" s="17">
        <v>0.36532595268456303</v>
      </c>
      <c r="BO9" s="17">
        <v>0.30107721515130997</v>
      </c>
      <c r="BP9" s="17">
        <v>0.39396958096003798</v>
      </c>
      <c r="BQ9" s="17">
        <v>0.29643665285717202</v>
      </c>
      <c r="BR9" s="17"/>
      <c r="BS9" s="17">
        <v>0.38743071724442602</v>
      </c>
      <c r="BT9" s="17">
        <v>0.36885166427108101</v>
      </c>
      <c r="BU9" s="17">
        <v>0.33588617995071202</v>
      </c>
      <c r="BV9" s="17">
        <v>0.395296762466882</v>
      </c>
      <c r="BW9" s="17">
        <v>0.26601049077432798</v>
      </c>
    </row>
    <row r="10" spans="2:75" ht="72.5" x14ac:dyDescent="0.35">
      <c r="B10" s="18" t="s">
        <v>280</v>
      </c>
      <c r="C10" s="17">
        <v>0.34083714648702201</v>
      </c>
      <c r="D10" s="17">
        <v>0.357364985733233</v>
      </c>
      <c r="E10" s="17">
        <v>0.32540976708726199</v>
      </c>
      <c r="F10" s="17"/>
      <c r="G10" s="17">
        <v>0.39647962023762501</v>
      </c>
      <c r="H10" s="17">
        <v>0.37741789987702101</v>
      </c>
      <c r="I10" s="17">
        <v>0.35874397814624898</v>
      </c>
      <c r="J10" s="17">
        <v>0.31946392710716698</v>
      </c>
      <c r="K10" s="17">
        <v>0.31339447617913002</v>
      </c>
      <c r="L10" s="17">
        <v>0.29515289125955002</v>
      </c>
      <c r="M10" s="17"/>
      <c r="N10" s="17">
        <v>0.36579953083386901</v>
      </c>
      <c r="O10" s="17">
        <v>0.33031352212492598</v>
      </c>
      <c r="P10" s="17">
        <v>0.33444758880903802</v>
      </c>
      <c r="Q10" s="17">
        <v>0.33072391927776601</v>
      </c>
      <c r="R10" s="17"/>
      <c r="S10" s="17">
        <v>0.35636225704719598</v>
      </c>
      <c r="T10" s="17">
        <v>0.33059727259782801</v>
      </c>
      <c r="U10" s="17">
        <v>0.33605816504984798</v>
      </c>
      <c r="V10" s="17">
        <v>0.34094919819080999</v>
      </c>
      <c r="W10" s="17">
        <v>0.37569759958514598</v>
      </c>
      <c r="X10" s="17">
        <v>0.33898404116873299</v>
      </c>
      <c r="Y10" s="17">
        <v>0.33327046151444201</v>
      </c>
      <c r="Z10" s="17">
        <v>0.38988258135075099</v>
      </c>
      <c r="AA10" s="17">
        <v>0.32291000551889598</v>
      </c>
      <c r="AB10" s="17">
        <v>0.31970015909782701</v>
      </c>
      <c r="AC10" s="17">
        <v>0.341409740223513</v>
      </c>
      <c r="AD10" s="17">
        <v>0.332597622953206</v>
      </c>
      <c r="AE10" s="17"/>
      <c r="AF10" s="17">
        <v>0.32195889511438802</v>
      </c>
      <c r="AG10" s="17">
        <v>0.32807708507690397</v>
      </c>
      <c r="AH10" s="17">
        <v>0.34810861012591598</v>
      </c>
      <c r="AI10" s="17">
        <v>0.405065987125098</v>
      </c>
      <c r="AJ10" s="17"/>
      <c r="AK10" s="17">
        <v>0.30943134922333099</v>
      </c>
      <c r="AL10" s="17">
        <v>0.33957795743855801</v>
      </c>
      <c r="AM10" s="17">
        <v>0.35718331565770001</v>
      </c>
      <c r="AN10" s="17">
        <v>0.36306380005037903</v>
      </c>
      <c r="AO10" s="17">
        <v>0.396532885650622</v>
      </c>
      <c r="AP10" s="17"/>
      <c r="AQ10" s="17">
        <v>0.315681810248856</v>
      </c>
      <c r="AR10" s="17">
        <v>0.349498560599941</v>
      </c>
      <c r="AS10" s="17">
        <v>0.31796039438596302</v>
      </c>
      <c r="AT10" s="17">
        <v>0.36558729806243201</v>
      </c>
      <c r="AU10" s="17">
        <v>0.38142826646071198</v>
      </c>
      <c r="AV10" s="17"/>
      <c r="AW10" s="17">
        <v>0.26498440028957099</v>
      </c>
      <c r="AX10" s="17">
        <v>0.32566994607884397</v>
      </c>
      <c r="AY10" s="17">
        <v>0.34961369810446102</v>
      </c>
      <c r="AZ10" s="17">
        <v>0.33058075357088401</v>
      </c>
      <c r="BA10" s="17">
        <v>0.36384048508515798</v>
      </c>
      <c r="BB10" s="17"/>
      <c r="BC10" s="17">
        <v>0.37369948037842798</v>
      </c>
      <c r="BD10" s="17">
        <v>0.352399892130486</v>
      </c>
      <c r="BE10" s="17">
        <v>0.34502126509396702</v>
      </c>
      <c r="BF10" s="17">
        <v>0.33699518192040701</v>
      </c>
      <c r="BG10" s="17"/>
      <c r="BH10" s="17">
        <v>0.35382271528188802</v>
      </c>
      <c r="BI10" s="17">
        <v>0.349808194322279</v>
      </c>
      <c r="BJ10" s="17">
        <v>0.341344173978468</v>
      </c>
      <c r="BK10" s="17">
        <v>0.35619347857443101</v>
      </c>
      <c r="BL10" s="17"/>
      <c r="BM10" s="17">
        <v>0.33202768322019599</v>
      </c>
      <c r="BN10" s="17">
        <v>0.36203962734145101</v>
      </c>
      <c r="BO10" s="17">
        <v>0.35782030379923901</v>
      </c>
      <c r="BP10" s="17">
        <v>0.31033816968674999</v>
      </c>
      <c r="BQ10" s="17">
        <v>0.332011445511876</v>
      </c>
      <c r="BR10" s="17"/>
      <c r="BS10" s="17">
        <v>0.33152944501310999</v>
      </c>
      <c r="BT10" s="17">
        <v>0.378570102550492</v>
      </c>
      <c r="BU10" s="17">
        <v>0.35701125379768001</v>
      </c>
      <c r="BV10" s="17">
        <v>0.31962911149376799</v>
      </c>
      <c r="BW10" s="17">
        <v>0.31933135007965402</v>
      </c>
    </row>
    <row r="11" spans="2:75" ht="72.5" x14ac:dyDescent="0.35">
      <c r="B11" s="18" t="s">
        <v>281</v>
      </c>
      <c r="C11" s="17">
        <v>0.307781406860968</v>
      </c>
      <c r="D11" s="17">
        <v>0.31744190419747398</v>
      </c>
      <c r="E11" s="17">
        <v>0.29784819134252299</v>
      </c>
      <c r="F11" s="17"/>
      <c r="G11" s="17">
        <v>0.384085349204138</v>
      </c>
      <c r="H11" s="17">
        <v>0.36762110106513501</v>
      </c>
      <c r="I11" s="17">
        <v>0.33308610006216099</v>
      </c>
      <c r="J11" s="17">
        <v>0.26687329575197299</v>
      </c>
      <c r="K11" s="17">
        <v>0.24263647551086201</v>
      </c>
      <c r="L11" s="17">
        <v>0.26449085806556699</v>
      </c>
      <c r="M11" s="17"/>
      <c r="N11" s="17">
        <v>0.33529748882468202</v>
      </c>
      <c r="O11" s="17">
        <v>0.30894952098046902</v>
      </c>
      <c r="P11" s="17">
        <v>0.275443322099164</v>
      </c>
      <c r="Q11" s="17">
        <v>0.303255041562696</v>
      </c>
      <c r="R11" s="17"/>
      <c r="S11" s="17">
        <v>0.34558668098704298</v>
      </c>
      <c r="T11" s="17">
        <v>0.29447606425205902</v>
      </c>
      <c r="U11" s="17">
        <v>0.291127322089622</v>
      </c>
      <c r="V11" s="17">
        <v>0.293745603133166</v>
      </c>
      <c r="W11" s="17">
        <v>0.294906820383811</v>
      </c>
      <c r="X11" s="17">
        <v>0.30547088265201799</v>
      </c>
      <c r="Y11" s="17">
        <v>0.26857324278964101</v>
      </c>
      <c r="Z11" s="17">
        <v>0.34285728575291002</v>
      </c>
      <c r="AA11" s="17">
        <v>0.34631936968194199</v>
      </c>
      <c r="AB11" s="17">
        <v>0.27221067730611198</v>
      </c>
      <c r="AC11" s="17">
        <v>0.32464813119097002</v>
      </c>
      <c r="AD11" s="17">
        <v>0.30750143310278699</v>
      </c>
      <c r="AE11" s="17"/>
      <c r="AF11" s="17">
        <v>0.27112253249360302</v>
      </c>
      <c r="AG11" s="17">
        <v>0.294000405433608</v>
      </c>
      <c r="AH11" s="17">
        <v>0.31996346554709898</v>
      </c>
      <c r="AI11" s="17">
        <v>0.40119290328650598</v>
      </c>
      <c r="AJ11" s="17"/>
      <c r="AK11" s="17">
        <v>0.29701235743288701</v>
      </c>
      <c r="AL11" s="17">
        <v>0.320693883648485</v>
      </c>
      <c r="AM11" s="17">
        <v>0.31825381852142698</v>
      </c>
      <c r="AN11" s="17">
        <v>0.280982490448557</v>
      </c>
      <c r="AO11" s="17">
        <v>0.32371778186376798</v>
      </c>
      <c r="AP11" s="17"/>
      <c r="AQ11" s="17">
        <v>0.306648117010418</v>
      </c>
      <c r="AR11" s="17">
        <v>0.30500587571475402</v>
      </c>
      <c r="AS11" s="17">
        <v>0.31340284274937902</v>
      </c>
      <c r="AT11" s="17">
        <v>0.30800095549135398</v>
      </c>
      <c r="AU11" s="17">
        <v>0.30391286644295801</v>
      </c>
      <c r="AV11" s="17"/>
      <c r="AW11" s="17">
        <v>0.31587965747281199</v>
      </c>
      <c r="AX11" s="17">
        <v>0.268866761102658</v>
      </c>
      <c r="AY11" s="17">
        <v>0.29735101220150401</v>
      </c>
      <c r="AZ11" s="17">
        <v>0.30355457834284799</v>
      </c>
      <c r="BA11" s="17">
        <v>0.34336848587032698</v>
      </c>
      <c r="BB11" s="17"/>
      <c r="BC11" s="17">
        <v>0.34944646132589702</v>
      </c>
      <c r="BD11" s="17">
        <v>0.34091155151306102</v>
      </c>
      <c r="BE11" s="17">
        <v>0.312218362055174</v>
      </c>
      <c r="BF11" s="17">
        <v>0.28284094091359002</v>
      </c>
      <c r="BG11" s="17"/>
      <c r="BH11" s="17">
        <v>0.34943512313481501</v>
      </c>
      <c r="BI11" s="17">
        <v>0.30885945351219601</v>
      </c>
      <c r="BJ11" s="17">
        <v>0.29048884359476501</v>
      </c>
      <c r="BK11" s="17">
        <v>0.32142311563970499</v>
      </c>
      <c r="BL11" s="17"/>
      <c r="BM11" s="17">
        <v>0.27198228313289402</v>
      </c>
      <c r="BN11" s="17">
        <v>0.355030732531255</v>
      </c>
      <c r="BO11" s="17">
        <v>0.34754903104623902</v>
      </c>
      <c r="BP11" s="17">
        <v>0.23980072118381299</v>
      </c>
      <c r="BQ11" s="17">
        <v>0.28811707269284997</v>
      </c>
      <c r="BR11" s="17"/>
      <c r="BS11" s="17">
        <v>0.28664113150880599</v>
      </c>
      <c r="BT11" s="17">
        <v>0.36135319804247601</v>
      </c>
      <c r="BU11" s="17">
        <v>0.36944020206518202</v>
      </c>
      <c r="BV11" s="17">
        <v>0.268089958427848</v>
      </c>
      <c r="BW11" s="17">
        <v>0.248217425073881</v>
      </c>
    </row>
    <row r="12" spans="2:75" ht="87" x14ac:dyDescent="0.35">
      <c r="B12" s="18" t="s">
        <v>282</v>
      </c>
      <c r="C12" s="17">
        <v>0.30519628361870699</v>
      </c>
      <c r="D12" s="17">
        <v>0.31845895835696603</v>
      </c>
      <c r="E12" s="17">
        <v>0.29276706676043701</v>
      </c>
      <c r="F12" s="17"/>
      <c r="G12" s="17">
        <v>0.393740085757118</v>
      </c>
      <c r="H12" s="17">
        <v>0.38177042825559898</v>
      </c>
      <c r="I12" s="17">
        <v>0.281996340188368</v>
      </c>
      <c r="J12" s="17">
        <v>0.273291891211348</v>
      </c>
      <c r="K12" s="17">
        <v>0.26562477664508999</v>
      </c>
      <c r="L12" s="17">
        <v>0.255061625035849</v>
      </c>
      <c r="M12" s="17"/>
      <c r="N12" s="17">
        <v>0.36619198047536999</v>
      </c>
      <c r="O12" s="17">
        <v>0.29687948767915601</v>
      </c>
      <c r="P12" s="17">
        <v>0.29379775650970302</v>
      </c>
      <c r="Q12" s="17">
        <v>0.259819758893794</v>
      </c>
      <c r="R12" s="17"/>
      <c r="S12" s="17">
        <v>0.36341555604284398</v>
      </c>
      <c r="T12" s="17">
        <v>0.28578680531527501</v>
      </c>
      <c r="U12" s="17">
        <v>0.21693094294109699</v>
      </c>
      <c r="V12" s="17">
        <v>0.28268377144908802</v>
      </c>
      <c r="W12" s="17">
        <v>0.319487123634975</v>
      </c>
      <c r="X12" s="17">
        <v>0.30791382571598502</v>
      </c>
      <c r="Y12" s="17">
        <v>0.286465950459451</v>
      </c>
      <c r="Z12" s="17">
        <v>0.254518765045191</v>
      </c>
      <c r="AA12" s="17">
        <v>0.38708259537188799</v>
      </c>
      <c r="AB12" s="17">
        <v>0.276029445914658</v>
      </c>
      <c r="AC12" s="17">
        <v>0.295297310489331</v>
      </c>
      <c r="AD12" s="17">
        <v>0.30006596156659798</v>
      </c>
      <c r="AE12" s="17"/>
      <c r="AF12" s="17">
        <v>0.25220852134494298</v>
      </c>
      <c r="AG12" s="17">
        <v>0.27082553870041298</v>
      </c>
      <c r="AH12" s="17">
        <v>0.3482328546531</v>
      </c>
      <c r="AI12" s="17">
        <v>0.421996117826757</v>
      </c>
      <c r="AJ12" s="17"/>
      <c r="AK12" s="17">
        <v>0.27849423426430697</v>
      </c>
      <c r="AL12" s="17">
        <v>0.28694777232751001</v>
      </c>
      <c r="AM12" s="17">
        <v>0.31467973757946499</v>
      </c>
      <c r="AN12" s="17">
        <v>0.319303895776271</v>
      </c>
      <c r="AO12" s="17">
        <v>0.45014116722652697</v>
      </c>
      <c r="AP12" s="17"/>
      <c r="AQ12" s="17">
        <v>0.27130429788177501</v>
      </c>
      <c r="AR12" s="17">
        <v>0.271722531261055</v>
      </c>
      <c r="AS12" s="17">
        <v>0.30251023168853702</v>
      </c>
      <c r="AT12" s="17">
        <v>0.31710671364452298</v>
      </c>
      <c r="AU12" s="17">
        <v>0.40119506965586099</v>
      </c>
      <c r="AV12" s="17"/>
      <c r="AW12" s="17">
        <v>0.36902750448113297</v>
      </c>
      <c r="AX12" s="17">
        <v>0.23953692138274299</v>
      </c>
      <c r="AY12" s="17">
        <v>0.26554519089443301</v>
      </c>
      <c r="AZ12" s="17">
        <v>0.30459351531025602</v>
      </c>
      <c r="BA12" s="17">
        <v>0.37736589558678402</v>
      </c>
      <c r="BB12" s="17"/>
      <c r="BC12" s="17">
        <v>0.29630650813880699</v>
      </c>
      <c r="BD12" s="17">
        <v>0.33127187748680298</v>
      </c>
      <c r="BE12" s="17">
        <v>0.33047644516406099</v>
      </c>
      <c r="BF12" s="17">
        <v>0.288172440917151</v>
      </c>
      <c r="BG12" s="17"/>
      <c r="BH12" s="17">
        <v>0.29760174013362001</v>
      </c>
      <c r="BI12" s="17">
        <v>0.31319324195306403</v>
      </c>
      <c r="BJ12" s="17">
        <v>0.32535893741153799</v>
      </c>
      <c r="BK12" s="17">
        <v>0.34496503542027501</v>
      </c>
      <c r="BL12" s="17"/>
      <c r="BM12" s="17">
        <v>0.27832804598878202</v>
      </c>
      <c r="BN12" s="17">
        <v>0.38199960584985598</v>
      </c>
      <c r="BO12" s="17">
        <v>0.257481791289349</v>
      </c>
      <c r="BP12" s="17">
        <v>0.22456325114074199</v>
      </c>
      <c r="BQ12" s="17">
        <v>0.246977772839759</v>
      </c>
      <c r="BR12" s="17"/>
      <c r="BS12" s="17">
        <v>0.28610686876521602</v>
      </c>
      <c r="BT12" s="17">
        <v>0.40796124827189201</v>
      </c>
      <c r="BU12" s="17">
        <v>0.32745258663966897</v>
      </c>
      <c r="BV12" s="17">
        <v>0.237414425037792</v>
      </c>
      <c r="BW12" s="17">
        <v>0.202524491762826</v>
      </c>
    </row>
    <row r="13" spans="2:75" ht="87" x14ac:dyDescent="0.35">
      <c r="B13" s="18" t="s">
        <v>283</v>
      </c>
      <c r="C13" s="17">
        <v>0.20250231598594701</v>
      </c>
      <c r="D13" s="17">
        <v>0.21462195803714401</v>
      </c>
      <c r="E13" s="17">
        <v>0.19167359415736099</v>
      </c>
      <c r="F13" s="17"/>
      <c r="G13" s="17">
        <v>0.29244597043941101</v>
      </c>
      <c r="H13" s="17">
        <v>0.26871599263335</v>
      </c>
      <c r="I13" s="17">
        <v>0.20975384549029499</v>
      </c>
      <c r="J13" s="17">
        <v>0.18974146017912599</v>
      </c>
      <c r="K13" s="17">
        <v>0.141640370438783</v>
      </c>
      <c r="L13" s="17">
        <v>0.13386628301445699</v>
      </c>
      <c r="M13" s="17"/>
      <c r="N13" s="17">
        <v>0.22000310868499001</v>
      </c>
      <c r="O13" s="17">
        <v>0.199614011689842</v>
      </c>
      <c r="P13" s="17">
        <v>0.19034854688428199</v>
      </c>
      <c r="Q13" s="17">
        <v>0.198003684983277</v>
      </c>
      <c r="R13" s="17"/>
      <c r="S13" s="17">
        <v>0.24769490912068701</v>
      </c>
      <c r="T13" s="17">
        <v>0.16754989309357199</v>
      </c>
      <c r="U13" s="17">
        <v>0.17524529264557501</v>
      </c>
      <c r="V13" s="17">
        <v>0.190866860603009</v>
      </c>
      <c r="W13" s="17">
        <v>0.22690307166389101</v>
      </c>
      <c r="X13" s="17">
        <v>0.23935520611942099</v>
      </c>
      <c r="Y13" s="17">
        <v>0.21279776029304301</v>
      </c>
      <c r="Z13" s="17">
        <v>0.158049130588232</v>
      </c>
      <c r="AA13" s="17">
        <v>0.19322369416280399</v>
      </c>
      <c r="AB13" s="17">
        <v>0.16278564599675099</v>
      </c>
      <c r="AC13" s="17">
        <v>0.222952312970952</v>
      </c>
      <c r="AD13" s="17">
        <v>0.23380105937874701</v>
      </c>
      <c r="AE13" s="17"/>
      <c r="AF13" s="17">
        <v>0.203931422437548</v>
      </c>
      <c r="AG13" s="17">
        <v>0.18853058084499399</v>
      </c>
      <c r="AH13" s="17">
        <v>0.20298611519870799</v>
      </c>
      <c r="AI13" s="17">
        <v>0.250307556569905</v>
      </c>
      <c r="AJ13" s="17"/>
      <c r="AK13" s="17">
        <v>0.19145317234603901</v>
      </c>
      <c r="AL13" s="17">
        <v>0.19352376805215701</v>
      </c>
      <c r="AM13" s="17">
        <v>0.21366885656982901</v>
      </c>
      <c r="AN13" s="17">
        <v>0.228566289101332</v>
      </c>
      <c r="AO13" s="17">
        <v>0.25758904471699201</v>
      </c>
      <c r="AP13" s="17"/>
      <c r="AQ13" s="17">
        <v>0.187123187619361</v>
      </c>
      <c r="AR13" s="17">
        <v>0.20237341702476599</v>
      </c>
      <c r="AS13" s="17">
        <v>0.19562914664221301</v>
      </c>
      <c r="AT13" s="17">
        <v>0.20683887430884301</v>
      </c>
      <c r="AU13" s="17">
        <v>0.23631844915543901</v>
      </c>
      <c r="AV13" s="17"/>
      <c r="AW13" s="17">
        <v>0.209016802983442</v>
      </c>
      <c r="AX13" s="17">
        <v>0.157687555357517</v>
      </c>
      <c r="AY13" s="17">
        <v>0.182010375702505</v>
      </c>
      <c r="AZ13" s="17">
        <v>0.206510549322722</v>
      </c>
      <c r="BA13" s="17">
        <v>0.24607580804255699</v>
      </c>
      <c r="BB13" s="17"/>
      <c r="BC13" s="17">
        <v>0.234818065154104</v>
      </c>
      <c r="BD13" s="17">
        <v>0.22613520571708301</v>
      </c>
      <c r="BE13" s="17">
        <v>0.19035032975820099</v>
      </c>
      <c r="BF13" s="17">
        <v>0.19305276203371</v>
      </c>
      <c r="BG13" s="17"/>
      <c r="BH13" s="17">
        <v>0.210821994032657</v>
      </c>
      <c r="BI13" s="17">
        <v>0.20828084653940401</v>
      </c>
      <c r="BJ13" s="17">
        <v>0.20611618542357299</v>
      </c>
      <c r="BK13" s="17">
        <v>0.21992772307744801</v>
      </c>
      <c r="BL13" s="17"/>
      <c r="BM13" s="17">
        <v>0.18237324326971299</v>
      </c>
      <c r="BN13" s="17">
        <v>0.23974430533176599</v>
      </c>
      <c r="BO13" s="17">
        <v>0.15115982678454901</v>
      </c>
      <c r="BP13" s="17">
        <v>0.183101914993098</v>
      </c>
      <c r="BQ13" s="17">
        <v>0.18649229223790201</v>
      </c>
      <c r="BR13" s="17"/>
      <c r="BS13" s="17">
        <v>0.18466843136828001</v>
      </c>
      <c r="BT13" s="17">
        <v>0.25932342684418602</v>
      </c>
      <c r="BU13" s="17">
        <v>0.17532997067818201</v>
      </c>
      <c r="BV13" s="17">
        <v>0.196582177766495</v>
      </c>
      <c r="BW13" s="17">
        <v>0.17697910292920299</v>
      </c>
    </row>
    <row r="14" spans="2:75" x14ac:dyDescent="0.35">
      <c r="B14" s="18" t="s">
        <v>129</v>
      </c>
      <c r="C14" s="19">
        <v>0.20130924228901501</v>
      </c>
      <c r="D14" s="19">
        <v>0.17980806961055601</v>
      </c>
      <c r="E14" s="19">
        <v>0.22184472181142301</v>
      </c>
      <c r="F14" s="19"/>
      <c r="G14" s="19">
        <v>8.1100370345658299E-2</v>
      </c>
      <c r="H14" s="19">
        <v>0.147284443245532</v>
      </c>
      <c r="I14" s="19">
        <v>0.19023057777089</v>
      </c>
      <c r="J14" s="19">
        <v>0.22797561239782901</v>
      </c>
      <c r="K14" s="19">
        <v>0.24928281554339499</v>
      </c>
      <c r="L14" s="19">
        <v>0.280640549287482</v>
      </c>
      <c r="M14" s="19"/>
      <c r="N14" s="19">
        <v>0.14583691400223101</v>
      </c>
      <c r="O14" s="19">
        <v>0.19016733099392799</v>
      </c>
      <c r="P14" s="19">
        <v>0.212550311194765</v>
      </c>
      <c r="Q14" s="19">
        <v>0.262053755464775</v>
      </c>
      <c r="R14" s="19"/>
      <c r="S14" s="19">
        <v>0.16070901080377301</v>
      </c>
      <c r="T14" s="19">
        <v>0.22048664184184799</v>
      </c>
      <c r="U14" s="19">
        <v>0.25941385713264398</v>
      </c>
      <c r="V14" s="19">
        <v>0.24762857971824001</v>
      </c>
      <c r="W14" s="19">
        <v>0.18100758721719501</v>
      </c>
      <c r="X14" s="19">
        <v>0.208057555748176</v>
      </c>
      <c r="Y14" s="19">
        <v>0.155372972079414</v>
      </c>
      <c r="Z14" s="19">
        <v>0.184007777268478</v>
      </c>
      <c r="AA14" s="19">
        <v>0.164291808817385</v>
      </c>
      <c r="AB14" s="19">
        <v>0.25677222107759901</v>
      </c>
      <c r="AC14" s="19">
        <v>0.165197369224723</v>
      </c>
      <c r="AD14" s="19">
        <v>0.21622908889474299</v>
      </c>
      <c r="AE14" s="19"/>
      <c r="AF14" s="19">
        <v>0.27567562377590499</v>
      </c>
      <c r="AG14" s="19">
        <v>0.207902646886545</v>
      </c>
      <c r="AH14" s="19">
        <v>0.15160543107743599</v>
      </c>
      <c r="AI14" s="19">
        <v>9.5759291965809401E-2</v>
      </c>
      <c r="AJ14" s="19"/>
      <c r="AK14" s="19">
        <v>0.25391377593322501</v>
      </c>
      <c r="AL14" s="19">
        <v>0.20049224886973599</v>
      </c>
      <c r="AM14" s="19">
        <v>0.18846149643238899</v>
      </c>
      <c r="AN14" s="19">
        <v>0.141647554860791</v>
      </c>
      <c r="AO14" s="19">
        <v>0.115897893824934</v>
      </c>
      <c r="AP14" s="19"/>
      <c r="AQ14" s="19">
        <v>0.25366271182801903</v>
      </c>
      <c r="AR14" s="19">
        <v>0.214241861409666</v>
      </c>
      <c r="AS14" s="19">
        <v>0.18078884693234601</v>
      </c>
      <c r="AT14" s="19">
        <v>0.17736560249230501</v>
      </c>
      <c r="AU14" s="19">
        <v>0.154163787233393</v>
      </c>
      <c r="AV14" s="19"/>
      <c r="AW14" s="19">
        <v>0.19641220803625101</v>
      </c>
      <c r="AX14" s="19">
        <v>0.25124466464227002</v>
      </c>
      <c r="AY14" s="19">
        <v>0.21243905407154301</v>
      </c>
      <c r="AZ14" s="19">
        <v>0.20747446915009199</v>
      </c>
      <c r="BA14" s="19">
        <v>0.157388320016115</v>
      </c>
      <c r="BB14" s="19"/>
      <c r="BC14" s="19">
        <v>0.17577777824976701</v>
      </c>
      <c r="BD14" s="19">
        <v>0.172715305930222</v>
      </c>
      <c r="BE14" s="19">
        <v>0.18859134474308301</v>
      </c>
      <c r="BF14" s="19">
        <v>0.199961238523792</v>
      </c>
      <c r="BG14" s="19"/>
      <c r="BH14" s="19">
        <v>0.18791465288442</v>
      </c>
      <c r="BI14" s="19">
        <v>0.189104099813974</v>
      </c>
      <c r="BJ14" s="19">
        <v>0.17679297572584299</v>
      </c>
      <c r="BK14" s="19">
        <v>0.15105041220177201</v>
      </c>
      <c r="BL14" s="19"/>
      <c r="BM14" s="19">
        <v>0.20904316277444501</v>
      </c>
      <c r="BN14" s="19">
        <v>0.144926693109522</v>
      </c>
      <c r="BO14" s="19">
        <v>0.195838472649316</v>
      </c>
      <c r="BP14" s="19">
        <v>0.244597113999793</v>
      </c>
      <c r="BQ14" s="19">
        <v>0.27221054614287199</v>
      </c>
      <c r="BR14" s="19"/>
      <c r="BS14" s="19">
        <v>0.204744011926734</v>
      </c>
      <c r="BT14" s="19">
        <v>0.12627222773622401</v>
      </c>
      <c r="BU14" s="19">
        <v>0.13867871482556501</v>
      </c>
      <c r="BV14" s="19">
        <v>0.21499584163991201</v>
      </c>
      <c r="BW14" s="19">
        <v>0.34310372161506703</v>
      </c>
    </row>
    <row r="15" spans="2:75" x14ac:dyDescent="0.35">
      <c r="B15" s="16"/>
    </row>
    <row r="16" spans="2:75" x14ac:dyDescent="0.35">
      <c r="B16" t="s">
        <v>91</v>
      </c>
    </row>
    <row r="17" spans="2:2" x14ac:dyDescent="0.35">
      <c r="B17" t="s">
        <v>92</v>
      </c>
    </row>
    <row r="19" spans="2:2" x14ac:dyDescent="0.35">
      <c r="B19"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W18"/>
  <sheetViews>
    <sheetView showGridLines="0" topLeftCell="A8" workbookViewId="0">
      <pane xSplit="2" topLeftCell="C1" activePane="topRight" state="frozen"/>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405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4034</v>
      </c>
      <c r="D7" s="10">
        <v>1954</v>
      </c>
      <c r="E7" s="10">
        <v>2070</v>
      </c>
      <c r="F7" s="10"/>
      <c r="G7" s="10">
        <v>479</v>
      </c>
      <c r="H7" s="10">
        <v>662</v>
      </c>
      <c r="I7" s="10">
        <v>621</v>
      </c>
      <c r="J7" s="10">
        <v>718</v>
      </c>
      <c r="K7" s="10">
        <v>673</v>
      </c>
      <c r="L7" s="10">
        <v>881</v>
      </c>
      <c r="M7" s="10"/>
      <c r="N7" s="10">
        <v>1092</v>
      </c>
      <c r="O7" s="10">
        <v>984</v>
      </c>
      <c r="P7" s="10">
        <v>889</v>
      </c>
      <c r="Q7" s="10">
        <v>1050</v>
      </c>
      <c r="R7" s="10"/>
      <c r="S7" s="10">
        <v>507</v>
      </c>
      <c r="T7" s="10">
        <v>541</v>
      </c>
      <c r="U7" s="10">
        <v>322</v>
      </c>
      <c r="V7" s="10">
        <v>320</v>
      </c>
      <c r="W7" s="10">
        <v>304</v>
      </c>
      <c r="X7" s="10">
        <v>332</v>
      </c>
      <c r="Y7" s="10">
        <v>350</v>
      </c>
      <c r="Z7" s="10">
        <v>174</v>
      </c>
      <c r="AA7" s="10">
        <v>461</v>
      </c>
      <c r="AB7" s="10">
        <v>376</v>
      </c>
      <c r="AC7" s="10">
        <v>216</v>
      </c>
      <c r="AD7" s="10">
        <v>131</v>
      </c>
      <c r="AE7" s="10"/>
      <c r="AF7" s="10">
        <v>977</v>
      </c>
      <c r="AG7" s="10">
        <v>1382</v>
      </c>
      <c r="AH7" s="10">
        <v>1011</v>
      </c>
      <c r="AI7" s="10">
        <v>536</v>
      </c>
      <c r="AJ7" s="10"/>
      <c r="AK7" s="10">
        <v>658</v>
      </c>
      <c r="AL7" s="10">
        <v>1532</v>
      </c>
      <c r="AM7" s="10">
        <v>854</v>
      </c>
      <c r="AN7" s="10">
        <v>391</v>
      </c>
      <c r="AO7" s="10">
        <v>387</v>
      </c>
      <c r="AP7" s="10"/>
      <c r="AQ7" s="10">
        <v>1037</v>
      </c>
      <c r="AR7" s="10">
        <v>778</v>
      </c>
      <c r="AS7" s="10">
        <v>952</v>
      </c>
      <c r="AT7" s="10">
        <v>700</v>
      </c>
      <c r="AU7" s="10">
        <v>567</v>
      </c>
      <c r="AV7" s="10"/>
      <c r="AW7" s="10">
        <v>218</v>
      </c>
      <c r="AX7" s="10">
        <v>430</v>
      </c>
      <c r="AY7" s="10">
        <v>1333</v>
      </c>
      <c r="AZ7" s="10">
        <v>1169</v>
      </c>
      <c r="BA7" s="10">
        <v>881</v>
      </c>
      <c r="BB7" s="10"/>
      <c r="BC7" s="10">
        <v>304</v>
      </c>
      <c r="BD7" s="10">
        <v>1220</v>
      </c>
      <c r="BE7" s="10">
        <v>922</v>
      </c>
      <c r="BF7" s="10">
        <v>1328</v>
      </c>
      <c r="BG7" s="10"/>
      <c r="BH7" s="10">
        <v>773</v>
      </c>
      <c r="BI7" s="10">
        <v>1917</v>
      </c>
      <c r="BJ7" s="10">
        <v>694</v>
      </c>
      <c r="BK7" s="10">
        <v>388</v>
      </c>
      <c r="BL7" s="10"/>
      <c r="BM7" s="10">
        <v>762</v>
      </c>
      <c r="BN7" s="10">
        <v>1362</v>
      </c>
      <c r="BO7" s="10">
        <v>310</v>
      </c>
      <c r="BP7" s="10">
        <v>494</v>
      </c>
      <c r="BQ7" s="10">
        <v>603</v>
      </c>
      <c r="BR7" s="10"/>
      <c r="BS7" s="10">
        <v>803</v>
      </c>
      <c r="BT7" s="10">
        <v>1057</v>
      </c>
      <c r="BU7" s="10">
        <v>329</v>
      </c>
      <c r="BV7" s="10">
        <v>656</v>
      </c>
      <c r="BW7" s="10">
        <v>340</v>
      </c>
    </row>
    <row r="8" spans="2:75" ht="30" customHeight="1" x14ac:dyDescent="0.35">
      <c r="B8" s="11" t="s">
        <v>20</v>
      </c>
      <c r="C8" s="11">
        <v>4034</v>
      </c>
      <c r="D8" s="11">
        <v>1987</v>
      </c>
      <c r="E8" s="11">
        <v>2037</v>
      </c>
      <c r="F8" s="11"/>
      <c r="G8" s="11">
        <v>563</v>
      </c>
      <c r="H8" s="11">
        <v>688</v>
      </c>
      <c r="I8" s="11">
        <v>686</v>
      </c>
      <c r="J8" s="11">
        <v>686</v>
      </c>
      <c r="K8" s="11">
        <v>566</v>
      </c>
      <c r="L8" s="11">
        <v>845</v>
      </c>
      <c r="M8" s="11"/>
      <c r="N8" s="11">
        <v>1085</v>
      </c>
      <c r="O8" s="11">
        <v>1044</v>
      </c>
      <c r="P8" s="11">
        <v>883</v>
      </c>
      <c r="Q8" s="11">
        <v>1003</v>
      </c>
      <c r="R8" s="11"/>
      <c r="S8" s="11">
        <v>565</v>
      </c>
      <c r="T8" s="11">
        <v>524</v>
      </c>
      <c r="U8" s="11">
        <v>323</v>
      </c>
      <c r="V8" s="11">
        <v>363</v>
      </c>
      <c r="W8" s="11">
        <v>282</v>
      </c>
      <c r="X8" s="11">
        <v>363</v>
      </c>
      <c r="Y8" s="11">
        <v>323</v>
      </c>
      <c r="Z8" s="11">
        <v>161</v>
      </c>
      <c r="AA8" s="11">
        <v>444</v>
      </c>
      <c r="AB8" s="11">
        <v>363</v>
      </c>
      <c r="AC8" s="11">
        <v>202</v>
      </c>
      <c r="AD8" s="11">
        <v>121</v>
      </c>
      <c r="AE8" s="11"/>
      <c r="AF8" s="11">
        <v>950</v>
      </c>
      <c r="AG8" s="11">
        <v>1389</v>
      </c>
      <c r="AH8" s="11">
        <v>1033</v>
      </c>
      <c r="AI8" s="11">
        <v>540</v>
      </c>
      <c r="AJ8" s="11"/>
      <c r="AK8" s="11">
        <v>650</v>
      </c>
      <c r="AL8" s="11">
        <v>1526</v>
      </c>
      <c r="AM8" s="11">
        <v>857</v>
      </c>
      <c r="AN8" s="11">
        <v>401</v>
      </c>
      <c r="AO8" s="11">
        <v>386</v>
      </c>
      <c r="AP8" s="11"/>
      <c r="AQ8" s="11">
        <v>1021</v>
      </c>
      <c r="AR8" s="11">
        <v>777</v>
      </c>
      <c r="AS8" s="11">
        <v>954</v>
      </c>
      <c r="AT8" s="11">
        <v>713</v>
      </c>
      <c r="AU8" s="11">
        <v>570</v>
      </c>
      <c r="AV8" s="11"/>
      <c r="AW8" s="11">
        <v>211</v>
      </c>
      <c r="AX8" s="11">
        <v>408</v>
      </c>
      <c r="AY8" s="11">
        <v>1329</v>
      </c>
      <c r="AZ8" s="11">
        <v>1160</v>
      </c>
      <c r="BA8" s="11">
        <v>923</v>
      </c>
      <c r="BB8" s="11"/>
      <c r="BC8" s="11">
        <v>322</v>
      </c>
      <c r="BD8" s="11">
        <v>1244</v>
      </c>
      <c r="BE8" s="11">
        <v>916</v>
      </c>
      <c r="BF8" s="11">
        <v>1291</v>
      </c>
      <c r="BG8" s="11"/>
      <c r="BH8" s="11">
        <v>788</v>
      </c>
      <c r="BI8" s="11">
        <v>1911</v>
      </c>
      <c r="BJ8" s="11">
        <v>687</v>
      </c>
      <c r="BK8" s="11">
        <v>385</v>
      </c>
      <c r="BL8" s="11"/>
      <c r="BM8" s="11">
        <v>754</v>
      </c>
      <c r="BN8" s="11">
        <v>1381</v>
      </c>
      <c r="BO8" s="11">
        <v>310</v>
      </c>
      <c r="BP8" s="11">
        <v>482</v>
      </c>
      <c r="BQ8" s="11">
        <v>608</v>
      </c>
      <c r="BR8" s="11"/>
      <c r="BS8" s="11">
        <v>799</v>
      </c>
      <c r="BT8" s="11">
        <v>1081</v>
      </c>
      <c r="BU8" s="11">
        <v>329</v>
      </c>
      <c r="BV8" s="11">
        <v>641</v>
      </c>
      <c r="BW8" s="11">
        <v>341</v>
      </c>
    </row>
    <row r="9" spans="2:75" x14ac:dyDescent="0.35">
      <c r="B9" s="18" t="s">
        <v>285</v>
      </c>
      <c r="C9" s="17">
        <v>9.17138808007045E-2</v>
      </c>
      <c r="D9" s="17">
        <v>9.7981442042445299E-2</v>
      </c>
      <c r="E9" s="17">
        <v>8.5577989198243998E-2</v>
      </c>
      <c r="F9" s="17"/>
      <c r="G9" s="17">
        <v>0.12424271927800799</v>
      </c>
      <c r="H9" s="17">
        <v>0.14292664739810301</v>
      </c>
      <c r="I9" s="17">
        <v>9.9897219729913694E-2</v>
      </c>
      <c r="J9" s="17">
        <v>6.18867903014476E-2</v>
      </c>
      <c r="K9" s="17">
        <v>7.3160956087091999E-2</v>
      </c>
      <c r="L9" s="17">
        <v>5.8321568411861098E-2</v>
      </c>
      <c r="M9" s="17"/>
      <c r="N9" s="17">
        <v>0.122920069220185</v>
      </c>
      <c r="O9" s="17">
        <v>9.6257225667674001E-2</v>
      </c>
      <c r="P9" s="17">
        <v>7.9551748496084596E-2</v>
      </c>
      <c r="Q9" s="17">
        <v>6.4726690660649594E-2</v>
      </c>
      <c r="R9" s="17"/>
      <c r="S9" s="17">
        <v>0.11617875336871999</v>
      </c>
      <c r="T9" s="17">
        <v>8.6136406058868603E-2</v>
      </c>
      <c r="U9" s="17">
        <v>9.1866163255083705E-2</v>
      </c>
      <c r="V9" s="17">
        <v>7.7980016588223705E-2</v>
      </c>
      <c r="W9" s="17">
        <v>9.9630668073777601E-2</v>
      </c>
      <c r="X9" s="17">
        <v>7.1236650659468104E-2</v>
      </c>
      <c r="Y9" s="17">
        <v>9.1699880370255601E-2</v>
      </c>
      <c r="Z9" s="17">
        <v>9.1387343402349802E-2</v>
      </c>
      <c r="AA9" s="17">
        <v>9.3854438761412404E-2</v>
      </c>
      <c r="AB9" s="17">
        <v>0.101894198110325</v>
      </c>
      <c r="AC9" s="17">
        <v>7.8494288842862803E-2</v>
      </c>
      <c r="AD9" s="17">
        <v>6.9548388549350401E-2</v>
      </c>
      <c r="AE9" s="17"/>
      <c r="AF9" s="17">
        <v>4.7580142627754798E-2</v>
      </c>
      <c r="AG9" s="17">
        <v>6.68330194415995E-2</v>
      </c>
      <c r="AH9" s="17">
        <v>0.11192689492959799</v>
      </c>
      <c r="AI9" s="17">
        <v>0.21176790810620399</v>
      </c>
      <c r="AJ9" s="17"/>
      <c r="AK9" s="17">
        <v>7.3943863757948605E-2</v>
      </c>
      <c r="AL9" s="17">
        <v>7.2699531762144304E-2</v>
      </c>
      <c r="AM9" s="17">
        <v>9.5425472024791E-2</v>
      </c>
      <c r="AN9" s="17">
        <v>0.114474310937295</v>
      </c>
      <c r="AO9" s="17">
        <v>0.18191548423187101</v>
      </c>
      <c r="AP9" s="17"/>
      <c r="AQ9" s="17">
        <v>6.2405440900526597E-2</v>
      </c>
      <c r="AR9" s="17">
        <v>7.9762263402373093E-2</v>
      </c>
      <c r="AS9" s="17">
        <v>7.6406461102692794E-2</v>
      </c>
      <c r="AT9" s="17">
        <v>9.8016235890622097E-2</v>
      </c>
      <c r="AU9" s="17">
        <v>0.17828313815366301</v>
      </c>
      <c r="AV9" s="17"/>
      <c r="AW9" s="17">
        <v>7.3845700356575394E-2</v>
      </c>
      <c r="AX9" s="17">
        <v>5.0932044458225599E-2</v>
      </c>
      <c r="AY9" s="17">
        <v>7.8072064968749494E-2</v>
      </c>
      <c r="AZ9" s="17">
        <v>6.5632606524083606E-2</v>
      </c>
      <c r="BA9" s="17">
        <v>0.16659239810629001</v>
      </c>
      <c r="BB9" s="17"/>
      <c r="BC9" s="17">
        <v>0.18096049251360199</v>
      </c>
      <c r="BD9" s="17">
        <v>0.102685078975119</v>
      </c>
      <c r="BE9" s="17">
        <v>8.8748971550755396E-2</v>
      </c>
      <c r="BF9" s="17">
        <v>7.4414640896033696E-2</v>
      </c>
      <c r="BG9" s="17"/>
      <c r="BH9" s="17">
        <v>9.9702157500999603E-2</v>
      </c>
      <c r="BI9" s="17">
        <v>8.8549398488819306E-2</v>
      </c>
      <c r="BJ9" s="17">
        <v>0.113421517658849</v>
      </c>
      <c r="BK9" s="17">
        <v>8.6977821038228501E-2</v>
      </c>
      <c r="BL9" s="17"/>
      <c r="BM9" s="17">
        <v>7.8742108843620998E-2</v>
      </c>
      <c r="BN9" s="17">
        <v>0.12547251304755</v>
      </c>
      <c r="BO9" s="17">
        <v>9.4786385194689501E-2</v>
      </c>
      <c r="BP9" s="17">
        <v>7.3939481367821205E-2</v>
      </c>
      <c r="BQ9" s="17">
        <v>5.5140766384266897E-2</v>
      </c>
      <c r="BR9" s="17"/>
      <c r="BS9" s="17">
        <v>8.4047865755748005E-2</v>
      </c>
      <c r="BT9" s="17">
        <v>0.14438681256202099</v>
      </c>
      <c r="BU9" s="17">
        <v>8.53529212946956E-2</v>
      </c>
      <c r="BV9" s="17">
        <v>7.7414296950635203E-2</v>
      </c>
      <c r="BW9" s="17">
        <v>3.4165175118171798E-2</v>
      </c>
    </row>
    <row r="10" spans="2:75" x14ac:dyDescent="0.35">
      <c r="B10" s="18" t="s">
        <v>286</v>
      </c>
      <c r="C10" s="17">
        <v>0.324770418546591</v>
      </c>
      <c r="D10" s="17">
        <v>0.33691762916406498</v>
      </c>
      <c r="E10" s="17">
        <v>0.31451511375929497</v>
      </c>
      <c r="F10" s="17"/>
      <c r="G10" s="17">
        <v>0.42061750118125601</v>
      </c>
      <c r="H10" s="17">
        <v>0.413529285908458</v>
      </c>
      <c r="I10" s="17">
        <v>0.31677908812671501</v>
      </c>
      <c r="J10" s="17">
        <v>0.34130308061300202</v>
      </c>
      <c r="K10" s="17">
        <v>0.239509411299685</v>
      </c>
      <c r="L10" s="17">
        <v>0.23877431731666399</v>
      </c>
      <c r="M10" s="17"/>
      <c r="N10" s="17">
        <v>0.40794713012804201</v>
      </c>
      <c r="O10" s="17">
        <v>0.30628528917169501</v>
      </c>
      <c r="P10" s="17">
        <v>0.31916034201376597</v>
      </c>
      <c r="Q10" s="17">
        <v>0.25848216987789102</v>
      </c>
      <c r="R10" s="17"/>
      <c r="S10" s="17">
        <v>0.31855505608915702</v>
      </c>
      <c r="T10" s="17">
        <v>0.30491090364429402</v>
      </c>
      <c r="U10" s="17">
        <v>0.32794626950796502</v>
      </c>
      <c r="V10" s="17">
        <v>0.29883824349973298</v>
      </c>
      <c r="W10" s="17">
        <v>0.35599109911294302</v>
      </c>
      <c r="X10" s="17">
        <v>0.354527984088777</v>
      </c>
      <c r="Y10" s="17">
        <v>0.28316868778611198</v>
      </c>
      <c r="Z10" s="17">
        <v>0.36291894750717002</v>
      </c>
      <c r="AA10" s="17">
        <v>0.33787251665511098</v>
      </c>
      <c r="AB10" s="17">
        <v>0.31878201813040102</v>
      </c>
      <c r="AC10" s="17">
        <v>0.32783657864169202</v>
      </c>
      <c r="AD10" s="17">
        <v>0.37214215740310203</v>
      </c>
      <c r="AE10" s="17"/>
      <c r="AF10" s="17">
        <v>0.23281051086083401</v>
      </c>
      <c r="AG10" s="17">
        <v>0.32244366939359798</v>
      </c>
      <c r="AH10" s="17">
        <v>0.38329229789663</v>
      </c>
      <c r="AI10" s="17">
        <v>0.43102571121699901</v>
      </c>
      <c r="AJ10" s="17"/>
      <c r="AK10" s="17">
        <v>0.26629563687799102</v>
      </c>
      <c r="AL10" s="17">
        <v>0.33166150019187501</v>
      </c>
      <c r="AM10" s="17">
        <v>0.35523670998262402</v>
      </c>
      <c r="AN10" s="17">
        <v>0.30758546604152898</v>
      </c>
      <c r="AO10" s="17">
        <v>0.40490955092269598</v>
      </c>
      <c r="AP10" s="17"/>
      <c r="AQ10" s="17">
        <v>0.286160784319337</v>
      </c>
      <c r="AR10" s="17">
        <v>0.30759480528251698</v>
      </c>
      <c r="AS10" s="17">
        <v>0.33506135865939801</v>
      </c>
      <c r="AT10" s="17">
        <v>0.36559905721994201</v>
      </c>
      <c r="AU10" s="17">
        <v>0.34907343060249402</v>
      </c>
      <c r="AV10" s="17"/>
      <c r="AW10" s="17">
        <v>0.30493705417651201</v>
      </c>
      <c r="AX10" s="17">
        <v>0.29226316463426</v>
      </c>
      <c r="AY10" s="17">
        <v>0.298395930608996</v>
      </c>
      <c r="AZ10" s="17">
        <v>0.32569905247507802</v>
      </c>
      <c r="BA10" s="17">
        <v>0.381758553944199</v>
      </c>
      <c r="BB10" s="17"/>
      <c r="BC10" s="17">
        <v>0.37796256800683697</v>
      </c>
      <c r="BD10" s="17">
        <v>0.36149714505879299</v>
      </c>
      <c r="BE10" s="17">
        <v>0.32961394174456699</v>
      </c>
      <c r="BF10" s="17">
        <v>0.30705197915216897</v>
      </c>
      <c r="BG10" s="17"/>
      <c r="BH10" s="17">
        <v>0.34369252896714703</v>
      </c>
      <c r="BI10" s="17">
        <v>0.32237020708431102</v>
      </c>
      <c r="BJ10" s="17">
        <v>0.34701023076202903</v>
      </c>
      <c r="BK10" s="17">
        <v>0.34846598557513198</v>
      </c>
      <c r="BL10" s="17"/>
      <c r="BM10" s="17">
        <v>0.29512384201008601</v>
      </c>
      <c r="BN10" s="17">
        <v>0.37265097317278101</v>
      </c>
      <c r="BO10" s="17">
        <v>0.31213548816306902</v>
      </c>
      <c r="BP10" s="17">
        <v>0.28872382249008499</v>
      </c>
      <c r="BQ10" s="17">
        <v>0.24738390956931</v>
      </c>
      <c r="BR10" s="17"/>
      <c r="BS10" s="17">
        <v>0.31043565225199099</v>
      </c>
      <c r="BT10" s="17">
        <v>0.40025306833984597</v>
      </c>
      <c r="BU10" s="17">
        <v>0.33890094286871603</v>
      </c>
      <c r="BV10" s="17">
        <v>0.28647062454935501</v>
      </c>
      <c r="BW10" s="17">
        <v>0.20884776497159299</v>
      </c>
    </row>
    <row r="11" spans="2:75" x14ac:dyDescent="0.35">
      <c r="B11" s="18" t="s">
        <v>287</v>
      </c>
      <c r="C11" s="17">
        <v>0.298480432412421</v>
      </c>
      <c r="D11" s="17">
        <v>0.30235766952961002</v>
      </c>
      <c r="E11" s="17">
        <v>0.29319798067987002</v>
      </c>
      <c r="F11" s="17"/>
      <c r="G11" s="17">
        <v>0.27865949073252699</v>
      </c>
      <c r="H11" s="17">
        <v>0.247861775359701</v>
      </c>
      <c r="I11" s="17">
        <v>0.31130814562783699</v>
      </c>
      <c r="J11" s="17">
        <v>0.30552739362951797</v>
      </c>
      <c r="K11" s="17">
        <v>0.33895170317446999</v>
      </c>
      <c r="L11" s="17">
        <v>0.309671917850945</v>
      </c>
      <c r="M11" s="17"/>
      <c r="N11" s="17">
        <v>0.258012244930024</v>
      </c>
      <c r="O11" s="17">
        <v>0.325893196822099</v>
      </c>
      <c r="P11" s="17">
        <v>0.31480754754566997</v>
      </c>
      <c r="Q11" s="17">
        <v>0.30013317570327702</v>
      </c>
      <c r="R11" s="17"/>
      <c r="S11" s="17">
        <v>0.29918938559849101</v>
      </c>
      <c r="T11" s="17">
        <v>0.30838698527851899</v>
      </c>
      <c r="U11" s="17">
        <v>0.267123196498672</v>
      </c>
      <c r="V11" s="17">
        <v>0.30273837250922903</v>
      </c>
      <c r="W11" s="17">
        <v>0.28218150866525699</v>
      </c>
      <c r="X11" s="17">
        <v>0.29511722683559899</v>
      </c>
      <c r="Y11" s="17">
        <v>0.315290559317009</v>
      </c>
      <c r="Z11" s="17">
        <v>0.32158029629400597</v>
      </c>
      <c r="AA11" s="17">
        <v>0.29077292380212999</v>
      </c>
      <c r="AB11" s="17">
        <v>0.32720521105317502</v>
      </c>
      <c r="AC11" s="17">
        <v>0.26434967804068799</v>
      </c>
      <c r="AD11" s="17">
        <v>0.29475136507826799</v>
      </c>
      <c r="AE11" s="17"/>
      <c r="AF11" s="17">
        <v>0.33026843257648397</v>
      </c>
      <c r="AG11" s="17">
        <v>0.31963721097058501</v>
      </c>
      <c r="AH11" s="17">
        <v>0.28763880645194001</v>
      </c>
      <c r="AI11" s="17">
        <v>0.21633265203826299</v>
      </c>
      <c r="AJ11" s="17"/>
      <c r="AK11" s="17">
        <v>0.30096003869870902</v>
      </c>
      <c r="AL11" s="17">
        <v>0.324560517130148</v>
      </c>
      <c r="AM11" s="17">
        <v>0.28895197780208398</v>
      </c>
      <c r="AN11" s="17">
        <v>0.32634276778006999</v>
      </c>
      <c r="AO11" s="17">
        <v>0.21389049423123699</v>
      </c>
      <c r="AP11" s="17"/>
      <c r="AQ11" s="17">
        <v>0.31624571676681201</v>
      </c>
      <c r="AR11" s="17">
        <v>0.32412967651612001</v>
      </c>
      <c r="AS11" s="17">
        <v>0.30451218961627102</v>
      </c>
      <c r="AT11" s="17">
        <v>0.28174789656318999</v>
      </c>
      <c r="AU11" s="17">
        <v>0.24248907492514701</v>
      </c>
      <c r="AV11" s="17"/>
      <c r="AW11" s="17">
        <v>0.28135169011916999</v>
      </c>
      <c r="AX11" s="17">
        <v>0.31669235273271901</v>
      </c>
      <c r="AY11" s="17">
        <v>0.31462932360152801</v>
      </c>
      <c r="AZ11" s="17">
        <v>0.30107603005642902</v>
      </c>
      <c r="BA11" s="17">
        <v>0.26771898011606099</v>
      </c>
      <c r="BB11" s="17"/>
      <c r="BC11" s="17">
        <v>0.24769426971174099</v>
      </c>
      <c r="BD11" s="17">
        <v>0.31974890825702801</v>
      </c>
      <c r="BE11" s="17">
        <v>0.32639836775957898</v>
      </c>
      <c r="BF11" s="17">
        <v>0.281280738875679</v>
      </c>
      <c r="BG11" s="17"/>
      <c r="BH11" s="17">
        <v>0.32213890546296697</v>
      </c>
      <c r="BI11" s="17">
        <v>0.31422289679291099</v>
      </c>
      <c r="BJ11" s="17">
        <v>0.27580510923058699</v>
      </c>
      <c r="BK11" s="17">
        <v>0.24603034663046999</v>
      </c>
      <c r="BL11" s="17"/>
      <c r="BM11" s="17">
        <v>0.33481232959592899</v>
      </c>
      <c r="BN11" s="17">
        <v>0.26908578916773501</v>
      </c>
      <c r="BO11" s="17">
        <v>0.314168020418432</v>
      </c>
      <c r="BP11" s="17">
        <v>0.28414302194037999</v>
      </c>
      <c r="BQ11" s="17">
        <v>0.32195017072187199</v>
      </c>
      <c r="BR11" s="17"/>
      <c r="BS11" s="17">
        <v>0.31952587478229399</v>
      </c>
      <c r="BT11" s="17">
        <v>0.26314087027738597</v>
      </c>
      <c r="BU11" s="17">
        <v>0.31522349439161801</v>
      </c>
      <c r="BV11" s="17">
        <v>0.30572710493724298</v>
      </c>
      <c r="BW11" s="17">
        <v>0.297803086251333</v>
      </c>
    </row>
    <row r="12" spans="2:75" x14ac:dyDescent="0.35">
      <c r="B12" s="18" t="s">
        <v>288</v>
      </c>
      <c r="C12" s="17">
        <v>0.21086846117104799</v>
      </c>
      <c r="D12" s="17">
        <v>0.20207594583122299</v>
      </c>
      <c r="E12" s="17">
        <v>0.21997521810766699</v>
      </c>
      <c r="F12" s="17"/>
      <c r="G12" s="17">
        <v>0.11443794100247801</v>
      </c>
      <c r="H12" s="17">
        <v>0.12768906578719699</v>
      </c>
      <c r="I12" s="17">
        <v>0.17898084622572499</v>
      </c>
      <c r="J12" s="17">
        <v>0.223161657049466</v>
      </c>
      <c r="K12" s="17">
        <v>0.27013134084617701</v>
      </c>
      <c r="L12" s="17">
        <v>0.319100562247985</v>
      </c>
      <c r="M12" s="17"/>
      <c r="N12" s="17">
        <v>0.15596154374561499</v>
      </c>
      <c r="O12" s="17">
        <v>0.21345879472505599</v>
      </c>
      <c r="P12" s="17">
        <v>0.209905952581592</v>
      </c>
      <c r="Q12" s="17">
        <v>0.26794465353714098</v>
      </c>
      <c r="R12" s="17"/>
      <c r="S12" s="17">
        <v>0.173609962882977</v>
      </c>
      <c r="T12" s="17">
        <v>0.21257171130046201</v>
      </c>
      <c r="U12" s="17">
        <v>0.24380817047481701</v>
      </c>
      <c r="V12" s="17">
        <v>0.267155599213314</v>
      </c>
      <c r="W12" s="17">
        <v>0.20639821502011699</v>
      </c>
      <c r="X12" s="17">
        <v>0.21762958119855499</v>
      </c>
      <c r="Y12" s="17">
        <v>0.22471872268774001</v>
      </c>
      <c r="Z12" s="17">
        <v>0.18557958044221101</v>
      </c>
      <c r="AA12" s="17">
        <v>0.19402151890776301</v>
      </c>
      <c r="AB12" s="17">
        <v>0.18362728510948201</v>
      </c>
      <c r="AC12" s="17">
        <v>0.25302392236570098</v>
      </c>
      <c r="AD12" s="17">
        <v>0.180663371143512</v>
      </c>
      <c r="AE12" s="17"/>
      <c r="AF12" s="17">
        <v>0.28922907427956501</v>
      </c>
      <c r="AG12" s="17">
        <v>0.222641624526</v>
      </c>
      <c r="AH12" s="17">
        <v>0.157786918035622</v>
      </c>
      <c r="AI12" s="17">
        <v>0.113883401911118</v>
      </c>
      <c r="AJ12" s="17"/>
      <c r="AK12" s="17">
        <v>0.264784977625246</v>
      </c>
      <c r="AL12" s="17">
        <v>0.20070760816357899</v>
      </c>
      <c r="AM12" s="17">
        <v>0.20325573174429601</v>
      </c>
      <c r="AN12" s="17">
        <v>0.185439143254579</v>
      </c>
      <c r="AO12" s="17">
        <v>0.14764288964805999</v>
      </c>
      <c r="AP12" s="17"/>
      <c r="AQ12" s="17">
        <v>0.23259139650683999</v>
      </c>
      <c r="AR12" s="17">
        <v>0.21930768016308999</v>
      </c>
      <c r="AS12" s="17">
        <v>0.221835138034428</v>
      </c>
      <c r="AT12" s="17">
        <v>0.18818971463231299</v>
      </c>
      <c r="AU12" s="17">
        <v>0.170444569925363</v>
      </c>
      <c r="AV12" s="17"/>
      <c r="AW12" s="17">
        <v>0.24699461495160899</v>
      </c>
      <c r="AX12" s="17">
        <v>0.27067652512472301</v>
      </c>
      <c r="AY12" s="17">
        <v>0.22804428515581299</v>
      </c>
      <c r="AZ12" s="17">
        <v>0.23110853904685</v>
      </c>
      <c r="BA12" s="17">
        <v>0.124212152945919</v>
      </c>
      <c r="BB12" s="17"/>
      <c r="BC12" s="17">
        <v>0.135323440876707</v>
      </c>
      <c r="BD12" s="17">
        <v>0.162592325909105</v>
      </c>
      <c r="BE12" s="17">
        <v>0.200287754919382</v>
      </c>
      <c r="BF12" s="17">
        <v>0.26410350190694298</v>
      </c>
      <c r="BG12" s="17"/>
      <c r="BH12" s="17">
        <v>0.18027289227475701</v>
      </c>
      <c r="BI12" s="17">
        <v>0.20723689797112599</v>
      </c>
      <c r="BJ12" s="17">
        <v>0.19329902080662301</v>
      </c>
      <c r="BK12" s="17">
        <v>0.25594936339002999</v>
      </c>
      <c r="BL12" s="17"/>
      <c r="BM12" s="17">
        <v>0.22677035211184501</v>
      </c>
      <c r="BN12" s="17">
        <v>0.17243670630213301</v>
      </c>
      <c r="BO12" s="17">
        <v>0.22390289244019601</v>
      </c>
      <c r="BP12" s="17">
        <v>0.29527918184330998</v>
      </c>
      <c r="BQ12" s="17">
        <v>0.246278208028818</v>
      </c>
      <c r="BR12" s="17"/>
      <c r="BS12" s="17">
        <v>0.223598756176552</v>
      </c>
      <c r="BT12" s="17">
        <v>0.14842475140537401</v>
      </c>
      <c r="BU12" s="17">
        <v>0.205003500882429</v>
      </c>
      <c r="BV12" s="17">
        <v>0.26194042591175598</v>
      </c>
      <c r="BW12" s="17">
        <v>0.30538251921085202</v>
      </c>
    </row>
    <row r="13" spans="2:75" x14ac:dyDescent="0.35">
      <c r="B13" s="18" t="s">
        <v>129</v>
      </c>
      <c r="C13" s="19">
        <v>7.4166807069235202E-2</v>
      </c>
      <c r="D13" s="19">
        <v>6.0667313432656897E-2</v>
      </c>
      <c r="E13" s="19">
        <v>8.6733698254924496E-2</v>
      </c>
      <c r="F13" s="19"/>
      <c r="G13" s="19">
        <v>6.2042347805731299E-2</v>
      </c>
      <c r="H13" s="19">
        <v>6.7993225546540401E-2</v>
      </c>
      <c r="I13" s="19">
        <v>9.3034700289808994E-2</v>
      </c>
      <c r="J13" s="19">
        <v>6.8121078406566005E-2</v>
      </c>
      <c r="K13" s="19">
        <v>7.8246588592576397E-2</v>
      </c>
      <c r="L13" s="19">
        <v>7.4131634172544605E-2</v>
      </c>
      <c r="M13" s="19"/>
      <c r="N13" s="19">
        <v>5.51590119761328E-2</v>
      </c>
      <c r="O13" s="19">
        <v>5.8105493613475001E-2</v>
      </c>
      <c r="P13" s="19">
        <v>7.6574409362886897E-2</v>
      </c>
      <c r="Q13" s="19">
        <v>0.108713310221043</v>
      </c>
      <c r="R13" s="19"/>
      <c r="S13" s="19">
        <v>9.2466842060656196E-2</v>
      </c>
      <c r="T13" s="19">
        <v>8.7993993717857003E-2</v>
      </c>
      <c r="U13" s="19">
        <v>6.9256200263462103E-2</v>
      </c>
      <c r="V13" s="19">
        <v>5.3287768189500297E-2</v>
      </c>
      <c r="W13" s="19">
        <v>5.5798509127905398E-2</v>
      </c>
      <c r="X13" s="19">
        <v>6.1488557217601103E-2</v>
      </c>
      <c r="Y13" s="19">
        <v>8.5122149838882805E-2</v>
      </c>
      <c r="Z13" s="19">
        <v>3.8533832354262901E-2</v>
      </c>
      <c r="AA13" s="19">
        <v>8.3478601873583497E-2</v>
      </c>
      <c r="AB13" s="19">
        <v>6.8491287596617406E-2</v>
      </c>
      <c r="AC13" s="19">
        <v>7.6295532109056402E-2</v>
      </c>
      <c r="AD13" s="19">
        <v>8.2894717825767503E-2</v>
      </c>
      <c r="AE13" s="19"/>
      <c r="AF13" s="19">
        <v>0.10011183965536199</v>
      </c>
      <c r="AG13" s="19">
        <v>6.8444475668217E-2</v>
      </c>
      <c r="AH13" s="19">
        <v>5.9355082686209801E-2</v>
      </c>
      <c r="AI13" s="19">
        <v>2.6990326727416501E-2</v>
      </c>
      <c r="AJ13" s="19"/>
      <c r="AK13" s="19">
        <v>9.4015483040105402E-2</v>
      </c>
      <c r="AL13" s="19">
        <v>7.0370842752253193E-2</v>
      </c>
      <c r="AM13" s="19">
        <v>5.7130108446204003E-2</v>
      </c>
      <c r="AN13" s="19">
        <v>6.6158311986527094E-2</v>
      </c>
      <c r="AO13" s="19">
        <v>5.1641580966135102E-2</v>
      </c>
      <c r="AP13" s="19"/>
      <c r="AQ13" s="19">
        <v>0.102596661506484</v>
      </c>
      <c r="AR13" s="19">
        <v>6.9205574635900199E-2</v>
      </c>
      <c r="AS13" s="19">
        <v>6.2184852587209398E-2</v>
      </c>
      <c r="AT13" s="19">
        <v>6.6447095693933297E-2</v>
      </c>
      <c r="AU13" s="19">
        <v>5.9709786393332798E-2</v>
      </c>
      <c r="AV13" s="19"/>
      <c r="AW13" s="19">
        <v>9.2870940396133306E-2</v>
      </c>
      <c r="AX13" s="19">
        <v>6.9435913050072406E-2</v>
      </c>
      <c r="AY13" s="19">
        <v>8.08583956649125E-2</v>
      </c>
      <c r="AZ13" s="19">
        <v>7.6483771897558506E-2</v>
      </c>
      <c r="BA13" s="19">
        <v>5.97179148875309E-2</v>
      </c>
      <c r="BB13" s="19"/>
      <c r="BC13" s="19">
        <v>5.8059228891112501E-2</v>
      </c>
      <c r="BD13" s="19">
        <v>5.34765417999543E-2</v>
      </c>
      <c r="BE13" s="19">
        <v>5.4950964025715997E-2</v>
      </c>
      <c r="BF13" s="19">
        <v>7.3149139169175204E-2</v>
      </c>
      <c r="BG13" s="19"/>
      <c r="BH13" s="19">
        <v>5.4193515794129003E-2</v>
      </c>
      <c r="BI13" s="19">
        <v>6.7620599662833805E-2</v>
      </c>
      <c r="BJ13" s="19">
        <v>7.0464121541911603E-2</v>
      </c>
      <c r="BK13" s="19">
        <v>6.2576483366139302E-2</v>
      </c>
      <c r="BL13" s="19"/>
      <c r="BM13" s="19">
        <v>6.4551367438518706E-2</v>
      </c>
      <c r="BN13" s="19">
        <v>6.0354018309800098E-2</v>
      </c>
      <c r="BO13" s="19">
        <v>5.5007213783613902E-2</v>
      </c>
      <c r="BP13" s="19">
        <v>5.7914492358403701E-2</v>
      </c>
      <c r="BQ13" s="19">
        <v>0.129246945295733</v>
      </c>
      <c r="BR13" s="19"/>
      <c r="BS13" s="19">
        <v>6.2391851033415303E-2</v>
      </c>
      <c r="BT13" s="19">
        <v>4.3794497415372301E-2</v>
      </c>
      <c r="BU13" s="19">
        <v>5.5519140562541099E-2</v>
      </c>
      <c r="BV13" s="19">
        <v>6.8447547651011506E-2</v>
      </c>
      <c r="BW13" s="19">
        <v>0.15380145444804999</v>
      </c>
    </row>
    <row r="14" spans="2:75" x14ac:dyDescent="0.35">
      <c r="B14" s="16"/>
    </row>
    <row r="15" spans="2:75" x14ac:dyDescent="0.35">
      <c r="B15" t="s">
        <v>91</v>
      </c>
    </row>
    <row r="16" spans="2:75" x14ac:dyDescent="0.35">
      <c r="B16" t="s">
        <v>92</v>
      </c>
    </row>
    <row r="18" spans="2:2" x14ac:dyDescent="0.35">
      <c r="B18"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BW2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302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4034</v>
      </c>
      <c r="D7" s="10">
        <v>1954</v>
      </c>
      <c r="E7" s="10">
        <v>2070</v>
      </c>
      <c r="F7" s="10"/>
      <c r="G7" s="10">
        <v>479</v>
      </c>
      <c r="H7" s="10">
        <v>662</v>
      </c>
      <c r="I7" s="10">
        <v>621</v>
      </c>
      <c r="J7" s="10">
        <v>718</v>
      </c>
      <c r="K7" s="10">
        <v>673</v>
      </c>
      <c r="L7" s="10">
        <v>881</v>
      </c>
      <c r="M7" s="10"/>
      <c r="N7" s="10">
        <v>1092</v>
      </c>
      <c r="O7" s="10">
        <v>984</v>
      </c>
      <c r="P7" s="10">
        <v>889</v>
      </c>
      <c r="Q7" s="10">
        <v>1050</v>
      </c>
      <c r="R7" s="10"/>
      <c r="S7" s="10">
        <v>507</v>
      </c>
      <c r="T7" s="10">
        <v>541</v>
      </c>
      <c r="U7" s="10">
        <v>322</v>
      </c>
      <c r="V7" s="10">
        <v>320</v>
      </c>
      <c r="W7" s="10">
        <v>304</v>
      </c>
      <c r="X7" s="10">
        <v>332</v>
      </c>
      <c r="Y7" s="10">
        <v>350</v>
      </c>
      <c r="Z7" s="10">
        <v>174</v>
      </c>
      <c r="AA7" s="10">
        <v>461</v>
      </c>
      <c r="AB7" s="10">
        <v>376</v>
      </c>
      <c r="AC7" s="10">
        <v>216</v>
      </c>
      <c r="AD7" s="10">
        <v>131</v>
      </c>
      <c r="AE7" s="10"/>
      <c r="AF7" s="10">
        <v>977</v>
      </c>
      <c r="AG7" s="10">
        <v>1382</v>
      </c>
      <c r="AH7" s="10">
        <v>1011</v>
      </c>
      <c r="AI7" s="10">
        <v>536</v>
      </c>
      <c r="AJ7" s="10"/>
      <c r="AK7" s="10">
        <v>658</v>
      </c>
      <c r="AL7" s="10">
        <v>1532</v>
      </c>
      <c r="AM7" s="10">
        <v>854</v>
      </c>
      <c r="AN7" s="10">
        <v>391</v>
      </c>
      <c r="AO7" s="10">
        <v>387</v>
      </c>
      <c r="AP7" s="10"/>
      <c r="AQ7" s="10">
        <v>1037</v>
      </c>
      <c r="AR7" s="10">
        <v>778</v>
      </c>
      <c r="AS7" s="10">
        <v>952</v>
      </c>
      <c r="AT7" s="10">
        <v>700</v>
      </c>
      <c r="AU7" s="10">
        <v>567</v>
      </c>
      <c r="AV7" s="10"/>
      <c r="AW7" s="10">
        <v>218</v>
      </c>
      <c r="AX7" s="10">
        <v>430</v>
      </c>
      <c r="AY7" s="10">
        <v>1333</v>
      </c>
      <c r="AZ7" s="10">
        <v>1169</v>
      </c>
      <c r="BA7" s="10">
        <v>881</v>
      </c>
      <c r="BB7" s="10"/>
      <c r="BC7" s="10">
        <v>304</v>
      </c>
      <c r="BD7" s="10">
        <v>1220</v>
      </c>
      <c r="BE7" s="10">
        <v>922</v>
      </c>
      <c r="BF7" s="10">
        <v>1328</v>
      </c>
      <c r="BG7" s="10"/>
      <c r="BH7" s="10">
        <v>773</v>
      </c>
      <c r="BI7" s="10">
        <v>1917</v>
      </c>
      <c r="BJ7" s="10">
        <v>694</v>
      </c>
      <c r="BK7" s="10">
        <v>388</v>
      </c>
      <c r="BL7" s="10"/>
      <c r="BM7" s="10">
        <v>762</v>
      </c>
      <c r="BN7" s="10">
        <v>1362</v>
      </c>
      <c r="BO7" s="10">
        <v>310</v>
      </c>
      <c r="BP7" s="10">
        <v>494</v>
      </c>
      <c r="BQ7" s="10">
        <v>603</v>
      </c>
      <c r="BR7" s="10"/>
      <c r="BS7" s="10">
        <v>803</v>
      </c>
      <c r="BT7" s="10">
        <v>1057</v>
      </c>
      <c r="BU7" s="10">
        <v>329</v>
      </c>
      <c r="BV7" s="10">
        <v>656</v>
      </c>
      <c r="BW7" s="10">
        <v>340</v>
      </c>
    </row>
    <row r="8" spans="2:75" ht="30" customHeight="1" x14ac:dyDescent="0.35">
      <c r="B8" s="11" t="s">
        <v>20</v>
      </c>
      <c r="C8" s="11">
        <v>4034</v>
      </c>
      <c r="D8" s="11">
        <v>1987</v>
      </c>
      <c r="E8" s="11">
        <v>2037</v>
      </c>
      <c r="F8" s="11"/>
      <c r="G8" s="11">
        <v>563</v>
      </c>
      <c r="H8" s="11">
        <v>688</v>
      </c>
      <c r="I8" s="11">
        <v>686</v>
      </c>
      <c r="J8" s="11">
        <v>686</v>
      </c>
      <c r="K8" s="11">
        <v>566</v>
      </c>
      <c r="L8" s="11">
        <v>845</v>
      </c>
      <c r="M8" s="11"/>
      <c r="N8" s="11">
        <v>1085</v>
      </c>
      <c r="O8" s="11">
        <v>1044</v>
      </c>
      <c r="P8" s="11">
        <v>883</v>
      </c>
      <c r="Q8" s="11">
        <v>1003</v>
      </c>
      <c r="R8" s="11"/>
      <c r="S8" s="11">
        <v>565</v>
      </c>
      <c r="T8" s="11">
        <v>524</v>
      </c>
      <c r="U8" s="11">
        <v>323</v>
      </c>
      <c r="V8" s="11">
        <v>363</v>
      </c>
      <c r="W8" s="11">
        <v>282</v>
      </c>
      <c r="X8" s="11">
        <v>363</v>
      </c>
      <c r="Y8" s="11">
        <v>323</v>
      </c>
      <c r="Z8" s="11">
        <v>161</v>
      </c>
      <c r="AA8" s="11">
        <v>444</v>
      </c>
      <c r="AB8" s="11">
        <v>363</v>
      </c>
      <c r="AC8" s="11">
        <v>202</v>
      </c>
      <c r="AD8" s="11">
        <v>121</v>
      </c>
      <c r="AE8" s="11"/>
      <c r="AF8" s="11">
        <v>950</v>
      </c>
      <c r="AG8" s="11">
        <v>1389</v>
      </c>
      <c r="AH8" s="11">
        <v>1033</v>
      </c>
      <c r="AI8" s="11">
        <v>540</v>
      </c>
      <c r="AJ8" s="11"/>
      <c r="AK8" s="11">
        <v>650</v>
      </c>
      <c r="AL8" s="11">
        <v>1526</v>
      </c>
      <c r="AM8" s="11">
        <v>857</v>
      </c>
      <c r="AN8" s="11">
        <v>401</v>
      </c>
      <c r="AO8" s="11">
        <v>386</v>
      </c>
      <c r="AP8" s="11"/>
      <c r="AQ8" s="11">
        <v>1021</v>
      </c>
      <c r="AR8" s="11">
        <v>777</v>
      </c>
      <c r="AS8" s="11">
        <v>954</v>
      </c>
      <c r="AT8" s="11">
        <v>713</v>
      </c>
      <c r="AU8" s="11">
        <v>570</v>
      </c>
      <c r="AV8" s="11"/>
      <c r="AW8" s="11">
        <v>211</v>
      </c>
      <c r="AX8" s="11">
        <v>408</v>
      </c>
      <c r="AY8" s="11">
        <v>1329</v>
      </c>
      <c r="AZ8" s="11">
        <v>1160</v>
      </c>
      <c r="BA8" s="11">
        <v>923</v>
      </c>
      <c r="BB8" s="11"/>
      <c r="BC8" s="11">
        <v>322</v>
      </c>
      <c r="BD8" s="11">
        <v>1244</v>
      </c>
      <c r="BE8" s="11">
        <v>916</v>
      </c>
      <c r="BF8" s="11">
        <v>1291</v>
      </c>
      <c r="BG8" s="11"/>
      <c r="BH8" s="11">
        <v>788</v>
      </c>
      <c r="BI8" s="11">
        <v>1911</v>
      </c>
      <c r="BJ8" s="11">
        <v>687</v>
      </c>
      <c r="BK8" s="11">
        <v>385</v>
      </c>
      <c r="BL8" s="11"/>
      <c r="BM8" s="11">
        <v>754</v>
      </c>
      <c r="BN8" s="11">
        <v>1381</v>
      </c>
      <c r="BO8" s="11">
        <v>310</v>
      </c>
      <c r="BP8" s="11">
        <v>482</v>
      </c>
      <c r="BQ8" s="11">
        <v>608</v>
      </c>
      <c r="BR8" s="11"/>
      <c r="BS8" s="11">
        <v>799</v>
      </c>
      <c r="BT8" s="11">
        <v>1081</v>
      </c>
      <c r="BU8" s="11">
        <v>329</v>
      </c>
      <c r="BV8" s="11">
        <v>641</v>
      </c>
      <c r="BW8" s="11">
        <v>341</v>
      </c>
    </row>
    <row r="9" spans="2:75" x14ac:dyDescent="0.35">
      <c r="B9" s="18" t="s">
        <v>129</v>
      </c>
      <c r="C9" s="17">
        <v>0.27285720959686399</v>
      </c>
      <c r="D9" s="17">
        <v>0.24046674034368801</v>
      </c>
      <c r="E9" s="17">
        <v>0.30283050780773801</v>
      </c>
      <c r="F9" s="17"/>
      <c r="G9" s="17">
        <v>0.13335349969982899</v>
      </c>
      <c r="H9" s="17">
        <v>0.18311671371177399</v>
      </c>
      <c r="I9" s="17">
        <v>0.26803275913557001</v>
      </c>
      <c r="J9" s="17">
        <v>0.31171225294858701</v>
      </c>
      <c r="K9" s="17">
        <v>0.33196943930679901</v>
      </c>
      <c r="L9" s="17">
        <v>0.37170265830788801</v>
      </c>
      <c r="M9" s="17"/>
      <c r="N9" s="17">
        <v>0.197593543956461</v>
      </c>
      <c r="O9" s="17">
        <v>0.248074414345235</v>
      </c>
      <c r="P9" s="17">
        <v>0.266227794637594</v>
      </c>
      <c r="Q9" s="17">
        <v>0.38387237521520101</v>
      </c>
      <c r="R9" s="17"/>
      <c r="S9" s="17">
        <v>0.213530318338506</v>
      </c>
      <c r="T9" s="17">
        <v>0.33366791143604901</v>
      </c>
      <c r="U9" s="17">
        <v>0.31652195734284699</v>
      </c>
      <c r="V9" s="17">
        <v>0.344989476708286</v>
      </c>
      <c r="W9" s="17">
        <v>0.25299626837283801</v>
      </c>
      <c r="X9" s="17">
        <v>0.25007807306493302</v>
      </c>
      <c r="Y9" s="17">
        <v>0.261939942000324</v>
      </c>
      <c r="Z9" s="17">
        <v>0.239496266318317</v>
      </c>
      <c r="AA9" s="17">
        <v>0.283661915803465</v>
      </c>
      <c r="AB9" s="17">
        <v>0.23951779793285599</v>
      </c>
      <c r="AC9" s="17">
        <v>0.25348657395989799</v>
      </c>
      <c r="AD9" s="17">
        <v>0.23445518587856701</v>
      </c>
      <c r="AE9" s="17"/>
      <c r="AF9" s="17">
        <v>0.39883932869181099</v>
      </c>
      <c r="AG9" s="17">
        <v>0.266619616638329</v>
      </c>
      <c r="AH9" s="17">
        <v>0.20942658825893201</v>
      </c>
      <c r="AI9" s="17">
        <v>0.129871004580456</v>
      </c>
      <c r="AJ9" s="17"/>
      <c r="AK9" s="17">
        <v>0.348280857932112</v>
      </c>
      <c r="AL9" s="17">
        <v>0.27660334485726701</v>
      </c>
      <c r="AM9" s="17">
        <v>0.26107542085905799</v>
      </c>
      <c r="AN9" s="17">
        <v>0.226937742329401</v>
      </c>
      <c r="AO9" s="17">
        <v>0.14947780733945801</v>
      </c>
      <c r="AP9" s="17"/>
      <c r="AQ9" s="17">
        <v>0.34602952477206</v>
      </c>
      <c r="AR9" s="17">
        <v>0.29097204650429198</v>
      </c>
      <c r="AS9" s="17">
        <v>0.26075820068611799</v>
      </c>
      <c r="AT9" s="17">
        <v>0.24106284586016399</v>
      </c>
      <c r="AU9" s="17">
        <v>0.17705829170464599</v>
      </c>
      <c r="AV9" s="17"/>
      <c r="AW9" s="17">
        <v>0.335558692636093</v>
      </c>
      <c r="AX9" s="17">
        <v>0.31823548253596501</v>
      </c>
      <c r="AY9" s="17">
        <v>0.332821094202639</v>
      </c>
      <c r="AZ9" s="17">
        <v>0.25768460322908598</v>
      </c>
      <c r="BA9" s="17">
        <v>0.17095040178499701</v>
      </c>
      <c r="BB9" s="17"/>
      <c r="BC9" s="17">
        <v>0.13089867268026101</v>
      </c>
      <c r="BD9" s="17">
        <v>0.203141483158265</v>
      </c>
      <c r="BE9" s="17">
        <v>0.25180122138081501</v>
      </c>
      <c r="BF9" s="17">
        <v>0.330742539557073</v>
      </c>
      <c r="BG9" s="17"/>
      <c r="BH9" s="17">
        <v>0.224461602652297</v>
      </c>
      <c r="BI9" s="17">
        <v>0.26628273445366002</v>
      </c>
      <c r="BJ9" s="17">
        <v>0.26884526221465699</v>
      </c>
      <c r="BK9" s="17">
        <v>0.28488240188132902</v>
      </c>
      <c r="BL9" s="17"/>
      <c r="BM9" s="17">
        <v>0.26381817448782102</v>
      </c>
      <c r="BN9" s="17">
        <v>0.22169269595947999</v>
      </c>
      <c r="BO9" s="17">
        <v>0.28572116152433802</v>
      </c>
      <c r="BP9" s="17">
        <v>0.30259777482675798</v>
      </c>
      <c r="BQ9" s="17">
        <v>0.38245154193883901</v>
      </c>
      <c r="BR9" s="17"/>
      <c r="BS9" s="17">
        <v>0.277710111598093</v>
      </c>
      <c r="BT9" s="17">
        <v>0.187809823132638</v>
      </c>
      <c r="BU9" s="17">
        <v>0.27354790285816499</v>
      </c>
      <c r="BV9" s="17">
        <v>0.293538786889742</v>
      </c>
      <c r="BW9" s="17">
        <v>0.44725396054580302</v>
      </c>
    </row>
    <row r="10" spans="2:75" ht="29" x14ac:dyDescent="0.35">
      <c r="B10" s="18" t="s">
        <v>290</v>
      </c>
      <c r="C10" s="17">
        <v>0.20934297263971699</v>
      </c>
      <c r="D10" s="17">
        <v>0.208703896736363</v>
      </c>
      <c r="E10" s="17">
        <v>0.210510100088762</v>
      </c>
      <c r="F10" s="17"/>
      <c r="G10" s="17">
        <v>0.26017457216322298</v>
      </c>
      <c r="H10" s="17">
        <v>0.254645094331441</v>
      </c>
      <c r="I10" s="17">
        <v>0.22453251886261699</v>
      </c>
      <c r="J10" s="17">
        <v>0.187542756262565</v>
      </c>
      <c r="K10" s="17">
        <v>0.20204061151152999</v>
      </c>
      <c r="L10" s="17">
        <v>0.14882388821118001</v>
      </c>
      <c r="M10" s="17"/>
      <c r="N10" s="17">
        <v>0.24815727906732199</v>
      </c>
      <c r="O10" s="17">
        <v>0.214337575400874</v>
      </c>
      <c r="P10" s="17">
        <v>0.19935718968232299</v>
      </c>
      <c r="Q10" s="17">
        <v>0.17127606579458099</v>
      </c>
      <c r="R10" s="17"/>
      <c r="S10" s="17">
        <v>0.22347212296382299</v>
      </c>
      <c r="T10" s="17">
        <v>0.18351524960198601</v>
      </c>
      <c r="U10" s="17">
        <v>0.16523991244112199</v>
      </c>
      <c r="V10" s="17">
        <v>0.15671109193986399</v>
      </c>
      <c r="W10" s="17">
        <v>0.22742976654119601</v>
      </c>
      <c r="X10" s="17">
        <v>0.22881067348564499</v>
      </c>
      <c r="Y10" s="17">
        <v>0.20543466738815</v>
      </c>
      <c r="Z10" s="17">
        <v>0.29120295389937101</v>
      </c>
      <c r="AA10" s="17">
        <v>0.23134342549336401</v>
      </c>
      <c r="AB10" s="17">
        <v>0.216489994193966</v>
      </c>
      <c r="AC10" s="17">
        <v>0.17674275680502999</v>
      </c>
      <c r="AD10" s="17">
        <v>0.284045524796531</v>
      </c>
      <c r="AE10" s="17"/>
      <c r="AF10" s="17">
        <v>0.16049693160609901</v>
      </c>
      <c r="AG10" s="17">
        <v>0.22338938376517301</v>
      </c>
      <c r="AH10" s="17">
        <v>0.215537616717937</v>
      </c>
      <c r="AI10" s="17">
        <v>0.27596857241156603</v>
      </c>
      <c r="AJ10" s="17"/>
      <c r="AK10" s="17">
        <v>0.187170883776867</v>
      </c>
      <c r="AL10" s="17">
        <v>0.19965911978727199</v>
      </c>
      <c r="AM10" s="17">
        <v>0.21143867844568501</v>
      </c>
      <c r="AN10" s="17">
        <v>0.22731370992261299</v>
      </c>
      <c r="AO10" s="17">
        <v>0.32164390381300401</v>
      </c>
      <c r="AP10" s="17"/>
      <c r="AQ10" s="17">
        <v>0.16811382199820399</v>
      </c>
      <c r="AR10" s="17">
        <v>0.201461362797277</v>
      </c>
      <c r="AS10" s="17">
        <v>0.22438908020270401</v>
      </c>
      <c r="AT10" s="17">
        <v>0.23226432330753299</v>
      </c>
      <c r="AU10" s="17">
        <v>0.24010647983656599</v>
      </c>
      <c r="AV10" s="17"/>
      <c r="AW10" s="17">
        <v>0.20431763506762099</v>
      </c>
      <c r="AX10" s="17">
        <v>0.16008073906287701</v>
      </c>
      <c r="AY10" s="17">
        <v>0.19087338274549301</v>
      </c>
      <c r="AZ10" s="17">
        <v>0.21640595692887701</v>
      </c>
      <c r="BA10" s="17">
        <v>0.250796705029939</v>
      </c>
      <c r="BB10" s="17"/>
      <c r="BC10" s="17">
        <v>0.22579570671992599</v>
      </c>
      <c r="BD10" s="17">
        <v>0.22505162559169001</v>
      </c>
      <c r="BE10" s="17">
        <v>0.24119663186843401</v>
      </c>
      <c r="BF10" s="17">
        <v>0.19404194331538399</v>
      </c>
      <c r="BG10" s="17"/>
      <c r="BH10" s="17">
        <v>0.192039903011549</v>
      </c>
      <c r="BI10" s="17">
        <v>0.23537148066258401</v>
      </c>
      <c r="BJ10" s="17">
        <v>0.21693185941371301</v>
      </c>
      <c r="BK10" s="17">
        <v>0.183159492444536</v>
      </c>
      <c r="BL10" s="17"/>
      <c r="BM10" s="17">
        <v>0.19368202566764101</v>
      </c>
      <c r="BN10" s="17">
        <v>0.236699590751283</v>
      </c>
      <c r="BO10" s="17">
        <v>0.18330881951245401</v>
      </c>
      <c r="BP10" s="17">
        <v>0.199371810061438</v>
      </c>
      <c r="BQ10" s="17">
        <v>0.16524355461194701</v>
      </c>
      <c r="BR10" s="17"/>
      <c r="BS10" s="17">
        <v>0.198429185066369</v>
      </c>
      <c r="BT10" s="17">
        <v>0.24070771014517101</v>
      </c>
      <c r="BU10" s="17">
        <v>0.19129907080702399</v>
      </c>
      <c r="BV10" s="17">
        <v>0.21638176810372101</v>
      </c>
      <c r="BW10" s="17">
        <v>0.119444417459002</v>
      </c>
    </row>
    <row r="11" spans="2:75" ht="29" x14ac:dyDescent="0.35">
      <c r="B11" s="18" t="s">
        <v>291</v>
      </c>
      <c r="C11" s="17">
        <v>0.203574195927992</v>
      </c>
      <c r="D11" s="17">
        <v>0.21315376881763801</v>
      </c>
      <c r="E11" s="17">
        <v>0.19427244333993901</v>
      </c>
      <c r="F11" s="17"/>
      <c r="G11" s="17">
        <v>0.28778926829651003</v>
      </c>
      <c r="H11" s="17">
        <v>0.26791184161069098</v>
      </c>
      <c r="I11" s="17">
        <v>0.21599918537180099</v>
      </c>
      <c r="J11" s="17">
        <v>0.17821308838359701</v>
      </c>
      <c r="K11" s="17">
        <v>0.16639895524753401</v>
      </c>
      <c r="L11" s="17">
        <v>0.130447165535368</v>
      </c>
      <c r="M11" s="17"/>
      <c r="N11" s="17">
        <v>0.224299558834468</v>
      </c>
      <c r="O11" s="17">
        <v>0.220132130395116</v>
      </c>
      <c r="P11" s="17">
        <v>0.21244672766653699</v>
      </c>
      <c r="Q11" s="17">
        <v>0.157902507474106</v>
      </c>
      <c r="R11" s="17"/>
      <c r="S11" s="17">
        <v>0.23487273142154699</v>
      </c>
      <c r="T11" s="17">
        <v>0.19521057410937601</v>
      </c>
      <c r="U11" s="17">
        <v>0.13729260499095999</v>
      </c>
      <c r="V11" s="17">
        <v>0.20129280475188999</v>
      </c>
      <c r="W11" s="17">
        <v>0.215433899987478</v>
      </c>
      <c r="X11" s="17">
        <v>0.189984375135198</v>
      </c>
      <c r="Y11" s="17">
        <v>0.20477483979500899</v>
      </c>
      <c r="Z11" s="17">
        <v>0.24817819945116901</v>
      </c>
      <c r="AA11" s="17">
        <v>0.188638988380013</v>
      </c>
      <c r="AB11" s="17">
        <v>0.26874313927112398</v>
      </c>
      <c r="AC11" s="17">
        <v>0.13839895994432899</v>
      </c>
      <c r="AD11" s="17">
        <v>0.196093959302125</v>
      </c>
      <c r="AE11" s="17"/>
      <c r="AF11" s="17">
        <v>0.132009817153561</v>
      </c>
      <c r="AG11" s="17">
        <v>0.20932055296104299</v>
      </c>
      <c r="AH11" s="17">
        <v>0.24853452365970999</v>
      </c>
      <c r="AI11" s="17">
        <v>0.25844086522864101</v>
      </c>
      <c r="AJ11" s="17"/>
      <c r="AK11" s="17">
        <v>0.16894831340127101</v>
      </c>
      <c r="AL11" s="17">
        <v>0.201129713975091</v>
      </c>
      <c r="AM11" s="17">
        <v>0.218567604637982</v>
      </c>
      <c r="AN11" s="17">
        <v>0.22223222093438399</v>
      </c>
      <c r="AO11" s="17">
        <v>0.248705263579174</v>
      </c>
      <c r="AP11" s="17"/>
      <c r="AQ11" s="17">
        <v>0.17049935813994299</v>
      </c>
      <c r="AR11" s="17">
        <v>0.216527287591679</v>
      </c>
      <c r="AS11" s="17">
        <v>0.195878368707429</v>
      </c>
      <c r="AT11" s="17">
        <v>0.21759405648319499</v>
      </c>
      <c r="AU11" s="17">
        <v>0.24051256355941</v>
      </c>
      <c r="AV11" s="17"/>
      <c r="AW11" s="17">
        <v>0.16092216828035799</v>
      </c>
      <c r="AX11" s="17">
        <v>0.172986936360672</v>
      </c>
      <c r="AY11" s="17">
        <v>0.16574252370817</v>
      </c>
      <c r="AZ11" s="17">
        <v>0.20507922423050801</v>
      </c>
      <c r="BA11" s="17">
        <v>0.28023814829418903</v>
      </c>
      <c r="BB11" s="17"/>
      <c r="BC11" s="17">
        <v>0.30917592988123799</v>
      </c>
      <c r="BD11" s="17">
        <v>0.265251631581498</v>
      </c>
      <c r="BE11" s="17">
        <v>0.192683240545451</v>
      </c>
      <c r="BF11" s="17">
        <v>0.14662710419671601</v>
      </c>
      <c r="BG11" s="17"/>
      <c r="BH11" s="17">
        <v>0.231958566717019</v>
      </c>
      <c r="BI11" s="17">
        <v>0.21964183947364099</v>
      </c>
      <c r="BJ11" s="17">
        <v>0.17364549541044599</v>
      </c>
      <c r="BK11" s="17">
        <v>0.145086599696091</v>
      </c>
      <c r="BL11" s="17"/>
      <c r="BM11" s="17">
        <v>0.17039835860779801</v>
      </c>
      <c r="BN11" s="17">
        <v>0.24716503666533901</v>
      </c>
      <c r="BO11" s="17">
        <v>0.21704728238243901</v>
      </c>
      <c r="BP11" s="17">
        <v>0.165510711112937</v>
      </c>
      <c r="BQ11" s="17">
        <v>0.16797729999952499</v>
      </c>
      <c r="BR11" s="17"/>
      <c r="BS11" s="17">
        <v>0.18595476601432101</v>
      </c>
      <c r="BT11" s="17">
        <v>0.26712927009549697</v>
      </c>
      <c r="BU11" s="17">
        <v>0.224926487828884</v>
      </c>
      <c r="BV11" s="17">
        <v>0.16951742332782299</v>
      </c>
      <c r="BW11" s="17">
        <v>0.12031476400329599</v>
      </c>
    </row>
    <row r="12" spans="2:75" x14ac:dyDescent="0.35">
      <c r="B12" s="18" t="s">
        <v>292</v>
      </c>
      <c r="C12" s="17">
        <v>0.171295259787767</v>
      </c>
      <c r="D12" s="17">
        <v>0.20831262829081501</v>
      </c>
      <c r="E12" s="17">
        <v>0.13506887761290701</v>
      </c>
      <c r="F12" s="17"/>
      <c r="G12" s="17">
        <v>0.27398313029722698</v>
      </c>
      <c r="H12" s="17">
        <v>0.25067349646958498</v>
      </c>
      <c r="I12" s="17">
        <v>0.17164158458794801</v>
      </c>
      <c r="J12" s="17">
        <v>0.126852991951034</v>
      </c>
      <c r="K12" s="17">
        <v>0.13135864868830399</v>
      </c>
      <c r="L12" s="17">
        <v>0.10075499886200499</v>
      </c>
      <c r="M12" s="17"/>
      <c r="N12" s="17">
        <v>0.21615815703248201</v>
      </c>
      <c r="O12" s="17">
        <v>0.16060231476603401</v>
      </c>
      <c r="P12" s="17">
        <v>0.17013984908177501</v>
      </c>
      <c r="Q12" s="17">
        <v>0.13517569447319</v>
      </c>
      <c r="R12" s="17"/>
      <c r="S12" s="17">
        <v>0.201440427762031</v>
      </c>
      <c r="T12" s="17">
        <v>0.12900660075357101</v>
      </c>
      <c r="U12" s="17">
        <v>0.19375585774815701</v>
      </c>
      <c r="V12" s="17">
        <v>0.13988548687159899</v>
      </c>
      <c r="W12" s="17">
        <v>0.19373383747065701</v>
      </c>
      <c r="X12" s="17">
        <v>0.19133612068775899</v>
      </c>
      <c r="Y12" s="17">
        <v>0.15572714882125799</v>
      </c>
      <c r="Z12" s="17">
        <v>0.19625389579121499</v>
      </c>
      <c r="AA12" s="17">
        <v>0.19105923273495101</v>
      </c>
      <c r="AB12" s="17">
        <v>0.174994733629181</v>
      </c>
      <c r="AC12" s="17">
        <v>0.117442117406219</v>
      </c>
      <c r="AD12" s="17">
        <v>0.150153018607009</v>
      </c>
      <c r="AE12" s="17"/>
      <c r="AF12" s="17">
        <v>0.105456410654893</v>
      </c>
      <c r="AG12" s="17">
        <v>0.17532336468123699</v>
      </c>
      <c r="AH12" s="17">
        <v>0.19185241209454801</v>
      </c>
      <c r="AI12" s="17">
        <v>0.26656909446115801</v>
      </c>
      <c r="AJ12" s="17"/>
      <c r="AK12" s="17">
        <v>0.14226718865232801</v>
      </c>
      <c r="AL12" s="17">
        <v>0.15694836397159501</v>
      </c>
      <c r="AM12" s="17">
        <v>0.15726281365865499</v>
      </c>
      <c r="AN12" s="17">
        <v>0.19242761481568399</v>
      </c>
      <c r="AO12" s="17">
        <v>0.28914070151057197</v>
      </c>
      <c r="AP12" s="17"/>
      <c r="AQ12" s="17">
        <v>0.12029729423166199</v>
      </c>
      <c r="AR12" s="17">
        <v>0.15503906806859599</v>
      </c>
      <c r="AS12" s="17">
        <v>0.16639449039829199</v>
      </c>
      <c r="AT12" s="17">
        <v>0.20632414601475399</v>
      </c>
      <c r="AU12" s="17">
        <v>0.24923565944128501</v>
      </c>
      <c r="AV12" s="17"/>
      <c r="AW12" s="17">
        <v>0.10368314553302301</v>
      </c>
      <c r="AX12" s="17">
        <v>0.122840438542479</v>
      </c>
      <c r="AY12" s="17">
        <v>0.13618743883987999</v>
      </c>
      <c r="AZ12" s="17">
        <v>0.177608045344127</v>
      </c>
      <c r="BA12" s="17">
        <v>0.25147054328024199</v>
      </c>
      <c r="BB12" s="17"/>
      <c r="BC12" s="17">
        <v>0.33840060004949701</v>
      </c>
      <c r="BD12" s="17">
        <v>0.198809806582605</v>
      </c>
      <c r="BE12" s="17">
        <v>0.159670392154204</v>
      </c>
      <c r="BF12" s="17">
        <v>0.13290723738680699</v>
      </c>
      <c r="BG12" s="17"/>
      <c r="BH12" s="17">
        <v>0.187738369461949</v>
      </c>
      <c r="BI12" s="17">
        <v>0.17645433274518901</v>
      </c>
      <c r="BJ12" s="17">
        <v>0.17661440603061401</v>
      </c>
      <c r="BK12" s="17">
        <v>0.143449656800272</v>
      </c>
      <c r="BL12" s="17"/>
      <c r="BM12" s="17">
        <v>0.14181480112999301</v>
      </c>
      <c r="BN12" s="17">
        <v>0.20313854123292399</v>
      </c>
      <c r="BO12" s="17">
        <v>0.20782878343355801</v>
      </c>
      <c r="BP12" s="17">
        <v>0.13217469085659</v>
      </c>
      <c r="BQ12" s="17">
        <v>0.143392915462942</v>
      </c>
      <c r="BR12" s="17"/>
      <c r="BS12" s="17">
        <v>0.154837408737445</v>
      </c>
      <c r="BT12" s="17">
        <v>0.21894280356575399</v>
      </c>
      <c r="BU12" s="17">
        <v>0.19835497465159699</v>
      </c>
      <c r="BV12" s="17">
        <v>0.135069065557199</v>
      </c>
      <c r="BW12" s="17">
        <v>0.113442074473093</v>
      </c>
    </row>
    <row r="13" spans="2:75" ht="29" x14ac:dyDescent="0.35">
      <c r="B13" s="18" t="s">
        <v>293</v>
      </c>
      <c r="C13" s="17">
        <v>0.113975864813258</v>
      </c>
      <c r="D13" s="17">
        <v>0.12099045289784099</v>
      </c>
      <c r="E13" s="17">
        <v>0.107692584192913</v>
      </c>
      <c r="F13" s="17"/>
      <c r="G13" s="17">
        <v>0.116587100172461</v>
      </c>
      <c r="H13" s="17">
        <v>0.14298986146742901</v>
      </c>
      <c r="I13" s="17">
        <v>0.140987376462619</v>
      </c>
      <c r="J13" s="17">
        <v>0.11203118592038901</v>
      </c>
      <c r="K13" s="17">
        <v>8.9576539493152793E-2</v>
      </c>
      <c r="L13" s="17">
        <v>8.4594766465488497E-2</v>
      </c>
      <c r="M13" s="17"/>
      <c r="N13" s="17">
        <v>0.14489537900247901</v>
      </c>
      <c r="O13" s="17">
        <v>0.111011278480407</v>
      </c>
      <c r="P13" s="17">
        <v>0.124265098383778</v>
      </c>
      <c r="Q13" s="17">
        <v>7.6715150381427802E-2</v>
      </c>
      <c r="R13" s="17"/>
      <c r="S13" s="17">
        <v>0.108409106265568</v>
      </c>
      <c r="T13" s="17">
        <v>0.103103074673057</v>
      </c>
      <c r="U13" s="17">
        <v>0.12825743897904399</v>
      </c>
      <c r="V13" s="17">
        <v>8.2563312305124398E-2</v>
      </c>
      <c r="W13" s="17">
        <v>0.13291457312716901</v>
      </c>
      <c r="X13" s="17">
        <v>9.9887539172623094E-2</v>
      </c>
      <c r="Y13" s="17">
        <v>0.107673490848378</v>
      </c>
      <c r="Z13" s="17">
        <v>0.144441049474032</v>
      </c>
      <c r="AA13" s="17">
        <v>0.127012666743022</v>
      </c>
      <c r="AB13" s="17">
        <v>0.116136271904934</v>
      </c>
      <c r="AC13" s="17">
        <v>0.114240722248698</v>
      </c>
      <c r="AD13" s="17">
        <v>0.16282165102254301</v>
      </c>
      <c r="AE13" s="17"/>
      <c r="AF13" s="17">
        <v>6.9418975722532195E-2</v>
      </c>
      <c r="AG13" s="17">
        <v>0.101996773311538</v>
      </c>
      <c r="AH13" s="17">
        <v>0.14777921673041799</v>
      </c>
      <c r="AI13" s="17">
        <v>0.17888358737344001</v>
      </c>
      <c r="AJ13" s="17"/>
      <c r="AK13" s="17">
        <v>7.3512563668339997E-2</v>
      </c>
      <c r="AL13" s="17">
        <v>0.120528772001676</v>
      </c>
      <c r="AM13" s="17">
        <v>0.11407490878891099</v>
      </c>
      <c r="AN13" s="17">
        <v>0.11734583436828699</v>
      </c>
      <c r="AO13" s="17">
        <v>0.17962052558734501</v>
      </c>
      <c r="AP13" s="17"/>
      <c r="AQ13" s="17">
        <v>7.3446841774637506E-2</v>
      </c>
      <c r="AR13" s="17">
        <v>9.7691383196707698E-2</v>
      </c>
      <c r="AS13" s="17">
        <v>0.112047899507997</v>
      </c>
      <c r="AT13" s="17">
        <v>0.14868509044716899</v>
      </c>
      <c r="AU13" s="17">
        <v>0.16861728432946399</v>
      </c>
      <c r="AV13" s="17"/>
      <c r="AW13" s="17">
        <v>9.1494113725161405E-2</v>
      </c>
      <c r="AX13" s="17">
        <v>0.12743539372093099</v>
      </c>
      <c r="AY13" s="17">
        <v>9.8808393505432801E-2</v>
      </c>
      <c r="AZ13" s="17">
        <v>0.11472882768393</v>
      </c>
      <c r="BA13" s="17">
        <v>0.13452219838666701</v>
      </c>
      <c r="BB13" s="17"/>
      <c r="BC13" s="17">
        <v>0.14614265787885899</v>
      </c>
      <c r="BD13" s="17">
        <v>0.140651071842779</v>
      </c>
      <c r="BE13" s="17">
        <v>0.104630803635912</v>
      </c>
      <c r="BF13" s="17">
        <v>9.9620022218913598E-2</v>
      </c>
      <c r="BG13" s="17"/>
      <c r="BH13" s="17">
        <v>0.104848255490006</v>
      </c>
      <c r="BI13" s="17">
        <v>0.107474933360184</v>
      </c>
      <c r="BJ13" s="17">
        <v>0.159015238052932</v>
      </c>
      <c r="BK13" s="17">
        <v>0.12162510588976801</v>
      </c>
      <c r="BL13" s="17"/>
      <c r="BM13" s="17">
        <v>0.125537913479595</v>
      </c>
      <c r="BN13" s="17">
        <v>0.13088983386019001</v>
      </c>
      <c r="BO13" s="17">
        <v>0.10721486949632</v>
      </c>
      <c r="BP13" s="17">
        <v>9.9625802486091403E-2</v>
      </c>
      <c r="BQ13" s="17">
        <v>8.0602587289233904E-2</v>
      </c>
      <c r="BR13" s="17"/>
      <c r="BS13" s="17">
        <v>0.13181730598283101</v>
      </c>
      <c r="BT13" s="17">
        <v>0.131334448459381</v>
      </c>
      <c r="BU13" s="17">
        <v>0.107643950617605</v>
      </c>
      <c r="BV13" s="17">
        <v>9.0934110986262404E-2</v>
      </c>
      <c r="BW13" s="17">
        <v>6.5245184418962807E-2</v>
      </c>
    </row>
    <row r="14" spans="2:75" ht="29" x14ac:dyDescent="0.35">
      <c r="B14" s="18" t="s">
        <v>294</v>
      </c>
      <c r="C14" s="17">
        <v>0.11154819952263501</v>
      </c>
      <c r="D14" s="17">
        <v>0.112802355203691</v>
      </c>
      <c r="E14" s="17">
        <v>0.109916238192166</v>
      </c>
      <c r="F14" s="17"/>
      <c r="G14" s="17">
        <v>0.20811091358081499</v>
      </c>
      <c r="H14" s="17">
        <v>0.200027927270195</v>
      </c>
      <c r="I14" s="17">
        <v>0.134446768526674</v>
      </c>
      <c r="J14" s="17">
        <v>7.4383279430558599E-2</v>
      </c>
      <c r="K14" s="17">
        <v>5.0441539760178303E-2</v>
      </c>
      <c r="L14" s="17">
        <v>2.7638152047057499E-2</v>
      </c>
      <c r="M14" s="17"/>
      <c r="N14" s="17">
        <v>0.16912986040693101</v>
      </c>
      <c r="O14" s="17">
        <v>0.110312217171586</v>
      </c>
      <c r="P14" s="17">
        <v>0.101887632091249</v>
      </c>
      <c r="Q14" s="17">
        <v>5.9269111767460601E-2</v>
      </c>
      <c r="R14" s="17"/>
      <c r="S14" s="17">
        <v>0.15487502874989001</v>
      </c>
      <c r="T14" s="17">
        <v>9.0352073446130193E-2</v>
      </c>
      <c r="U14" s="17">
        <v>8.1710791913079506E-2</v>
      </c>
      <c r="V14" s="17">
        <v>9.0372272151017799E-2</v>
      </c>
      <c r="W14" s="17">
        <v>0.15322422904663299</v>
      </c>
      <c r="X14" s="17">
        <v>0.10249998448825499</v>
      </c>
      <c r="Y14" s="17">
        <v>0.100779071860766</v>
      </c>
      <c r="Z14" s="17">
        <v>0.139676338275843</v>
      </c>
      <c r="AA14" s="17">
        <v>0.124501662864087</v>
      </c>
      <c r="AB14" s="17">
        <v>9.2996695159673806E-2</v>
      </c>
      <c r="AC14" s="17">
        <v>9.3107369248949898E-2</v>
      </c>
      <c r="AD14" s="17">
        <v>0.104441095804922</v>
      </c>
      <c r="AE14" s="17"/>
      <c r="AF14" s="17">
        <v>3.54121827672415E-2</v>
      </c>
      <c r="AG14" s="17">
        <v>7.7751729297769703E-2</v>
      </c>
      <c r="AH14" s="17">
        <v>0.15858409587877201</v>
      </c>
      <c r="AI14" s="17">
        <v>0.26207681454340198</v>
      </c>
      <c r="AJ14" s="17"/>
      <c r="AK14" s="17">
        <v>7.4929866628470898E-2</v>
      </c>
      <c r="AL14" s="17">
        <v>0.104650534917183</v>
      </c>
      <c r="AM14" s="17">
        <v>0.118144054203721</v>
      </c>
      <c r="AN14" s="17">
        <v>0.13285059413504299</v>
      </c>
      <c r="AO14" s="17">
        <v>0.18870594737610499</v>
      </c>
      <c r="AP14" s="17"/>
      <c r="AQ14" s="17">
        <v>7.5243601309602504E-2</v>
      </c>
      <c r="AR14" s="17">
        <v>9.97378218978444E-2</v>
      </c>
      <c r="AS14" s="17">
        <v>0.120456371948668</v>
      </c>
      <c r="AT14" s="17">
        <v>0.113020926463282</v>
      </c>
      <c r="AU14" s="17">
        <v>0.175963028324196</v>
      </c>
      <c r="AV14" s="17"/>
      <c r="AW14" s="17">
        <v>6.0557414068847598E-2</v>
      </c>
      <c r="AX14" s="17">
        <v>6.7217661108148002E-2</v>
      </c>
      <c r="AY14" s="17">
        <v>8.48449632261771E-2</v>
      </c>
      <c r="AZ14" s="17">
        <v>0.10237057837409801</v>
      </c>
      <c r="BA14" s="17">
        <v>0.193223367004176</v>
      </c>
      <c r="BB14" s="17"/>
      <c r="BC14" s="17">
        <v>0.214003597642273</v>
      </c>
      <c r="BD14" s="17">
        <v>0.13214305244267499</v>
      </c>
      <c r="BE14" s="17">
        <v>0.105279479428719</v>
      </c>
      <c r="BF14" s="17">
        <v>8.7779428719736499E-2</v>
      </c>
      <c r="BG14" s="17"/>
      <c r="BH14" s="17">
        <v>0.136553820715861</v>
      </c>
      <c r="BI14" s="17">
        <v>0.104290651833992</v>
      </c>
      <c r="BJ14" s="17">
        <v>0.112425962796202</v>
      </c>
      <c r="BK14" s="17">
        <v>0.12794360356437601</v>
      </c>
      <c r="BL14" s="17"/>
      <c r="BM14" s="17">
        <v>7.8155093114730304E-2</v>
      </c>
      <c r="BN14" s="17">
        <v>0.16502574341656401</v>
      </c>
      <c r="BO14" s="17">
        <v>6.9442858376401906E-2</v>
      </c>
      <c r="BP14" s="17">
        <v>6.8467791531443306E-2</v>
      </c>
      <c r="BQ14" s="17">
        <v>8.0761309596787803E-2</v>
      </c>
      <c r="BR14" s="17"/>
      <c r="BS14" s="17">
        <v>0.10203860906432501</v>
      </c>
      <c r="BT14" s="17">
        <v>0.171892965232043</v>
      </c>
      <c r="BU14" s="17">
        <v>8.5911270577121196E-2</v>
      </c>
      <c r="BV14" s="17">
        <v>7.8861368702959803E-2</v>
      </c>
      <c r="BW14" s="17">
        <v>3.5532456695750898E-2</v>
      </c>
    </row>
    <row r="15" spans="2:75" x14ac:dyDescent="0.35">
      <c r="B15" s="18" t="s">
        <v>295</v>
      </c>
      <c r="C15" s="17">
        <v>0.102758087027764</v>
      </c>
      <c r="D15" s="17">
        <v>0.117008466488327</v>
      </c>
      <c r="E15" s="17">
        <v>8.7899364614536096E-2</v>
      </c>
      <c r="F15" s="17"/>
      <c r="G15" s="17">
        <v>0.18334105050423299</v>
      </c>
      <c r="H15" s="17">
        <v>0.16493318560631701</v>
      </c>
      <c r="I15" s="17">
        <v>0.10185850501544599</v>
      </c>
      <c r="J15" s="17">
        <v>7.8016859325805599E-2</v>
      </c>
      <c r="K15" s="17">
        <v>5.7762339640268001E-2</v>
      </c>
      <c r="L15" s="17">
        <v>4.9367564345455202E-2</v>
      </c>
      <c r="M15" s="17"/>
      <c r="N15" s="17">
        <v>0.13746350299697899</v>
      </c>
      <c r="O15" s="17">
        <v>0.10864108715727901</v>
      </c>
      <c r="P15" s="17">
        <v>9.0215992170312703E-2</v>
      </c>
      <c r="Q15" s="17">
        <v>6.7907388669492502E-2</v>
      </c>
      <c r="R15" s="17"/>
      <c r="S15" s="17">
        <v>0.12066669915686901</v>
      </c>
      <c r="T15" s="17">
        <v>9.2875511920190196E-2</v>
      </c>
      <c r="U15" s="17">
        <v>0.10167940887844699</v>
      </c>
      <c r="V15" s="17">
        <v>6.9094434997714907E-2</v>
      </c>
      <c r="W15" s="17">
        <v>0.11381141452470001</v>
      </c>
      <c r="X15" s="17">
        <v>9.9446889731662894E-2</v>
      </c>
      <c r="Y15" s="17">
        <v>8.7931659616772295E-2</v>
      </c>
      <c r="Z15" s="17">
        <v>0.101078486915367</v>
      </c>
      <c r="AA15" s="17">
        <v>0.115771403936049</v>
      </c>
      <c r="AB15" s="17">
        <v>0.10195592307943201</v>
      </c>
      <c r="AC15" s="17">
        <v>0.114322151688573</v>
      </c>
      <c r="AD15" s="17">
        <v>0.127135054898115</v>
      </c>
      <c r="AE15" s="17"/>
      <c r="AF15" s="17">
        <v>4.13297330731126E-2</v>
      </c>
      <c r="AG15" s="17">
        <v>9.8844274846192196E-2</v>
      </c>
      <c r="AH15" s="17">
        <v>0.12744459710612999</v>
      </c>
      <c r="AI15" s="17">
        <v>0.18456009059781101</v>
      </c>
      <c r="AJ15" s="17"/>
      <c r="AK15" s="17">
        <v>6.5463374422059198E-2</v>
      </c>
      <c r="AL15" s="17">
        <v>8.7858226184731894E-2</v>
      </c>
      <c r="AM15" s="17">
        <v>0.11831521197834501</v>
      </c>
      <c r="AN15" s="17">
        <v>0.10778324221702699</v>
      </c>
      <c r="AO15" s="17">
        <v>0.17244604381908599</v>
      </c>
      <c r="AP15" s="17"/>
      <c r="AQ15" s="17">
        <v>7.0623935845589306E-2</v>
      </c>
      <c r="AR15" s="17">
        <v>9.3654303298347799E-2</v>
      </c>
      <c r="AS15" s="17">
        <v>9.4470249403648301E-2</v>
      </c>
      <c r="AT15" s="17">
        <v>0.117022105241467</v>
      </c>
      <c r="AU15" s="17">
        <v>0.16879038523800299</v>
      </c>
      <c r="AV15" s="17"/>
      <c r="AW15" s="17">
        <v>6.9234425150345197E-2</v>
      </c>
      <c r="AX15" s="17">
        <v>6.5684875498195502E-2</v>
      </c>
      <c r="AY15" s="17">
        <v>7.9371504925662403E-2</v>
      </c>
      <c r="AZ15" s="17">
        <v>0.108746966289557</v>
      </c>
      <c r="BA15" s="17">
        <v>0.15336320343698201</v>
      </c>
      <c r="BB15" s="17"/>
      <c r="BC15" s="17">
        <v>0.20895298095099901</v>
      </c>
      <c r="BD15" s="17">
        <v>0.122790272797348</v>
      </c>
      <c r="BE15" s="17">
        <v>0.104684585676924</v>
      </c>
      <c r="BF15" s="17">
        <v>6.5774886160758494E-2</v>
      </c>
      <c r="BG15" s="17"/>
      <c r="BH15" s="17">
        <v>0.10047130708109001</v>
      </c>
      <c r="BI15" s="17">
        <v>0.105549090119473</v>
      </c>
      <c r="BJ15" s="17">
        <v>0.115681588546852</v>
      </c>
      <c r="BK15" s="17">
        <v>8.5761191610708706E-2</v>
      </c>
      <c r="BL15" s="17"/>
      <c r="BM15" s="17">
        <v>9.8606707781288105E-2</v>
      </c>
      <c r="BN15" s="17">
        <v>0.124979081838066</v>
      </c>
      <c r="BO15" s="17">
        <v>9.3427486424021697E-2</v>
      </c>
      <c r="BP15" s="17">
        <v>6.5730095834558994E-2</v>
      </c>
      <c r="BQ15" s="17">
        <v>8.0754718386482599E-2</v>
      </c>
      <c r="BR15" s="17"/>
      <c r="BS15" s="17">
        <v>9.5004689112915694E-2</v>
      </c>
      <c r="BT15" s="17">
        <v>0.13547073549955799</v>
      </c>
      <c r="BU15" s="17">
        <v>0.114865155378485</v>
      </c>
      <c r="BV15" s="17">
        <v>6.8444108715086993E-2</v>
      </c>
      <c r="BW15" s="17">
        <v>5.6694311523465997E-2</v>
      </c>
    </row>
    <row r="16" spans="2:75" x14ac:dyDescent="0.35">
      <c r="B16" s="18" t="s">
        <v>296</v>
      </c>
      <c r="C16" s="17">
        <v>0.10013987866405701</v>
      </c>
      <c r="D16" s="17">
        <v>0.101895718121885</v>
      </c>
      <c r="E16" s="17">
        <v>9.8446636449511696E-2</v>
      </c>
      <c r="F16" s="17"/>
      <c r="G16" s="17">
        <v>0.21061650147736699</v>
      </c>
      <c r="H16" s="17">
        <v>0.189510205740063</v>
      </c>
      <c r="I16" s="17">
        <v>0.10318361017586</v>
      </c>
      <c r="J16" s="17">
        <v>6.1269186653302603E-2</v>
      </c>
      <c r="K16" s="17">
        <v>3.5057744757274099E-2</v>
      </c>
      <c r="L16" s="17">
        <v>2.64000941727973E-2</v>
      </c>
      <c r="M16" s="17"/>
      <c r="N16" s="17">
        <v>0.13902197921246001</v>
      </c>
      <c r="O16" s="17">
        <v>0.112817987661627</v>
      </c>
      <c r="P16" s="17">
        <v>7.48815329432823E-2</v>
      </c>
      <c r="Q16" s="17">
        <v>6.8070925805797697E-2</v>
      </c>
      <c r="R16" s="17"/>
      <c r="S16" s="17">
        <v>0.12865709121466801</v>
      </c>
      <c r="T16" s="17">
        <v>6.8370363409318305E-2</v>
      </c>
      <c r="U16" s="17">
        <v>7.9236173132288701E-2</v>
      </c>
      <c r="V16" s="17">
        <v>5.04548544432264E-2</v>
      </c>
      <c r="W16" s="17">
        <v>0.16010794702155901</v>
      </c>
      <c r="X16" s="17">
        <v>9.6768354600646103E-2</v>
      </c>
      <c r="Y16" s="17">
        <v>6.6190699810932799E-2</v>
      </c>
      <c r="Z16" s="17">
        <v>0.12684573691690099</v>
      </c>
      <c r="AA16" s="17">
        <v>0.113899369800112</v>
      </c>
      <c r="AB16" s="17">
        <v>9.2730012080034396E-2</v>
      </c>
      <c r="AC16" s="17">
        <v>0.12426850129585899</v>
      </c>
      <c r="AD16" s="17">
        <v>0.16631412301222201</v>
      </c>
      <c r="AE16" s="17"/>
      <c r="AF16" s="17">
        <v>2.05527056002409E-2</v>
      </c>
      <c r="AG16" s="17">
        <v>7.0887320361288697E-2</v>
      </c>
      <c r="AH16" s="17">
        <v>0.150584224397805</v>
      </c>
      <c r="AI16" s="17">
        <v>0.23230892814224999</v>
      </c>
      <c r="AJ16" s="17"/>
      <c r="AK16" s="17">
        <v>8.4522044855494499E-2</v>
      </c>
      <c r="AL16" s="17">
        <v>8.9407775396170799E-2</v>
      </c>
      <c r="AM16" s="17">
        <v>9.2768556912160197E-2</v>
      </c>
      <c r="AN16" s="17">
        <v>0.14351895514666199</v>
      </c>
      <c r="AO16" s="17">
        <v>0.13811646932878299</v>
      </c>
      <c r="AP16" s="17"/>
      <c r="AQ16" s="17">
        <v>8.6292034275686394E-2</v>
      </c>
      <c r="AR16" s="17">
        <v>9.0514025060422595E-2</v>
      </c>
      <c r="AS16" s="17">
        <v>9.7623574992099699E-2</v>
      </c>
      <c r="AT16" s="17">
        <v>0.104260236681421</v>
      </c>
      <c r="AU16" s="17">
        <v>0.13714557287524801</v>
      </c>
      <c r="AV16" s="17"/>
      <c r="AW16" s="17">
        <v>7.1319703989622604E-2</v>
      </c>
      <c r="AX16" s="17">
        <v>8.1483983347297395E-2</v>
      </c>
      <c r="AY16" s="17">
        <v>7.4641446264908901E-2</v>
      </c>
      <c r="AZ16" s="17">
        <v>8.4977158759605098E-2</v>
      </c>
      <c r="BA16" s="17">
        <v>0.17114367510426701</v>
      </c>
      <c r="BB16" s="17"/>
      <c r="BC16" s="17">
        <v>0.24244702593229001</v>
      </c>
      <c r="BD16" s="17">
        <v>0.11202473568393401</v>
      </c>
      <c r="BE16" s="17">
        <v>0.104412876894141</v>
      </c>
      <c r="BF16" s="17">
        <v>6.3909922661585794E-2</v>
      </c>
      <c r="BG16" s="17"/>
      <c r="BH16" s="17">
        <v>0.117063035289698</v>
      </c>
      <c r="BI16" s="17">
        <v>9.5631427866820204E-2</v>
      </c>
      <c r="BJ16" s="17">
        <v>0.10636524246994</v>
      </c>
      <c r="BK16" s="17">
        <v>9.6516832049514806E-2</v>
      </c>
      <c r="BL16" s="17"/>
      <c r="BM16" s="17">
        <v>8.1803376508294695E-2</v>
      </c>
      <c r="BN16" s="17">
        <v>0.13159141501523999</v>
      </c>
      <c r="BO16" s="17">
        <v>8.3247992276675106E-2</v>
      </c>
      <c r="BP16" s="17">
        <v>5.0380402046755798E-2</v>
      </c>
      <c r="BQ16" s="17">
        <v>8.2012009062173E-2</v>
      </c>
      <c r="BR16" s="17"/>
      <c r="BS16" s="17">
        <v>8.0683456204583601E-2</v>
      </c>
      <c r="BT16" s="17">
        <v>0.14573968641438101</v>
      </c>
      <c r="BU16" s="17">
        <v>8.9153182840834899E-2</v>
      </c>
      <c r="BV16" s="17">
        <v>5.92616484479144E-2</v>
      </c>
      <c r="BW16" s="17">
        <v>5.9931237916319102E-2</v>
      </c>
    </row>
    <row r="17" spans="2:75" x14ac:dyDescent="0.35">
      <c r="B17" s="18" t="s">
        <v>297</v>
      </c>
      <c r="C17" s="17">
        <v>9.3622126993029894E-2</v>
      </c>
      <c r="D17" s="17">
        <v>0.12585157263651001</v>
      </c>
      <c r="E17" s="17">
        <v>6.2169240136588602E-2</v>
      </c>
      <c r="F17" s="17"/>
      <c r="G17" s="17">
        <v>0.174447506746821</v>
      </c>
      <c r="H17" s="17">
        <v>0.15088320602411101</v>
      </c>
      <c r="I17" s="17">
        <v>9.2676783868430396E-2</v>
      </c>
      <c r="J17" s="17">
        <v>8.3523501204944103E-2</v>
      </c>
      <c r="K17" s="17">
        <v>6.0050146490464799E-2</v>
      </c>
      <c r="L17" s="17">
        <v>2.45690131370137E-2</v>
      </c>
      <c r="M17" s="17"/>
      <c r="N17" s="17">
        <v>0.12112048355319199</v>
      </c>
      <c r="O17" s="17">
        <v>8.8499030979550003E-2</v>
      </c>
      <c r="P17" s="17">
        <v>0.113252150560402</v>
      </c>
      <c r="Q17" s="17">
        <v>5.3700197753922499E-2</v>
      </c>
      <c r="R17" s="17"/>
      <c r="S17" s="17">
        <v>0.109150965630693</v>
      </c>
      <c r="T17" s="17">
        <v>7.4926226288677303E-2</v>
      </c>
      <c r="U17" s="17">
        <v>0.107913529748521</v>
      </c>
      <c r="V17" s="17">
        <v>9.4607178773256806E-2</v>
      </c>
      <c r="W17" s="17">
        <v>0.103691931785279</v>
      </c>
      <c r="X17" s="17">
        <v>9.2491971747533E-2</v>
      </c>
      <c r="Y17" s="17">
        <v>9.3585375885337205E-2</v>
      </c>
      <c r="Z17" s="17">
        <v>0.117299209232113</v>
      </c>
      <c r="AA17" s="17">
        <v>8.87590836832058E-2</v>
      </c>
      <c r="AB17" s="17">
        <v>8.8415934893888007E-2</v>
      </c>
      <c r="AC17" s="17">
        <v>8.3201897148762999E-2</v>
      </c>
      <c r="AD17" s="17">
        <v>6.03440549423164E-2</v>
      </c>
      <c r="AE17" s="17"/>
      <c r="AF17" s="17">
        <v>4.6947734420205299E-2</v>
      </c>
      <c r="AG17" s="17">
        <v>8.6718761584654802E-2</v>
      </c>
      <c r="AH17" s="17">
        <v>0.114934995793186</v>
      </c>
      <c r="AI17" s="17">
        <v>0.16446685133412101</v>
      </c>
      <c r="AJ17" s="17"/>
      <c r="AK17" s="17">
        <v>6.0947903972137799E-2</v>
      </c>
      <c r="AL17" s="17">
        <v>7.2477500716034801E-2</v>
      </c>
      <c r="AM17" s="17">
        <v>0.111517898941904</v>
      </c>
      <c r="AN17" s="17">
        <v>0.12453733356442701</v>
      </c>
      <c r="AO17" s="17">
        <v>0.173518371238467</v>
      </c>
      <c r="AP17" s="17"/>
      <c r="AQ17" s="17">
        <v>5.9943379707365498E-2</v>
      </c>
      <c r="AR17" s="17">
        <v>8.3934051962970893E-2</v>
      </c>
      <c r="AS17" s="17">
        <v>8.1916059308009298E-2</v>
      </c>
      <c r="AT17" s="17">
        <v>0.106691454505651</v>
      </c>
      <c r="AU17" s="17">
        <v>0.17043740940294</v>
      </c>
      <c r="AV17" s="17"/>
      <c r="AW17" s="17">
        <v>8.2111967897996505E-2</v>
      </c>
      <c r="AX17" s="17">
        <v>5.5714561001498998E-2</v>
      </c>
      <c r="AY17" s="17">
        <v>7.8063492061963599E-2</v>
      </c>
      <c r="AZ17" s="17">
        <v>9.6489733517224202E-2</v>
      </c>
      <c r="BA17" s="17">
        <v>0.13217025563200499</v>
      </c>
      <c r="BB17" s="17"/>
      <c r="BC17" s="17">
        <v>0.19935821138771301</v>
      </c>
      <c r="BD17" s="17">
        <v>0.104389894477507</v>
      </c>
      <c r="BE17" s="17">
        <v>0.104237730201342</v>
      </c>
      <c r="BF17" s="17">
        <v>6.0007381814445301E-2</v>
      </c>
      <c r="BG17" s="17"/>
      <c r="BH17" s="17">
        <v>0.11785585437452401</v>
      </c>
      <c r="BI17" s="17">
        <v>9.39647582760373E-2</v>
      </c>
      <c r="BJ17" s="17">
        <v>7.7513571186388602E-2</v>
      </c>
      <c r="BK17" s="17">
        <v>8.7767348064587802E-2</v>
      </c>
      <c r="BL17" s="17"/>
      <c r="BM17" s="17">
        <v>7.4638086583111801E-2</v>
      </c>
      <c r="BN17" s="17">
        <v>0.122141872363024</v>
      </c>
      <c r="BO17" s="17">
        <v>9.0429101719547697E-2</v>
      </c>
      <c r="BP17" s="17">
        <v>8.0757133544833007E-2</v>
      </c>
      <c r="BQ17" s="17">
        <v>6.7242990685773996E-2</v>
      </c>
      <c r="BR17" s="17"/>
      <c r="BS17" s="17">
        <v>7.9388003644788402E-2</v>
      </c>
      <c r="BT17" s="17">
        <v>0.13638422035386</v>
      </c>
      <c r="BU17" s="17">
        <v>8.2943238748135306E-2</v>
      </c>
      <c r="BV17" s="17">
        <v>9.4975784203167907E-2</v>
      </c>
      <c r="BW17" s="17">
        <v>5.56537128659019E-2</v>
      </c>
    </row>
    <row r="18" spans="2:75" ht="43.5" x14ac:dyDescent="0.35">
      <c r="B18" s="18" t="s">
        <v>298</v>
      </c>
      <c r="C18" s="17">
        <v>8.7451353838804799E-2</v>
      </c>
      <c r="D18" s="17">
        <v>0.10354229308875799</v>
      </c>
      <c r="E18" s="17">
        <v>7.2183671945692598E-2</v>
      </c>
      <c r="F18" s="17"/>
      <c r="G18" s="17">
        <v>0.139223137516884</v>
      </c>
      <c r="H18" s="17">
        <v>0.13847511178458699</v>
      </c>
      <c r="I18" s="17">
        <v>9.5261352728639406E-2</v>
      </c>
      <c r="J18" s="17">
        <v>6.8997524230208801E-2</v>
      </c>
      <c r="K18" s="17">
        <v>4.9611725852385401E-2</v>
      </c>
      <c r="L18" s="17">
        <v>4.5375916325680402E-2</v>
      </c>
      <c r="M18" s="17"/>
      <c r="N18" s="17">
        <v>0.114336330891756</v>
      </c>
      <c r="O18" s="17">
        <v>9.4399616594507393E-2</v>
      </c>
      <c r="P18" s="17">
        <v>9.1105051987878702E-2</v>
      </c>
      <c r="Q18" s="17">
        <v>4.9576153278385202E-2</v>
      </c>
      <c r="R18" s="17"/>
      <c r="S18" s="17">
        <v>9.4949517741837297E-2</v>
      </c>
      <c r="T18" s="17">
        <v>7.3329261814868499E-2</v>
      </c>
      <c r="U18" s="17">
        <v>8.7618415727079901E-2</v>
      </c>
      <c r="V18" s="17">
        <v>6.7569676359795799E-2</v>
      </c>
      <c r="W18" s="17">
        <v>9.9271835986134205E-2</v>
      </c>
      <c r="X18" s="17">
        <v>0.103355477592563</v>
      </c>
      <c r="Y18" s="17">
        <v>0.111834956579429</v>
      </c>
      <c r="Z18" s="17">
        <v>7.1693396433545595E-2</v>
      </c>
      <c r="AA18" s="17">
        <v>9.6821504540799894E-2</v>
      </c>
      <c r="AB18" s="17">
        <v>8.0987681014579302E-2</v>
      </c>
      <c r="AC18" s="17">
        <v>7.2420600203482094E-2</v>
      </c>
      <c r="AD18" s="17">
        <v>6.3511656416366899E-2</v>
      </c>
      <c r="AE18" s="17"/>
      <c r="AF18" s="17">
        <v>6.0436556407929498E-2</v>
      </c>
      <c r="AG18" s="17">
        <v>8.3338642336145602E-2</v>
      </c>
      <c r="AH18" s="17">
        <v>9.0956014205961805E-2</v>
      </c>
      <c r="AI18" s="17">
        <v>0.14999198863214</v>
      </c>
      <c r="AJ18" s="17"/>
      <c r="AK18" s="17">
        <v>5.7595956768616202E-2</v>
      </c>
      <c r="AL18" s="17">
        <v>7.8544618838959607E-2</v>
      </c>
      <c r="AM18" s="17">
        <v>8.7615188386037393E-2</v>
      </c>
      <c r="AN18" s="17">
        <v>0.116241357558903</v>
      </c>
      <c r="AO18" s="17">
        <v>0.14464622144572301</v>
      </c>
      <c r="AP18" s="17"/>
      <c r="AQ18" s="17">
        <v>6.8481680432450495E-2</v>
      </c>
      <c r="AR18" s="17">
        <v>8.5853069454625494E-2</v>
      </c>
      <c r="AS18" s="17">
        <v>8.5992149791986203E-2</v>
      </c>
      <c r="AT18" s="17">
        <v>8.5390258884089604E-2</v>
      </c>
      <c r="AU18" s="17">
        <v>0.12864800856380801</v>
      </c>
      <c r="AV18" s="17"/>
      <c r="AW18" s="17">
        <v>8.5899860119653504E-2</v>
      </c>
      <c r="AX18" s="17">
        <v>7.3782943702312503E-2</v>
      </c>
      <c r="AY18" s="17">
        <v>6.6691119272003399E-2</v>
      </c>
      <c r="AZ18" s="17">
        <v>8.8966331916727204E-2</v>
      </c>
      <c r="BA18" s="17">
        <v>0.122183288920733</v>
      </c>
      <c r="BB18" s="17"/>
      <c r="BC18" s="17">
        <v>0.149741283587456</v>
      </c>
      <c r="BD18" s="17">
        <v>0.10466733584609</v>
      </c>
      <c r="BE18" s="17">
        <v>8.8639082520953205E-2</v>
      </c>
      <c r="BF18" s="17">
        <v>6.6710363177175797E-2</v>
      </c>
      <c r="BG18" s="17"/>
      <c r="BH18" s="17">
        <v>9.4052885788141E-2</v>
      </c>
      <c r="BI18" s="17">
        <v>8.5283279571788398E-2</v>
      </c>
      <c r="BJ18" s="17">
        <v>9.3050152337784797E-2</v>
      </c>
      <c r="BK18" s="17">
        <v>9.90517995917536E-2</v>
      </c>
      <c r="BL18" s="17"/>
      <c r="BM18" s="17">
        <v>7.5263928655225396E-2</v>
      </c>
      <c r="BN18" s="17">
        <v>0.111825977717987</v>
      </c>
      <c r="BO18" s="17">
        <v>9.1081344526594096E-2</v>
      </c>
      <c r="BP18" s="17">
        <v>6.3695747699863303E-2</v>
      </c>
      <c r="BQ18" s="17">
        <v>4.8504973638110301E-2</v>
      </c>
      <c r="BR18" s="17"/>
      <c r="BS18" s="17">
        <v>8.9905526177924397E-2</v>
      </c>
      <c r="BT18" s="17">
        <v>0.122626469751949</v>
      </c>
      <c r="BU18" s="17">
        <v>0.108044801802651</v>
      </c>
      <c r="BV18" s="17">
        <v>6.2405789475326101E-2</v>
      </c>
      <c r="BW18" s="17">
        <v>3.4660315265861802E-2</v>
      </c>
    </row>
    <row r="19" spans="2:75" ht="58" x14ac:dyDescent="0.35">
      <c r="B19" s="18" t="s">
        <v>299</v>
      </c>
      <c r="C19" s="17">
        <v>7.4589550127479601E-2</v>
      </c>
      <c r="D19" s="17">
        <v>8.4967733075896695E-2</v>
      </c>
      <c r="E19" s="17">
        <v>6.4831633413961295E-2</v>
      </c>
      <c r="F19" s="17"/>
      <c r="G19" s="17">
        <v>0.161326133515482</v>
      </c>
      <c r="H19" s="17">
        <v>0.124862927772427</v>
      </c>
      <c r="I19" s="17">
        <v>0.102689271936351</v>
      </c>
      <c r="J19" s="17">
        <v>5.1302542683378E-2</v>
      </c>
      <c r="K19" s="17">
        <v>1.76189358945558E-2</v>
      </c>
      <c r="L19" s="17">
        <v>1.0085548739488699E-2</v>
      </c>
      <c r="M19" s="17"/>
      <c r="N19" s="17">
        <v>0.10642069520620399</v>
      </c>
      <c r="O19" s="17">
        <v>6.7855039206800902E-2</v>
      </c>
      <c r="P19" s="17">
        <v>6.7057759984582604E-2</v>
      </c>
      <c r="Q19" s="17">
        <v>5.5209499418977397E-2</v>
      </c>
      <c r="R19" s="17"/>
      <c r="S19" s="17">
        <v>0.117715001595757</v>
      </c>
      <c r="T19" s="17">
        <v>5.8525118148291803E-2</v>
      </c>
      <c r="U19" s="17">
        <v>7.1311588761473296E-2</v>
      </c>
      <c r="V19" s="17">
        <v>5.2844867774931699E-2</v>
      </c>
      <c r="W19" s="17">
        <v>9.7190165596852104E-2</v>
      </c>
      <c r="X19" s="17">
        <v>9.0059558388244296E-2</v>
      </c>
      <c r="Y19" s="17">
        <v>5.23272493994223E-2</v>
      </c>
      <c r="Z19" s="17">
        <v>7.3868284649688698E-2</v>
      </c>
      <c r="AA19" s="17">
        <v>8.9331223849970096E-2</v>
      </c>
      <c r="AB19" s="17">
        <v>4.5830176468441002E-2</v>
      </c>
      <c r="AC19" s="17">
        <v>5.1337192781468498E-2</v>
      </c>
      <c r="AD19" s="17">
        <v>4.9073344898311E-2</v>
      </c>
      <c r="AE19" s="17"/>
      <c r="AF19" s="17">
        <v>4.25149365006013E-2</v>
      </c>
      <c r="AG19" s="17">
        <v>5.7430566912801802E-2</v>
      </c>
      <c r="AH19" s="17">
        <v>7.6794214222984797E-2</v>
      </c>
      <c r="AI19" s="17">
        <v>0.181183377607328</v>
      </c>
      <c r="AJ19" s="17"/>
      <c r="AK19" s="17">
        <v>7.0534236849440907E-2</v>
      </c>
      <c r="AL19" s="17">
        <v>5.14910710677507E-2</v>
      </c>
      <c r="AM19" s="17">
        <v>8.6305421544714794E-2</v>
      </c>
      <c r="AN19" s="17">
        <v>6.7125189017866294E-2</v>
      </c>
      <c r="AO19" s="17">
        <v>0.16158309845924301</v>
      </c>
      <c r="AP19" s="17"/>
      <c r="AQ19" s="17">
        <v>6.0112956902297697E-2</v>
      </c>
      <c r="AR19" s="17">
        <v>5.7135445199317202E-2</v>
      </c>
      <c r="AS19" s="17">
        <v>7.0252416191205494E-2</v>
      </c>
      <c r="AT19" s="17">
        <v>7.4092352304931705E-2</v>
      </c>
      <c r="AU19" s="17">
        <v>0.132229312051384</v>
      </c>
      <c r="AV19" s="17"/>
      <c r="AW19" s="17">
        <v>3.8921276687560999E-2</v>
      </c>
      <c r="AX19" s="17">
        <v>4.1854320074500601E-2</v>
      </c>
      <c r="AY19" s="17">
        <v>5.7369311481139801E-2</v>
      </c>
      <c r="AZ19" s="17">
        <v>6.7520736446975094E-2</v>
      </c>
      <c r="BA19" s="17">
        <v>0.131184785341528</v>
      </c>
      <c r="BB19" s="17"/>
      <c r="BC19" s="17">
        <v>0.13720869536430799</v>
      </c>
      <c r="BD19" s="17">
        <v>8.9078357363507304E-2</v>
      </c>
      <c r="BE19" s="17">
        <v>6.7254532587191898E-2</v>
      </c>
      <c r="BF19" s="17">
        <v>5.6207952355278201E-2</v>
      </c>
      <c r="BG19" s="17"/>
      <c r="BH19" s="17">
        <v>7.8165927107383806E-2</v>
      </c>
      <c r="BI19" s="17">
        <v>7.0853831052972605E-2</v>
      </c>
      <c r="BJ19" s="17">
        <v>9.5307215641771595E-2</v>
      </c>
      <c r="BK19" s="17">
        <v>7.4179999292297794E-2</v>
      </c>
      <c r="BL19" s="17"/>
      <c r="BM19" s="17">
        <v>6.6583974090116405E-2</v>
      </c>
      <c r="BN19" s="17">
        <v>0.10630790917403</v>
      </c>
      <c r="BO19" s="17">
        <v>8.4860834718885406E-2</v>
      </c>
      <c r="BP19" s="17">
        <v>3.7696135130945399E-2</v>
      </c>
      <c r="BQ19" s="17">
        <v>5.4585653376211699E-2</v>
      </c>
      <c r="BR19" s="17"/>
      <c r="BS19" s="17">
        <v>6.9297528650701601E-2</v>
      </c>
      <c r="BT19" s="17">
        <v>0.120708339266904</v>
      </c>
      <c r="BU19" s="17">
        <v>9.3334715204186403E-2</v>
      </c>
      <c r="BV19" s="17">
        <v>5.0381033554199102E-2</v>
      </c>
      <c r="BW19" s="17">
        <v>4.54063426263141E-2</v>
      </c>
    </row>
    <row r="20" spans="2:75" ht="29" x14ac:dyDescent="0.35">
      <c r="B20" s="18" t="s">
        <v>300</v>
      </c>
      <c r="C20" s="17">
        <v>7.2407905565628095E-2</v>
      </c>
      <c r="D20" s="17">
        <v>7.4813216079467407E-2</v>
      </c>
      <c r="E20" s="17">
        <v>6.9944932498688495E-2</v>
      </c>
      <c r="F20" s="17"/>
      <c r="G20" s="17">
        <v>0.12227628248970999</v>
      </c>
      <c r="H20" s="17">
        <v>0.10603301040886499</v>
      </c>
      <c r="I20" s="17">
        <v>6.8800049948478006E-2</v>
      </c>
      <c r="J20" s="17">
        <v>6.5066999496638397E-2</v>
      </c>
      <c r="K20" s="17">
        <v>6.1125243380922602E-2</v>
      </c>
      <c r="L20" s="17">
        <v>2.8230956537041801E-2</v>
      </c>
      <c r="M20" s="17"/>
      <c r="N20" s="17">
        <v>7.7750818732812907E-2</v>
      </c>
      <c r="O20" s="17">
        <v>7.9939987101774607E-2</v>
      </c>
      <c r="P20" s="17">
        <v>8.0366503006722004E-2</v>
      </c>
      <c r="Q20" s="17">
        <v>5.1075295089035001E-2</v>
      </c>
      <c r="R20" s="17"/>
      <c r="S20" s="17">
        <v>8.9331411727947299E-2</v>
      </c>
      <c r="T20" s="17">
        <v>7.4012618028328994E-2</v>
      </c>
      <c r="U20" s="17">
        <v>5.7717707762109098E-2</v>
      </c>
      <c r="V20" s="17">
        <v>5.84184786059972E-2</v>
      </c>
      <c r="W20" s="17">
        <v>7.7059261953038902E-2</v>
      </c>
      <c r="X20" s="17">
        <v>9.43723266320141E-2</v>
      </c>
      <c r="Y20" s="17">
        <v>6.3907245670581495E-2</v>
      </c>
      <c r="Z20" s="17">
        <v>6.2547992214842599E-2</v>
      </c>
      <c r="AA20" s="17">
        <v>6.2531810507715904E-2</v>
      </c>
      <c r="AB20" s="17">
        <v>7.5885635134221405E-2</v>
      </c>
      <c r="AC20" s="17">
        <v>6.8111494021377506E-2</v>
      </c>
      <c r="AD20" s="17">
        <v>5.9672322800327499E-2</v>
      </c>
      <c r="AE20" s="17"/>
      <c r="AF20" s="17">
        <v>3.8636246941651103E-2</v>
      </c>
      <c r="AG20" s="17">
        <v>7.7148989484921895E-2</v>
      </c>
      <c r="AH20" s="17">
        <v>8.1197787943559599E-2</v>
      </c>
      <c r="AI20" s="17">
        <v>0.113575136770103</v>
      </c>
      <c r="AJ20" s="17"/>
      <c r="AK20" s="17">
        <v>6.4958367184214702E-2</v>
      </c>
      <c r="AL20" s="17">
        <v>6.8982623084819103E-2</v>
      </c>
      <c r="AM20" s="17">
        <v>7.3697464424180195E-2</v>
      </c>
      <c r="AN20" s="17">
        <v>7.5315871874693394E-2</v>
      </c>
      <c r="AO20" s="17">
        <v>0.100150121430664</v>
      </c>
      <c r="AP20" s="17"/>
      <c r="AQ20" s="17">
        <v>6.3980736708898395E-2</v>
      </c>
      <c r="AR20" s="17">
        <v>6.4229577137217095E-2</v>
      </c>
      <c r="AS20" s="17">
        <v>8.0838950029543194E-2</v>
      </c>
      <c r="AT20" s="17">
        <v>6.3953320293309898E-2</v>
      </c>
      <c r="AU20" s="17">
        <v>9.5131906547996803E-2</v>
      </c>
      <c r="AV20" s="17"/>
      <c r="AW20" s="17">
        <v>8.3577308283204699E-2</v>
      </c>
      <c r="AX20" s="17">
        <v>3.7310760723189403E-2</v>
      </c>
      <c r="AY20" s="17">
        <v>5.7591725593713498E-2</v>
      </c>
      <c r="AZ20" s="17">
        <v>7.6010084198352701E-2</v>
      </c>
      <c r="BA20" s="17">
        <v>0.10101236268754001</v>
      </c>
      <c r="BB20" s="17"/>
      <c r="BC20" s="17">
        <v>0.119431484115428</v>
      </c>
      <c r="BD20" s="17">
        <v>7.7416974832922605E-2</v>
      </c>
      <c r="BE20" s="17">
        <v>8.9200012679151702E-2</v>
      </c>
      <c r="BF20" s="17">
        <v>5.1282323774533602E-2</v>
      </c>
      <c r="BG20" s="17"/>
      <c r="BH20" s="17">
        <v>8.1715955527233097E-2</v>
      </c>
      <c r="BI20" s="17">
        <v>7.3207270360231697E-2</v>
      </c>
      <c r="BJ20" s="17">
        <v>6.8878801150997607E-2</v>
      </c>
      <c r="BK20" s="17">
        <v>7.2211967250253001E-2</v>
      </c>
      <c r="BL20" s="17"/>
      <c r="BM20" s="17">
        <v>7.2741323106436995E-2</v>
      </c>
      <c r="BN20" s="17">
        <v>8.81837889217362E-2</v>
      </c>
      <c r="BO20" s="17">
        <v>7.0672119116753099E-2</v>
      </c>
      <c r="BP20" s="17">
        <v>4.0481415685576699E-2</v>
      </c>
      <c r="BQ20" s="17">
        <v>4.8923224391173498E-2</v>
      </c>
      <c r="BR20" s="17"/>
      <c r="BS20" s="17">
        <v>6.3984882587988304E-2</v>
      </c>
      <c r="BT20" s="17">
        <v>9.7467254592288596E-2</v>
      </c>
      <c r="BU20" s="17">
        <v>7.9935030389861494E-2</v>
      </c>
      <c r="BV20" s="17">
        <v>5.8211780981372203E-2</v>
      </c>
      <c r="BW20" s="17">
        <v>3.12279217622255E-2</v>
      </c>
    </row>
    <row r="21" spans="2:75" x14ac:dyDescent="0.35">
      <c r="B21" s="18" t="s">
        <v>301</v>
      </c>
      <c r="C21" s="17">
        <v>4.7469673592750498E-2</v>
      </c>
      <c r="D21" s="17">
        <v>4.9997246598773297E-2</v>
      </c>
      <c r="E21" s="17">
        <v>4.5237039106056497E-2</v>
      </c>
      <c r="F21" s="17"/>
      <c r="G21" s="17">
        <v>5.6859782686884901E-2</v>
      </c>
      <c r="H21" s="17">
        <v>7.1949611656943094E-2</v>
      </c>
      <c r="I21" s="17">
        <v>5.85349495980634E-2</v>
      </c>
      <c r="J21" s="17">
        <v>4.75597852317486E-2</v>
      </c>
      <c r="K21" s="17">
        <v>3.0404089248772699E-2</v>
      </c>
      <c r="L21" s="17">
        <v>2.3646517762847201E-2</v>
      </c>
      <c r="M21" s="17"/>
      <c r="N21" s="17">
        <v>5.52739734314803E-2</v>
      </c>
      <c r="O21" s="17">
        <v>5.7075973293657503E-2</v>
      </c>
      <c r="P21" s="17">
        <v>4.19414381897876E-2</v>
      </c>
      <c r="Q21" s="17">
        <v>3.4794412821374403E-2</v>
      </c>
      <c r="R21" s="17"/>
      <c r="S21" s="17">
        <v>4.5192905419723303E-2</v>
      </c>
      <c r="T21" s="17">
        <v>3.2440945571349099E-2</v>
      </c>
      <c r="U21" s="17">
        <v>2.94205493729481E-2</v>
      </c>
      <c r="V21" s="17">
        <v>5.7257158207849802E-2</v>
      </c>
      <c r="W21" s="17">
        <v>5.15476437390971E-2</v>
      </c>
      <c r="X21" s="17">
        <v>6.9512147256513002E-2</v>
      </c>
      <c r="Y21" s="17">
        <v>3.8168472064940798E-2</v>
      </c>
      <c r="Z21" s="17">
        <v>9.4535358536906602E-2</v>
      </c>
      <c r="AA21" s="17">
        <v>2.7453615615906299E-2</v>
      </c>
      <c r="AB21" s="17">
        <v>5.5204582001754203E-2</v>
      </c>
      <c r="AC21" s="17">
        <v>5.3654882515739799E-2</v>
      </c>
      <c r="AD21" s="17">
        <v>6.84911915635351E-2</v>
      </c>
      <c r="AE21" s="17"/>
      <c r="AF21" s="17">
        <v>3.1339273732484997E-2</v>
      </c>
      <c r="AG21" s="17">
        <v>4.4641808686021099E-2</v>
      </c>
      <c r="AH21" s="17">
        <v>4.1281975862272002E-2</v>
      </c>
      <c r="AI21" s="17">
        <v>9.8260450680992206E-2</v>
      </c>
      <c r="AJ21" s="17"/>
      <c r="AK21" s="17">
        <v>4.0110690166574398E-2</v>
      </c>
      <c r="AL21" s="17">
        <v>4.6939803371355303E-2</v>
      </c>
      <c r="AM21" s="17">
        <v>5.0760522386721303E-2</v>
      </c>
      <c r="AN21" s="17">
        <v>6.5269341078833698E-2</v>
      </c>
      <c r="AO21" s="17">
        <v>4.5820670848205597E-2</v>
      </c>
      <c r="AP21" s="17"/>
      <c r="AQ21" s="17">
        <v>3.8149363665748198E-2</v>
      </c>
      <c r="AR21" s="17">
        <v>4.16975233722226E-2</v>
      </c>
      <c r="AS21" s="17">
        <v>4.2858603090485399E-2</v>
      </c>
      <c r="AT21" s="17">
        <v>6.1268385929353297E-2</v>
      </c>
      <c r="AU21" s="17">
        <v>6.2500266802229601E-2</v>
      </c>
      <c r="AV21" s="17"/>
      <c r="AW21" s="17">
        <v>2.3729894728292102E-2</v>
      </c>
      <c r="AX21" s="17">
        <v>4.5880028887010801E-2</v>
      </c>
      <c r="AY21" s="17">
        <v>3.6377973132738099E-2</v>
      </c>
      <c r="AZ21" s="17">
        <v>4.6324685002838303E-2</v>
      </c>
      <c r="BA21" s="17">
        <v>7.1203856715978106E-2</v>
      </c>
      <c r="BB21" s="17"/>
      <c r="BC21" s="17">
        <v>8.57136870600088E-2</v>
      </c>
      <c r="BD21" s="17">
        <v>6.8613900014912896E-2</v>
      </c>
      <c r="BE21" s="17">
        <v>4.1510060947867501E-2</v>
      </c>
      <c r="BF21" s="17">
        <v>2.8036862573768501E-2</v>
      </c>
      <c r="BG21" s="17"/>
      <c r="BH21" s="17">
        <v>6.2588066432424205E-2</v>
      </c>
      <c r="BI21" s="17">
        <v>4.7878443116013199E-2</v>
      </c>
      <c r="BJ21" s="17">
        <v>4.0513683364485298E-2</v>
      </c>
      <c r="BK21" s="17">
        <v>4.8134178583871597E-2</v>
      </c>
      <c r="BL21" s="17"/>
      <c r="BM21" s="17">
        <v>4.8277129261743497E-2</v>
      </c>
      <c r="BN21" s="17">
        <v>5.6389229650977299E-2</v>
      </c>
      <c r="BO21" s="17">
        <v>5.8676550178634199E-2</v>
      </c>
      <c r="BP21" s="17">
        <v>2.6638022244587899E-2</v>
      </c>
      <c r="BQ21" s="17">
        <v>3.06655801468694E-2</v>
      </c>
      <c r="BR21" s="17"/>
      <c r="BS21" s="17">
        <v>4.7892587787107199E-2</v>
      </c>
      <c r="BT21" s="17">
        <v>6.3295954294973505E-2</v>
      </c>
      <c r="BU21" s="17">
        <v>4.0640797497800703E-2</v>
      </c>
      <c r="BV21" s="17">
        <v>3.0385787110020001E-2</v>
      </c>
      <c r="BW21" s="17">
        <v>2.5683298154872799E-2</v>
      </c>
    </row>
    <row r="22" spans="2:75" x14ac:dyDescent="0.35">
      <c r="B22" s="18" t="s">
        <v>99</v>
      </c>
      <c r="C22" s="19">
        <v>0.10766481022272401</v>
      </c>
      <c r="D22" s="19">
        <v>0.103306057635227</v>
      </c>
      <c r="E22" s="19">
        <v>0.111961342053746</v>
      </c>
      <c r="F22" s="19"/>
      <c r="G22" s="19">
        <v>2.0963779486353501E-2</v>
      </c>
      <c r="H22" s="19">
        <v>4.4550009222859503E-2</v>
      </c>
      <c r="I22" s="19">
        <v>5.3098302063205399E-2</v>
      </c>
      <c r="J22" s="19">
        <v>0.113443349884028</v>
      </c>
      <c r="K22" s="19">
        <v>0.15476753102628199</v>
      </c>
      <c r="L22" s="19">
        <v>0.224919276558466</v>
      </c>
      <c r="M22" s="19"/>
      <c r="N22" s="19">
        <v>9.4863004436255796E-2</v>
      </c>
      <c r="O22" s="19">
        <v>0.100748282705294</v>
      </c>
      <c r="P22" s="19">
        <v>0.11882664487434</v>
      </c>
      <c r="Q22" s="19">
        <v>0.119170179212743</v>
      </c>
      <c r="R22" s="19"/>
      <c r="S22" s="19">
        <v>8.5060483479340504E-2</v>
      </c>
      <c r="T22" s="19">
        <v>0.12679350002863701</v>
      </c>
      <c r="U22" s="19">
        <v>0.13453676267335399</v>
      </c>
      <c r="V22" s="19">
        <v>9.86420949378949E-2</v>
      </c>
      <c r="W22" s="19">
        <v>9.6710406952424804E-2</v>
      </c>
      <c r="X22" s="19">
        <v>0.100593469230522</v>
      </c>
      <c r="Y22" s="19">
        <v>0.13492458939676699</v>
      </c>
      <c r="Z22" s="19">
        <v>7.2729557974040099E-2</v>
      </c>
      <c r="AA22" s="19">
        <v>9.8036505719013206E-2</v>
      </c>
      <c r="AB22" s="19">
        <v>0.11111317436835801</v>
      </c>
      <c r="AC22" s="19">
        <v>0.123275731105622</v>
      </c>
      <c r="AD22" s="19">
        <v>0.105099747500935</v>
      </c>
      <c r="AE22" s="19"/>
      <c r="AF22" s="19">
        <v>0.14024722554513799</v>
      </c>
      <c r="AG22" s="19">
        <v>0.10725053057414</v>
      </c>
      <c r="AH22" s="19">
        <v>9.6740924702971007E-2</v>
      </c>
      <c r="AI22" s="19">
        <v>5.3024568517779501E-2</v>
      </c>
      <c r="AJ22" s="19"/>
      <c r="AK22" s="19">
        <v>0.13205169629003699</v>
      </c>
      <c r="AL22" s="19">
        <v>0.10476463993644999</v>
      </c>
      <c r="AM22" s="19">
        <v>0.103952162811199</v>
      </c>
      <c r="AN22" s="19">
        <v>8.21421744473321E-2</v>
      </c>
      <c r="AO22" s="19">
        <v>7.2408183554065794E-2</v>
      </c>
      <c r="AP22" s="19"/>
      <c r="AQ22" s="19">
        <v>0.120123719281159</v>
      </c>
      <c r="AR22" s="19">
        <v>0.11418096715154701</v>
      </c>
      <c r="AS22" s="19">
        <v>0.105955072083531</v>
      </c>
      <c r="AT22" s="19">
        <v>9.2574634681749507E-2</v>
      </c>
      <c r="AU22" s="19">
        <v>9.8193241137605705E-2</v>
      </c>
      <c r="AV22" s="19"/>
      <c r="AW22" s="19">
        <v>0.11143619610641101</v>
      </c>
      <c r="AX22" s="19">
        <v>0.143339872368689</v>
      </c>
      <c r="AY22" s="19">
        <v>0.124647921143205</v>
      </c>
      <c r="AZ22" s="19">
        <v>0.118650950774971</v>
      </c>
      <c r="BA22" s="19">
        <v>5.2007981695958501E-2</v>
      </c>
      <c r="BB22" s="19"/>
      <c r="BC22" s="19">
        <v>5.95584624139084E-2</v>
      </c>
      <c r="BD22" s="19">
        <v>7.8999389719800903E-2</v>
      </c>
      <c r="BE22" s="19">
        <v>0.10023755242369201</v>
      </c>
      <c r="BF22" s="19">
        <v>0.14671550684979101</v>
      </c>
      <c r="BG22" s="19"/>
      <c r="BH22" s="19">
        <v>0.112870851819021</v>
      </c>
      <c r="BI22" s="19">
        <v>0.10027698108753499</v>
      </c>
      <c r="BJ22" s="19">
        <v>9.2069157853510206E-2</v>
      </c>
      <c r="BK22" s="19">
        <v>0.12710841325168901</v>
      </c>
      <c r="BL22" s="19"/>
      <c r="BM22" s="19">
        <v>0.151991427077101</v>
      </c>
      <c r="BN22" s="19">
        <v>6.8333930642869703E-2</v>
      </c>
      <c r="BO22" s="19">
        <v>0.10376059850116</v>
      </c>
      <c r="BP22" s="19">
        <v>0.15032634610877199</v>
      </c>
      <c r="BQ22" s="19">
        <v>0.12849179574049499</v>
      </c>
      <c r="BR22" s="19"/>
      <c r="BS22" s="19">
        <v>0.129881472449766</v>
      </c>
      <c r="BT22" s="19">
        <v>5.7717371437097098E-2</v>
      </c>
      <c r="BU22" s="19">
        <v>0.11439393187057501</v>
      </c>
      <c r="BV22" s="19">
        <v>0.142800459459237</v>
      </c>
      <c r="BW22" s="19">
        <v>0.13619443536088899</v>
      </c>
    </row>
    <row r="23" spans="2:75" x14ac:dyDescent="0.35">
      <c r="B23" s="16"/>
    </row>
    <row r="24" spans="2:75" x14ac:dyDescent="0.35">
      <c r="B24" t="s">
        <v>91</v>
      </c>
    </row>
    <row r="25" spans="2:75" x14ac:dyDescent="0.35">
      <c r="B25" t="s">
        <v>92</v>
      </c>
    </row>
    <row r="27" spans="2:75" x14ac:dyDescent="0.35">
      <c r="B27"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W23"/>
  <sheetViews>
    <sheetView showGridLines="0" topLeftCell="A16" workbookViewId="0">
      <pane xSplit="2" topLeftCell="C1" activePane="topRight" state="frozen"/>
      <selection pane="topRight" activeCell="B23" sqref="B2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311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4034</v>
      </c>
      <c r="D7" s="10">
        <v>1954</v>
      </c>
      <c r="E7" s="10">
        <v>2070</v>
      </c>
      <c r="F7" s="10"/>
      <c r="G7" s="10">
        <v>479</v>
      </c>
      <c r="H7" s="10">
        <v>662</v>
      </c>
      <c r="I7" s="10">
        <v>621</v>
      </c>
      <c r="J7" s="10">
        <v>718</v>
      </c>
      <c r="K7" s="10">
        <v>673</v>
      </c>
      <c r="L7" s="10">
        <v>881</v>
      </c>
      <c r="M7" s="10"/>
      <c r="N7" s="10">
        <v>1092</v>
      </c>
      <c r="O7" s="10">
        <v>984</v>
      </c>
      <c r="P7" s="10">
        <v>889</v>
      </c>
      <c r="Q7" s="10">
        <v>1050</v>
      </c>
      <c r="R7" s="10"/>
      <c r="S7" s="10">
        <v>507</v>
      </c>
      <c r="T7" s="10">
        <v>541</v>
      </c>
      <c r="U7" s="10">
        <v>322</v>
      </c>
      <c r="V7" s="10">
        <v>320</v>
      </c>
      <c r="W7" s="10">
        <v>304</v>
      </c>
      <c r="X7" s="10">
        <v>332</v>
      </c>
      <c r="Y7" s="10">
        <v>350</v>
      </c>
      <c r="Z7" s="10">
        <v>174</v>
      </c>
      <c r="AA7" s="10">
        <v>461</v>
      </c>
      <c r="AB7" s="10">
        <v>376</v>
      </c>
      <c r="AC7" s="10">
        <v>216</v>
      </c>
      <c r="AD7" s="10">
        <v>131</v>
      </c>
      <c r="AE7" s="10"/>
      <c r="AF7" s="10">
        <v>977</v>
      </c>
      <c r="AG7" s="10">
        <v>1382</v>
      </c>
      <c r="AH7" s="10">
        <v>1011</v>
      </c>
      <c r="AI7" s="10">
        <v>536</v>
      </c>
      <c r="AJ7" s="10"/>
      <c r="AK7" s="10">
        <v>658</v>
      </c>
      <c r="AL7" s="10">
        <v>1532</v>
      </c>
      <c r="AM7" s="10">
        <v>854</v>
      </c>
      <c r="AN7" s="10">
        <v>391</v>
      </c>
      <c r="AO7" s="10">
        <v>387</v>
      </c>
      <c r="AP7" s="10"/>
      <c r="AQ7" s="10">
        <v>1037</v>
      </c>
      <c r="AR7" s="10">
        <v>778</v>
      </c>
      <c r="AS7" s="10">
        <v>952</v>
      </c>
      <c r="AT7" s="10">
        <v>700</v>
      </c>
      <c r="AU7" s="10">
        <v>567</v>
      </c>
      <c r="AV7" s="10"/>
      <c r="AW7" s="10">
        <v>218</v>
      </c>
      <c r="AX7" s="10">
        <v>430</v>
      </c>
      <c r="AY7" s="10">
        <v>1333</v>
      </c>
      <c r="AZ7" s="10">
        <v>1169</v>
      </c>
      <c r="BA7" s="10">
        <v>881</v>
      </c>
      <c r="BB7" s="10"/>
      <c r="BC7" s="10">
        <v>304</v>
      </c>
      <c r="BD7" s="10">
        <v>1220</v>
      </c>
      <c r="BE7" s="10">
        <v>922</v>
      </c>
      <c r="BF7" s="10">
        <v>1328</v>
      </c>
      <c r="BG7" s="10"/>
      <c r="BH7" s="10">
        <v>773</v>
      </c>
      <c r="BI7" s="10">
        <v>1917</v>
      </c>
      <c r="BJ7" s="10">
        <v>694</v>
      </c>
      <c r="BK7" s="10">
        <v>388</v>
      </c>
      <c r="BL7" s="10"/>
      <c r="BM7" s="10">
        <v>762</v>
      </c>
      <c r="BN7" s="10">
        <v>1362</v>
      </c>
      <c r="BO7" s="10">
        <v>310</v>
      </c>
      <c r="BP7" s="10">
        <v>494</v>
      </c>
      <c r="BQ7" s="10">
        <v>603</v>
      </c>
      <c r="BR7" s="10"/>
      <c r="BS7" s="10">
        <v>803</v>
      </c>
      <c r="BT7" s="10">
        <v>1057</v>
      </c>
      <c r="BU7" s="10">
        <v>329</v>
      </c>
      <c r="BV7" s="10">
        <v>656</v>
      </c>
      <c r="BW7" s="10">
        <v>340</v>
      </c>
    </row>
    <row r="8" spans="2:75" ht="30" customHeight="1" x14ac:dyDescent="0.35">
      <c r="B8" s="11" t="s">
        <v>20</v>
      </c>
      <c r="C8" s="11">
        <v>4034</v>
      </c>
      <c r="D8" s="11">
        <v>1987</v>
      </c>
      <c r="E8" s="11">
        <v>2037</v>
      </c>
      <c r="F8" s="11"/>
      <c r="G8" s="11">
        <v>563</v>
      </c>
      <c r="H8" s="11">
        <v>688</v>
      </c>
      <c r="I8" s="11">
        <v>686</v>
      </c>
      <c r="J8" s="11">
        <v>686</v>
      </c>
      <c r="K8" s="11">
        <v>566</v>
      </c>
      <c r="L8" s="11">
        <v>845</v>
      </c>
      <c r="M8" s="11"/>
      <c r="N8" s="11">
        <v>1085</v>
      </c>
      <c r="O8" s="11">
        <v>1044</v>
      </c>
      <c r="P8" s="11">
        <v>883</v>
      </c>
      <c r="Q8" s="11">
        <v>1003</v>
      </c>
      <c r="R8" s="11"/>
      <c r="S8" s="11">
        <v>565</v>
      </c>
      <c r="T8" s="11">
        <v>524</v>
      </c>
      <c r="U8" s="11">
        <v>323</v>
      </c>
      <c r="V8" s="11">
        <v>363</v>
      </c>
      <c r="W8" s="11">
        <v>282</v>
      </c>
      <c r="X8" s="11">
        <v>363</v>
      </c>
      <c r="Y8" s="11">
        <v>323</v>
      </c>
      <c r="Z8" s="11">
        <v>161</v>
      </c>
      <c r="AA8" s="11">
        <v>444</v>
      </c>
      <c r="AB8" s="11">
        <v>363</v>
      </c>
      <c r="AC8" s="11">
        <v>202</v>
      </c>
      <c r="AD8" s="11">
        <v>121</v>
      </c>
      <c r="AE8" s="11"/>
      <c r="AF8" s="11">
        <v>950</v>
      </c>
      <c r="AG8" s="11">
        <v>1389</v>
      </c>
      <c r="AH8" s="11">
        <v>1033</v>
      </c>
      <c r="AI8" s="11">
        <v>540</v>
      </c>
      <c r="AJ8" s="11"/>
      <c r="AK8" s="11">
        <v>650</v>
      </c>
      <c r="AL8" s="11">
        <v>1526</v>
      </c>
      <c r="AM8" s="11">
        <v>857</v>
      </c>
      <c r="AN8" s="11">
        <v>401</v>
      </c>
      <c r="AO8" s="11">
        <v>386</v>
      </c>
      <c r="AP8" s="11"/>
      <c r="AQ8" s="11">
        <v>1021</v>
      </c>
      <c r="AR8" s="11">
        <v>777</v>
      </c>
      <c r="AS8" s="11">
        <v>954</v>
      </c>
      <c r="AT8" s="11">
        <v>713</v>
      </c>
      <c r="AU8" s="11">
        <v>570</v>
      </c>
      <c r="AV8" s="11"/>
      <c r="AW8" s="11">
        <v>211</v>
      </c>
      <c r="AX8" s="11">
        <v>408</v>
      </c>
      <c r="AY8" s="11">
        <v>1329</v>
      </c>
      <c r="AZ8" s="11">
        <v>1160</v>
      </c>
      <c r="BA8" s="11">
        <v>923</v>
      </c>
      <c r="BB8" s="11"/>
      <c r="BC8" s="11">
        <v>322</v>
      </c>
      <c r="BD8" s="11">
        <v>1244</v>
      </c>
      <c r="BE8" s="11">
        <v>916</v>
      </c>
      <c r="BF8" s="11">
        <v>1291</v>
      </c>
      <c r="BG8" s="11"/>
      <c r="BH8" s="11">
        <v>788</v>
      </c>
      <c r="BI8" s="11">
        <v>1911</v>
      </c>
      <c r="BJ8" s="11">
        <v>687</v>
      </c>
      <c r="BK8" s="11">
        <v>385</v>
      </c>
      <c r="BL8" s="11"/>
      <c r="BM8" s="11">
        <v>754</v>
      </c>
      <c r="BN8" s="11">
        <v>1381</v>
      </c>
      <c r="BO8" s="11">
        <v>310</v>
      </c>
      <c r="BP8" s="11">
        <v>482</v>
      </c>
      <c r="BQ8" s="11">
        <v>608</v>
      </c>
      <c r="BR8" s="11"/>
      <c r="BS8" s="11">
        <v>799</v>
      </c>
      <c r="BT8" s="11">
        <v>1081</v>
      </c>
      <c r="BU8" s="11">
        <v>329</v>
      </c>
      <c r="BV8" s="11">
        <v>641</v>
      </c>
      <c r="BW8" s="11">
        <v>341</v>
      </c>
    </row>
    <row r="9" spans="2:75" ht="58" x14ac:dyDescent="0.35">
      <c r="B9" s="18" t="s">
        <v>303</v>
      </c>
      <c r="C9" s="17">
        <v>0.34395942309177502</v>
      </c>
      <c r="D9" s="17">
        <v>0.36455686513762497</v>
      </c>
      <c r="E9" s="17">
        <v>0.32355145795700302</v>
      </c>
      <c r="F9" s="17"/>
      <c r="G9" s="17">
        <v>0.28528832719406499</v>
      </c>
      <c r="H9" s="17">
        <v>0.31938623478860301</v>
      </c>
      <c r="I9" s="17">
        <v>0.31096131555053103</v>
      </c>
      <c r="J9" s="17">
        <v>0.33767128774850003</v>
      </c>
      <c r="K9" s="17">
        <v>0.38149286082504902</v>
      </c>
      <c r="L9" s="17">
        <v>0.40983489358648501</v>
      </c>
      <c r="M9" s="17"/>
      <c r="N9" s="17">
        <v>0.37639922928171499</v>
      </c>
      <c r="O9" s="17">
        <v>0.373550631382361</v>
      </c>
      <c r="P9" s="17">
        <v>0.31461789179358202</v>
      </c>
      <c r="Q9" s="17">
        <v>0.304560913827846</v>
      </c>
      <c r="R9" s="17"/>
      <c r="S9" s="17">
        <v>0.32733290766481099</v>
      </c>
      <c r="T9" s="17">
        <v>0.32805081307570899</v>
      </c>
      <c r="U9" s="17">
        <v>0.356029304233483</v>
      </c>
      <c r="V9" s="17">
        <v>0.352331053427686</v>
      </c>
      <c r="W9" s="17">
        <v>0.35035847859263097</v>
      </c>
      <c r="X9" s="17">
        <v>0.343393470773732</v>
      </c>
      <c r="Y9" s="17">
        <v>0.30696470414259802</v>
      </c>
      <c r="Z9" s="17">
        <v>0.36092910189139299</v>
      </c>
      <c r="AA9" s="17">
        <v>0.35085837131424802</v>
      </c>
      <c r="AB9" s="17">
        <v>0.38065124883372098</v>
      </c>
      <c r="AC9" s="17">
        <v>0.36023888210715799</v>
      </c>
      <c r="AD9" s="17">
        <v>0.33354858781040903</v>
      </c>
      <c r="AE9" s="17"/>
      <c r="AF9" s="17">
        <v>0.32562958010698501</v>
      </c>
      <c r="AG9" s="17">
        <v>0.324549856947625</v>
      </c>
      <c r="AH9" s="17">
        <v>0.365564329159697</v>
      </c>
      <c r="AI9" s="17">
        <v>0.40021410830909199</v>
      </c>
      <c r="AJ9" s="17"/>
      <c r="AK9" s="17">
        <v>0.29602724561633298</v>
      </c>
      <c r="AL9" s="17">
        <v>0.35194641696663498</v>
      </c>
      <c r="AM9" s="17">
        <v>0.340558004228595</v>
      </c>
      <c r="AN9" s="17">
        <v>0.39162555878351701</v>
      </c>
      <c r="AO9" s="17">
        <v>0.37520211762463102</v>
      </c>
      <c r="AP9" s="17"/>
      <c r="AQ9" s="17">
        <v>0.297743523086892</v>
      </c>
      <c r="AR9" s="17">
        <v>0.35650327128678</v>
      </c>
      <c r="AS9" s="17">
        <v>0.347283812395555</v>
      </c>
      <c r="AT9" s="17">
        <v>0.34873319919238199</v>
      </c>
      <c r="AU9" s="17">
        <v>0.39812469726976701</v>
      </c>
      <c r="AV9" s="17"/>
      <c r="AW9" s="17">
        <v>0.35493384438943898</v>
      </c>
      <c r="AX9" s="17">
        <v>0.374832565651327</v>
      </c>
      <c r="AY9" s="17">
        <v>0.34305503498519402</v>
      </c>
      <c r="AZ9" s="17">
        <v>0.34599511969566599</v>
      </c>
      <c r="BA9" s="17">
        <v>0.32646885292166</v>
      </c>
      <c r="BB9" s="17"/>
      <c r="BC9" s="17">
        <v>0.28635376032163101</v>
      </c>
      <c r="BD9" s="17">
        <v>0.341459282042964</v>
      </c>
      <c r="BE9" s="17">
        <v>0.35180286505243302</v>
      </c>
      <c r="BF9" s="17">
        <v>0.378922461787564</v>
      </c>
      <c r="BG9" s="17"/>
      <c r="BH9" s="17">
        <v>0.32068261581352098</v>
      </c>
      <c r="BI9" s="17">
        <v>0.35418851800413798</v>
      </c>
      <c r="BJ9" s="17">
        <v>0.36898063628663602</v>
      </c>
      <c r="BK9" s="17">
        <v>0.36381790246685403</v>
      </c>
      <c r="BL9" s="17"/>
      <c r="BM9" s="17">
        <v>0.367712606390727</v>
      </c>
      <c r="BN9" s="17">
        <v>0.34748387900903399</v>
      </c>
      <c r="BO9" s="17">
        <v>0.35047578600496798</v>
      </c>
      <c r="BP9" s="17">
        <v>0.310300891407993</v>
      </c>
      <c r="BQ9" s="17">
        <v>0.32380682727311999</v>
      </c>
      <c r="BR9" s="17"/>
      <c r="BS9" s="17">
        <v>0.37812858857688503</v>
      </c>
      <c r="BT9" s="17">
        <v>0.34958112320437301</v>
      </c>
      <c r="BU9" s="17">
        <v>0.37261299349118399</v>
      </c>
      <c r="BV9" s="17">
        <v>0.34511332943857698</v>
      </c>
      <c r="BW9" s="17">
        <v>0.24050129688737101</v>
      </c>
    </row>
    <row r="10" spans="2:75" ht="72.5" x14ac:dyDescent="0.35">
      <c r="B10" s="18" t="s">
        <v>304</v>
      </c>
      <c r="C10" s="17">
        <v>0.32473768478619702</v>
      </c>
      <c r="D10" s="17">
        <v>0.31783814650780501</v>
      </c>
      <c r="E10" s="17">
        <v>0.33210085688281399</v>
      </c>
      <c r="F10" s="17"/>
      <c r="G10" s="17">
        <v>0.28778854333882897</v>
      </c>
      <c r="H10" s="17">
        <v>0.32214925712779402</v>
      </c>
      <c r="I10" s="17">
        <v>0.31788482492734799</v>
      </c>
      <c r="J10" s="17">
        <v>0.31091182171144299</v>
      </c>
      <c r="K10" s="17">
        <v>0.34161923223954699</v>
      </c>
      <c r="L10" s="17">
        <v>0.35695396152160802</v>
      </c>
      <c r="M10" s="17"/>
      <c r="N10" s="17">
        <v>0.36788539384866797</v>
      </c>
      <c r="O10" s="17">
        <v>0.32563958037986301</v>
      </c>
      <c r="P10" s="17">
        <v>0.31347703249201597</v>
      </c>
      <c r="Q10" s="17">
        <v>0.28357156642865899</v>
      </c>
      <c r="R10" s="17"/>
      <c r="S10" s="17">
        <v>0.31970627119933198</v>
      </c>
      <c r="T10" s="17">
        <v>0.325710573577213</v>
      </c>
      <c r="U10" s="17">
        <v>0.309640162758897</v>
      </c>
      <c r="V10" s="17">
        <v>0.30597369136332098</v>
      </c>
      <c r="W10" s="17">
        <v>0.32751803682911901</v>
      </c>
      <c r="X10" s="17">
        <v>0.31679827687796602</v>
      </c>
      <c r="Y10" s="17">
        <v>0.34909856293170199</v>
      </c>
      <c r="Z10" s="17">
        <v>0.34175064856538601</v>
      </c>
      <c r="AA10" s="17">
        <v>0.29909973299852999</v>
      </c>
      <c r="AB10" s="17">
        <v>0.351586240680619</v>
      </c>
      <c r="AC10" s="17">
        <v>0.32952152239688098</v>
      </c>
      <c r="AD10" s="17">
        <v>0.37582664523359699</v>
      </c>
      <c r="AE10" s="17"/>
      <c r="AF10" s="17">
        <v>0.264896645534409</v>
      </c>
      <c r="AG10" s="17">
        <v>0.31137346627068602</v>
      </c>
      <c r="AH10" s="17">
        <v>0.38586271093367902</v>
      </c>
      <c r="AI10" s="17">
        <v>0.36785464632591802</v>
      </c>
      <c r="AJ10" s="17"/>
      <c r="AK10" s="17">
        <v>0.31740251554112803</v>
      </c>
      <c r="AL10" s="17">
        <v>0.31783176166944999</v>
      </c>
      <c r="AM10" s="17">
        <v>0.336065838883566</v>
      </c>
      <c r="AN10" s="17">
        <v>0.29817375488618603</v>
      </c>
      <c r="AO10" s="17">
        <v>0.38587269813583702</v>
      </c>
      <c r="AP10" s="17"/>
      <c r="AQ10" s="17">
        <v>0.30802325470019098</v>
      </c>
      <c r="AR10" s="17">
        <v>0.334703125308974</v>
      </c>
      <c r="AS10" s="17">
        <v>0.31314031706552098</v>
      </c>
      <c r="AT10" s="17">
        <v>0.34579827244027</v>
      </c>
      <c r="AU10" s="17">
        <v>0.334156085397741</v>
      </c>
      <c r="AV10" s="17"/>
      <c r="AW10" s="17">
        <v>0.35013775262829999</v>
      </c>
      <c r="AX10" s="17">
        <v>0.32612171286740799</v>
      </c>
      <c r="AY10" s="17">
        <v>0.32283172584966102</v>
      </c>
      <c r="AZ10" s="17">
        <v>0.325076498419335</v>
      </c>
      <c r="BA10" s="17">
        <v>0.31942514017420098</v>
      </c>
      <c r="BB10" s="17"/>
      <c r="BC10" s="17">
        <v>0.29418635001865401</v>
      </c>
      <c r="BD10" s="17">
        <v>0.322926154222067</v>
      </c>
      <c r="BE10" s="17">
        <v>0.34906543856683597</v>
      </c>
      <c r="BF10" s="17">
        <v>0.34241830544504498</v>
      </c>
      <c r="BG10" s="17"/>
      <c r="BH10" s="17">
        <v>0.32471525969146597</v>
      </c>
      <c r="BI10" s="17">
        <v>0.33904840964470501</v>
      </c>
      <c r="BJ10" s="17">
        <v>0.331454040366711</v>
      </c>
      <c r="BK10" s="17">
        <v>0.331475642500559</v>
      </c>
      <c r="BL10" s="17"/>
      <c r="BM10" s="17">
        <v>0.32585144658867898</v>
      </c>
      <c r="BN10" s="17">
        <v>0.346044420106699</v>
      </c>
      <c r="BO10" s="17">
        <v>0.35205748509401003</v>
      </c>
      <c r="BP10" s="17">
        <v>0.29797357030311</v>
      </c>
      <c r="BQ10" s="17">
        <v>0.28624970816709999</v>
      </c>
      <c r="BR10" s="17"/>
      <c r="BS10" s="17">
        <v>0.320328569255104</v>
      </c>
      <c r="BT10" s="17">
        <v>0.357365860165827</v>
      </c>
      <c r="BU10" s="17">
        <v>0.35765944457584498</v>
      </c>
      <c r="BV10" s="17">
        <v>0.32393358302771003</v>
      </c>
      <c r="BW10" s="17">
        <v>0.25422291955243898</v>
      </c>
    </row>
    <row r="11" spans="2:75" ht="43.5" x14ac:dyDescent="0.35">
      <c r="B11" s="18" t="s">
        <v>305</v>
      </c>
      <c r="C11" s="17">
        <v>0.28102348367555202</v>
      </c>
      <c r="D11" s="17">
        <v>0.27241128704005302</v>
      </c>
      <c r="E11" s="17">
        <v>0.29033257935147</v>
      </c>
      <c r="F11" s="17"/>
      <c r="G11" s="17">
        <v>0.30251819552310399</v>
      </c>
      <c r="H11" s="17">
        <v>0.30975217404293498</v>
      </c>
      <c r="I11" s="17">
        <v>0.31599729467843402</v>
      </c>
      <c r="J11" s="17">
        <v>0.31090367882578002</v>
      </c>
      <c r="K11" s="17">
        <v>0.245779940514018</v>
      </c>
      <c r="L11" s="17">
        <v>0.21424921872271199</v>
      </c>
      <c r="M11" s="17"/>
      <c r="N11" s="17">
        <v>0.27019575878267599</v>
      </c>
      <c r="O11" s="17">
        <v>0.29341879429003498</v>
      </c>
      <c r="P11" s="17">
        <v>0.27906656944032998</v>
      </c>
      <c r="Q11" s="17">
        <v>0.28117142195609401</v>
      </c>
      <c r="R11" s="17"/>
      <c r="S11" s="17">
        <v>0.30650535882066798</v>
      </c>
      <c r="T11" s="17">
        <v>0.24765046577555899</v>
      </c>
      <c r="U11" s="17">
        <v>0.23101662016355101</v>
      </c>
      <c r="V11" s="17">
        <v>0.27355819732706799</v>
      </c>
      <c r="W11" s="17">
        <v>0.28754646959539698</v>
      </c>
      <c r="X11" s="17">
        <v>0.25017356216294201</v>
      </c>
      <c r="Y11" s="17">
        <v>0.26748515721358401</v>
      </c>
      <c r="Z11" s="17">
        <v>0.32808118175922601</v>
      </c>
      <c r="AA11" s="17">
        <v>0.29139883284505103</v>
      </c>
      <c r="AB11" s="17">
        <v>0.33064009152638801</v>
      </c>
      <c r="AC11" s="17">
        <v>0.27943509201634698</v>
      </c>
      <c r="AD11" s="17">
        <v>0.32904303531871998</v>
      </c>
      <c r="AE11" s="17"/>
      <c r="AF11" s="17">
        <v>0.25908552875818402</v>
      </c>
      <c r="AG11" s="17">
        <v>0.28960712793556598</v>
      </c>
      <c r="AH11" s="17">
        <v>0.28218932293673699</v>
      </c>
      <c r="AI11" s="17">
        <v>0.31054359457701802</v>
      </c>
      <c r="AJ11" s="17"/>
      <c r="AK11" s="17">
        <v>0.26427062253647798</v>
      </c>
      <c r="AL11" s="17">
        <v>0.27573933315798299</v>
      </c>
      <c r="AM11" s="17">
        <v>0.28439714145995598</v>
      </c>
      <c r="AN11" s="17">
        <v>0.33551657099596499</v>
      </c>
      <c r="AO11" s="17">
        <v>0.32169189616183202</v>
      </c>
      <c r="AP11" s="17"/>
      <c r="AQ11" s="17">
        <v>0.25920258031910498</v>
      </c>
      <c r="AR11" s="17">
        <v>0.26757937485037397</v>
      </c>
      <c r="AS11" s="17">
        <v>0.27588406327973602</v>
      </c>
      <c r="AT11" s="17">
        <v>0.31980154440869502</v>
      </c>
      <c r="AU11" s="17">
        <v>0.29854965069836997</v>
      </c>
      <c r="AV11" s="17"/>
      <c r="AW11" s="17">
        <v>0.28365269254527897</v>
      </c>
      <c r="AX11" s="17">
        <v>0.23570906911224601</v>
      </c>
      <c r="AY11" s="17">
        <v>0.27997381621705097</v>
      </c>
      <c r="AZ11" s="17">
        <v>0.27308306219630701</v>
      </c>
      <c r="BA11" s="17">
        <v>0.31173838421951899</v>
      </c>
      <c r="BB11" s="17"/>
      <c r="BC11" s="17">
        <v>0.29795703707867799</v>
      </c>
      <c r="BD11" s="17">
        <v>0.286309365708804</v>
      </c>
      <c r="BE11" s="17">
        <v>0.291885256392104</v>
      </c>
      <c r="BF11" s="17">
        <v>0.28353187597815299</v>
      </c>
      <c r="BG11" s="17"/>
      <c r="BH11" s="17">
        <v>0.29289292176036102</v>
      </c>
      <c r="BI11" s="17">
        <v>0.289202092134698</v>
      </c>
      <c r="BJ11" s="17">
        <v>0.27378572214800401</v>
      </c>
      <c r="BK11" s="17">
        <v>0.31154843204289201</v>
      </c>
      <c r="BL11" s="17"/>
      <c r="BM11" s="17">
        <v>0.25356516656022299</v>
      </c>
      <c r="BN11" s="17">
        <v>0.32116548866588002</v>
      </c>
      <c r="BO11" s="17">
        <v>0.24505327543113101</v>
      </c>
      <c r="BP11" s="17">
        <v>0.203007422934457</v>
      </c>
      <c r="BQ11" s="17">
        <v>0.27238009731616197</v>
      </c>
      <c r="BR11" s="17"/>
      <c r="BS11" s="17">
        <v>0.27725630513207999</v>
      </c>
      <c r="BT11" s="17">
        <v>0.32150742653630998</v>
      </c>
      <c r="BU11" s="17">
        <v>0.25787074656217601</v>
      </c>
      <c r="BV11" s="17">
        <v>0.230780648599576</v>
      </c>
      <c r="BW11" s="17">
        <v>0.22330303353058101</v>
      </c>
    </row>
    <row r="12" spans="2:75" ht="43.5" x14ac:dyDescent="0.35">
      <c r="B12" s="18" t="s">
        <v>306</v>
      </c>
      <c r="C12" s="17">
        <v>0.25435262639529399</v>
      </c>
      <c r="D12" s="17">
        <v>0.23709061530842199</v>
      </c>
      <c r="E12" s="17">
        <v>0.27244089940365301</v>
      </c>
      <c r="F12" s="17"/>
      <c r="G12" s="17">
        <v>0.26472787003389098</v>
      </c>
      <c r="H12" s="17">
        <v>0.24028701307254399</v>
      </c>
      <c r="I12" s="17">
        <v>0.25846488997888301</v>
      </c>
      <c r="J12" s="17">
        <v>0.25607233167451399</v>
      </c>
      <c r="K12" s="17">
        <v>0.25843023543932903</v>
      </c>
      <c r="L12" s="17">
        <v>0.251426928535044</v>
      </c>
      <c r="M12" s="17"/>
      <c r="N12" s="17">
        <v>0.24603109521234001</v>
      </c>
      <c r="O12" s="17">
        <v>0.23895334630259199</v>
      </c>
      <c r="P12" s="17">
        <v>0.27856220141009203</v>
      </c>
      <c r="Q12" s="17">
        <v>0.25778361709102698</v>
      </c>
      <c r="R12" s="17"/>
      <c r="S12" s="17">
        <v>0.286633097441714</v>
      </c>
      <c r="T12" s="17">
        <v>0.24359264665313601</v>
      </c>
      <c r="U12" s="17">
        <v>0.22286695340999399</v>
      </c>
      <c r="V12" s="17">
        <v>0.19752861765084101</v>
      </c>
      <c r="W12" s="17">
        <v>0.253156211006205</v>
      </c>
      <c r="X12" s="17">
        <v>0.26156067793877902</v>
      </c>
      <c r="Y12" s="17">
        <v>0.27235820306365999</v>
      </c>
      <c r="Z12" s="17">
        <v>0.24320679772488199</v>
      </c>
      <c r="AA12" s="17">
        <v>0.24969987013707601</v>
      </c>
      <c r="AB12" s="17">
        <v>0.28144939236195299</v>
      </c>
      <c r="AC12" s="17">
        <v>0.27687498180082798</v>
      </c>
      <c r="AD12" s="17">
        <v>0.250845492157873</v>
      </c>
      <c r="AE12" s="17"/>
      <c r="AF12" s="17">
        <v>0.26197276004884001</v>
      </c>
      <c r="AG12" s="17">
        <v>0.25744458352473898</v>
      </c>
      <c r="AH12" s="17">
        <v>0.25215400235570601</v>
      </c>
      <c r="AI12" s="17">
        <v>0.25332261993037603</v>
      </c>
      <c r="AJ12" s="17"/>
      <c r="AK12" s="17">
        <v>0.24743578499536201</v>
      </c>
      <c r="AL12" s="17">
        <v>0.25969251771581803</v>
      </c>
      <c r="AM12" s="17">
        <v>0.23776525092478401</v>
      </c>
      <c r="AN12" s="17">
        <v>0.28603679186601</v>
      </c>
      <c r="AO12" s="17">
        <v>0.266609283579478</v>
      </c>
      <c r="AP12" s="17"/>
      <c r="AQ12" s="17">
        <v>0.22851706337276401</v>
      </c>
      <c r="AR12" s="17">
        <v>0.269236717353941</v>
      </c>
      <c r="AS12" s="17">
        <v>0.26507109161068798</v>
      </c>
      <c r="AT12" s="17">
        <v>0.24865867580658299</v>
      </c>
      <c r="AU12" s="17">
        <v>0.269522501221722</v>
      </c>
      <c r="AV12" s="17"/>
      <c r="AW12" s="17">
        <v>0.23038595846938001</v>
      </c>
      <c r="AX12" s="17">
        <v>0.24883063175079501</v>
      </c>
      <c r="AY12" s="17">
        <v>0.25244369119207999</v>
      </c>
      <c r="AZ12" s="17">
        <v>0.22759404308844799</v>
      </c>
      <c r="BA12" s="17">
        <v>0.29964393844932002</v>
      </c>
      <c r="BB12" s="17"/>
      <c r="BC12" s="17">
        <v>0.29984283870143702</v>
      </c>
      <c r="BD12" s="17">
        <v>0.28003428013278497</v>
      </c>
      <c r="BE12" s="17">
        <v>0.27368233896222</v>
      </c>
      <c r="BF12" s="17">
        <v>0.226970910356565</v>
      </c>
      <c r="BG12" s="17"/>
      <c r="BH12" s="17">
        <v>0.27207054149029503</v>
      </c>
      <c r="BI12" s="17">
        <v>0.25539637720809499</v>
      </c>
      <c r="BJ12" s="17">
        <v>0.26906412389442302</v>
      </c>
      <c r="BK12" s="17">
        <v>0.23149289161605499</v>
      </c>
      <c r="BL12" s="17"/>
      <c r="BM12" s="17">
        <v>0.25097893033265101</v>
      </c>
      <c r="BN12" s="17">
        <v>0.26046489293038</v>
      </c>
      <c r="BO12" s="17">
        <v>0.26720052292103702</v>
      </c>
      <c r="BP12" s="17">
        <v>0.25500680124726999</v>
      </c>
      <c r="BQ12" s="17">
        <v>0.231635238519107</v>
      </c>
      <c r="BR12" s="17"/>
      <c r="BS12" s="17">
        <v>0.25523292705235701</v>
      </c>
      <c r="BT12" s="17">
        <v>0.261124144371712</v>
      </c>
      <c r="BU12" s="17">
        <v>0.255483452620831</v>
      </c>
      <c r="BV12" s="17">
        <v>0.25561025834687501</v>
      </c>
      <c r="BW12" s="17">
        <v>0.20231733448320399</v>
      </c>
    </row>
    <row r="13" spans="2:75" ht="58" x14ac:dyDescent="0.35">
      <c r="B13" s="18" t="s">
        <v>307</v>
      </c>
      <c r="C13" s="17">
        <v>0.248019613810888</v>
      </c>
      <c r="D13" s="17">
        <v>0.27857045487799098</v>
      </c>
      <c r="E13" s="17">
        <v>0.218414099944576</v>
      </c>
      <c r="F13" s="17"/>
      <c r="G13" s="17">
        <v>0.24275394167714601</v>
      </c>
      <c r="H13" s="17">
        <v>0.26956562732075401</v>
      </c>
      <c r="I13" s="17">
        <v>0.22045791509899401</v>
      </c>
      <c r="J13" s="17">
        <v>0.24134356786375</v>
      </c>
      <c r="K13" s="17">
        <v>0.248946337609429</v>
      </c>
      <c r="L13" s="17">
        <v>0.261159167797612</v>
      </c>
      <c r="M13" s="17"/>
      <c r="N13" s="17">
        <v>0.31306677889753898</v>
      </c>
      <c r="O13" s="17">
        <v>0.24473327857702301</v>
      </c>
      <c r="P13" s="17">
        <v>0.24316037376640401</v>
      </c>
      <c r="Q13" s="17">
        <v>0.18721866563657</v>
      </c>
      <c r="R13" s="17"/>
      <c r="S13" s="17">
        <v>0.25413022664433299</v>
      </c>
      <c r="T13" s="17">
        <v>0.23866051222252099</v>
      </c>
      <c r="U13" s="17">
        <v>0.19057742273515599</v>
      </c>
      <c r="V13" s="17">
        <v>0.25335285992538198</v>
      </c>
      <c r="W13" s="17">
        <v>0.26422228748482302</v>
      </c>
      <c r="X13" s="17">
        <v>0.24926529126105601</v>
      </c>
      <c r="Y13" s="17">
        <v>0.27052159688173799</v>
      </c>
      <c r="Z13" s="17">
        <v>0.28892807069941001</v>
      </c>
      <c r="AA13" s="17">
        <v>0.25601495302991301</v>
      </c>
      <c r="AB13" s="17">
        <v>0.22913834799053501</v>
      </c>
      <c r="AC13" s="17">
        <v>0.26697461371151199</v>
      </c>
      <c r="AD13" s="17">
        <v>0.23701408228822099</v>
      </c>
      <c r="AE13" s="17"/>
      <c r="AF13" s="17">
        <v>0.20858853400969099</v>
      </c>
      <c r="AG13" s="17">
        <v>0.23588532818647601</v>
      </c>
      <c r="AH13" s="17">
        <v>0.26165705645460602</v>
      </c>
      <c r="AI13" s="17">
        <v>0.33288784944148597</v>
      </c>
      <c r="AJ13" s="17"/>
      <c r="AK13" s="17">
        <v>0.21049972935595301</v>
      </c>
      <c r="AL13" s="17">
        <v>0.241211612668186</v>
      </c>
      <c r="AM13" s="17">
        <v>0.29111547483258798</v>
      </c>
      <c r="AN13" s="17">
        <v>0.21980613174275501</v>
      </c>
      <c r="AO13" s="17">
        <v>0.33000417174534702</v>
      </c>
      <c r="AP13" s="17"/>
      <c r="AQ13" s="17">
        <v>0.21718259549170299</v>
      </c>
      <c r="AR13" s="17">
        <v>0.21371112976859999</v>
      </c>
      <c r="AS13" s="17">
        <v>0.25934829522954</v>
      </c>
      <c r="AT13" s="17">
        <v>0.26100232357268499</v>
      </c>
      <c r="AU13" s="17">
        <v>0.314877130557917</v>
      </c>
      <c r="AV13" s="17"/>
      <c r="AW13" s="17">
        <v>0.28204415504297498</v>
      </c>
      <c r="AX13" s="17">
        <v>0.24138605784990899</v>
      </c>
      <c r="AY13" s="17">
        <v>0.221971951415985</v>
      </c>
      <c r="AZ13" s="17">
        <v>0.25859352197434099</v>
      </c>
      <c r="BA13" s="17">
        <v>0.268366907726523</v>
      </c>
      <c r="BB13" s="17"/>
      <c r="BC13" s="17">
        <v>0.21983692379768499</v>
      </c>
      <c r="BD13" s="17">
        <v>0.26867547399590602</v>
      </c>
      <c r="BE13" s="17">
        <v>0.27378383364023401</v>
      </c>
      <c r="BF13" s="17">
        <v>0.23704318500090901</v>
      </c>
      <c r="BG13" s="17"/>
      <c r="BH13" s="17">
        <v>0.24494046854373799</v>
      </c>
      <c r="BI13" s="17">
        <v>0.25446173297498398</v>
      </c>
      <c r="BJ13" s="17">
        <v>0.253738951453439</v>
      </c>
      <c r="BK13" s="17">
        <v>0.26993642006638002</v>
      </c>
      <c r="BL13" s="17"/>
      <c r="BM13" s="17">
        <v>0.26936746635312903</v>
      </c>
      <c r="BN13" s="17">
        <v>0.26501206597154903</v>
      </c>
      <c r="BO13" s="17">
        <v>0.25968219290063299</v>
      </c>
      <c r="BP13" s="17">
        <v>0.25412688084857399</v>
      </c>
      <c r="BQ13" s="17">
        <v>0.17387267933945399</v>
      </c>
      <c r="BR13" s="17"/>
      <c r="BS13" s="17">
        <v>0.263180309991422</v>
      </c>
      <c r="BT13" s="17">
        <v>0.27490036487492803</v>
      </c>
      <c r="BU13" s="17">
        <v>0.27307372111185202</v>
      </c>
      <c r="BV13" s="17">
        <v>0.25150750855687098</v>
      </c>
      <c r="BW13" s="17">
        <v>0.17494212524890701</v>
      </c>
    </row>
    <row r="14" spans="2:75" ht="43.5" x14ac:dyDescent="0.35">
      <c r="B14" s="18" t="s">
        <v>308</v>
      </c>
      <c r="C14" s="17">
        <v>0.23450476940040099</v>
      </c>
      <c r="D14" s="17">
        <v>0.23548413647329899</v>
      </c>
      <c r="E14" s="17">
        <v>0.234195231688168</v>
      </c>
      <c r="F14" s="17"/>
      <c r="G14" s="17">
        <v>0.28208157314405102</v>
      </c>
      <c r="H14" s="17">
        <v>0.24730942196769401</v>
      </c>
      <c r="I14" s="17">
        <v>0.224336846113729</v>
      </c>
      <c r="J14" s="17">
        <v>0.232440809680699</v>
      </c>
      <c r="K14" s="17">
        <v>0.20633824695163699</v>
      </c>
      <c r="L14" s="17">
        <v>0.22116470465103999</v>
      </c>
      <c r="M14" s="17"/>
      <c r="N14" s="17">
        <v>0.25836835889856102</v>
      </c>
      <c r="O14" s="17">
        <v>0.222804194993658</v>
      </c>
      <c r="P14" s="17">
        <v>0.24747399679402801</v>
      </c>
      <c r="Q14" s="17">
        <v>0.21147257643557499</v>
      </c>
      <c r="R14" s="17"/>
      <c r="S14" s="17">
        <v>0.28023420037483099</v>
      </c>
      <c r="T14" s="17">
        <v>0.246829438020568</v>
      </c>
      <c r="U14" s="17">
        <v>0.241933165676601</v>
      </c>
      <c r="V14" s="17">
        <v>0.194312804650732</v>
      </c>
      <c r="W14" s="17">
        <v>0.24297830091265399</v>
      </c>
      <c r="X14" s="17">
        <v>0.23636555810124199</v>
      </c>
      <c r="Y14" s="17">
        <v>0.161433084543008</v>
      </c>
      <c r="Z14" s="17">
        <v>0.27272184701011498</v>
      </c>
      <c r="AA14" s="17">
        <v>0.26015903797013301</v>
      </c>
      <c r="AB14" s="17">
        <v>0.182195867083361</v>
      </c>
      <c r="AC14" s="17">
        <v>0.22556914746068599</v>
      </c>
      <c r="AD14" s="17">
        <v>0.26492651734981099</v>
      </c>
      <c r="AE14" s="17"/>
      <c r="AF14" s="17">
        <v>0.20042254039193599</v>
      </c>
      <c r="AG14" s="17">
        <v>0.227477468405553</v>
      </c>
      <c r="AH14" s="17">
        <v>0.25898051366033298</v>
      </c>
      <c r="AI14" s="17">
        <v>0.27123235636887499</v>
      </c>
      <c r="AJ14" s="17"/>
      <c r="AK14" s="17">
        <v>0.199455719864674</v>
      </c>
      <c r="AL14" s="17">
        <v>0.23472544608259899</v>
      </c>
      <c r="AM14" s="17">
        <v>0.26313650928106003</v>
      </c>
      <c r="AN14" s="17">
        <v>0.23419943477618399</v>
      </c>
      <c r="AO14" s="17">
        <v>0.27181664706697101</v>
      </c>
      <c r="AP14" s="17"/>
      <c r="AQ14" s="17">
        <v>0.214544352939954</v>
      </c>
      <c r="AR14" s="17">
        <v>0.21414343086401699</v>
      </c>
      <c r="AS14" s="17">
        <v>0.254243735457724</v>
      </c>
      <c r="AT14" s="17">
        <v>0.23673391382068101</v>
      </c>
      <c r="AU14" s="17">
        <v>0.26221772270033999</v>
      </c>
      <c r="AV14" s="17"/>
      <c r="AW14" s="17">
        <v>0.206648939413316</v>
      </c>
      <c r="AX14" s="17">
        <v>0.21546449712002899</v>
      </c>
      <c r="AY14" s="17">
        <v>0.21787184231213599</v>
      </c>
      <c r="AZ14" s="17">
        <v>0.246932176001082</v>
      </c>
      <c r="BA14" s="17">
        <v>0.25854795240584499</v>
      </c>
      <c r="BB14" s="17"/>
      <c r="BC14" s="17">
        <v>0.230257405055659</v>
      </c>
      <c r="BD14" s="17">
        <v>0.26351149531602203</v>
      </c>
      <c r="BE14" s="17">
        <v>0.21675647035650999</v>
      </c>
      <c r="BF14" s="17">
        <v>0.23738881587856001</v>
      </c>
      <c r="BG14" s="17"/>
      <c r="BH14" s="17">
        <v>0.25964391112672802</v>
      </c>
      <c r="BI14" s="17">
        <v>0.23275473142164299</v>
      </c>
      <c r="BJ14" s="17">
        <v>0.23841775800199899</v>
      </c>
      <c r="BK14" s="17">
        <v>0.26003143685171498</v>
      </c>
      <c r="BL14" s="17"/>
      <c r="BM14" s="17">
        <v>0.205668938190323</v>
      </c>
      <c r="BN14" s="17">
        <v>0.27817852196491499</v>
      </c>
      <c r="BO14" s="17">
        <v>0.21974746122762601</v>
      </c>
      <c r="BP14" s="17">
        <v>0.23962704783401001</v>
      </c>
      <c r="BQ14" s="17">
        <v>0.186955287973396</v>
      </c>
      <c r="BR14" s="17"/>
      <c r="BS14" s="17">
        <v>0.218148048797735</v>
      </c>
      <c r="BT14" s="17">
        <v>0.28397077804410098</v>
      </c>
      <c r="BU14" s="17">
        <v>0.24461943496982599</v>
      </c>
      <c r="BV14" s="17">
        <v>0.217043229455712</v>
      </c>
      <c r="BW14" s="17">
        <v>0.16305585283041699</v>
      </c>
    </row>
    <row r="15" spans="2:75" ht="43.5" x14ac:dyDescent="0.35">
      <c r="B15" s="18" t="s">
        <v>309</v>
      </c>
      <c r="C15" s="17">
        <v>0.21887763337324501</v>
      </c>
      <c r="D15" s="17">
        <v>0.23102753683050101</v>
      </c>
      <c r="E15" s="17">
        <v>0.207058161051004</v>
      </c>
      <c r="F15" s="17"/>
      <c r="G15" s="17">
        <v>0.23064586000898299</v>
      </c>
      <c r="H15" s="17">
        <v>0.23732964430442</v>
      </c>
      <c r="I15" s="17">
        <v>0.233247088659184</v>
      </c>
      <c r="J15" s="17">
        <v>0.200323402803185</v>
      </c>
      <c r="K15" s="17">
        <v>0.20576580512420301</v>
      </c>
      <c r="L15" s="17">
        <v>0.20818503890290799</v>
      </c>
      <c r="M15" s="17"/>
      <c r="N15" s="17">
        <v>0.23071305109887599</v>
      </c>
      <c r="O15" s="17">
        <v>0.22403696894355901</v>
      </c>
      <c r="P15" s="17">
        <v>0.20766331406470601</v>
      </c>
      <c r="Q15" s="17">
        <v>0.21073533145680501</v>
      </c>
      <c r="R15" s="17"/>
      <c r="S15" s="17">
        <v>0.22941144451342599</v>
      </c>
      <c r="T15" s="17">
        <v>0.25137027410419599</v>
      </c>
      <c r="U15" s="17">
        <v>0.24125353298031399</v>
      </c>
      <c r="V15" s="17">
        <v>0.20395189313773299</v>
      </c>
      <c r="W15" s="17">
        <v>0.23386379263282001</v>
      </c>
      <c r="X15" s="17">
        <v>0.20965300389261701</v>
      </c>
      <c r="Y15" s="17">
        <v>0.20071120023311501</v>
      </c>
      <c r="Z15" s="17">
        <v>0.15177373511265599</v>
      </c>
      <c r="AA15" s="17">
        <v>0.19897086196431599</v>
      </c>
      <c r="AB15" s="17">
        <v>0.20439614315021401</v>
      </c>
      <c r="AC15" s="17">
        <v>0.24038037832623399</v>
      </c>
      <c r="AD15" s="17">
        <v>0.225147121562561</v>
      </c>
      <c r="AE15" s="17"/>
      <c r="AF15" s="17">
        <v>0.234309723842311</v>
      </c>
      <c r="AG15" s="17">
        <v>0.19284887320580399</v>
      </c>
      <c r="AH15" s="17">
        <v>0.23736019996588301</v>
      </c>
      <c r="AI15" s="17">
        <v>0.22933546197857699</v>
      </c>
      <c r="AJ15" s="17"/>
      <c r="AK15" s="17">
        <v>0.20048513223080999</v>
      </c>
      <c r="AL15" s="17">
        <v>0.21872737855320201</v>
      </c>
      <c r="AM15" s="17">
        <v>0.23039328682687801</v>
      </c>
      <c r="AN15" s="17">
        <v>0.24170925402101201</v>
      </c>
      <c r="AO15" s="17">
        <v>0.24327739028560999</v>
      </c>
      <c r="AP15" s="17"/>
      <c r="AQ15" s="17">
        <v>0.19559419297786601</v>
      </c>
      <c r="AR15" s="17">
        <v>0.22024221047211701</v>
      </c>
      <c r="AS15" s="17">
        <v>0.22770684602507499</v>
      </c>
      <c r="AT15" s="17">
        <v>0.23736465212754199</v>
      </c>
      <c r="AU15" s="17">
        <v>0.220824294225586</v>
      </c>
      <c r="AV15" s="17"/>
      <c r="AW15" s="17">
        <v>0.21316295347502501</v>
      </c>
      <c r="AX15" s="17">
        <v>0.21122275539777299</v>
      </c>
      <c r="AY15" s="17">
        <v>0.20285109874622001</v>
      </c>
      <c r="AZ15" s="17">
        <v>0.222502019874734</v>
      </c>
      <c r="BA15" s="17">
        <v>0.24295296228580401</v>
      </c>
      <c r="BB15" s="17"/>
      <c r="BC15" s="17">
        <v>0.23673082271604901</v>
      </c>
      <c r="BD15" s="17">
        <v>0.237303405135464</v>
      </c>
      <c r="BE15" s="17">
        <v>0.235763426085734</v>
      </c>
      <c r="BF15" s="17">
        <v>0.205977796520942</v>
      </c>
      <c r="BG15" s="17"/>
      <c r="BH15" s="17">
        <v>0.24610546987554599</v>
      </c>
      <c r="BI15" s="17">
        <v>0.22453836995536899</v>
      </c>
      <c r="BJ15" s="17">
        <v>0.22381611358225301</v>
      </c>
      <c r="BK15" s="17">
        <v>0.19846732859094299</v>
      </c>
      <c r="BL15" s="17"/>
      <c r="BM15" s="17">
        <v>0.21900016231087399</v>
      </c>
      <c r="BN15" s="17">
        <v>0.22710634913980901</v>
      </c>
      <c r="BO15" s="17">
        <v>0.27828729650373901</v>
      </c>
      <c r="BP15" s="17">
        <v>0.22391923689575699</v>
      </c>
      <c r="BQ15" s="17">
        <v>0.18377470666712001</v>
      </c>
      <c r="BR15" s="17"/>
      <c r="BS15" s="17">
        <v>0.22380977098561899</v>
      </c>
      <c r="BT15" s="17">
        <v>0.23385933397740399</v>
      </c>
      <c r="BU15" s="17">
        <v>0.26583522295634898</v>
      </c>
      <c r="BV15" s="17">
        <v>0.22317746381362399</v>
      </c>
      <c r="BW15" s="17">
        <v>0.16601480952959899</v>
      </c>
    </row>
    <row r="16" spans="2:75" ht="43.5" x14ac:dyDescent="0.35">
      <c r="B16" s="18" t="s">
        <v>310</v>
      </c>
      <c r="C16" s="17">
        <v>0.176519650632291</v>
      </c>
      <c r="D16" s="17">
        <v>0.166908424320168</v>
      </c>
      <c r="E16" s="17">
        <v>0.18580609419746</v>
      </c>
      <c r="F16" s="17"/>
      <c r="G16" s="17">
        <v>0.272966556683232</v>
      </c>
      <c r="H16" s="17">
        <v>0.21329669757320099</v>
      </c>
      <c r="I16" s="17">
        <v>0.178421990983227</v>
      </c>
      <c r="J16" s="17">
        <v>0.15844571092702101</v>
      </c>
      <c r="K16" s="17">
        <v>0.13663624612249101</v>
      </c>
      <c r="L16" s="17">
        <v>0.122129056784311</v>
      </c>
      <c r="M16" s="17"/>
      <c r="N16" s="17">
        <v>0.150967872293443</v>
      </c>
      <c r="O16" s="17">
        <v>0.17249190349072199</v>
      </c>
      <c r="P16" s="17">
        <v>0.187965864872563</v>
      </c>
      <c r="Q16" s="17">
        <v>0.200632358996611</v>
      </c>
      <c r="R16" s="17"/>
      <c r="S16" s="17">
        <v>0.160659599814616</v>
      </c>
      <c r="T16" s="17">
        <v>0.145474581394301</v>
      </c>
      <c r="U16" s="17">
        <v>0.230199959385775</v>
      </c>
      <c r="V16" s="17">
        <v>0.15672018746652899</v>
      </c>
      <c r="W16" s="17">
        <v>0.180016821806571</v>
      </c>
      <c r="X16" s="17">
        <v>0.21977327302341701</v>
      </c>
      <c r="Y16" s="17">
        <v>0.208944910539102</v>
      </c>
      <c r="Z16" s="17">
        <v>0.15337939723119801</v>
      </c>
      <c r="AA16" s="17">
        <v>0.19035057598389099</v>
      </c>
      <c r="AB16" s="17">
        <v>0.14418889723349301</v>
      </c>
      <c r="AC16" s="17">
        <v>0.16496169596692301</v>
      </c>
      <c r="AD16" s="17">
        <v>0.17298732989603899</v>
      </c>
      <c r="AE16" s="17"/>
      <c r="AF16" s="17">
        <v>0.193626272957856</v>
      </c>
      <c r="AG16" s="17">
        <v>0.157260817836889</v>
      </c>
      <c r="AH16" s="17">
        <v>0.18271532989268099</v>
      </c>
      <c r="AI16" s="17">
        <v>0.175281240525406</v>
      </c>
      <c r="AJ16" s="17"/>
      <c r="AK16" s="17">
        <v>0.228930485709023</v>
      </c>
      <c r="AL16" s="17">
        <v>0.181425521351226</v>
      </c>
      <c r="AM16" s="17">
        <v>0.16097304629606099</v>
      </c>
      <c r="AN16" s="17">
        <v>0.15740627355776099</v>
      </c>
      <c r="AO16" s="17">
        <v>0.13288630411819</v>
      </c>
      <c r="AP16" s="17"/>
      <c r="AQ16" s="17">
        <v>0.202305076176586</v>
      </c>
      <c r="AR16" s="17">
        <v>0.18648325343041899</v>
      </c>
      <c r="AS16" s="17">
        <v>0.180263953838984</v>
      </c>
      <c r="AT16" s="17">
        <v>0.14374929034388101</v>
      </c>
      <c r="AU16" s="17">
        <v>0.15145583524496001</v>
      </c>
      <c r="AV16" s="17"/>
      <c r="AW16" s="17">
        <v>0.23093233396686899</v>
      </c>
      <c r="AX16" s="17">
        <v>0.16886562780043399</v>
      </c>
      <c r="AY16" s="17">
        <v>0.16689760801397899</v>
      </c>
      <c r="AZ16" s="17">
        <v>0.16447375248688401</v>
      </c>
      <c r="BA16" s="17">
        <v>0.197136341910184</v>
      </c>
      <c r="BB16" s="17"/>
      <c r="BC16" s="17">
        <v>0.21305099901121699</v>
      </c>
      <c r="BD16" s="17">
        <v>0.17200796469983501</v>
      </c>
      <c r="BE16" s="17">
        <v>0.19029316494571599</v>
      </c>
      <c r="BF16" s="17">
        <v>0.17351078554025001</v>
      </c>
      <c r="BG16" s="17"/>
      <c r="BH16" s="17">
        <v>0.194759994645785</v>
      </c>
      <c r="BI16" s="17">
        <v>0.16978763242120501</v>
      </c>
      <c r="BJ16" s="17">
        <v>0.19824518605540301</v>
      </c>
      <c r="BK16" s="17">
        <v>0.18593198226041699</v>
      </c>
      <c r="BL16" s="17"/>
      <c r="BM16" s="17">
        <v>0.15584836876118999</v>
      </c>
      <c r="BN16" s="17">
        <v>0.193142239506367</v>
      </c>
      <c r="BO16" s="17">
        <v>0.15160236767695701</v>
      </c>
      <c r="BP16" s="17">
        <v>0.15224794017096399</v>
      </c>
      <c r="BQ16" s="17">
        <v>0.19497541669253099</v>
      </c>
      <c r="BR16" s="17"/>
      <c r="BS16" s="17">
        <v>0.158522947916759</v>
      </c>
      <c r="BT16" s="17">
        <v>0.19971540318659101</v>
      </c>
      <c r="BU16" s="17">
        <v>0.17906211941972699</v>
      </c>
      <c r="BV16" s="17">
        <v>0.17271343937980199</v>
      </c>
      <c r="BW16" s="17">
        <v>0.16905973680219399</v>
      </c>
    </row>
    <row r="17" spans="2:75" x14ac:dyDescent="0.35">
      <c r="B17" s="18" t="s">
        <v>129</v>
      </c>
      <c r="C17" s="17">
        <v>0.14050776396790499</v>
      </c>
      <c r="D17" s="17">
        <v>0.13471529240170299</v>
      </c>
      <c r="E17" s="17">
        <v>0.14537616652365501</v>
      </c>
      <c r="F17" s="17"/>
      <c r="G17" s="17">
        <v>8.3074138512126902E-2</v>
      </c>
      <c r="H17" s="17">
        <v>0.110263238719835</v>
      </c>
      <c r="I17" s="17">
        <v>0.132971226113031</v>
      </c>
      <c r="J17" s="17">
        <v>0.15725399855980901</v>
      </c>
      <c r="K17" s="17">
        <v>0.16927402204903799</v>
      </c>
      <c r="L17" s="17">
        <v>0.17667487257095901</v>
      </c>
      <c r="M17" s="17"/>
      <c r="N17" s="17">
        <v>0.109724454176334</v>
      </c>
      <c r="O17" s="17">
        <v>0.128074477450077</v>
      </c>
      <c r="P17" s="17">
        <v>0.13335506656056401</v>
      </c>
      <c r="Q17" s="17">
        <v>0.192278925468127</v>
      </c>
      <c r="R17" s="17"/>
      <c r="S17" s="17">
        <v>0.107437519071419</v>
      </c>
      <c r="T17" s="17">
        <v>0.15671317649470101</v>
      </c>
      <c r="U17" s="17">
        <v>0.16419603111841999</v>
      </c>
      <c r="V17" s="17">
        <v>0.16185325349194099</v>
      </c>
      <c r="W17" s="17">
        <v>0.13129902116494399</v>
      </c>
      <c r="X17" s="17">
        <v>0.13243030812520601</v>
      </c>
      <c r="Y17" s="17">
        <v>0.14107251507670401</v>
      </c>
      <c r="Z17" s="17">
        <v>0.12812156032796701</v>
      </c>
      <c r="AA17" s="17">
        <v>0.13410860678334499</v>
      </c>
      <c r="AB17" s="17">
        <v>0.15851344115774799</v>
      </c>
      <c r="AC17" s="17">
        <v>0.13029192654671001</v>
      </c>
      <c r="AD17" s="17">
        <v>0.144669299615305</v>
      </c>
      <c r="AE17" s="17"/>
      <c r="AF17" s="17">
        <v>0.18215223675212999</v>
      </c>
      <c r="AG17" s="17">
        <v>0.15431869201197199</v>
      </c>
      <c r="AH17" s="17">
        <v>0.107610806888027</v>
      </c>
      <c r="AI17" s="17">
        <v>6.1807785127674902E-2</v>
      </c>
      <c r="AJ17" s="17"/>
      <c r="AK17" s="17">
        <v>0.18985744785598899</v>
      </c>
      <c r="AL17" s="17">
        <v>0.131085482141029</v>
      </c>
      <c r="AM17" s="17">
        <v>0.125194671756094</v>
      </c>
      <c r="AN17" s="17">
        <v>0.108122256642793</v>
      </c>
      <c r="AO17" s="17">
        <v>8.0753903999706E-2</v>
      </c>
      <c r="AP17" s="17"/>
      <c r="AQ17" s="17">
        <v>0.18021923284341901</v>
      </c>
      <c r="AR17" s="17">
        <v>0.152888499580663</v>
      </c>
      <c r="AS17" s="17">
        <v>0.12440947200368301</v>
      </c>
      <c r="AT17" s="17">
        <v>0.119702201151053</v>
      </c>
      <c r="AU17" s="17">
        <v>0.10543945294986901</v>
      </c>
      <c r="AV17" s="17"/>
      <c r="AW17" s="17">
        <v>0.131900371355677</v>
      </c>
      <c r="AX17" s="17">
        <v>0.16544048927799501</v>
      </c>
      <c r="AY17" s="17">
        <v>0.15487869623348099</v>
      </c>
      <c r="AZ17" s="17">
        <v>0.146498983941521</v>
      </c>
      <c r="BA17" s="17">
        <v>0.103790018475163</v>
      </c>
      <c r="BB17" s="17"/>
      <c r="BC17" s="17">
        <v>0.106313751395123</v>
      </c>
      <c r="BD17" s="17">
        <v>0.108551284654408</v>
      </c>
      <c r="BE17" s="17">
        <v>0.10836438046579901</v>
      </c>
      <c r="BF17" s="17">
        <v>0.15168845672178</v>
      </c>
      <c r="BG17" s="17"/>
      <c r="BH17" s="17">
        <v>0.109990147394867</v>
      </c>
      <c r="BI17" s="17">
        <v>0.12875391387413501</v>
      </c>
      <c r="BJ17" s="17">
        <v>0.12666735723863501</v>
      </c>
      <c r="BK17" s="17">
        <v>0.125802576247939</v>
      </c>
      <c r="BL17" s="17"/>
      <c r="BM17" s="17">
        <v>0.140299469771898</v>
      </c>
      <c r="BN17" s="17">
        <v>0.102987187602937</v>
      </c>
      <c r="BO17" s="17">
        <v>0.112548448893471</v>
      </c>
      <c r="BP17" s="17">
        <v>0.14550205516360701</v>
      </c>
      <c r="BQ17" s="17">
        <v>0.21727870804650801</v>
      </c>
      <c r="BR17" s="17"/>
      <c r="BS17" s="17">
        <v>0.12906487400823899</v>
      </c>
      <c r="BT17" s="17">
        <v>8.8388780239382903E-2</v>
      </c>
      <c r="BU17" s="17">
        <v>8.8104457986046797E-2</v>
      </c>
      <c r="BV17" s="17">
        <v>0.13057356196500899</v>
      </c>
      <c r="BW17" s="17">
        <v>0.28984669416646702</v>
      </c>
    </row>
    <row r="18" spans="2:75" x14ac:dyDescent="0.35">
      <c r="B18" s="18" t="s">
        <v>99</v>
      </c>
      <c r="C18" s="19">
        <v>1.0206066607553001E-2</v>
      </c>
      <c r="D18" s="19">
        <v>1.31622225415358E-2</v>
      </c>
      <c r="E18" s="19">
        <v>6.8944127132753701E-3</v>
      </c>
      <c r="F18" s="19"/>
      <c r="G18" s="19">
        <v>2.1778979265129499E-3</v>
      </c>
      <c r="H18" s="19">
        <v>6.59953563418301E-3</v>
      </c>
      <c r="I18" s="19">
        <v>1.1201180875705199E-2</v>
      </c>
      <c r="J18" s="19">
        <v>8.1768044762508003E-3</v>
      </c>
      <c r="K18" s="19">
        <v>8.9943202772280097E-3</v>
      </c>
      <c r="L18" s="19">
        <v>2.0145532486911501E-2</v>
      </c>
      <c r="M18" s="19"/>
      <c r="N18" s="19">
        <v>1.00978252420996E-2</v>
      </c>
      <c r="O18" s="19">
        <v>8.3846217281506596E-3</v>
      </c>
      <c r="P18" s="19">
        <v>1.6729918988911501E-2</v>
      </c>
      <c r="Q18" s="19">
        <v>6.6690615710791696E-3</v>
      </c>
      <c r="R18" s="19"/>
      <c r="S18" s="19">
        <v>9.2313344986348703E-3</v>
      </c>
      <c r="T18" s="19">
        <v>9.4538645357849296E-3</v>
      </c>
      <c r="U18" s="19">
        <v>1.25477709863727E-2</v>
      </c>
      <c r="V18" s="19">
        <v>1.2629577928121799E-2</v>
      </c>
      <c r="W18" s="19">
        <v>1.03280442358888E-2</v>
      </c>
      <c r="X18" s="19">
        <v>1.32388803138716E-2</v>
      </c>
      <c r="Y18" s="19">
        <v>4.8048004627004298E-3</v>
      </c>
      <c r="Z18" s="19">
        <v>0</v>
      </c>
      <c r="AA18" s="19">
        <v>1.39822224406789E-2</v>
      </c>
      <c r="AB18" s="19">
        <v>8.7433893740671703E-3</v>
      </c>
      <c r="AC18" s="19">
        <v>1.8377314595814799E-2</v>
      </c>
      <c r="AD18" s="19">
        <v>0</v>
      </c>
      <c r="AE18" s="19"/>
      <c r="AF18" s="19">
        <v>1.26120463179285E-2</v>
      </c>
      <c r="AG18" s="19">
        <v>1.2404425765627501E-2</v>
      </c>
      <c r="AH18" s="19">
        <v>8.8365516094009808E-3</v>
      </c>
      <c r="AI18" s="19">
        <v>5.2443049272677201E-3</v>
      </c>
      <c r="AJ18" s="19"/>
      <c r="AK18" s="19">
        <v>8.6030319262362497E-3</v>
      </c>
      <c r="AL18" s="19">
        <v>1.12553614899498E-2</v>
      </c>
      <c r="AM18" s="19">
        <v>9.7188711889048297E-3</v>
      </c>
      <c r="AN18" s="19">
        <v>1.3785549687376801E-2</v>
      </c>
      <c r="AO18" s="19">
        <v>5.73536808509375E-3</v>
      </c>
      <c r="AP18" s="19"/>
      <c r="AQ18" s="19">
        <v>1.4686915894374699E-2</v>
      </c>
      <c r="AR18" s="19">
        <v>7.2877034750643901E-3</v>
      </c>
      <c r="AS18" s="19">
        <v>9.1429525723911408E-3</v>
      </c>
      <c r="AT18" s="19">
        <v>9.1136628152548391E-3</v>
      </c>
      <c r="AU18" s="19">
        <v>9.3049735434693002E-3</v>
      </c>
      <c r="AV18" s="19"/>
      <c r="AW18" s="19">
        <v>2.4226203318682801E-2</v>
      </c>
      <c r="AX18" s="19">
        <v>1.73306351313211E-2</v>
      </c>
      <c r="AY18" s="19">
        <v>8.5411161076206898E-3</v>
      </c>
      <c r="AZ18" s="19">
        <v>1.3301831625757699E-2</v>
      </c>
      <c r="BA18" s="19">
        <v>2.39987232290278E-3</v>
      </c>
      <c r="BB18" s="19"/>
      <c r="BC18" s="19">
        <v>1.39086689728035E-2</v>
      </c>
      <c r="BD18" s="19">
        <v>7.5195514332566096E-3</v>
      </c>
      <c r="BE18" s="19">
        <v>9.41099357248135E-3</v>
      </c>
      <c r="BF18" s="19">
        <v>1.00772205849606E-2</v>
      </c>
      <c r="BG18" s="19"/>
      <c r="BH18" s="19">
        <v>3.23408461510391E-3</v>
      </c>
      <c r="BI18" s="19">
        <v>1.00123814031485E-2</v>
      </c>
      <c r="BJ18" s="19">
        <v>5.4809843580062101E-3</v>
      </c>
      <c r="BK18" s="19">
        <v>1.50677909145631E-2</v>
      </c>
      <c r="BL18" s="19"/>
      <c r="BM18" s="19">
        <v>1.07404148961664E-2</v>
      </c>
      <c r="BN18" s="19">
        <v>3.9160243386678296E-3</v>
      </c>
      <c r="BO18" s="19">
        <v>1.36202109360836E-2</v>
      </c>
      <c r="BP18" s="19">
        <v>3.1150348760723E-2</v>
      </c>
      <c r="BQ18" s="19">
        <v>1.0413001218312901E-2</v>
      </c>
      <c r="BR18" s="19"/>
      <c r="BS18" s="19">
        <v>7.7193835714326198E-3</v>
      </c>
      <c r="BT18" s="19">
        <v>4.2351259471121701E-3</v>
      </c>
      <c r="BU18" s="19">
        <v>1.28414737368458E-2</v>
      </c>
      <c r="BV18" s="19">
        <v>2.4029237954080199E-2</v>
      </c>
      <c r="BW18" s="19">
        <v>1.0432027129672099E-2</v>
      </c>
    </row>
    <row r="19" spans="2:75" x14ac:dyDescent="0.35">
      <c r="B19" s="16"/>
    </row>
    <row r="20" spans="2:75" x14ac:dyDescent="0.35">
      <c r="B20" t="s">
        <v>91</v>
      </c>
    </row>
    <row r="21" spans="2:75" x14ac:dyDescent="0.35">
      <c r="B21" t="s">
        <v>92</v>
      </c>
    </row>
    <row r="23" spans="2:75" x14ac:dyDescent="0.35">
      <c r="B23"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W22"/>
  <sheetViews>
    <sheetView showGridLines="0" workbookViewId="0">
      <pane xSplit="2" topLeftCell="C1" activePane="topRight" state="frozen"/>
      <selection pane="topRight" activeCell="D2" sqref="D2:BM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407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4034</v>
      </c>
      <c r="D7" s="10">
        <v>1954</v>
      </c>
      <c r="E7" s="10">
        <v>2070</v>
      </c>
      <c r="F7" s="10"/>
      <c r="G7" s="10">
        <v>479</v>
      </c>
      <c r="H7" s="10">
        <v>662</v>
      </c>
      <c r="I7" s="10">
        <v>621</v>
      </c>
      <c r="J7" s="10">
        <v>718</v>
      </c>
      <c r="K7" s="10">
        <v>673</v>
      </c>
      <c r="L7" s="10">
        <v>881</v>
      </c>
      <c r="M7" s="10"/>
      <c r="N7" s="10">
        <v>1092</v>
      </c>
      <c r="O7" s="10">
        <v>984</v>
      </c>
      <c r="P7" s="10">
        <v>889</v>
      </c>
      <c r="Q7" s="10">
        <v>1050</v>
      </c>
      <c r="R7" s="10"/>
      <c r="S7" s="10">
        <v>507</v>
      </c>
      <c r="T7" s="10">
        <v>541</v>
      </c>
      <c r="U7" s="10">
        <v>322</v>
      </c>
      <c r="V7" s="10">
        <v>320</v>
      </c>
      <c r="W7" s="10">
        <v>304</v>
      </c>
      <c r="X7" s="10">
        <v>332</v>
      </c>
      <c r="Y7" s="10">
        <v>350</v>
      </c>
      <c r="Z7" s="10">
        <v>174</v>
      </c>
      <c r="AA7" s="10">
        <v>461</v>
      </c>
      <c r="AB7" s="10">
        <v>376</v>
      </c>
      <c r="AC7" s="10">
        <v>216</v>
      </c>
      <c r="AD7" s="10">
        <v>131</v>
      </c>
      <c r="AE7" s="10"/>
      <c r="AF7" s="10">
        <v>977</v>
      </c>
      <c r="AG7" s="10">
        <v>1382</v>
      </c>
      <c r="AH7" s="10">
        <v>1011</v>
      </c>
      <c r="AI7" s="10">
        <v>536</v>
      </c>
      <c r="AJ7" s="10"/>
      <c r="AK7" s="10">
        <v>658</v>
      </c>
      <c r="AL7" s="10">
        <v>1532</v>
      </c>
      <c r="AM7" s="10">
        <v>854</v>
      </c>
      <c r="AN7" s="10">
        <v>391</v>
      </c>
      <c r="AO7" s="10">
        <v>387</v>
      </c>
      <c r="AP7" s="10"/>
      <c r="AQ7" s="10">
        <v>1037</v>
      </c>
      <c r="AR7" s="10">
        <v>778</v>
      </c>
      <c r="AS7" s="10">
        <v>952</v>
      </c>
      <c r="AT7" s="10">
        <v>700</v>
      </c>
      <c r="AU7" s="10">
        <v>567</v>
      </c>
      <c r="AV7" s="10"/>
      <c r="AW7" s="10">
        <v>218</v>
      </c>
      <c r="AX7" s="10">
        <v>430</v>
      </c>
      <c r="AY7" s="10">
        <v>1333</v>
      </c>
      <c r="AZ7" s="10">
        <v>1169</v>
      </c>
      <c r="BA7" s="10">
        <v>881</v>
      </c>
      <c r="BB7" s="10"/>
      <c r="BC7" s="10">
        <v>304</v>
      </c>
      <c r="BD7" s="10">
        <v>1220</v>
      </c>
      <c r="BE7" s="10">
        <v>922</v>
      </c>
      <c r="BF7" s="10">
        <v>1328</v>
      </c>
      <c r="BG7" s="10"/>
      <c r="BH7" s="10">
        <v>773</v>
      </c>
      <c r="BI7" s="10">
        <v>1917</v>
      </c>
      <c r="BJ7" s="10">
        <v>694</v>
      </c>
      <c r="BK7" s="10">
        <v>388</v>
      </c>
      <c r="BL7" s="10"/>
      <c r="BM7" s="10">
        <v>762</v>
      </c>
      <c r="BN7" s="10">
        <v>1362</v>
      </c>
      <c r="BO7" s="10">
        <v>310</v>
      </c>
      <c r="BP7" s="10">
        <v>494</v>
      </c>
      <c r="BQ7" s="10">
        <v>603</v>
      </c>
      <c r="BR7" s="10"/>
      <c r="BS7" s="10">
        <v>803</v>
      </c>
      <c r="BT7" s="10">
        <v>1057</v>
      </c>
      <c r="BU7" s="10">
        <v>329</v>
      </c>
      <c r="BV7" s="10">
        <v>656</v>
      </c>
      <c r="BW7" s="10">
        <v>340</v>
      </c>
    </row>
    <row r="8" spans="2:75" ht="30" customHeight="1" x14ac:dyDescent="0.35">
      <c r="B8" s="11" t="s">
        <v>20</v>
      </c>
      <c r="C8" s="11">
        <v>4034</v>
      </c>
      <c r="D8" s="11">
        <v>1987</v>
      </c>
      <c r="E8" s="11">
        <v>2037</v>
      </c>
      <c r="F8" s="11"/>
      <c r="G8" s="11">
        <v>563</v>
      </c>
      <c r="H8" s="11">
        <v>688</v>
      </c>
      <c r="I8" s="11">
        <v>686</v>
      </c>
      <c r="J8" s="11">
        <v>686</v>
      </c>
      <c r="K8" s="11">
        <v>566</v>
      </c>
      <c r="L8" s="11">
        <v>845</v>
      </c>
      <c r="M8" s="11"/>
      <c r="N8" s="11">
        <v>1085</v>
      </c>
      <c r="O8" s="11">
        <v>1044</v>
      </c>
      <c r="P8" s="11">
        <v>883</v>
      </c>
      <c r="Q8" s="11">
        <v>1003</v>
      </c>
      <c r="R8" s="11"/>
      <c r="S8" s="11">
        <v>565</v>
      </c>
      <c r="T8" s="11">
        <v>524</v>
      </c>
      <c r="U8" s="11">
        <v>323</v>
      </c>
      <c r="V8" s="11">
        <v>363</v>
      </c>
      <c r="W8" s="11">
        <v>282</v>
      </c>
      <c r="X8" s="11">
        <v>363</v>
      </c>
      <c r="Y8" s="11">
        <v>323</v>
      </c>
      <c r="Z8" s="11">
        <v>161</v>
      </c>
      <c r="AA8" s="11">
        <v>444</v>
      </c>
      <c r="AB8" s="11">
        <v>363</v>
      </c>
      <c r="AC8" s="11">
        <v>202</v>
      </c>
      <c r="AD8" s="11">
        <v>121</v>
      </c>
      <c r="AE8" s="11"/>
      <c r="AF8" s="11">
        <v>950</v>
      </c>
      <c r="AG8" s="11">
        <v>1389</v>
      </c>
      <c r="AH8" s="11">
        <v>1033</v>
      </c>
      <c r="AI8" s="11">
        <v>540</v>
      </c>
      <c r="AJ8" s="11"/>
      <c r="AK8" s="11">
        <v>650</v>
      </c>
      <c r="AL8" s="11">
        <v>1526</v>
      </c>
      <c r="AM8" s="11">
        <v>857</v>
      </c>
      <c r="AN8" s="11">
        <v>401</v>
      </c>
      <c r="AO8" s="11">
        <v>386</v>
      </c>
      <c r="AP8" s="11"/>
      <c r="AQ8" s="11">
        <v>1021</v>
      </c>
      <c r="AR8" s="11">
        <v>777</v>
      </c>
      <c r="AS8" s="11">
        <v>954</v>
      </c>
      <c r="AT8" s="11">
        <v>713</v>
      </c>
      <c r="AU8" s="11">
        <v>570</v>
      </c>
      <c r="AV8" s="11"/>
      <c r="AW8" s="11">
        <v>211</v>
      </c>
      <c r="AX8" s="11">
        <v>408</v>
      </c>
      <c r="AY8" s="11">
        <v>1329</v>
      </c>
      <c r="AZ8" s="11">
        <v>1160</v>
      </c>
      <c r="BA8" s="11">
        <v>923</v>
      </c>
      <c r="BB8" s="11"/>
      <c r="BC8" s="11">
        <v>322</v>
      </c>
      <c r="BD8" s="11">
        <v>1244</v>
      </c>
      <c r="BE8" s="11">
        <v>916</v>
      </c>
      <c r="BF8" s="11">
        <v>1291</v>
      </c>
      <c r="BG8" s="11"/>
      <c r="BH8" s="11">
        <v>788</v>
      </c>
      <c r="BI8" s="11">
        <v>1911</v>
      </c>
      <c r="BJ8" s="11">
        <v>687</v>
      </c>
      <c r="BK8" s="11">
        <v>385</v>
      </c>
      <c r="BL8" s="11"/>
      <c r="BM8" s="11">
        <v>754</v>
      </c>
      <c r="BN8" s="11">
        <v>1381</v>
      </c>
      <c r="BO8" s="11">
        <v>310</v>
      </c>
      <c r="BP8" s="11">
        <v>482</v>
      </c>
      <c r="BQ8" s="11">
        <v>608</v>
      </c>
      <c r="BR8" s="11"/>
      <c r="BS8" s="11">
        <v>799</v>
      </c>
      <c r="BT8" s="11">
        <v>1081</v>
      </c>
      <c r="BU8" s="11">
        <v>329</v>
      </c>
      <c r="BV8" s="11">
        <v>641</v>
      </c>
      <c r="BW8" s="11">
        <v>341</v>
      </c>
    </row>
    <row r="9" spans="2:75" ht="58" x14ac:dyDescent="0.35">
      <c r="B9" s="18" t="s">
        <v>312</v>
      </c>
      <c r="C9" s="17">
        <v>0.45617080518904901</v>
      </c>
      <c r="D9" s="17">
        <v>0.43162179879731899</v>
      </c>
      <c r="E9" s="17">
        <v>0.48138218244451098</v>
      </c>
      <c r="F9" s="17"/>
      <c r="G9" s="17">
        <v>0.38204724289896502</v>
      </c>
      <c r="H9" s="17">
        <v>0.43006492657727902</v>
      </c>
      <c r="I9" s="17">
        <v>0.423312665739012</v>
      </c>
      <c r="J9" s="17">
        <v>0.46159622536405298</v>
      </c>
      <c r="K9" s="17">
        <v>0.46976821142151398</v>
      </c>
      <c r="L9" s="17">
        <v>0.539907141612187</v>
      </c>
      <c r="M9" s="17"/>
      <c r="N9" s="17">
        <v>0.47098674265398299</v>
      </c>
      <c r="O9" s="17">
        <v>0.47145203202799502</v>
      </c>
      <c r="P9" s="17">
        <v>0.48501300803599801</v>
      </c>
      <c r="Q9" s="17">
        <v>0.40172195954744599</v>
      </c>
      <c r="R9" s="17"/>
      <c r="S9" s="17">
        <v>0.42531062996302599</v>
      </c>
      <c r="T9" s="17">
        <v>0.438574394817899</v>
      </c>
      <c r="U9" s="17">
        <v>0.46783074141846998</v>
      </c>
      <c r="V9" s="17">
        <v>0.469288948368837</v>
      </c>
      <c r="W9" s="17">
        <v>0.473508115398732</v>
      </c>
      <c r="X9" s="17">
        <v>0.45168470700679297</v>
      </c>
      <c r="Y9" s="17">
        <v>0.42383884140996397</v>
      </c>
      <c r="Z9" s="17">
        <v>0.46668640741241002</v>
      </c>
      <c r="AA9" s="17">
        <v>0.47394742651455102</v>
      </c>
      <c r="AB9" s="17">
        <v>0.50855613319950899</v>
      </c>
      <c r="AC9" s="17">
        <v>0.44642368740067001</v>
      </c>
      <c r="AD9" s="17">
        <v>0.44497185878907197</v>
      </c>
      <c r="AE9" s="17"/>
      <c r="AF9" s="17">
        <v>0.41200906273211502</v>
      </c>
      <c r="AG9" s="17">
        <v>0.468381905993842</v>
      </c>
      <c r="AH9" s="17">
        <v>0.47858391781229598</v>
      </c>
      <c r="AI9" s="17">
        <v>0.47538527392672197</v>
      </c>
      <c r="AJ9" s="17"/>
      <c r="AK9" s="17">
        <v>0.42112599460363498</v>
      </c>
      <c r="AL9" s="17">
        <v>0.47478572927500901</v>
      </c>
      <c r="AM9" s="17">
        <v>0.45697084316519199</v>
      </c>
      <c r="AN9" s="17">
        <v>0.45278798535266301</v>
      </c>
      <c r="AO9" s="17">
        <v>0.46456782112302603</v>
      </c>
      <c r="AP9" s="17"/>
      <c r="AQ9" s="17">
        <v>0.44092721539436103</v>
      </c>
      <c r="AR9" s="17">
        <v>0.45498592119999098</v>
      </c>
      <c r="AS9" s="17">
        <v>0.45352180573471501</v>
      </c>
      <c r="AT9" s="17">
        <v>0.49982066624052301</v>
      </c>
      <c r="AU9" s="17">
        <v>0.43491600810457498</v>
      </c>
      <c r="AV9" s="17"/>
      <c r="AW9" s="17">
        <v>0.47225941153362999</v>
      </c>
      <c r="AX9" s="17">
        <v>0.45853235958914401</v>
      </c>
      <c r="AY9" s="17">
        <v>0.45093830875681401</v>
      </c>
      <c r="AZ9" s="17">
        <v>0.47028849613309198</v>
      </c>
      <c r="BA9" s="17">
        <v>0.44055302542376201</v>
      </c>
      <c r="BB9" s="17"/>
      <c r="BC9" s="17">
        <v>0.39066722545018301</v>
      </c>
      <c r="BD9" s="17">
        <v>0.459380591028549</v>
      </c>
      <c r="BE9" s="17">
        <v>0.47608036803713799</v>
      </c>
      <c r="BF9" s="17">
        <v>0.47854041654982499</v>
      </c>
      <c r="BG9" s="17"/>
      <c r="BH9" s="17">
        <v>0.43053942001443701</v>
      </c>
      <c r="BI9" s="17">
        <v>0.47981375312129798</v>
      </c>
      <c r="BJ9" s="17">
        <v>0.46332497810397799</v>
      </c>
      <c r="BK9" s="17">
        <v>0.44663568620891603</v>
      </c>
      <c r="BL9" s="17"/>
      <c r="BM9" s="17">
        <v>0.456393889802921</v>
      </c>
      <c r="BN9" s="17">
        <v>0.46798565772442002</v>
      </c>
      <c r="BO9" s="17">
        <v>0.506535031070669</v>
      </c>
      <c r="BP9" s="17">
        <v>0.45526563541287901</v>
      </c>
      <c r="BQ9" s="17">
        <v>0.40742496123855199</v>
      </c>
      <c r="BR9" s="17"/>
      <c r="BS9" s="17">
        <v>0.46282855898057401</v>
      </c>
      <c r="BT9" s="17">
        <v>0.46243091363753602</v>
      </c>
      <c r="BU9" s="17">
        <v>0.50000071177727401</v>
      </c>
      <c r="BV9" s="17">
        <v>0.436842671748505</v>
      </c>
      <c r="BW9" s="17">
        <v>0.37350088224758599</v>
      </c>
    </row>
    <row r="10" spans="2:75" ht="43.5" x14ac:dyDescent="0.35">
      <c r="B10" s="18" t="s">
        <v>313</v>
      </c>
      <c r="C10" s="17">
        <v>0.41925484295555299</v>
      </c>
      <c r="D10" s="17">
        <v>0.383387518066513</v>
      </c>
      <c r="E10" s="17">
        <v>0.453869596550108</v>
      </c>
      <c r="F10" s="17"/>
      <c r="G10" s="17">
        <v>0.36263356640092398</v>
      </c>
      <c r="H10" s="17">
        <v>0.43859454078423199</v>
      </c>
      <c r="I10" s="17">
        <v>0.435724556500102</v>
      </c>
      <c r="J10" s="17">
        <v>0.43392816373612803</v>
      </c>
      <c r="K10" s="17">
        <v>0.41856004363358301</v>
      </c>
      <c r="L10" s="17">
        <v>0.41634726053988702</v>
      </c>
      <c r="M10" s="17"/>
      <c r="N10" s="17">
        <v>0.45182124842575999</v>
      </c>
      <c r="O10" s="17">
        <v>0.402654180738858</v>
      </c>
      <c r="P10" s="17">
        <v>0.41848764639391101</v>
      </c>
      <c r="Q10" s="17">
        <v>0.40483747953594101</v>
      </c>
      <c r="R10" s="17"/>
      <c r="S10" s="17">
        <v>0.43817261416530801</v>
      </c>
      <c r="T10" s="17">
        <v>0.41128305857846498</v>
      </c>
      <c r="U10" s="17">
        <v>0.43672770301269498</v>
      </c>
      <c r="V10" s="17">
        <v>0.36649477916315099</v>
      </c>
      <c r="W10" s="17">
        <v>0.41651224911235202</v>
      </c>
      <c r="X10" s="17">
        <v>0.41519366442045502</v>
      </c>
      <c r="Y10" s="17">
        <v>0.38248046791428503</v>
      </c>
      <c r="Z10" s="17">
        <v>0.41329855411104399</v>
      </c>
      <c r="AA10" s="17">
        <v>0.42346789901888698</v>
      </c>
      <c r="AB10" s="17">
        <v>0.43173549504914999</v>
      </c>
      <c r="AC10" s="17">
        <v>0.463109196359826</v>
      </c>
      <c r="AD10" s="17">
        <v>0.475802154867077</v>
      </c>
      <c r="AE10" s="17"/>
      <c r="AF10" s="17">
        <v>0.393740935342068</v>
      </c>
      <c r="AG10" s="17">
        <v>0.39527701803740201</v>
      </c>
      <c r="AH10" s="17">
        <v>0.45867009516246099</v>
      </c>
      <c r="AI10" s="17">
        <v>0.45424172790390899</v>
      </c>
      <c r="AJ10" s="17"/>
      <c r="AK10" s="17">
        <v>0.405239747049841</v>
      </c>
      <c r="AL10" s="17">
        <v>0.396949705322239</v>
      </c>
      <c r="AM10" s="17">
        <v>0.448287176272673</v>
      </c>
      <c r="AN10" s="17">
        <v>0.43256282800958801</v>
      </c>
      <c r="AO10" s="17">
        <v>0.49821776040502602</v>
      </c>
      <c r="AP10" s="17"/>
      <c r="AQ10" s="17">
        <v>0.41029473238167602</v>
      </c>
      <c r="AR10" s="17">
        <v>0.42767412046771702</v>
      </c>
      <c r="AS10" s="17">
        <v>0.40899492353399702</v>
      </c>
      <c r="AT10" s="17">
        <v>0.433906120298991</v>
      </c>
      <c r="AU10" s="17">
        <v>0.42268425066199</v>
      </c>
      <c r="AV10" s="17"/>
      <c r="AW10" s="17">
        <v>0.45593412203725198</v>
      </c>
      <c r="AX10" s="17">
        <v>0.41648150079773</v>
      </c>
      <c r="AY10" s="17">
        <v>0.40342151412975302</v>
      </c>
      <c r="AZ10" s="17">
        <v>0.43499782865722703</v>
      </c>
      <c r="BA10" s="17">
        <v>0.41546430490504199</v>
      </c>
      <c r="BB10" s="17"/>
      <c r="BC10" s="17">
        <v>0.41793999282713101</v>
      </c>
      <c r="BD10" s="17">
        <v>0.42461482400494399</v>
      </c>
      <c r="BE10" s="17">
        <v>0.41221802686114201</v>
      </c>
      <c r="BF10" s="17">
        <v>0.43865180294124501</v>
      </c>
      <c r="BG10" s="17"/>
      <c r="BH10" s="17">
        <v>0.45775969091929603</v>
      </c>
      <c r="BI10" s="17">
        <v>0.42048755039297497</v>
      </c>
      <c r="BJ10" s="17">
        <v>0.41822639373179898</v>
      </c>
      <c r="BK10" s="17">
        <v>0.41148355519344698</v>
      </c>
      <c r="BL10" s="17"/>
      <c r="BM10" s="17">
        <v>0.42488546915096997</v>
      </c>
      <c r="BN10" s="17">
        <v>0.428294500848378</v>
      </c>
      <c r="BO10" s="17">
        <v>0.42696243240205101</v>
      </c>
      <c r="BP10" s="17">
        <v>0.38514124428339402</v>
      </c>
      <c r="BQ10" s="17">
        <v>0.39327871355003502</v>
      </c>
      <c r="BR10" s="17"/>
      <c r="BS10" s="17">
        <v>0.42657661876293002</v>
      </c>
      <c r="BT10" s="17">
        <v>0.42430954937814402</v>
      </c>
      <c r="BU10" s="17">
        <v>0.43993213183916302</v>
      </c>
      <c r="BV10" s="17">
        <v>0.40454251338945901</v>
      </c>
      <c r="BW10" s="17">
        <v>0.34311508279966602</v>
      </c>
    </row>
    <row r="11" spans="2:75" ht="43.5" x14ac:dyDescent="0.35">
      <c r="B11" s="18" t="s">
        <v>314</v>
      </c>
      <c r="C11" s="17">
        <v>0.32271518563963503</v>
      </c>
      <c r="D11" s="17">
        <v>0.32974874278607302</v>
      </c>
      <c r="E11" s="17">
        <v>0.31543653141843098</v>
      </c>
      <c r="F11" s="17"/>
      <c r="G11" s="17">
        <v>0.33105305223196402</v>
      </c>
      <c r="H11" s="17">
        <v>0.31665858727200602</v>
      </c>
      <c r="I11" s="17">
        <v>0.30622686670013499</v>
      </c>
      <c r="J11" s="17">
        <v>0.32903910735938002</v>
      </c>
      <c r="K11" s="17">
        <v>0.30545561748661099</v>
      </c>
      <c r="L11" s="17">
        <v>0.34191660295631798</v>
      </c>
      <c r="M11" s="17"/>
      <c r="N11" s="17">
        <v>0.36615815077273001</v>
      </c>
      <c r="O11" s="17">
        <v>0.32443189282131002</v>
      </c>
      <c r="P11" s="17">
        <v>0.29815506537187603</v>
      </c>
      <c r="Q11" s="17">
        <v>0.29365087273044699</v>
      </c>
      <c r="R11" s="17"/>
      <c r="S11" s="17">
        <v>0.32569061444456399</v>
      </c>
      <c r="T11" s="17">
        <v>0.30563581200413997</v>
      </c>
      <c r="U11" s="17">
        <v>0.33284785236828501</v>
      </c>
      <c r="V11" s="17">
        <v>0.27433477437736897</v>
      </c>
      <c r="W11" s="17">
        <v>0.32038026763553701</v>
      </c>
      <c r="X11" s="17">
        <v>0.29968974898310902</v>
      </c>
      <c r="Y11" s="17">
        <v>0.37172544814734998</v>
      </c>
      <c r="Z11" s="17">
        <v>0.29386887446332299</v>
      </c>
      <c r="AA11" s="17">
        <v>0.31583928652341597</v>
      </c>
      <c r="AB11" s="17">
        <v>0.330392187328853</v>
      </c>
      <c r="AC11" s="17">
        <v>0.387869036461373</v>
      </c>
      <c r="AD11" s="17">
        <v>0.37640457455577703</v>
      </c>
      <c r="AE11" s="17"/>
      <c r="AF11" s="17">
        <v>0.30097940502954001</v>
      </c>
      <c r="AG11" s="17">
        <v>0.31350485541373702</v>
      </c>
      <c r="AH11" s="17">
        <v>0.350397024282111</v>
      </c>
      <c r="AI11" s="17">
        <v>0.35245506371534702</v>
      </c>
      <c r="AJ11" s="17"/>
      <c r="AK11" s="17">
        <v>0.30496237315379399</v>
      </c>
      <c r="AL11" s="17">
        <v>0.31550447164657902</v>
      </c>
      <c r="AM11" s="17">
        <v>0.34852439561297299</v>
      </c>
      <c r="AN11" s="17">
        <v>0.31361177414736902</v>
      </c>
      <c r="AO11" s="17">
        <v>0.34679155327609801</v>
      </c>
      <c r="AP11" s="17"/>
      <c r="AQ11" s="17">
        <v>0.30516396754622199</v>
      </c>
      <c r="AR11" s="17">
        <v>0.32504066599266701</v>
      </c>
      <c r="AS11" s="17">
        <v>0.31406945543755799</v>
      </c>
      <c r="AT11" s="17">
        <v>0.33087450841765498</v>
      </c>
      <c r="AU11" s="17">
        <v>0.35526358190526203</v>
      </c>
      <c r="AV11" s="17"/>
      <c r="AW11" s="17">
        <v>0.26193964684119098</v>
      </c>
      <c r="AX11" s="17">
        <v>0.29722862464510802</v>
      </c>
      <c r="AY11" s="17">
        <v>0.31985811411945603</v>
      </c>
      <c r="AZ11" s="17">
        <v>0.31639583053424197</v>
      </c>
      <c r="BA11" s="17">
        <v>0.36116692961966401</v>
      </c>
      <c r="BB11" s="17"/>
      <c r="BC11" s="17">
        <v>0.36798750944657699</v>
      </c>
      <c r="BD11" s="17">
        <v>0.33262777154220402</v>
      </c>
      <c r="BE11" s="17">
        <v>0.32536252136529398</v>
      </c>
      <c r="BF11" s="17">
        <v>0.31736243595970798</v>
      </c>
      <c r="BG11" s="17"/>
      <c r="BH11" s="17">
        <v>0.34856107049768897</v>
      </c>
      <c r="BI11" s="17">
        <v>0.324677219974144</v>
      </c>
      <c r="BJ11" s="17">
        <v>0.31822617564064598</v>
      </c>
      <c r="BK11" s="17">
        <v>0.34504815905564901</v>
      </c>
      <c r="BL11" s="17"/>
      <c r="BM11" s="17">
        <v>0.30379515717576</v>
      </c>
      <c r="BN11" s="17">
        <v>0.364616253776407</v>
      </c>
      <c r="BO11" s="17">
        <v>0.30819476077373498</v>
      </c>
      <c r="BP11" s="17">
        <v>0.28510314428405398</v>
      </c>
      <c r="BQ11" s="17">
        <v>0.29812747170574</v>
      </c>
      <c r="BR11" s="17"/>
      <c r="BS11" s="17">
        <v>0.30865817171114102</v>
      </c>
      <c r="BT11" s="17">
        <v>0.35803332660503401</v>
      </c>
      <c r="BU11" s="17">
        <v>0.34292217362555499</v>
      </c>
      <c r="BV11" s="17">
        <v>0.29658935227024003</v>
      </c>
      <c r="BW11" s="17">
        <v>0.276242897992102</v>
      </c>
    </row>
    <row r="12" spans="2:75" x14ac:dyDescent="0.35">
      <c r="B12" s="18" t="s">
        <v>315</v>
      </c>
      <c r="C12" s="17">
        <v>0.31765822964729801</v>
      </c>
      <c r="D12" s="17">
        <v>0.30411037104866701</v>
      </c>
      <c r="E12" s="17">
        <v>0.33146396078537199</v>
      </c>
      <c r="F12" s="17"/>
      <c r="G12" s="17">
        <v>0.31737010931203102</v>
      </c>
      <c r="H12" s="17">
        <v>0.29054464410182002</v>
      </c>
      <c r="I12" s="17">
        <v>0.30017084957506601</v>
      </c>
      <c r="J12" s="17">
        <v>0.35865600447027002</v>
      </c>
      <c r="K12" s="17">
        <v>0.32924510860236</v>
      </c>
      <c r="L12" s="17">
        <v>0.31308480262094202</v>
      </c>
      <c r="M12" s="17"/>
      <c r="N12" s="17">
        <v>0.25821253052515802</v>
      </c>
      <c r="O12" s="17">
        <v>0.32474228323194498</v>
      </c>
      <c r="P12" s="17">
        <v>0.33721292727397001</v>
      </c>
      <c r="Q12" s="17">
        <v>0.35900280187507</v>
      </c>
      <c r="R12" s="17"/>
      <c r="S12" s="17">
        <v>0.27188996638149998</v>
      </c>
      <c r="T12" s="17">
        <v>0.327745921190712</v>
      </c>
      <c r="U12" s="17">
        <v>0.36261283353389101</v>
      </c>
      <c r="V12" s="17">
        <v>0.33062992977161298</v>
      </c>
      <c r="W12" s="17">
        <v>0.331576332408834</v>
      </c>
      <c r="X12" s="17">
        <v>0.31581920141711101</v>
      </c>
      <c r="Y12" s="17">
        <v>0.27992393770242902</v>
      </c>
      <c r="Z12" s="17">
        <v>0.27471142674481502</v>
      </c>
      <c r="AA12" s="17">
        <v>0.36327412417719701</v>
      </c>
      <c r="AB12" s="17">
        <v>0.334424296723076</v>
      </c>
      <c r="AC12" s="17">
        <v>0.26981594492172101</v>
      </c>
      <c r="AD12" s="17">
        <v>0.32149993268996002</v>
      </c>
      <c r="AE12" s="17"/>
      <c r="AF12" s="17">
        <v>0.36000742149854698</v>
      </c>
      <c r="AG12" s="17">
        <v>0.34418356541077699</v>
      </c>
      <c r="AH12" s="17">
        <v>0.28554556027130901</v>
      </c>
      <c r="AI12" s="17">
        <v>0.23542549583702099</v>
      </c>
      <c r="AJ12" s="17"/>
      <c r="AK12" s="17">
        <v>0.34828939562872702</v>
      </c>
      <c r="AL12" s="17">
        <v>0.31765884959511498</v>
      </c>
      <c r="AM12" s="17">
        <v>0.33679891116448701</v>
      </c>
      <c r="AN12" s="17">
        <v>0.31210698491711097</v>
      </c>
      <c r="AO12" s="17">
        <v>0.25854592907224599</v>
      </c>
      <c r="AP12" s="17"/>
      <c r="AQ12" s="17">
        <v>0.33941065845774898</v>
      </c>
      <c r="AR12" s="17">
        <v>0.33166166645397999</v>
      </c>
      <c r="AS12" s="17">
        <v>0.33165962636918001</v>
      </c>
      <c r="AT12" s="17">
        <v>0.28371038215417799</v>
      </c>
      <c r="AU12" s="17">
        <v>0.27863741078639698</v>
      </c>
      <c r="AV12" s="17"/>
      <c r="AW12" s="17">
        <v>0.23836902118506501</v>
      </c>
      <c r="AX12" s="17">
        <v>0.34076744921694102</v>
      </c>
      <c r="AY12" s="17">
        <v>0.33269991696311002</v>
      </c>
      <c r="AZ12" s="17">
        <v>0.32221232899774999</v>
      </c>
      <c r="BA12" s="17">
        <v>0.29828460635843801</v>
      </c>
      <c r="BB12" s="17"/>
      <c r="BC12" s="17">
        <v>0.33103841129110301</v>
      </c>
      <c r="BD12" s="17">
        <v>0.31312252616208802</v>
      </c>
      <c r="BE12" s="17">
        <v>0.318727112884579</v>
      </c>
      <c r="BF12" s="17">
        <v>0.33457656803632801</v>
      </c>
      <c r="BG12" s="17"/>
      <c r="BH12" s="17">
        <v>0.34543496637036702</v>
      </c>
      <c r="BI12" s="17">
        <v>0.31926604698950301</v>
      </c>
      <c r="BJ12" s="17">
        <v>0.28693738346831699</v>
      </c>
      <c r="BK12" s="17">
        <v>0.34325964138710702</v>
      </c>
      <c r="BL12" s="17"/>
      <c r="BM12" s="17">
        <v>0.32040045955197699</v>
      </c>
      <c r="BN12" s="17">
        <v>0.330961584752056</v>
      </c>
      <c r="BO12" s="17">
        <v>0.28464916661169898</v>
      </c>
      <c r="BP12" s="17">
        <v>0.32491174588119698</v>
      </c>
      <c r="BQ12" s="17">
        <v>0.32328962478364398</v>
      </c>
      <c r="BR12" s="17"/>
      <c r="BS12" s="17">
        <v>0.32614092703379599</v>
      </c>
      <c r="BT12" s="17">
        <v>0.304896746866539</v>
      </c>
      <c r="BU12" s="17">
        <v>0.29971925120220999</v>
      </c>
      <c r="BV12" s="17">
        <v>0.377871278344595</v>
      </c>
      <c r="BW12" s="17">
        <v>0.32083066893176898</v>
      </c>
    </row>
    <row r="13" spans="2:75" ht="43.5" x14ac:dyDescent="0.35">
      <c r="B13" s="18" t="s">
        <v>316</v>
      </c>
      <c r="C13" s="17">
        <v>0.280782461773881</v>
      </c>
      <c r="D13" s="17">
        <v>0.28369535933408802</v>
      </c>
      <c r="E13" s="17">
        <v>0.27931866330224198</v>
      </c>
      <c r="F13" s="17"/>
      <c r="G13" s="17">
        <v>0.27810939982063299</v>
      </c>
      <c r="H13" s="17">
        <v>0.26056927694009202</v>
      </c>
      <c r="I13" s="17">
        <v>0.266700212592834</v>
      </c>
      <c r="J13" s="17">
        <v>0.26872172304259301</v>
      </c>
      <c r="K13" s="17">
        <v>0.27692879454428698</v>
      </c>
      <c r="L13" s="17">
        <v>0.32283142504893803</v>
      </c>
      <c r="M13" s="17"/>
      <c r="N13" s="17">
        <v>0.28746739528936999</v>
      </c>
      <c r="O13" s="17">
        <v>0.265514478780152</v>
      </c>
      <c r="P13" s="17">
        <v>0.28173535755592199</v>
      </c>
      <c r="Q13" s="17">
        <v>0.28921697310608302</v>
      </c>
      <c r="R13" s="17"/>
      <c r="S13" s="17">
        <v>0.27587803438612202</v>
      </c>
      <c r="T13" s="17">
        <v>0.27509272182477301</v>
      </c>
      <c r="U13" s="17">
        <v>0.25764209214245898</v>
      </c>
      <c r="V13" s="17">
        <v>0.33280403159780297</v>
      </c>
      <c r="W13" s="17">
        <v>0.33470718402400101</v>
      </c>
      <c r="X13" s="17">
        <v>0.29656710096758498</v>
      </c>
      <c r="Y13" s="17">
        <v>0.23145490453481099</v>
      </c>
      <c r="Z13" s="17">
        <v>0.25605372895912298</v>
      </c>
      <c r="AA13" s="17">
        <v>0.260458198454526</v>
      </c>
      <c r="AB13" s="17">
        <v>0.26634851096433398</v>
      </c>
      <c r="AC13" s="17">
        <v>0.277264260104372</v>
      </c>
      <c r="AD13" s="17">
        <v>0.34928976498828301</v>
      </c>
      <c r="AE13" s="17"/>
      <c r="AF13" s="17">
        <v>0.29130820425230503</v>
      </c>
      <c r="AG13" s="17">
        <v>0.27127815120193999</v>
      </c>
      <c r="AH13" s="17">
        <v>0.277775766638925</v>
      </c>
      <c r="AI13" s="17">
        <v>0.29983164835766601</v>
      </c>
      <c r="AJ13" s="17"/>
      <c r="AK13" s="17">
        <v>0.25737737107942199</v>
      </c>
      <c r="AL13" s="17">
        <v>0.30137099352840202</v>
      </c>
      <c r="AM13" s="17">
        <v>0.26770982654436798</v>
      </c>
      <c r="AN13" s="17">
        <v>0.29744403817897103</v>
      </c>
      <c r="AO13" s="17">
        <v>0.26975819812635898</v>
      </c>
      <c r="AP13" s="17"/>
      <c r="AQ13" s="17">
        <v>0.25279750719728</v>
      </c>
      <c r="AR13" s="17">
        <v>0.29003770202891399</v>
      </c>
      <c r="AS13" s="17">
        <v>0.29216553719811</v>
      </c>
      <c r="AT13" s="17">
        <v>0.29925905253901902</v>
      </c>
      <c r="AU13" s="17">
        <v>0.27614352734118103</v>
      </c>
      <c r="AV13" s="17"/>
      <c r="AW13" s="17">
        <v>0.29968132181364798</v>
      </c>
      <c r="AX13" s="17">
        <v>0.27199429707046902</v>
      </c>
      <c r="AY13" s="17">
        <v>0.25580151972604898</v>
      </c>
      <c r="AZ13" s="17">
        <v>0.29055988819440098</v>
      </c>
      <c r="BA13" s="17">
        <v>0.30383791191837101</v>
      </c>
      <c r="BB13" s="17"/>
      <c r="BC13" s="17">
        <v>0.27970069137871301</v>
      </c>
      <c r="BD13" s="17">
        <v>0.28636674301639098</v>
      </c>
      <c r="BE13" s="17">
        <v>0.30226633513050599</v>
      </c>
      <c r="BF13" s="17">
        <v>0.28032478292726498</v>
      </c>
      <c r="BG13" s="17"/>
      <c r="BH13" s="17">
        <v>0.28622632258682101</v>
      </c>
      <c r="BI13" s="17">
        <v>0.27945474325514702</v>
      </c>
      <c r="BJ13" s="17">
        <v>0.31421611797960702</v>
      </c>
      <c r="BK13" s="17">
        <v>0.29134161596631297</v>
      </c>
      <c r="BL13" s="17"/>
      <c r="BM13" s="17">
        <v>0.29888500175093002</v>
      </c>
      <c r="BN13" s="17">
        <v>0.29100351202397501</v>
      </c>
      <c r="BO13" s="17">
        <v>0.274512577481694</v>
      </c>
      <c r="BP13" s="17">
        <v>0.29279419331143303</v>
      </c>
      <c r="BQ13" s="17">
        <v>0.25691996634351699</v>
      </c>
      <c r="BR13" s="17"/>
      <c r="BS13" s="17">
        <v>0.30493565144859203</v>
      </c>
      <c r="BT13" s="17">
        <v>0.29883117118401498</v>
      </c>
      <c r="BU13" s="17">
        <v>0.28362589570054902</v>
      </c>
      <c r="BV13" s="17">
        <v>0.294747629532153</v>
      </c>
      <c r="BW13" s="17">
        <v>0.206572182951511</v>
      </c>
    </row>
    <row r="14" spans="2:75" ht="72.5" x14ac:dyDescent="0.35">
      <c r="B14" s="18" t="s">
        <v>317</v>
      </c>
      <c r="C14" s="17">
        <v>0.25755066486565398</v>
      </c>
      <c r="D14" s="17">
        <v>0.28568947312926102</v>
      </c>
      <c r="E14" s="17">
        <v>0.23030854563363101</v>
      </c>
      <c r="F14" s="17"/>
      <c r="G14" s="17">
        <v>0.30056839472991698</v>
      </c>
      <c r="H14" s="17">
        <v>0.32946974796635198</v>
      </c>
      <c r="I14" s="17">
        <v>0.25892523225111203</v>
      </c>
      <c r="J14" s="17">
        <v>0.23071144767070101</v>
      </c>
      <c r="K14" s="17">
        <v>0.23740568151972799</v>
      </c>
      <c r="L14" s="17">
        <v>0.204527693535447</v>
      </c>
      <c r="M14" s="17"/>
      <c r="N14" s="17">
        <v>0.29060347877752102</v>
      </c>
      <c r="O14" s="17">
        <v>0.27164646852763602</v>
      </c>
      <c r="P14" s="17">
        <v>0.25284403212242101</v>
      </c>
      <c r="Q14" s="17">
        <v>0.20918231928172901</v>
      </c>
      <c r="R14" s="17"/>
      <c r="S14" s="17">
        <v>0.299483433804343</v>
      </c>
      <c r="T14" s="17">
        <v>0.23706223710859101</v>
      </c>
      <c r="U14" s="17">
        <v>0.24155208460879801</v>
      </c>
      <c r="V14" s="17">
        <v>0.21162383526432299</v>
      </c>
      <c r="W14" s="17">
        <v>0.26438341903614998</v>
      </c>
      <c r="X14" s="17">
        <v>0.26776713146237302</v>
      </c>
      <c r="Y14" s="17">
        <v>0.26675853583762699</v>
      </c>
      <c r="Z14" s="17">
        <v>0.200725952519347</v>
      </c>
      <c r="AA14" s="17">
        <v>0.25262199768752502</v>
      </c>
      <c r="AB14" s="17">
        <v>0.27212546048480502</v>
      </c>
      <c r="AC14" s="17">
        <v>0.27503845783428099</v>
      </c>
      <c r="AD14" s="17">
        <v>0.28096007291991099</v>
      </c>
      <c r="AE14" s="17"/>
      <c r="AF14" s="17">
        <v>0.22797783060993501</v>
      </c>
      <c r="AG14" s="17">
        <v>0.23241457683883701</v>
      </c>
      <c r="AH14" s="17">
        <v>0.28234263150606798</v>
      </c>
      <c r="AI14" s="17">
        <v>0.34397694605092999</v>
      </c>
      <c r="AJ14" s="17"/>
      <c r="AK14" s="17">
        <v>0.214604920919268</v>
      </c>
      <c r="AL14" s="17">
        <v>0.25588942629451</v>
      </c>
      <c r="AM14" s="17">
        <v>0.25700768666107199</v>
      </c>
      <c r="AN14" s="17">
        <v>0.27662064894242699</v>
      </c>
      <c r="AO14" s="17">
        <v>0.321518367713441</v>
      </c>
      <c r="AP14" s="17"/>
      <c r="AQ14" s="17">
        <v>0.202452976472145</v>
      </c>
      <c r="AR14" s="17">
        <v>0.248846798922326</v>
      </c>
      <c r="AS14" s="17">
        <v>0.26320398268404999</v>
      </c>
      <c r="AT14" s="17">
        <v>0.268136167842291</v>
      </c>
      <c r="AU14" s="17">
        <v>0.34543381471829698</v>
      </c>
      <c r="AV14" s="17"/>
      <c r="AW14" s="17">
        <v>0.23678931887985799</v>
      </c>
      <c r="AX14" s="17">
        <v>0.207530596991023</v>
      </c>
      <c r="AY14" s="17">
        <v>0.24562458844808899</v>
      </c>
      <c r="AZ14" s="17">
        <v>0.25804516250417397</v>
      </c>
      <c r="BA14" s="17">
        <v>0.299264765673811</v>
      </c>
      <c r="BB14" s="17"/>
      <c r="BC14" s="17">
        <v>0.27722731999846401</v>
      </c>
      <c r="BD14" s="17">
        <v>0.26933178406923902</v>
      </c>
      <c r="BE14" s="17">
        <v>0.27061265331378398</v>
      </c>
      <c r="BF14" s="17">
        <v>0.24358886733527599</v>
      </c>
      <c r="BG14" s="17"/>
      <c r="BH14" s="17">
        <v>0.25036587678827599</v>
      </c>
      <c r="BI14" s="17">
        <v>0.26110383555066302</v>
      </c>
      <c r="BJ14" s="17">
        <v>0.26692963659850899</v>
      </c>
      <c r="BK14" s="17">
        <v>0.283893878725613</v>
      </c>
      <c r="BL14" s="17"/>
      <c r="BM14" s="17">
        <v>0.24165808914325701</v>
      </c>
      <c r="BN14" s="17">
        <v>0.29481102255757702</v>
      </c>
      <c r="BO14" s="17">
        <v>0.22796800197099601</v>
      </c>
      <c r="BP14" s="17">
        <v>0.23411962459556199</v>
      </c>
      <c r="BQ14" s="17">
        <v>0.234586302057149</v>
      </c>
      <c r="BR14" s="17"/>
      <c r="BS14" s="17">
        <v>0.24958355258302201</v>
      </c>
      <c r="BT14" s="17">
        <v>0.324358392255785</v>
      </c>
      <c r="BU14" s="17">
        <v>0.255021457793916</v>
      </c>
      <c r="BV14" s="17">
        <v>0.24374403479770501</v>
      </c>
      <c r="BW14" s="17">
        <v>0.17763003979372699</v>
      </c>
    </row>
    <row r="15" spans="2:75" ht="58" x14ac:dyDescent="0.35">
      <c r="B15" s="18" t="s">
        <v>318</v>
      </c>
      <c r="C15" s="17">
        <v>0.18618269003024099</v>
      </c>
      <c r="D15" s="17">
        <v>0.21207841806052199</v>
      </c>
      <c r="E15" s="17">
        <v>0.161821855441873</v>
      </c>
      <c r="F15" s="17"/>
      <c r="G15" s="17">
        <v>0.259583840456864</v>
      </c>
      <c r="H15" s="17">
        <v>0.22213110720549201</v>
      </c>
      <c r="I15" s="17">
        <v>0.18056298386855099</v>
      </c>
      <c r="J15" s="17">
        <v>0.16754094550759499</v>
      </c>
      <c r="K15" s="17">
        <v>0.173689312953346</v>
      </c>
      <c r="L15" s="17">
        <v>0.136143818693445</v>
      </c>
      <c r="M15" s="17"/>
      <c r="N15" s="17">
        <v>0.19655142554330701</v>
      </c>
      <c r="O15" s="17">
        <v>0.18323895805484999</v>
      </c>
      <c r="P15" s="17">
        <v>0.18303821249302399</v>
      </c>
      <c r="Q15" s="17">
        <v>0.17930185443867999</v>
      </c>
      <c r="R15" s="17"/>
      <c r="S15" s="17">
        <v>0.24441138812153301</v>
      </c>
      <c r="T15" s="17">
        <v>0.17424805457805401</v>
      </c>
      <c r="U15" s="17">
        <v>0.14098792507025101</v>
      </c>
      <c r="V15" s="17">
        <v>0.17504541906398999</v>
      </c>
      <c r="W15" s="17">
        <v>0.19860048169965799</v>
      </c>
      <c r="X15" s="17">
        <v>0.20470558973602199</v>
      </c>
      <c r="Y15" s="17">
        <v>0.197207353428203</v>
      </c>
      <c r="Z15" s="17">
        <v>0.19859120235479799</v>
      </c>
      <c r="AA15" s="17">
        <v>0.195778577891079</v>
      </c>
      <c r="AB15" s="17">
        <v>0.15237950565672001</v>
      </c>
      <c r="AC15" s="17">
        <v>0.183332991196794</v>
      </c>
      <c r="AD15" s="17">
        <v>6.1053558300305899E-2</v>
      </c>
      <c r="AE15" s="17"/>
      <c r="AF15" s="17">
        <v>0.181507067644612</v>
      </c>
      <c r="AG15" s="17">
        <v>0.16511022881327</v>
      </c>
      <c r="AH15" s="17">
        <v>0.20424595282507299</v>
      </c>
      <c r="AI15" s="17">
        <v>0.20842011551910999</v>
      </c>
      <c r="AJ15" s="17"/>
      <c r="AK15" s="17">
        <v>0.17557542897702599</v>
      </c>
      <c r="AL15" s="17">
        <v>0.18150222500516</v>
      </c>
      <c r="AM15" s="17">
        <v>0.18531161568976501</v>
      </c>
      <c r="AN15" s="17">
        <v>0.21071061315616799</v>
      </c>
      <c r="AO15" s="17">
        <v>0.22371458128548299</v>
      </c>
      <c r="AP15" s="17"/>
      <c r="AQ15" s="17">
        <v>0.157944455337862</v>
      </c>
      <c r="AR15" s="17">
        <v>0.18156379300456499</v>
      </c>
      <c r="AS15" s="17">
        <v>0.196788597987435</v>
      </c>
      <c r="AT15" s="17">
        <v>0.18547100703597799</v>
      </c>
      <c r="AU15" s="17">
        <v>0.22621274333713501</v>
      </c>
      <c r="AV15" s="17"/>
      <c r="AW15" s="17">
        <v>0.192042449981952</v>
      </c>
      <c r="AX15" s="17">
        <v>0.14018802584360601</v>
      </c>
      <c r="AY15" s="17">
        <v>0.16855010498653999</v>
      </c>
      <c r="AZ15" s="17">
        <v>0.180124735871216</v>
      </c>
      <c r="BA15" s="17">
        <v>0.23883830340989001</v>
      </c>
      <c r="BB15" s="17"/>
      <c r="BC15" s="17">
        <v>0.173019591190022</v>
      </c>
      <c r="BD15" s="17">
        <v>0.222282010740741</v>
      </c>
      <c r="BE15" s="17">
        <v>0.200430191638551</v>
      </c>
      <c r="BF15" s="17">
        <v>0.15681769392940301</v>
      </c>
      <c r="BG15" s="17"/>
      <c r="BH15" s="17">
        <v>0.17567867188632499</v>
      </c>
      <c r="BI15" s="17">
        <v>0.19268233282507499</v>
      </c>
      <c r="BJ15" s="17">
        <v>0.21483578063755801</v>
      </c>
      <c r="BK15" s="17">
        <v>0.17065657671262499</v>
      </c>
      <c r="BL15" s="17"/>
      <c r="BM15" s="17">
        <v>0.18996540854858601</v>
      </c>
      <c r="BN15" s="17">
        <v>0.20290573901251099</v>
      </c>
      <c r="BO15" s="17">
        <v>0.20699891157522601</v>
      </c>
      <c r="BP15" s="17">
        <v>0.190643425931391</v>
      </c>
      <c r="BQ15" s="17">
        <v>0.15313655678312699</v>
      </c>
      <c r="BR15" s="17"/>
      <c r="BS15" s="17">
        <v>0.188558445306588</v>
      </c>
      <c r="BT15" s="17">
        <v>0.22629172771182099</v>
      </c>
      <c r="BU15" s="17">
        <v>0.212282824813151</v>
      </c>
      <c r="BV15" s="17">
        <v>0.19987005984739201</v>
      </c>
      <c r="BW15" s="17">
        <v>0.104106307490844</v>
      </c>
    </row>
    <row r="16" spans="2:75" x14ac:dyDescent="0.35">
      <c r="B16" s="18" t="s">
        <v>129</v>
      </c>
      <c r="C16" s="17">
        <v>9.1266728605498698E-2</v>
      </c>
      <c r="D16" s="17">
        <v>8.99770932123828E-2</v>
      </c>
      <c r="E16" s="17">
        <v>9.1529012645021807E-2</v>
      </c>
      <c r="F16" s="17"/>
      <c r="G16" s="17">
        <v>6.3419099840869006E-2</v>
      </c>
      <c r="H16" s="17">
        <v>7.4279987931159405E-2</v>
      </c>
      <c r="I16" s="17">
        <v>0.10193980303752</v>
      </c>
      <c r="J16" s="17">
        <v>8.6923233663157004E-2</v>
      </c>
      <c r="K16" s="17">
        <v>0.110896618551692</v>
      </c>
      <c r="L16" s="17">
        <v>0.10533755903004099</v>
      </c>
      <c r="M16" s="17"/>
      <c r="N16" s="17">
        <v>7.2972478246644407E-2</v>
      </c>
      <c r="O16" s="17">
        <v>8.25113037717424E-2</v>
      </c>
      <c r="P16" s="17">
        <v>8.0584765592916593E-2</v>
      </c>
      <c r="Q16" s="17">
        <v>0.130194920416492</v>
      </c>
      <c r="R16" s="17"/>
      <c r="S16" s="17">
        <v>8.11025552083319E-2</v>
      </c>
      <c r="T16" s="17">
        <v>0.113092174103535</v>
      </c>
      <c r="U16" s="17">
        <v>0.100843940707404</v>
      </c>
      <c r="V16" s="17">
        <v>8.4139635593584103E-2</v>
      </c>
      <c r="W16" s="17">
        <v>7.1231570835773694E-2</v>
      </c>
      <c r="X16" s="17">
        <v>8.6330584939986799E-2</v>
      </c>
      <c r="Y16" s="17">
        <v>8.7815970979746305E-2</v>
      </c>
      <c r="Z16" s="17">
        <v>0.100035832213241</v>
      </c>
      <c r="AA16" s="17">
        <v>8.2678124537633901E-2</v>
      </c>
      <c r="AB16" s="17">
        <v>0.106414118600878</v>
      </c>
      <c r="AC16" s="17">
        <v>8.7430358030754995E-2</v>
      </c>
      <c r="AD16" s="17">
        <v>9.1458428456158897E-2</v>
      </c>
      <c r="AE16" s="17"/>
      <c r="AF16" s="17">
        <v>0.110653793023195</v>
      </c>
      <c r="AG16" s="17">
        <v>9.8957594818458006E-2</v>
      </c>
      <c r="AH16" s="17">
        <v>6.6678693357973898E-2</v>
      </c>
      <c r="AI16" s="17">
        <v>5.7485040642938898E-2</v>
      </c>
      <c r="AJ16" s="17"/>
      <c r="AK16" s="17">
        <v>0.123645881502914</v>
      </c>
      <c r="AL16" s="17">
        <v>8.7400788728047699E-2</v>
      </c>
      <c r="AM16" s="17">
        <v>7.8880042579423298E-2</v>
      </c>
      <c r="AN16" s="17">
        <v>6.3093391557970599E-2</v>
      </c>
      <c r="AO16" s="17">
        <v>6.3912983382767199E-2</v>
      </c>
      <c r="AP16" s="17"/>
      <c r="AQ16" s="17">
        <v>0.12237998724535901</v>
      </c>
      <c r="AR16" s="17">
        <v>8.8782403233396506E-2</v>
      </c>
      <c r="AS16" s="17">
        <v>7.7205305854777403E-2</v>
      </c>
      <c r="AT16" s="17">
        <v>7.3699793481598205E-2</v>
      </c>
      <c r="AU16" s="17">
        <v>8.4420517585586496E-2</v>
      </c>
      <c r="AV16" s="17"/>
      <c r="AW16" s="17">
        <v>9.6920599505815302E-2</v>
      </c>
      <c r="AX16" s="17">
        <v>0.11439404959166</v>
      </c>
      <c r="AY16" s="17">
        <v>0.101181497784019</v>
      </c>
      <c r="AZ16" s="17">
        <v>8.9055000821124303E-2</v>
      </c>
      <c r="BA16" s="17">
        <v>6.8643086394156796E-2</v>
      </c>
      <c r="BB16" s="17"/>
      <c r="BC16" s="17">
        <v>7.4069517581548505E-2</v>
      </c>
      <c r="BD16" s="17">
        <v>8.0433811122871901E-2</v>
      </c>
      <c r="BE16" s="17">
        <v>6.5121381525326302E-2</v>
      </c>
      <c r="BF16" s="17">
        <v>8.9194066701026697E-2</v>
      </c>
      <c r="BG16" s="17"/>
      <c r="BH16" s="17">
        <v>6.8626149656914895E-2</v>
      </c>
      <c r="BI16" s="17">
        <v>8.3408749099254206E-2</v>
      </c>
      <c r="BJ16" s="17">
        <v>6.6798738590473E-2</v>
      </c>
      <c r="BK16" s="17">
        <v>7.5962014719645199E-2</v>
      </c>
      <c r="BL16" s="17"/>
      <c r="BM16" s="17">
        <v>8.3952446743409403E-2</v>
      </c>
      <c r="BN16" s="17">
        <v>5.8560950157581497E-2</v>
      </c>
      <c r="BO16" s="17">
        <v>8.1325152474481605E-2</v>
      </c>
      <c r="BP16" s="17">
        <v>0.108221737001618</v>
      </c>
      <c r="BQ16" s="17">
        <v>0.13930155130952299</v>
      </c>
      <c r="BR16" s="17"/>
      <c r="BS16" s="17">
        <v>8.1627138838030494E-2</v>
      </c>
      <c r="BT16" s="17">
        <v>5.4495419662731803E-2</v>
      </c>
      <c r="BU16" s="17">
        <v>4.8408382850908899E-2</v>
      </c>
      <c r="BV16" s="17">
        <v>8.8229053835843896E-2</v>
      </c>
      <c r="BW16" s="17">
        <v>0.19193065274524801</v>
      </c>
    </row>
    <row r="17" spans="2:75" x14ac:dyDescent="0.35">
      <c r="B17" s="18" t="s">
        <v>99</v>
      </c>
      <c r="C17" s="19">
        <v>9.1444596688278392E-3</v>
      </c>
      <c r="D17" s="19">
        <v>1.07025066467066E-2</v>
      </c>
      <c r="E17" s="19">
        <v>7.1904254056658398E-3</v>
      </c>
      <c r="F17" s="19"/>
      <c r="G17" s="19">
        <v>7.2085676938444697E-3</v>
      </c>
      <c r="H17" s="19">
        <v>4.9677495715654196E-3</v>
      </c>
      <c r="I17" s="19">
        <v>7.9867888916841101E-3</v>
      </c>
      <c r="J17" s="19">
        <v>1.0923425143033599E-2</v>
      </c>
      <c r="K17" s="19">
        <v>1.1373380616673199E-2</v>
      </c>
      <c r="L17" s="19">
        <v>1.1836644383952001E-2</v>
      </c>
      <c r="M17" s="19"/>
      <c r="N17" s="19">
        <v>9.2290013271475405E-3</v>
      </c>
      <c r="O17" s="19">
        <v>4.3105279332878296E-3</v>
      </c>
      <c r="P17" s="19">
        <v>1.1825127061475199E-2</v>
      </c>
      <c r="Q17" s="19">
        <v>1.08045667983333E-2</v>
      </c>
      <c r="R17" s="19"/>
      <c r="S17" s="19">
        <v>3.6989181252688498E-3</v>
      </c>
      <c r="T17" s="19">
        <v>9.4482882565281694E-3</v>
      </c>
      <c r="U17" s="19">
        <v>4.54067291941783E-3</v>
      </c>
      <c r="V17" s="19">
        <v>9.700933553063E-3</v>
      </c>
      <c r="W17" s="19">
        <v>4.3489173854855696E-3</v>
      </c>
      <c r="X17" s="19">
        <v>1.3487716662486099E-2</v>
      </c>
      <c r="Y17" s="19">
        <v>1.6409328551936799E-2</v>
      </c>
      <c r="Z17" s="19">
        <v>2.2184219806790799E-2</v>
      </c>
      <c r="AA17" s="19">
        <v>8.1665237398058296E-3</v>
      </c>
      <c r="AB17" s="19">
        <v>0</v>
      </c>
      <c r="AC17" s="19">
        <v>2.2703395746377201E-2</v>
      </c>
      <c r="AD17" s="19">
        <v>1.3616586817545099E-2</v>
      </c>
      <c r="AE17" s="19"/>
      <c r="AF17" s="19">
        <v>7.8340677444297801E-3</v>
      </c>
      <c r="AG17" s="19">
        <v>9.5911398517715303E-3</v>
      </c>
      <c r="AH17" s="19">
        <v>1.2007035863193301E-2</v>
      </c>
      <c r="AI17" s="19">
        <v>6.8969748018540902E-3</v>
      </c>
      <c r="AJ17" s="19"/>
      <c r="AK17" s="19">
        <v>1.08996220265486E-2</v>
      </c>
      <c r="AL17" s="19">
        <v>6.3748869151607802E-3</v>
      </c>
      <c r="AM17" s="19">
        <v>8.6922655240160695E-3</v>
      </c>
      <c r="AN17" s="19">
        <v>1.26420207624216E-2</v>
      </c>
      <c r="AO17" s="19">
        <v>6.1917179054083501E-3</v>
      </c>
      <c r="AP17" s="19"/>
      <c r="AQ17" s="19">
        <v>1.3073449922148799E-2</v>
      </c>
      <c r="AR17" s="19">
        <v>7.9176367310584209E-3</v>
      </c>
      <c r="AS17" s="19">
        <v>6.1712495999783302E-3</v>
      </c>
      <c r="AT17" s="19">
        <v>1.0635743764089999E-2</v>
      </c>
      <c r="AU17" s="19">
        <v>6.8868941085253703E-3</v>
      </c>
      <c r="AV17" s="19"/>
      <c r="AW17" s="19">
        <v>1.8141274362999001E-2</v>
      </c>
      <c r="AX17" s="19">
        <v>1.8749099905839801E-2</v>
      </c>
      <c r="AY17" s="19">
        <v>8.3672777118476201E-3</v>
      </c>
      <c r="AZ17" s="19">
        <v>9.1311958701325302E-3</v>
      </c>
      <c r="BA17" s="19">
        <v>4.0274668067246102E-3</v>
      </c>
      <c r="BB17" s="19"/>
      <c r="BC17" s="19">
        <v>9.9687787988926007E-3</v>
      </c>
      <c r="BD17" s="19">
        <v>5.67868613951222E-3</v>
      </c>
      <c r="BE17" s="19">
        <v>8.1337434974736895E-3</v>
      </c>
      <c r="BF17" s="19">
        <v>1.2648066468468401E-2</v>
      </c>
      <c r="BG17" s="19"/>
      <c r="BH17" s="19">
        <v>8.71602051602712E-3</v>
      </c>
      <c r="BI17" s="19">
        <v>8.0056351361039706E-3</v>
      </c>
      <c r="BJ17" s="19">
        <v>1.4120198309481699E-2</v>
      </c>
      <c r="BK17" s="19">
        <v>8.6292886294425906E-3</v>
      </c>
      <c r="BL17" s="19"/>
      <c r="BM17" s="19">
        <v>9.0985437311304398E-3</v>
      </c>
      <c r="BN17" s="19">
        <v>4.4224151777221901E-3</v>
      </c>
      <c r="BO17" s="19">
        <v>1.1829751933039199E-2</v>
      </c>
      <c r="BP17" s="19">
        <v>1.45158411394303E-2</v>
      </c>
      <c r="BQ17" s="19">
        <v>9.7361026815550502E-3</v>
      </c>
      <c r="BR17" s="19"/>
      <c r="BS17" s="19">
        <v>9.7692228104227698E-3</v>
      </c>
      <c r="BT17" s="19">
        <v>4.2439003738865E-3</v>
      </c>
      <c r="BU17" s="19">
        <v>1.3439871768297E-2</v>
      </c>
      <c r="BV17" s="19">
        <v>1.0916401704655699E-2</v>
      </c>
      <c r="BW17" s="19">
        <v>1.6809907946645299E-2</v>
      </c>
    </row>
    <row r="18" spans="2:75" x14ac:dyDescent="0.35">
      <c r="B18" s="16"/>
    </row>
    <row r="19" spans="2:75" x14ac:dyDescent="0.35">
      <c r="B19" t="s">
        <v>91</v>
      </c>
    </row>
    <row r="20" spans="2:75" x14ac:dyDescent="0.35">
      <c r="B20" t="s">
        <v>92</v>
      </c>
    </row>
    <row r="22" spans="2:75" x14ac:dyDescent="0.35">
      <c r="B22"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W21"/>
  <sheetViews>
    <sheetView showGridLines="0" workbookViewId="0">
      <pane xSplit="2" topLeftCell="C1" activePane="topRight" state="frozen"/>
      <selection pane="topRight" activeCell="D2" sqref="D2:BM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326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4034</v>
      </c>
      <c r="D7" s="10">
        <v>1954</v>
      </c>
      <c r="E7" s="10">
        <v>2070</v>
      </c>
      <c r="F7" s="10"/>
      <c r="G7" s="10">
        <v>479</v>
      </c>
      <c r="H7" s="10">
        <v>662</v>
      </c>
      <c r="I7" s="10">
        <v>621</v>
      </c>
      <c r="J7" s="10">
        <v>718</v>
      </c>
      <c r="K7" s="10">
        <v>673</v>
      </c>
      <c r="L7" s="10">
        <v>881</v>
      </c>
      <c r="M7" s="10"/>
      <c r="N7" s="10">
        <v>1092</v>
      </c>
      <c r="O7" s="10">
        <v>984</v>
      </c>
      <c r="P7" s="10">
        <v>889</v>
      </c>
      <c r="Q7" s="10">
        <v>1050</v>
      </c>
      <c r="R7" s="10"/>
      <c r="S7" s="10">
        <v>507</v>
      </c>
      <c r="T7" s="10">
        <v>541</v>
      </c>
      <c r="U7" s="10">
        <v>322</v>
      </c>
      <c r="V7" s="10">
        <v>320</v>
      </c>
      <c r="W7" s="10">
        <v>304</v>
      </c>
      <c r="X7" s="10">
        <v>332</v>
      </c>
      <c r="Y7" s="10">
        <v>350</v>
      </c>
      <c r="Z7" s="10">
        <v>174</v>
      </c>
      <c r="AA7" s="10">
        <v>461</v>
      </c>
      <c r="AB7" s="10">
        <v>376</v>
      </c>
      <c r="AC7" s="10">
        <v>216</v>
      </c>
      <c r="AD7" s="10">
        <v>131</v>
      </c>
      <c r="AE7" s="10"/>
      <c r="AF7" s="10">
        <v>977</v>
      </c>
      <c r="AG7" s="10">
        <v>1382</v>
      </c>
      <c r="AH7" s="10">
        <v>1011</v>
      </c>
      <c r="AI7" s="10">
        <v>536</v>
      </c>
      <c r="AJ7" s="10"/>
      <c r="AK7" s="10">
        <v>658</v>
      </c>
      <c r="AL7" s="10">
        <v>1532</v>
      </c>
      <c r="AM7" s="10">
        <v>854</v>
      </c>
      <c r="AN7" s="10">
        <v>391</v>
      </c>
      <c r="AO7" s="10">
        <v>387</v>
      </c>
      <c r="AP7" s="10"/>
      <c r="AQ7" s="10">
        <v>1037</v>
      </c>
      <c r="AR7" s="10">
        <v>778</v>
      </c>
      <c r="AS7" s="10">
        <v>952</v>
      </c>
      <c r="AT7" s="10">
        <v>700</v>
      </c>
      <c r="AU7" s="10">
        <v>567</v>
      </c>
      <c r="AV7" s="10"/>
      <c r="AW7" s="10">
        <v>218</v>
      </c>
      <c r="AX7" s="10">
        <v>430</v>
      </c>
      <c r="AY7" s="10">
        <v>1333</v>
      </c>
      <c r="AZ7" s="10">
        <v>1169</v>
      </c>
      <c r="BA7" s="10">
        <v>881</v>
      </c>
      <c r="BB7" s="10"/>
      <c r="BC7" s="10">
        <v>304</v>
      </c>
      <c r="BD7" s="10">
        <v>1220</v>
      </c>
      <c r="BE7" s="10">
        <v>922</v>
      </c>
      <c r="BF7" s="10">
        <v>1328</v>
      </c>
      <c r="BG7" s="10"/>
      <c r="BH7" s="10">
        <v>773</v>
      </c>
      <c r="BI7" s="10">
        <v>1917</v>
      </c>
      <c r="BJ7" s="10">
        <v>694</v>
      </c>
      <c r="BK7" s="10">
        <v>388</v>
      </c>
      <c r="BL7" s="10"/>
      <c r="BM7" s="10">
        <v>762</v>
      </c>
      <c r="BN7" s="10">
        <v>1362</v>
      </c>
      <c r="BO7" s="10">
        <v>310</v>
      </c>
      <c r="BP7" s="10">
        <v>494</v>
      </c>
      <c r="BQ7" s="10">
        <v>603</v>
      </c>
      <c r="BR7" s="10"/>
      <c r="BS7" s="10">
        <v>803</v>
      </c>
      <c r="BT7" s="10">
        <v>1057</v>
      </c>
      <c r="BU7" s="10">
        <v>329</v>
      </c>
      <c r="BV7" s="10">
        <v>656</v>
      </c>
      <c r="BW7" s="10">
        <v>340</v>
      </c>
    </row>
    <row r="8" spans="2:75" ht="30" customHeight="1" x14ac:dyDescent="0.35">
      <c r="B8" s="11" t="s">
        <v>20</v>
      </c>
      <c r="C8" s="11">
        <v>4034</v>
      </c>
      <c r="D8" s="11">
        <v>1987</v>
      </c>
      <c r="E8" s="11">
        <v>2037</v>
      </c>
      <c r="F8" s="11"/>
      <c r="G8" s="11">
        <v>563</v>
      </c>
      <c r="H8" s="11">
        <v>688</v>
      </c>
      <c r="I8" s="11">
        <v>686</v>
      </c>
      <c r="J8" s="11">
        <v>686</v>
      </c>
      <c r="K8" s="11">
        <v>566</v>
      </c>
      <c r="L8" s="11">
        <v>845</v>
      </c>
      <c r="M8" s="11"/>
      <c r="N8" s="11">
        <v>1085</v>
      </c>
      <c r="O8" s="11">
        <v>1044</v>
      </c>
      <c r="P8" s="11">
        <v>883</v>
      </c>
      <c r="Q8" s="11">
        <v>1003</v>
      </c>
      <c r="R8" s="11"/>
      <c r="S8" s="11">
        <v>565</v>
      </c>
      <c r="T8" s="11">
        <v>524</v>
      </c>
      <c r="U8" s="11">
        <v>323</v>
      </c>
      <c r="V8" s="11">
        <v>363</v>
      </c>
      <c r="W8" s="11">
        <v>282</v>
      </c>
      <c r="X8" s="11">
        <v>363</v>
      </c>
      <c r="Y8" s="11">
        <v>323</v>
      </c>
      <c r="Z8" s="11">
        <v>161</v>
      </c>
      <c r="AA8" s="11">
        <v>444</v>
      </c>
      <c r="AB8" s="11">
        <v>363</v>
      </c>
      <c r="AC8" s="11">
        <v>202</v>
      </c>
      <c r="AD8" s="11">
        <v>121</v>
      </c>
      <c r="AE8" s="11"/>
      <c r="AF8" s="11">
        <v>950</v>
      </c>
      <c r="AG8" s="11">
        <v>1389</v>
      </c>
      <c r="AH8" s="11">
        <v>1033</v>
      </c>
      <c r="AI8" s="11">
        <v>540</v>
      </c>
      <c r="AJ8" s="11"/>
      <c r="AK8" s="11">
        <v>650</v>
      </c>
      <c r="AL8" s="11">
        <v>1526</v>
      </c>
      <c r="AM8" s="11">
        <v>857</v>
      </c>
      <c r="AN8" s="11">
        <v>401</v>
      </c>
      <c r="AO8" s="11">
        <v>386</v>
      </c>
      <c r="AP8" s="11"/>
      <c r="AQ8" s="11">
        <v>1021</v>
      </c>
      <c r="AR8" s="11">
        <v>777</v>
      </c>
      <c r="AS8" s="11">
        <v>954</v>
      </c>
      <c r="AT8" s="11">
        <v>713</v>
      </c>
      <c r="AU8" s="11">
        <v>570</v>
      </c>
      <c r="AV8" s="11"/>
      <c r="AW8" s="11">
        <v>211</v>
      </c>
      <c r="AX8" s="11">
        <v>408</v>
      </c>
      <c r="AY8" s="11">
        <v>1329</v>
      </c>
      <c r="AZ8" s="11">
        <v>1160</v>
      </c>
      <c r="BA8" s="11">
        <v>923</v>
      </c>
      <c r="BB8" s="11"/>
      <c r="BC8" s="11">
        <v>322</v>
      </c>
      <c r="BD8" s="11">
        <v>1244</v>
      </c>
      <c r="BE8" s="11">
        <v>916</v>
      </c>
      <c r="BF8" s="11">
        <v>1291</v>
      </c>
      <c r="BG8" s="11"/>
      <c r="BH8" s="11">
        <v>788</v>
      </c>
      <c r="BI8" s="11">
        <v>1911</v>
      </c>
      <c r="BJ8" s="11">
        <v>687</v>
      </c>
      <c r="BK8" s="11">
        <v>385</v>
      </c>
      <c r="BL8" s="11"/>
      <c r="BM8" s="11">
        <v>754</v>
      </c>
      <c r="BN8" s="11">
        <v>1381</v>
      </c>
      <c r="BO8" s="11">
        <v>310</v>
      </c>
      <c r="BP8" s="11">
        <v>482</v>
      </c>
      <c r="BQ8" s="11">
        <v>608</v>
      </c>
      <c r="BR8" s="11"/>
      <c r="BS8" s="11">
        <v>799</v>
      </c>
      <c r="BT8" s="11">
        <v>1081</v>
      </c>
      <c r="BU8" s="11">
        <v>329</v>
      </c>
      <c r="BV8" s="11">
        <v>641</v>
      </c>
      <c r="BW8" s="11">
        <v>341</v>
      </c>
    </row>
    <row r="9" spans="2:75" ht="43.5" x14ac:dyDescent="0.35">
      <c r="B9" s="18" t="s">
        <v>320</v>
      </c>
      <c r="C9" s="17">
        <v>0.45224178016827699</v>
      </c>
      <c r="D9" s="17">
        <v>0.42885172401515298</v>
      </c>
      <c r="E9" s="17">
        <v>0.47579059189575901</v>
      </c>
      <c r="F9" s="17"/>
      <c r="G9" s="17">
        <v>0.33527790050929102</v>
      </c>
      <c r="H9" s="17">
        <v>0.41050454008723403</v>
      </c>
      <c r="I9" s="17">
        <v>0.43058722306297498</v>
      </c>
      <c r="J9" s="17">
        <v>0.464889743256721</v>
      </c>
      <c r="K9" s="17">
        <v>0.49581024488896802</v>
      </c>
      <c r="L9" s="17">
        <v>0.54232192983993499</v>
      </c>
      <c r="M9" s="17"/>
      <c r="N9" s="17">
        <v>0.47223902540803597</v>
      </c>
      <c r="O9" s="17">
        <v>0.45343032068411099</v>
      </c>
      <c r="P9" s="17">
        <v>0.43625827095674402</v>
      </c>
      <c r="Q9" s="17">
        <v>0.447071558263335</v>
      </c>
      <c r="R9" s="17"/>
      <c r="S9" s="17">
        <v>0.41360393866734402</v>
      </c>
      <c r="T9" s="17">
        <v>0.43738026010844699</v>
      </c>
      <c r="U9" s="17">
        <v>0.43194475927163001</v>
      </c>
      <c r="V9" s="17">
        <v>0.50078621209944696</v>
      </c>
      <c r="W9" s="17">
        <v>0.46880011333771798</v>
      </c>
      <c r="X9" s="17">
        <v>0.42231593769075099</v>
      </c>
      <c r="Y9" s="17">
        <v>0.41445330453507701</v>
      </c>
      <c r="Z9" s="17">
        <v>0.48963573983137698</v>
      </c>
      <c r="AA9" s="17">
        <v>0.44493831009656198</v>
      </c>
      <c r="AB9" s="17">
        <v>0.47189436660239997</v>
      </c>
      <c r="AC9" s="17">
        <v>0.56170303566416502</v>
      </c>
      <c r="AD9" s="17">
        <v>0.4929768896374</v>
      </c>
      <c r="AE9" s="17"/>
      <c r="AF9" s="17">
        <v>0.46074202911588302</v>
      </c>
      <c r="AG9" s="17">
        <v>0.43608052903170302</v>
      </c>
      <c r="AH9" s="17">
        <v>0.46647361408717802</v>
      </c>
      <c r="AI9" s="17">
        <v>0.45261046081779199</v>
      </c>
      <c r="AJ9" s="17"/>
      <c r="AK9" s="17">
        <v>0.42801800463039702</v>
      </c>
      <c r="AL9" s="17">
        <v>0.45783460322918101</v>
      </c>
      <c r="AM9" s="17">
        <v>0.46295054749300202</v>
      </c>
      <c r="AN9" s="17">
        <v>0.47406885760790002</v>
      </c>
      <c r="AO9" s="17">
        <v>0.45034135564394601</v>
      </c>
      <c r="AP9" s="17"/>
      <c r="AQ9" s="17">
        <v>0.44020049486374102</v>
      </c>
      <c r="AR9" s="17">
        <v>0.47229291549575902</v>
      </c>
      <c r="AS9" s="17">
        <v>0.45549547217320602</v>
      </c>
      <c r="AT9" s="17">
        <v>0.45769753181404399</v>
      </c>
      <c r="AU9" s="17">
        <v>0.43418802763492997</v>
      </c>
      <c r="AV9" s="17"/>
      <c r="AW9" s="17">
        <v>0.49475003376006299</v>
      </c>
      <c r="AX9" s="17">
        <v>0.50358675161098299</v>
      </c>
      <c r="AY9" s="17">
        <v>0.44533273245499699</v>
      </c>
      <c r="AZ9" s="17">
        <v>0.43236698732321999</v>
      </c>
      <c r="BA9" s="17">
        <v>0.45405449880771198</v>
      </c>
      <c r="BB9" s="17"/>
      <c r="BC9" s="17">
        <v>0.38024233334950602</v>
      </c>
      <c r="BD9" s="17">
        <v>0.46027965855219199</v>
      </c>
      <c r="BE9" s="17">
        <v>0.44900563224481699</v>
      </c>
      <c r="BF9" s="17">
        <v>0.48899054566512701</v>
      </c>
      <c r="BG9" s="17"/>
      <c r="BH9" s="17">
        <v>0.46465880217911198</v>
      </c>
      <c r="BI9" s="17">
        <v>0.467680633799962</v>
      </c>
      <c r="BJ9" s="17">
        <v>0.42680441135424502</v>
      </c>
      <c r="BK9" s="17">
        <v>0.46685042691983403</v>
      </c>
      <c r="BL9" s="17"/>
      <c r="BM9" s="17">
        <v>0.52236981433139495</v>
      </c>
      <c r="BN9" s="17">
        <v>0.45209085037316099</v>
      </c>
      <c r="BO9" s="17">
        <v>0.458613104788543</v>
      </c>
      <c r="BP9" s="17">
        <v>0.43952219249716401</v>
      </c>
      <c r="BQ9" s="17">
        <v>0.39126664775848802</v>
      </c>
      <c r="BR9" s="17"/>
      <c r="BS9" s="17">
        <v>0.49971741176985501</v>
      </c>
      <c r="BT9" s="17">
        <v>0.46146406576714299</v>
      </c>
      <c r="BU9" s="17">
        <v>0.44768540328875001</v>
      </c>
      <c r="BV9" s="17">
        <v>0.45921471944206499</v>
      </c>
      <c r="BW9" s="17">
        <v>0.308261970865433</v>
      </c>
    </row>
    <row r="10" spans="2:75" ht="58" x14ac:dyDescent="0.35">
      <c r="B10" s="18" t="s">
        <v>321</v>
      </c>
      <c r="C10" s="17">
        <v>0.444816808907116</v>
      </c>
      <c r="D10" s="17">
        <v>0.425282563295105</v>
      </c>
      <c r="E10" s="17">
        <v>0.46458305059350702</v>
      </c>
      <c r="F10" s="17"/>
      <c r="G10" s="17">
        <v>0.43901192116711701</v>
      </c>
      <c r="H10" s="17">
        <v>0.40084164505050401</v>
      </c>
      <c r="I10" s="17">
        <v>0.37406297535780902</v>
      </c>
      <c r="J10" s="17">
        <v>0.44353834023690097</v>
      </c>
      <c r="K10" s="17">
        <v>0.45442130952006299</v>
      </c>
      <c r="L10" s="17">
        <v>0.53655631714388097</v>
      </c>
      <c r="M10" s="17"/>
      <c r="N10" s="17">
        <v>0.445909378414373</v>
      </c>
      <c r="O10" s="17">
        <v>0.461994407672916</v>
      </c>
      <c r="P10" s="17">
        <v>0.41956165487359598</v>
      </c>
      <c r="Q10" s="17">
        <v>0.44773962077384299</v>
      </c>
      <c r="R10" s="17"/>
      <c r="S10" s="17">
        <v>0.44183009991358002</v>
      </c>
      <c r="T10" s="17">
        <v>0.43681543888048502</v>
      </c>
      <c r="U10" s="17">
        <v>0.445978256883998</v>
      </c>
      <c r="V10" s="17">
        <v>0.43549022843652602</v>
      </c>
      <c r="W10" s="17">
        <v>0.42957290657990199</v>
      </c>
      <c r="X10" s="17">
        <v>0.44671821506711801</v>
      </c>
      <c r="Y10" s="17">
        <v>0.46493223992195798</v>
      </c>
      <c r="Z10" s="17">
        <v>0.40767727233864398</v>
      </c>
      <c r="AA10" s="17">
        <v>0.46897697962242102</v>
      </c>
      <c r="AB10" s="17">
        <v>0.46772985615357399</v>
      </c>
      <c r="AC10" s="17">
        <v>0.43156712080693299</v>
      </c>
      <c r="AD10" s="17">
        <v>0.408564070900579</v>
      </c>
      <c r="AE10" s="17"/>
      <c r="AF10" s="17">
        <v>0.45866040439293698</v>
      </c>
      <c r="AG10" s="17">
        <v>0.43424352830978202</v>
      </c>
      <c r="AH10" s="17">
        <v>0.45465698946447097</v>
      </c>
      <c r="AI10" s="17">
        <v>0.42997443083892201</v>
      </c>
      <c r="AJ10" s="17"/>
      <c r="AK10" s="17">
        <v>0.42218048927809299</v>
      </c>
      <c r="AL10" s="17">
        <v>0.44151095901905302</v>
      </c>
      <c r="AM10" s="17">
        <v>0.47215113367120798</v>
      </c>
      <c r="AN10" s="17">
        <v>0.45923506792970598</v>
      </c>
      <c r="AO10" s="17">
        <v>0.443625545715366</v>
      </c>
      <c r="AP10" s="17"/>
      <c r="AQ10" s="17">
        <v>0.40474395497243099</v>
      </c>
      <c r="AR10" s="17">
        <v>0.44657073926440599</v>
      </c>
      <c r="AS10" s="17">
        <v>0.47247243868550598</v>
      </c>
      <c r="AT10" s="17">
        <v>0.45488050106114802</v>
      </c>
      <c r="AU10" s="17">
        <v>0.45533975738801902</v>
      </c>
      <c r="AV10" s="17"/>
      <c r="AW10" s="17">
        <v>0.41972057178713101</v>
      </c>
      <c r="AX10" s="17">
        <v>0.47766657342772001</v>
      </c>
      <c r="AY10" s="17">
        <v>0.44812488570477998</v>
      </c>
      <c r="AZ10" s="17">
        <v>0.445795818515616</v>
      </c>
      <c r="BA10" s="17">
        <v>0.42788045371420502</v>
      </c>
      <c r="BB10" s="17"/>
      <c r="BC10" s="17">
        <v>0.40808587987811201</v>
      </c>
      <c r="BD10" s="17">
        <v>0.45233622496560899</v>
      </c>
      <c r="BE10" s="17">
        <v>0.464817559503717</v>
      </c>
      <c r="BF10" s="17">
        <v>0.46126948071680701</v>
      </c>
      <c r="BG10" s="17"/>
      <c r="BH10" s="17">
        <v>0.430700377176018</v>
      </c>
      <c r="BI10" s="17">
        <v>0.453641574690199</v>
      </c>
      <c r="BJ10" s="17">
        <v>0.47503894389186402</v>
      </c>
      <c r="BK10" s="17">
        <v>0.44346483685698601</v>
      </c>
      <c r="BL10" s="17"/>
      <c r="BM10" s="17">
        <v>0.49302578767910199</v>
      </c>
      <c r="BN10" s="17">
        <v>0.45309523052207001</v>
      </c>
      <c r="BO10" s="17">
        <v>0.53709654025216902</v>
      </c>
      <c r="BP10" s="17">
        <v>0.40866793592740902</v>
      </c>
      <c r="BQ10" s="17">
        <v>0.38048170242135798</v>
      </c>
      <c r="BR10" s="17"/>
      <c r="BS10" s="17">
        <v>0.49784187725995499</v>
      </c>
      <c r="BT10" s="17">
        <v>0.43118513431230199</v>
      </c>
      <c r="BU10" s="17">
        <v>0.51775820448292398</v>
      </c>
      <c r="BV10" s="17">
        <v>0.42431859386201898</v>
      </c>
      <c r="BW10" s="17">
        <v>0.31046126214522002</v>
      </c>
    </row>
    <row r="11" spans="2:75" ht="58" x14ac:dyDescent="0.35">
      <c r="B11" s="18" t="s">
        <v>322</v>
      </c>
      <c r="C11" s="17">
        <v>0.42005621167138901</v>
      </c>
      <c r="D11" s="17">
        <v>0.43436172342103702</v>
      </c>
      <c r="E11" s="17">
        <v>0.407185375620846</v>
      </c>
      <c r="F11" s="17"/>
      <c r="G11" s="17">
        <v>0.39336843580926001</v>
      </c>
      <c r="H11" s="17">
        <v>0.43284498270877902</v>
      </c>
      <c r="I11" s="17">
        <v>0.360015856270473</v>
      </c>
      <c r="J11" s="17">
        <v>0.41305963925646599</v>
      </c>
      <c r="K11" s="17">
        <v>0.47345322737569401</v>
      </c>
      <c r="L11" s="17">
        <v>0.446090690107808</v>
      </c>
      <c r="M11" s="17"/>
      <c r="N11" s="17">
        <v>0.47769132198753</v>
      </c>
      <c r="O11" s="17">
        <v>0.42100169188277198</v>
      </c>
      <c r="P11" s="17">
        <v>0.39234140033252901</v>
      </c>
      <c r="Q11" s="17">
        <v>0.38195798866647102</v>
      </c>
      <c r="R11" s="17"/>
      <c r="S11" s="17">
        <v>0.43386360304956501</v>
      </c>
      <c r="T11" s="17">
        <v>0.394016846571834</v>
      </c>
      <c r="U11" s="17">
        <v>0.43712478097984597</v>
      </c>
      <c r="V11" s="17">
        <v>0.42684288974795898</v>
      </c>
      <c r="W11" s="17">
        <v>0.42202408197410302</v>
      </c>
      <c r="X11" s="17">
        <v>0.39918758387227898</v>
      </c>
      <c r="Y11" s="17">
        <v>0.42677658526829398</v>
      </c>
      <c r="Z11" s="17">
        <v>0.42655913011760699</v>
      </c>
      <c r="AA11" s="17">
        <v>0.41711166979556602</v>
      </c>
      <c r="AB11" s="17">
        <v>0.41232619486188199</v>
      </c>
      <c r="AC11" s="17">
        <v>0.44042406123585098</v>
      </c>
      <c r="AD11" s="17">
        <v>0.43384422182252202</v>
      </c>
      <c r="AE11" s="17"/>
      <c r="AF11" s="17">
        <v>0.38394091306126998</v>
      </c>
      <c r="AG11" s="17">
        <v>0.40873481997968503</v>
      </c>
      <c r="AH11" s="17">
        <v>0.44993402321485398</v>
      </c>
      <c r="AI11" s="17">
        <v>0.47488349912387201</v>
      </c>
      <c r="AJ11" s="17"/>
      <c r="AK11" s="17">
        <v>0.39125192605814302</v>
      </c>
      <c r="AL11" s="17">
        <v>0.41022060492877999</v>
      </c>
      <c r="AM11" s="17">
        <v>0.43104687535839697</v>
      </c>
      <c r="AN11" s="17">
        <v>0.45124207805004801</v>
      </c>
      <c r="AO11" s="17">
        <v>0.47381593365180702</v>
      </c>
      <c r="AP11" s="17"/>
      <c r="AQ11" s="17">
        <v>0.37789665971769698</v>
      </c>
      <c r="AR11" s="17">
        <v>0.408809415861906</v>
      </c>
      <c r="AS11" s="17">
        <v>0.44151167112676798</v>
      </c>
      <c r="AT11" s="17">
        <v>0.42254967380025099</v>
      </c>
      <c r="AU11" s="17">
        <v>0.47190992866048298</v>
      </c>
      <c r="AV11" s="17"/>
      <c r="AW11" s="17">
        <v>0.43484595800838099</v>
      </c>
      <c r="AX11" s="17">
        <v>0.46603125097194498</v>
      </c>
      <c r="AY11" s="17">
        <v>0.399774072313617</v>
      </c>
      <c r="AZ11" s="17">
        <v>0.42857178359089898</v>
      </c>
      <c r="BA11" s="17">
        <v>0.41404525188796898</v>
      </c>
      <c r="BB11" s="17"/>
      <c r="BC11" s="17">
        <v>0.36330115072362201</v>
      </c>
      <c r="BD11" s="17">
        <v>0.43263551813947598</v>
      </c>
      <c r="BE11" s="17">
        <v>0.45661242922145301</v>
      </c>
      <c r="BF11" s="17">
        <v>0.41639308217385501</v>
      </c>
      <c r="BG11" s="17"/>
      <c r="BH11" s="17">
        <v>0.419234917862019</v>
      </c>
      <c r="BI11" s="17">
        <v>0.43064558174214301</v>
      </c>
      <c r="BJ11" s="17">
        <v>0.43122012920033997</v>
      </c>
      <c r="BK11" s="17">
        <v>0.39710155473933501</v>
      </c>
      <c r="BL11" s="17"/>
      <c r="BM11" s="17">
        <v>0.44080180057618701</v>
      </c>
      <c r="BN11" s="17">
        <v>0.43420837182849997</v>
      </c>
      <c r="BO11" s="17">
        <v>0.47084750585976798</v>
      </c>
      <c r="BP11" s="17">
        <v>0.40972866797117702</v>
      </c>
      <c r="BQ11" s="17">
        <v>0.36447251593684699</v>
      </c>
      <c r="BR11" s="17"/>
      <c r="BS11" s="17">
        <v>0.447395180661463</v>
      </c>
      <c r="BT11" s="17">
        <v>0.42246359211885698</v>
      </c>
      <c r="BU11" s="17">
        <v>0.47073161989536599</v>
      </c>
      <c r="BV11" s="17">
        <v>0.44320519734583402</v>
      </c>
      <c r="BW11" s="17">
        <v>0.32571190543364198</v>
      </c>
    </row>
    <row r="12" spans="2:75" ht="87" x14ac:dyDescent="0.35">
      <c r="B12" s="18" t="s">
        <v>323</v>
      </c>
      <c r="C12" s="17">
        <v>0.38181096622829303</v>
      </c>
      <c r="D12" s="17">
        <v>0.37960461121974398</v>
      </c>
      <c r="E12" s="17">
        <v>0.38431215988165401</v>
      </c>
      <c r="F12" s="17"/>
      <c r="G12" s="17">
        <v>0.39214963559513399</v>
      </c>
      <c r="H12" s="17">
        <v>0.38834432708836297</v>
      </c>
      <c r="I12" s="17">
        <v>0.35731837777408099</v>
      </c>
      <c r="J12" s="17">
        <v>0.37520430519923098</v>
      </c>
      <c r="K12" s="17">
        <v>0.36414250450820301</v>
      </c>
      <c r="L12" s="17">
        <v>0.406685222123159</v>
      </c>
      <c r="M12" s="17"/>
      <c r="N12" s="17">
        <v>0.406920811498164</v>
      </c>
      <c r="O12" s="17">
        <v>0.363023839367004</v>
      </c>
      <c r="P12" s="17">
        <v>0.39071199054401701</v>
      </c>
      <c r="Q12" s="17">
        <v>0.36523296700368302</v>
      </c>
      <c r="R12" s="17"/>
      <c r="S12" s="17">
        <v>0.37442402318327</v>
      </c>
      <c r="T12" s="17">
        <v>0.39669367742976402</v>
      </c>
      <c r="U12" s="17">
        <v>0.39605125049665502</v>
      </c>
      <c r="V12" s="17">
        <v>0.34682402460048201</v>
      </c>
      <c r="W12" s="17">
        <v>0.41569003889562001</v>
      </c>
      <c r="X12" s="17">
        <v>0.39019236972882199</v>
      </c>
      <c r="Y12" s="17">
        <v>0.357044544639121</v>
      </c>
      <c r="Z12" s="17">
        <v>0.34507694785720999</v>
      </c>
      <c r="AA12" s="17">
        <v>0.38022507853632698</v>
      </c>
      <c r="AB12" s="17">
        <v>0.40049833770197502</v>
      </c>
      <c r="AC12" s="17">
        <v>0.33691693955683599</v>
      </c>
      <c r="AD12" s="17">
        <v>0.45439342566809199</v>
      </c>
      <c r="AE12" s="17"/>
      <c r="AF12" s="17">
        <v>0.35894448383671101</v>
      </c>
      <c r="AG12" s="17">
        <v>0.361021373618018</v>
      </c>
      <c r="AH12" s="17">
        <v>0.40066805790501497</v>
      </c>
      <c r="AI12" s="17">
        <v>0.45986195077548703</v>
      </c>
      <c r="AJ12" s="17"/>
      <c r="AK12" s="17">
        <v>0.37434885122769301</v>
      </c>
      <c r="AL12" s="17">
        <v>0.39216424445539799</v>
      </c>
      <c r="AM12" s="17">
        <v>0.37344699126519199</v>
      </c>
      <c r="AN12" s="17">
        <v>0.36520249276390998</v>
      </c>
      <c r="AO12" s="17">
        <v>0.43172347823691098</v>
      </c>
      <c r="AP12" s="17"/>
      <c r="AQ12" s="17">
        <v>0.35823501214766401</v>
      </c>
      <c r="AR12" s="17">
        <v>0.39020311777364702</v>
      </c>
      <c r="AS12" s="17">
        <v>0.36954053513169899</v>
      </c>
      <c r="AT12" s="17">
        <v>0.39537030882775098</v>
      </c>
      <c r="AU12" s="17">
        <v>0.41618531223586003</v>
      </c>
      <c r="AV12" s="17"/>
      <c r="AW12" s="17">
        <v>0.40917172114762601</v>
      </c>
      <c r="AX12" s="17">
        <v>0.37911051055084599</v>
      </c>
      <c r="AY12" s="17">
        <v>0.37525422130971497</v>
      </c>
      <c r="AZ12" s="17">
        <v>0.37357966817579003</v>
      </c>
      <c r="BA12" s="17">
        <v>0.398026248733096</v>
      </c>
      <c r="BB12" s="17"/>
      <c r="BC12" s="17">
        <v>0.37591833636425298</v>
      </c>
      <c r="BD12" s="17">
        <v>0.37955127968140101</v>
      </c>
      <c r="BE12" s="17">
        <v>0.38287022385407798</v>
      </c>
      <c r="BF12" s="17">
        <v>0.40508936372936399</v>
      </c>
      <c r="BG12" s="17"/>
      <c r="BH12" s="17">
        <v>0.35403046450519199</v>
      </c>
      <c r="BI12" s="17">
        <v>0.39912444327219398</v>
      </c>
      <c r="BJ12" s="17">
        <v>0.37724008730937197</v>
      </c>
      <c r="BK12" s="17">
        <v>0.42488079735419798</v>
      </c>
      <c r="BL12" s="17"/>
      <c r="BM12" s="17">
        <v>0.36206894548204299</v>
      </c>
      <c r="BN12" s="17">
        <v>0.427734020128338</v>
      </c>
      <c r="BO12" s="17">
        <v>0.34627018197158999</v>
      </c>
      <c r="BP12" s="17">
        <v>0.35003447847321201</v>
      </c>
      <c r="BQ12" s="17">
        <v>0.33630906284415601</v>
      </c>
      <c r="BR12" s="17"/>
      <c r="BS12" s="17">
        <v>0.35746165291627802</v>
      </c>
      <c r="BT12" s="17">
        <v>0.44166703605673102</v>
      </c>
      <c r="BU12" s="17">
        <v>0.35454561890219199</v>
      </c>
      <c r="BV12" s="17">
        <v>0.36470794921144201</v>
      </c>
      <c r="BW12" s="17">
        <v>0.28177968030167899</v>
      </c>
    </row>
    <row r="13" spans="2:75" ht="58" x14ac:dyDescent="0.35">
      <c r="B13" s="18" t="s">
        <v>324</v>
      </c>
      <c r="C13" s="17">
        <v>0.28463808668714302</v>
      </c>
      <c r="D13" s="17">
        <v>0.30207591350284002</v>
      </c>
      <c r="E13" s="17">
        <v>0.26848851774016202</v>
      </c>
      <c r="F13" s="17"/>
      <c r="G13" s="17">
        <v>0.33292855186494902</v>
      </c>
      <c r="H13" s="17">
        <v>0.35017700804734597</v>
      </c>
      <c r="I13" s="17">
        <v>0.28516383775813797</v>
      </c>
      <c r="J13" s="17">
        <v>0.27535569537528098</v>
      </c>
      <c r="K13" s="17">
        <v>0.25180460682856198</v>
      </c>
      <c r="L13" s="17">
        <v>0.22817566100720399</v>
      </c>
      <c r="M13" s="17"/>
      <c r="N13" s="17">
        <v>0.29470364469617</v>
      </c>
      <c r="O13" s="17">
        <v>0.28585708406264998</v>
      </c>
      <c r="P13" s="17">
        <v>0.29281062356923798</v>
      </c>
      <c r="Q13" s="17">
        <v>0.26436290414978297</v>
      </c>
      <c r="R13" s="17"/>
      <c r="S13" s="17">
        <v>0.307613735754174</v>
      </c>
      <c r="T13" s="17">
        <v>0.26651662912982699</v>
      </c>
      <c r="U13" s="17">
        <v>0.30393980109844498</v>
      </c>
      <c r="V13" s="17">
        <v>0.26150180601114098</v>
      </c>
      <c r="W13" s="17">
        <v>0.29583783581380002</v>
      </c>
      <c r="X13" s="17">
        <v>0.288398474337135</v>
      </c>
      <c r="Y13" s="17">
        <v>0.28837585035951702</v>
      </c>
      <c r="Z13" s="17">
        <v>0.27776756590625301</v>
      </c>
      <c r="AA13" s="17">
        <v>0.31887861784208898</v>
      </c>
      <c r="AB13" s="17">
        <v>0.228725296055729</v>
      </c>
      <c r="AC13" s="17">
        <v>0.28914418840177297</v>
      </c>
      <c r="AD13" s="17">
        <v>0.270067936285037</v>
      </c>
      <c r="AE13" s="17"/>
      <c r="AF13" s="17">
        <v>0.265641323904172</v>
      </c>
      <c r="AG13" s="17">
        <v>0.27067531357853197</v>
      </c>
      <c r="AH13" s="17">
        <v>0.30485022819175001</v>
      </c>
      <c r="AI13" s="17">
        <v>0.32594400021696501</v>
      </c>
      <c r="AJ13" s="17"/>
      <c r="AK13" s="17">
        <v>0.28916025384440802</v>
      </c>
      <c r="AL13" s="17">
        <v>0.27953959376599402</v>
      </c>
      <c r="AM13" s="17">
        <v>0.27291331255250001</v>
      </c>
      <c r="AN13" s="17">
        <v>0.29895205256945101</v>
      </c>
      <c r="AO13" s="17">
        <v>0.32030075077068498</v>
      </c>
      <c r="AP13" s="17"/>
      <c r="AQ13" s="17">
        <v>0.27078532367363201</v>
      </c>
      <c r="AR13" s="17">
        <v>0.27090444950799503</v>
      </c>
      <c r="AS13" s="17">
        <v>0.305673636595859</v>
      </c>
      <c r="AT13" s="17">
        <v>0.26852680083474101</v>
      </c>
      <c r="AU13" s="17">
        <v>0.31314269244753401</v>
      </c>
      <c r="AV13" s="17"/>
      <c r="AW13" s="17">
        <v>0.25334758438495297</v>
      </c>
      <c r="AX13" s="17">
        <v>0.23328389098669999</v>
      </c>
      <c r="AY13" s="17">
        <v>0.28891631813428398</v>
      </c>
      <c r="AZ13" s="17">
        <v>0.26929323073615702</v>
      </c>
      <c r="BA13" s="17">
        <v>0.32871214564254397</v>
      </c>
      <c r="BB13" s="17"/>
      <c r="BC13" s="17">
        <v>0.34561422824830001</v>
      </c>
      <c r="BD13" s="17">
        <v>0.29215950362769399</v>
      </c>
      <c r="BE13" s="17">
        <v>0.28841761914601599</v>
      </c>
      <c r="BF13" s="17">
        <v>0.27934456447205003</v>
      </c>
      <c r="BG13" s="17"/>
      <c r="BH13" s="17">
        <v>0.317036757784946</v>
      </c>
      <c r="BI13" s="17">
        <v>0.27773018929743798</v>
      </c>
      <c r="BJ13" s="17">
        <v>0.29136913968011902</v>
      </c>
      <c r="BK13" s="17">
        <v>0.310653718670865</v>
      </c>
      <c r="BL13" s="17"/>
      <c r="BM13" s="17">
        <v>0.25050109612694399</v>
      </c>
      <c r="BN13" s="17">
        <v>0.33191490118315498</v>
      </c>
      <c r="BO13" s="17">
        <v>0.24568679574776101</v>
      </c>
      <c r="BP13" s="17">
        <v>0.26440043259278101</v>
      </c>
      <c r="BQ13" s="17">
        <v>0.25021224504409401</v>
      </c>
      <c r="BR13" s="17"/>
      <c r="BS13" s="17">
        <v>0.27282941716481002</v>
      </c>
      <c r="BT13" s="17">
        <v>0.34437006033331202</v>
      </c>
      <c r="BU13" s="17">
        <v>0.28105593765765902</v>
      </c>
      <c r="BV13" s="17">
        <v>0.28267029831602902</v>
      </c>
      <c r="BW13" s="17">
        <v>0.210461154309349</v>
      </c>
    </row>
    <row r="14" spans="2:75" ht="43.5" x14ac:dyDescent="0.35">
      <c r="B14" s="18" t="s">
        <v>325</v>
      </c>
      <c r="C14" s="17">
        <v>0.226481557302291</v>
      </c>
      <c r="D14" s="17">
        <v>0.23619365619725599</v>
      </c>
      <c r="E14" s="17">
        <v>0.21617941453511999</v>
      </c>
      <c r="F14" s="17"/>
      <c r="G14" s="17">
        <v>0.31138884014934198</v>
      </c>
      <c r="H14" s="17">
        <v>0.27536620521972999</v>
      </c>
      <c r="I14" s="17">
        <v>0.25765661517293298</v>
      </c>
      <c r="J14" s="17">
        <v>0.246666482855666</v>
      </c>
      <c r="K14" s="17">
        <v>0.15416144495437101</v>
      </c>
      <c r="L14" s="17">
        <v>0.136817907541634</v>
      </c>
      <c r="M14" s="17"/>
      <c r="N14" s="17">
        <v>0.213880660246622</v>
      </c>
      <c r="O14" s="17">
        <v>0.25688523919260098</v>
      </c>
      <c r="P14" s="17">
        <v>0.21723145725398699</v>
      </c>
      <c r="Q14" s="17">
        <v>0.21808881777859601</v>
      </c>
      <c r="R14" s="17"/>
      <c r="S14" s="17">
        <v>0.24296844787254199</v>
      </c>
      <c r="T14" s="17">
        <v>0.20419727782202601</v>
      </c>
      <c r="U14" s="17">
        <v>0.24070435667086101</v>
      </c>
      <c r="V14" s="17">
        <v>0.22412737807716199</v>
      </c>
      <c r="W14" s="17">
        <v>0.23505046045246</v>
      </c>
      <c r="X14" s="17">
        <v>0.26643956938276597</v>
      </c>
      <c r="Y14" s="17">
        <v>0.20605057971028601</v>
      </c>
      <c r="Z14" s="17">
        <v>0.22568873335574199</v>
      </c>
      <c r="AA14" s="17">
        <v>0.22196965108393599</v>
      </c>
      <c r="AB14" s="17">
        <v>0.19458195428403</v>
      </c>
      <c r="AC14" s="17">
        <v>0.26253023468066999</v>
      </c>
      <c r="AD14" s="17">
        <v>0.182920681458795</v>
      </c>
      <c r="AE14" s="17"/>
      <c r="AF14" s="17">
        <v>0.19415496792488901</v>
      </c>
      <c r="AG14" s="17">
        <v>0.20960513180701101</v>
      </c>
      <c r="AH14" s="17">
        <v>0.25749228450082201</v>
      </c>
      <c r="AI14" s="17">
        <v>0.26770947422713398</v>
      </c>
      <c r="AJ14" s="17"/>
      <c r="AK14" s="17">
        <v>0.21844768942262299</v>
      </c>
      <c r="AL14" s="17">
        <v>0.23373502467434201</v>
      </c>
      <c r="AM14" s="17">
        <v>0.22996636384393199</v>
      </c>
      <c r="AN14" s="17">
        <v>0.24230478898628599</v>
      </c>
      <c r="AO14" s="17">
        <v>0.242955213609682</v>
      </c>
      <c r="AP14" s="17"/>
      <c r="AQ14" s="17">
        <v>0.234268960645897</v>
      </c>
      <c r="AR14" s="17">
        <v>0.20208967100299699</v>
      </c>
      <c r="AS14" s="17">
        <v>0.221356371395348</v>
      </c>
      <c r="AT14" s="17">
        <v>0.235483580814251</v>
      </c>
      <c r="AU14" s="17">
        <v>0.24312246013571601</v>
      </c>
      <c r="AV14" s="17"/>
      <c r="AW14" s="17">
        <v>0.239185130298847</v>
      </c>
      <c r="AX14" s="17">
        <v>0.17656769890742799</v>
      </c>
      <c r="AY14" s="17">
        <v>0.200756394518705</v>
      </c>
      <c r="AZ14" s="17">
        <v>0.23678784783104201</v>
      </c>
      <c r="BA14" s="17">
        <v>0.27060879834427098</v>
      </c>
      <c r="BB14" s="17"/>
      <c r="BC14" s="17">
        <v>0.27514858749518201</v>
      </c>
      <c r="BD14" s="17">
        <v>0.24253811764723099</v>
      </c>
      <c r="BE14" s="17">
        <v>0.23342176191317501</v>
      </c>
      <c r="BF14" s="17">
        <v>0.20405188847790801</v>
      </c>
      <c r="BG14" s="17"/>
      <c r="BH14" s="17">
        <v>0.241196395718662</v>
      </c>
      <c r="BI14" s="17">
        <v>0.22038027440868399</v>
      </c>
      <c r="BJ14" s="17">
        <v>0.23873709745826099</v>
      </c>
      <c r="BK14" s="17">
        <v>0.22559397769253201</v>
      </c>
      <c r="BL14" s="17"/>
      <c r="BM14" s="17">
        <v>0.19655853597034401</v>
      </c>
      <c r="BN14" s="17">
        <v>0.254638801373755</v>
      </c>
      <c r="BO14" s="17">
        <v>0.193516132748593</v>
      </c>
      <c r="BP14" s="17">
        <v>0.21953260700621</v>
      </c>
      <c r="BQ14" s="17">
        <v>0.21152926770740499</v>
      </c>
      <c r="BR14" s="17"/>
      <c r="BS14" s="17">
        <v>0.20597376503498999</v>
      </c>
      <c r="BT14" s="17">
        <v>0.26893706680511098</v>
      </c>
      <c r="BU14" s="17">
        <v>0.219204118980769</v>
      </c>
      <c r="BV14" s="17">
        <v>0.207301034378608</v>
      </c>
      <c r="BW14" s="17">
        <v>0.204631645890062</v>
      </c>
    </row>
    <row r="15" spans="2:75" x14ac:dyDescent="0.35">
      <c r="B15" s="18" t="s">
        <v>129</v>
      </c>
      <c r="C15" s="17">
        <v>9.1604071223572295E-2</v>
      </c>
      <c r="D15" s="17">
        <v>9.1581744785469696E-2</v>
      </c>
      <c r="E15" s="17">
        <v>9.1109315626920997E-2</v>
      </c>
      <c r="F15" s="17"/>
      <c r="G15" s="17">
        <v>7.7992815136767105E-2</v>
      </c>
      <c r="H15" s="17">
        <v>7.8450527881673005E-2</v>
      </c>
      <c r="I15" s="17">
        <v>0.102990365870088</v>
      </c>
      <c r="J15" s="17">
        <v>9.1805081757876703E-2</v>
      </c>
      <c r="K15" s="17">
        <v>0.102757170821169</v>
      </c>
      <c r="L15" s="17">
        <v>9.4509850320156699E-2</v>
      </c>
      <c r="M15" s="17"/>
      <c r="N15" s="17">
        <v>7.5858271907491198E-2</v>
      </c>
      <c r="O15" s="17">
        <v>7.1176223388620896E-2</v>
      </c>
      <c r="P15" s="17">
        <v>8.8702878667964405E-2</v>
      </c>
      <c r="Q15" s="17">
        <v>0.131228004107554</v>
      </c>
      <c r="R15" s="17"/>
      <c r="S15" s="17">
        <v>8.9224493719960302E-2</v>
      </c>
      <c r="T15" s="17">
        <v>0.116276022247396</v>
      </c>
      <c r="U15" s="17">
        <v>9.15860657021728E-2</v>
      </c>
      <c r="V15" s="17">
        <v>8.1453775503550901E-2</v>
      </c>
      <c r="W15" s="17">
        <v>7.7686537144855794E-2</v>
      </c>
      <c r="X15" s="17">
        <v>0.102035526782467</v>
      </c>
      <c r="Y15" s="17">
        <v>9.0445971563166902E-2</v>
      </c>
      <c r="Z15" s="17">
        <v>8.9547255065137998E-2</v>
      </c>
      <c r="AA15" s="17">
        <v>7.4615567551079898E-2</v>
      </c>
      <c r="AB15" s="17">
        <v>0.107267810246643</v>
      </c>
      <c r="AC15" s="17">
        <v>6.7988225522241305E-2</v>
      </c>
      <c r="AD15" s="17">
        <v>8.8112172905775804E-2</v>
      </c>
      <c r="AE15" s="17"/>
      <c r="AF15" s="17">
        <v>0.11201995152241</v>
      </c>
      <c r="AG15" s="17">
        <v>0.107158713888226</v>
      </c>
      <c r="AH15" s="17">
        <v>6.05386302824584E-2</v>
      </c>
      <c r="AI15" s="17">
        <v>4.3773228596591003E-2</v>
      </c>
      <c r="AJ15" s="17"/>
      <c r="AK15" s="17">
        <v>0.125739381778287</v>
      </c>
      <c r="AL15" s="17">
        <v>8.9418670778468407E-2</v>
      </c>
      <c r="AM15" s="17">
        <v>7.8307347030387303E-2</v>
      </c>
      <c r="AN15" s="17">
        <v>6.1900032774430999E-2</v>
      </c>
      <c r="AO15" s="17">
        <v>5.70785037548866E-2</v>
      </c>
      <c r="AP15" s="17"/>
      <c r="AQ15" s="17">
        <v>0.12409652272141999</v>
      </c>
      <c r="AR15" s="17">
        <v>9.7628211267673098E-2</v>
      </c>
      <c r="AS15" s="17">
        <v>7.0109299431378599E-2</v>
      </c>
      <c r="AT15" s="17">
        <v>8.39984654474282E-2</v>
      </c>
      <c r="AU15" s="17">
        <v>7.0662426667776099E-2</v>
      </c>
      <c r="AV15" s="17"/>
      <c r="AW15" s="17">
        <v>9.5169523233766401E-2</v>
      </c>
      <c r="AX15" s="17">
        <v>9.0871027943163096E-2</v>
      </c>
      <c r="AY15" s="17">
        <v>9.4174397450530897E-2</v>
      </c>
      <c r="AZ15" s="17">
        <v>9.8963246189287604E-2</v>
      </c>
      <c r="BA15" s="17">
        <v>7.8522104449823396E-2</v>
      </c>
      <c r="BB15" s="17"/>
      <c r="BC15" s="17">
        <v>0.10049756420966099</v>
      </c>
      <c r="BD15" s="17">
        <v>7.9260351050304198E-2</v>
      </c>
      <c r="BE15" s="17">
        <v>6.9739474078123698E-2</v>
      </c>
      <c r="BF15" s="17">
        <v>7.8620548697539497E-2</v>
      </c>
      <c r="BG15" s="17"/>
      <c r="BH15" s="17">
        <v>8.1726403172354897E-2</v>
      </c>
      <c r="BI15" s="17">
        <v>7.8067786930737806E-2</v>
      </c>
      <c r="BJ15" s="17">
        <v>8.0318498633815696E-2</v>
      </c>
      <c r="BK15" s="17">
        <v>8.0194806945622504E-2</v>
      </c>
      <c r="BL15" s="17"/>
      <c r="BM15" s="17">
        <v>7.0989415294836697E-2</v>
      </c>
      <c r="BN15" s="17">
        <v>6.04752128986994E-2</v>
      </c>
      <c r="BO15" s="17">
        <v>7.5187171091804006E-2</v>
      </c>
      <c r="BP15" s="17">
        <v>0.10301428476779</v>
      </c>
      <c r="BQ15" s="17">
        <v>0.16711450440464801</v>
      </c>
      <c r="BR15" s="17"/>
      <c r="BS15" s="17">
        <v>7.5216851410725205E-2</v>
      </c>
      <c r="BT15" s="17">
        <v>5.5106626693930898E-2</v>
      </c>
      <c r="BU15" s="17">
        <v>4.4382220013668698E-2</v>
      </c>
      <c r="BV15" s="17">
        <v>8.1768399105575401E-2</v>
      </c>
      <c r="BW15" s="17">
        <v>0.235463717283941</v>
      </c>
    </row>
    <row r="16" spans="2:75" x14ac:dyDescent="0.35">
      <c r="B16" s="18" t="s">
        <v>99</v>
      </c>
      <c r="C16" s="19">
        <v>7.9296140306800208E-3</v>
      </c>
      <c r="D16" s="19">
        <v>8.4769675533457392E-3</v>
      </c>
      <c r="E16" s="19">
        <v>6.95662065283184E-3</v>
      </c>
      <c r="F16" s="19"/>
      <c r="G16" s="19">
        <v>3.85566719427016E-3</v>
      </c>
      <c r="H16" s="19">
        <v>3.1596685046945999E-3</v>
      </c>
      <c r="I16" s="19">
        <v>5.0174107823583603E-3</v>
      </c>
      <c r="J16" s="19">
        <v>3.9940977217994304E-3</v>
      </c>
      <c r="K16" s="19">
        <v>1.1772785731843699E-2</v>
      </c>
      <c r="L16" s="19">
        <v>1.75153939042215E-2</v>
      </c>
      <c r="M16" s="19"/>
      <c r="N16" s="19">
        <v>1.1276146341546301E-2</v>
      </c>
      <c r="O16" s="19">
        <v>5.0723195195846796E-3</v>
      </c>
      <c r="P16" s="19">
        <v>9.1084852885927308E-3</v>
      </c>
      <c r="Q16" s="19">
        <v>6.3959622441791403E-3</v>
      </c>
      <c r="R16" s="19"/>
      <c r="S16" s="19">
        <v>5.5733257384478702E-3</v>
      </c>
      <c r="T16" s="19">
        <v>4.9330347342160796E-3</v>
      </c>
      <c r="U16" s="19">
        <v>7.2724264778217E-3</v>
      </c>
      <c r="V16" s="19">
        <v>5.5616446191654404E-3</v>
      </c>
      <c r="W16" s="19">
        <v>7.6991570126774501E-3</v>
      </c>
      <c r="X16" s="19">
        <v>1.09554750325732E-2</v>
      </c>
      <c r="Y16" s="19">
        <v>1.1138373303729E-2</v>
      </c>
      <c r="Z16" s="19">
        <v>4.9136782908758402E-3</v>
      </c>
      <c r="AA16" s="19">
        <v>8.1149395801964602E-3</v>
      </c>
      <c r="AB16" s="19">
        <v>9.1062757839388692E-3</v>
      </c>
      <c r="AC16" s="19">
        <v>1.3555544999124401E-2</v>
      </c>
      <c r="AD16" s="19">
        <v>1.40723939822903E-2</v>
      </c>
      <c r="AE16" s="19"/>
      <c r="AF16" s="19">
        <v>8.5963529396753998E-3</v>
      </c>
      <c r="AG16" s="19">
        <v>8.3668187712716696E-3</v>
      </c>
      <c r="AH16" s="19">
        <v>7.0809762138539997E-3</v>
      </c>
      <c r="AI16" s="19">
        <v>7.5606451368804102E-3</v>
      </c>
      <c r="AJ16" s="19"/>
      <c r="AK16" s="19">
        <v>7.74775595743331E-3</v>
      </c>
      <c r="AL16" s="19">
        <v>5.9997694826442001E-3</v>
      </c>
      <c r="AM16" s="19">
        <v>5.9011155216334397E-3</v>
      </c>
      <c r="AN16" s="19">
        <v>8.1687094606806496E-3</v>
      </c>
      <c r="AO16" s="19">
        <v>1.1778130978077599E-2</v>
      </c>
      <c r="AP16" s="19"/>
      <c r="AQ16" s="19">
        <v>8.2841819332285706E-3</v>
      </c>
      <c r="AR16" s="19">
        <v>6.1209187781108097E-3</v>
      </c>
      <c r="AS16" s="19">
        <v>7.5034482732241996E-3</v>
      </c>
      <c r="AT16" s="19">
        <v>5.3969389644486897E-3</v>
      </c>
      <c r="AU16" s="19">
        <v>1.36447133336286E-2</v>
      </c>
      <c r="AV16" s="19"/>
      <c r="AW16" s="19">
        <v>1.8970566000758401E-2</v>
      </c>
      <c r="AX16" s="19">
        <v>6.9127826810558403E-3</v>
      </c>
      <c r="AY16" s="19">
        <v>6.8766765571906304E-3</v>
      </c>
      <c r="AZ16" s="19">
        <v>1.07414286673942E-2</v>
      </c>
      <c r="BA16" s="19">
        <v>3.8669992860888001E-3</v>
      </c>
      <c r="BB16" s="19"/>
      <c r="BC16" s="19">
        <v>1.7986383496148201E-2</v>
      </c>
      <c r="BD16" s="19">
        <v>3.7646282361171301E-3</v>
      </c>
      <c r="BE16" s="19">
        <v>6.7517995128954702E-3</v>
      </c>
      <c r="BF16" s="19">
        <v>1.0460762568944199E-2</v>
      </c>
      <c r="BG16" s="19"/>
      <c r="BH16" s="19">
        <v>8.4284393102340809E-3</v>
      </c>
      <c r="BI16" s="19">
        <v>6.6610463772356502E-3</v>
      </c>
      <c r="BJ16" s="19">
        <v>1.28244338831049E-2</v>
      </c>
      <c r="BK16" s="19">
        <v>4.65431943988981E-3</v>
      </c>
      <c r="BL16" s="19"/>
      <c r="BM16" s="19">
        <v>7.1900159995133099E-3</v>
      </c>
      <c r="BN16" s="19">
        <v>4.9248832062934204E-3</v>
      </c>
      <c r="BO16" s="19">
        <v>1.37568215676655E-2</v>
      </c>
      <c r="BP16" s="19">
        <v>1.98391178024791E-2</v>
      </c>
      <c r="BQ16" s="19">
        <v>5.6355032385350702E-3</v>
      </c>
      <c r="BR16" s="19"/>
      <c r="BS16" s="19">
        <v>9.8637246885532309E-3</v>
      </c>
      <c r="BT16" s="19">
        <v>3.39635916957881E-3</v>
      </c>
      <c r="BU16" s="19">
        <v>1.20939989908478E-2</v>
      </c>
      <c r="BV16" s="19">
        <v>1.7893565531952E-2</v>
      </c>
      <c r="BW16" s="19">
        <v>7.2487901412733799E-3</v>
      </c>
    </row>
    <row r="17" spans="2:2" x14ac:dyDescent="0.35">
      <c r="B17" s="16"/>
    </row>
    <row r="18" spans="2:2" x14ac:dyDescent="0.35">
      <c r="B18" t="s">
        <v>91</v>
      </c>
    </row>
    <row r="19" spans="2:2" x14ac:dyDescent="0.35">
      <c r="B19" t="s">
        <v>92</v>
      </c>
    </row>
    <row r="21" spans="2:2" x14ac:dyDescent="0.35">
      <c r="B21"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W25"/>
  <sheetViews>
    <sheetView showGridLines="0" topLeftCell="A15" workbookViewId="0">
      <pane xSplit="2" topLeftCell="C1" activePane="topRight" state="frozen"/>
      <selection pane="topRight" activeCell="B25" sqref="B2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337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4034</v>
      </c>
      <c r="D7" s="10">
        <v>1954</v>
      </c>
      <c r="E7" s="10">
        <v>2070</v>
      </c>
      <c r="F7" s="10"/>
      <c r="G7" s="10">
        <v>479</v>
      </c>
      <c r="H7" s="10">
        <v>662</v>
      </c>
      <c r="I7" s="10">
        <v>621</v>
      </c>
      <c r="J7" s="10">
        <v>718</v>
      </c>
      <c r="K7" s="10">
        <v>673</v>
      </c>
      <c r="L7" s="10">
        <v>881</v>
      </c>
      <c r="M7" s="10"/>
      <c r="N7" s="10">
        <v>1092</v>
      </c>
      <c r="O7" s="10">
        <v>984</v>
      </c>
      <c r="P7" s="10">
        <v>889</v>
      </c>
      <c r="Q7" s="10">
        <v>1050</v>
      </c>
      <c r="R7" s="10"/>
      <c r="S7" s="10">
        <v>507</v>
      </c>
      <c r="T7" s="10">
        <v>541</v>
      </c>
      <c r="U7" s="10">
        <v>322</v>
      </c>
      <c r="V7" s="10">
        <v>320</v>
      </c>
      <c r="W7" s="10">
        <v>304</v>
      </c>
      <c r="X7" s="10">
        <v>332</v>
      </c>
      <c r="Y7" s="10">
        <v>350</v>
      </c>
      <c r="Z7" s="10">
        <v>174</v>
      </c>
      <c r="AA7" s="10">
        <v>461</v>
      </c>
      <c r="AB7" s="10">
        <v>376</v>
      </c>
      <c r="AC7" s="10">
        <v>216</v>
      </c>
      <c r="AD7" s="10">
        <v>131</v>
      </c>
      <c r="AE7" s="10"/>
      <c r="AF7" s="10">
        <v>977</v>
      </c>
      <c r="AG7" s="10">
        <v>1382</v>
      </c>
      <c r="AH7" s="10">
        <v>1011</v>
      </c>
      <c r="AI7" s="10">
        <v>536</v>
      </c>
      <c r="AJ7" s="10"/>
      <c r="AK7" s="10">
        <v>658</v>
      </c>
      <c r="AL7" s="10">
        <v>1532</v>
      </c>
      <c r="AM7" s="10">
        <v>854</v>
      </c>
      <c r="AN7" s="10">
        <v>391</v>
      </c>
      <c r="AO7" s="10">
        <v>387</v>
      </c>
      <c r="AP7" s="10"/>
      <c r="AQ7" s="10">
        <v>1037</v>
      </c>
      <c r="AR7" s="10">
        <v>778</v>
      </c>
      <c r="AS7" s="10">
        <v>952</v>
      </c>
      <c r="AT7" s="10">
        <v>700</v>
      </c>
      <c r="AU7" s="10">
        <v>567</v>
      </c>
      <c r="AV7" s="10"/>
      <c r="AW7" s="10">
        <v>218</v>
      </c>
      <c r="AX7" s="10">
        <v>430</v>
      </c>
      <c r="AY7" s="10">
        <v>1333</v>
      </c>
      <c r="AZ7" s="10">
        <v>1169</v>
      </c>
      <c r="BA7" s="10">
        <v>881</v>
      </c>
      <c r="BB7" s="10"/>
      <c r="BC7" s="10">
        <v>304</v>
      </c>
      <c r="BD7" s="10">
        <v>1220</v>
      </c>
      <c r="BE7" s="10">
        <v>922</v>
      </c>
      <c r="BF7" s="10">
        <v>1328</v>
      </c>
      <c r="BG7" s="10"/>
      <c r="BH7" s="10">
        <v>773</v>
      </c>
      <c r="BI7" s="10">
        <v>1917</v>
      </c>
      <c r="BJ7" s="10">
        <v>694</v>
      </c>
      <c r="BK7" s="10">
        <v>388</v>
      </c>
      <c r="BL7" s="10"/>
      <c r="BM7" s="10">
        <v>762</v>
      </c>
      <c r="BN7" s="10">
        <v>1362</v>
      </c>
      <c r="BO7" s="10">
        <v>310</v>
      </c>
      <c r="BP7" s="10">
        <v>494</v>
      </c>
      <c r="BQ7" s="10">
        <v>603</v>
      </c>
      <c r="BR7" s="10"/>
      <c r="BS7" s="10">
        <v>803</v>
      </c>
      <c r="BT7" s="10">
        <v>1057</v>
      </c>
      <c r="BU7" s="10">
        <v>329</v>
      </c>
      <c r="BV7" s="10">
        <v>656</v>
      </c>
      <c r="BW7" s="10">
        <v>340</v>
      </c>
    </row>
    <row r="8" spans="2:75" ht="30" customHeight="1" x14ac:dyDescent="0.35">
      <c r="B8" s="11" t="s">
        <v>20</v>
      </c>
      <c r="C8" s="11">
        <v>4034</v>
      </c>
      <c r="D8" s="11">
        <v>1987</v>
      </c>
      <c r="E8" s="11">
        <v>2037</v>
      </c>
      <c r="F8" s="11"/>
      <c r="G8" s="11">
        <v>563</v>
      </c>
      <c r="H8" s="11">
        <v>688</v>
      </c>
      <c r="I8" s="11">
        <v>686</v>
      </c>
      <c r="J8" s="11">
        <v>686</v>
      </c>
      <c r="K8" s="11">
        <v>566</v>
      </c>
      <c r="L8" s="11">
        <v>845</v>
      </c>
      <c r="M8" s="11"/>
      <c r="N8" s="11">
        <v>1085</v>
      </c>
      <c r="O8" s="11">
        <v>1044</v>
      </c>
      <c r="P8" s="11">
        <v>883</v>
      </c>
      <c r="Q8" s="11">
        <v>1003</v>
      </c>
      <c r="R8" s="11"/>
      <c r="S8" s="11">
        <v>565</v>
      </c>
      <c r="T8" s="11">
        <v>524</v>
      </c>
      <c r="U8" s="11">
        <v>323</v>
      </c>
      <c r="V8" s="11">
        <v>363</v>
      </c>
      <c r="W8" s="11">
        <v>282</v>
      </c>
      <c r="X8" s="11">
        <v>363</v>
      </c>
      <c r="Y8" s="11">
        <v>323</v>
      </c>
      <c r="Z8" s="11">
        <v>161</v>
      </c>
      <c r="AA8" s="11">
        <v>444</v>
      </c>
      <c r="AB8" s="11">
        <v>363</v>
      </c>
      <c r="AC8" s="11">
        <v>202</v>
      </c>
      <c r="AD8" s="11">
        <v>121</v>
      </c>
      <c r="AE8" s="11"/>
      <c r="AF8" s="11">
        <v>950</v>
      </c>
      <c r="AG8" s="11">
        <v>1389</v>
      </c>
      <c r="AH8" s="11">
        <v>1033</v>
      </c>
      <c r="AI8" s="11">
        <v>540</v>
      </c>
      <c r="AJ8" s="11"/>
      <c r="AK8" s="11">
        <v>650</v>
      </c>
      <c r="AL8" s="11">
        <v>1526</v>
      </c>
      <c r="AM8" s="11">
        <v>857</v>
      </c>
      <c r="AN8" s="11">
        <v>401</v>
      </c>
      <c r="AO8" s="11">
        <v>386</v>
      </c>
      <c r="AP8" s="11"/>
      <c r="AQ8" s="11">
        <v>1021</v>
      </c>
      <c r="AR8" s="11">
        <v>777</v>
      </c>
      <c r="AS8" s="11">
        <v>954</v>
      </c>
      <c r="AT8" s="11">
        <v>713</v>
      </c>
      <c r="AU8" s="11">
        <v>570</v>
      </c>
      <c r="AV8" s="11"/>
      <c r="AW8" s="11">
        <v>211</v>
      </c>
      <c r="AX8" s="11">
        <v>408</v>
      </c>
      <c r="AY8" s="11">
        <v>1329</v>
      </c>
      <c r="AZ8" s="11">
        <v>1160</v>
      </c>
      <c r="BA8" s="11">
        <v>923</v>
      </c>
      <c r="BB8" s="11"/>
      <c r="BC8" s="11">
        <v>322</v>
      </c>
      <c r="BD8" s="11">
        <v>1244</v>
      </c>
      <c r="BE8" s="11">
        <v>916</v>
      </c>
      <c r="BF8" s="11">
        <v>1291</v>
      </c>
      <c r="BG8" s="11"/>
      <c r="BH8" s="11">
        <v>788</v>
      </c>
      <c r="BI8" s="11">
        <v>1911</v>
      </c>
      <c r="BJ8" s="11">
        <v>687</v>
      </c>
      <c r="BK8" s="11">
        <v>385</v>
      </c>
      <c r="BL8" s="11"/>
      <c r="BM8" s="11">
        <v>754</v>
      </c>
      <c r="BN8" s="11">
        <v>1381</v>
      </c>
      <c r="BO8" s="11">
        <v>310</v>
      </c>
      <c r="BP8" s="11">
        <v>482</v>
      </c>
      <c r="BQ8" s="11">
        <v>608</v>
      </c>
      <c r="BR8" s="11"/>
      <c r="BS8" s="11">
        <v>799</v>
      </c>
      <c r="BT8" s="11">
        <v>1081</v>
      </c>
      <c r="BU8" s="11">
        <v>329</v>
      </c>
      <c r="BV8" s="11">
        <v>641</v>
      </c>
      <c r="BW8" s="11">
        <v>341</v>
      </c>
    </row>
    <row r="9" spans="2:75" ht="43.5" x14ac:dyDescent="0.35">
      <c r="B9" s="18" t="s">
        <v>327</v>
      </c>
      <c r="C9" s="17">
        <v>0.277328096008297</v>
      </c>
      <c r="D9" s="17">
        <v>0.26178606412583799</v>
      </c>
      <c r="E9" s="17">
        <v>0.292389748001054</v>
      </c>
      <c r="F9" s="17"/>
      <c r="G9" s="17">
        <v>7.8764824512878695E-2</v>
      </c>
      <c r="H9" s="17">
        <v>0.13866832514170799</v>
      </c>
      <c r="I9" s="17">
        <v>0.18776235319142801</v>
      </c>
      <c r="J9" s="17">
        <v>0.282294909134093</v>
      </c>
      <c r="K9" s="17">
        <v>0.40285820106938902</v>
      </c>
      <c r="L9" s="17">
        <v>0.50721095567308705</v>
      </c>
      <c r="M9" s="17"/>
      <c r="N9" s="17">
        <v>0.197379217038507</v>
      </c>
      <c r="O9" s="17">
        <v>0.27832971182455402</v>
      </c>
      <c r="P9" s="17">
        <v>0.30062763484544602</v>
      </c>
      <c r="Q9" s="17">
        <v>0.34214017538698999</v>
      </c>
      <c r="R9" s="17"/>
      <c r="S9" s="17">
        <v>0.180875609842399</v>
      </c>
      <c r="T9" s="17">
        <v>0.29979335026215198</v>
      </c>
      <c r="U9" s="17">
        <v>0.32130528568426098</v>
      </c>
      <c r="V9" s="17">
        <v>0.32826503149594</v>
      </c>
      <c r="W9" s="17">
        <v>0.23450542931349699</v>
      </c>
      <c r="X9" s="17">
        <v>0.24516782711076701</v>
      </c>
      <c r="Y9" s="17">
        <v>0.32059040896551</v>
      </c>
      <c r="Z9" s="17">
        <v>0.260053776286996</v>
      </c>
      <c r="AA9" s="17">
        <v>0.28258055143849597</v>
      </c>
      <c r="AB9" s="17">
        <v>0.29594029600133398</v>
      </c>
      <c r="AC9" s="17">
        <v>0.35607690287848098</v>
      </c>
      <c r="AD9" s="17">
        <v>0.25743475227964402</v>
      </c>
      <c r="AE9" s="17"/>
      <c r="AF9" s="17">
        <v>0.420157882616779</v>
      </c>
      <c r="AG9" s="17">
        <v>0.28594875749961202</v>
      </c>
      <c r="AH9" s="17">
        <v>0.18698658247501099</v>
      </c>
      <c r="AI9" s="17">
        <v>0.11863687038604299</v>
      </c>
      <c r="AJ9" s="17"/>
      <c r="AK9" s="17">
        <v>0.34234105845692298</v>
      </c>
      <c r="AL9" s="17">
        <v>0.289124506300794</v>
      </c>
      <c r="AM9" s="17">
        <v>0.27532791007052798</v>
      </c>
      <c r="AN9" s="17">
        <v>0.20843854727654099</v>
      </c>
      <c r="AO9" s="17">
        <v>0.164704276047027</v>
      </c>
      <c r="AP9" s="17"/>
      <c r="AQ9" s="17">
        <v>0.31628512154631</v>
      </c>
      <c r="AR9" s="17">
        <v>0.29212719721574798</v>
      </c>
      <c r="AS9" s="17">
        <v>0.276867469299863</v>
      </c>
      <c r="AT9" s="17">
        <v>0.25030439407737098</v>
      </c>
      <c r="AU9" s="17">
        <v>0.221912178806978</v>
      </c>
      <c r="AV9" s="17"/>
      <c r="AW9" s="17">
        <v>0.33408226873718599</v>
      </c>
      <c r="AX9" s="17">
        <v>0.38102074703732502</v>
      </c>
      <c r="AY9" s="17">
        <v>0.31893930077419902</v>
      </c>
      <c r="AZ9" s="17">
        <v>0.28646028392999201</v>
      </c>
      <c r="BA9" s="17">
        <v>0.14822683966418401</v>
      </c>
      <c r="BB9" s="17"/>
      <c r="BC9" s="17">
        <v>0.172194570070517</v>
      </c>
      <c r="BD9" s="17">
        <v>0.208049016206932</v>
      </c>
      <c r="BE9" s="17">
        <v>0.27946025192544399</v>
      </c>
      <c r="BF9" s="17">
        <v>0.351678078585478</v>
      </c>
      <c r="BG9" s="17"/>
      <c r="BH9" s="17">
        <v>0.246674282674886</v>
      </c>
      <c r="BI9" s="17">
        <v>0.28114216780567902</v>
      </c>
      <c r="BJ9" s="17">
        <v>0.26159288622898702</v>
      </c>
      <c r="BK9" s="17">
        <v>0.296052993975919</v>
      </c>
      <c r="BL9" s="17"/>
      <c r="BM9" s="17">
        <v>0.366731744651634</v>
      </c>
      <c r="BN9" s="17">
        <v>0.19302627648383899</v>
      </c>
      <c r="BO9" s="17">
        <v>0.25924802785309198</v>
      </c>
      <c r="BP9" s="17">
        <v>0.39428917861750701</v>
      </c>
      <c r="BQ9" s="17">
        <v>0.31807694722013602</v>
      </c>
      <c r="BR9" s="17"/>
      <c r="BS9" s="17">
        <v>0.35185708247764003</v>
      </c>
      <c r="BT9" s="17">
        <v>0.150206740856523</v>
      </c>
      <c r="BU9" s="17">
        <v>0.265176117060336</v>
      </c>
      <c r="BV9" s="17">
        <v>0.37215536849020697</v>
      </c>
      <c r="BW9" s="17">
        <v>0.349990075344288</v>
      </c>
    </row>
    <row r="10" spans="2:75" ht="58" x14ac:dyDescent="0.35">
      <c r="B10" s="18" t="s">
        <v>328</v>
      </c>
      <c r="C10" s="17">
        <v>0.19292048735087</v>
      </c>
      <c r="D10" s="17">
        <v>0.18981386927806801</v>
      </c>
      <c r="E10" s="17">
        <v>0.19591988053839501</v>
      </c>
      <c r="F10" s="17"/>
      <c r="G10" s="17">
        <v>0.24364519563582401</v>
      </c>
      <c r="H10" s="17">
        <v>0.25095030482015501</v>
      </c>
      <c r="I10" s="17">
        <v>0.21559585294335001</v>
      </c>
      <c r="J10" s="17">
        <v>0.195329091933577</v>
      </c>
      <c r="K10" s="17">
        <v>0.130893418478889</v>
      </c>
      <c r="L10" s="17">
        <v>0.13303034315847601</v>
      </c>
      <c r="M10" s="17"/>
      <c r="N10" s="17">
        <v>0.24542963853517499</v>
      </c>
      <c r="O10" s="17">
        <v>0.17682856306592901</v>
      </c>
      <c r="P10" s="17">
        <v>0.18569758831348601</v>
      </c>
      <c r="Q10" s="17">
        <v>0.15820038774054099</v>
      </c>
      <c r="R10" s="17"/>
      <c r="S10" s="17">
        <v>0.225474373038341</v>
      </c>
      <c r="T10" s="17">
        <v>0.18766198398693201</v>
      </c>
      <c r="U10" s="17">
        <v>0.18935374948005301</v>
      </c>
      <c r="V10" s="17">
        <v>0.168748525141656</v>
      </c>
      <c r="W10" s="17">
        <v>0.17574811860869799</v>
      </c>
      <c r="X10" s="17">
        <v>0.183269475365651</v>
      </c>
      <c r="Y10" s="17">
        <v>0.16785544927805099</v>
      </c>
      <c r="Z10" s="17">
        <v>0.19101753559430201</v>
      </c>
      <c r="AA10" s="17">
        <v>0.219332869244525</v>
      </c>
      <c r="AB10" s="17">
        <v>0.18206618719985601</v>
      </c>
      <c r="AC10" s="17">
        <v>0.229094216577681</v>
      </c>
      <c r="AD10" s="17">
        <v>0.15938828322721599</v>
      </c>
      <c r="AE10" s="17"/>
      <c r="AF10" s="17">
        <v>0.12737086200679301</v>
      </c>
      <c r="AG10" s="17">
        <v>0.16598028694492201</v>
      </c>
      <c r="AH10" s="17">
        <v>0.25999316371949499</v>
      </c>
      <c r="AI10" s="17">
        <v>0.27888925753756799</v>
      </c>
      <c r="AJ10" s="17"/>
      <c r="AK10" s="17">
        <v>0.14709333791760801</v>
      </c>
      <c r="AL10" s="17">
        <v>0.177570110144362</v>
      </c>
      <c r="AM10" s="17">
        <v>0.19604388985673299</v>
      </c>
      <c r="AN10" s="17">
        <v>0.24240284986480401</v>
      </c>
      <c r="AO10" s="17">
        <v>0.292388306790688</v>
      </c>
      <c r="AP10" s="17"/>
      <c r="AQ10" s="17">
        <v>0.143327846009804</v>
      </c>
      <c r="AR10" s="17">
        <v>0.179935888360961</v>
      </c>
      <c r="AS10" s="17">
        <v>0.21819637813475401</v>
      </c>
      <c r="AT10" s="17">
        <v>0.19567729165028699</v>
      </c>
      <c r="AU10" s="17">
        <v>0.25373959006928598</v>
      </c>
      <c r="AV10" s="17"/>
      <c r="AW10" s="17">
        <v>0.18962987899773401</v>
      </c>
      <c r="AX10" s="17">
        <v>0.148578498625109</v>
      </c>
      <c r="AY10" s="17">
        <v>0.18088745432805101</v>
      </c>
      <c r="AZ10" s="17">
        <v>0.183349823809663</v>
      </c>
      <c r="BA10" s="17">
        <v>0.24336963382011301</v>
      </c>
      <c r="BB10" s="17"/>
      <c r="BC10" s="17">
        <v>0.20310840457701199</v>
      </c>
      <c r="BD10" s="17">
        <v>0.21681923400785499</v>
      </c>
      <c r="BE10" s="17">
        <v>0.193771305975488</v>
      </c>
      <c r="BF10" s="17">
        <v>0.183113840638543</v>
      </c>
      <c r="BG10" s="17"/>
      <c r="BH10" s="17">
        <v>0.17695222629238899</v>
      </c>
      <c r="BI10" s="17">
        <v>0.19490271204955201</v>
      </c>
      <c r="BJ10" s="17">
        <v>0.235018454266159</v>
      </c>
      <c r="BK10" s="17">
        <v>0.206599032819925</v>
      </c>
      <c r="BL10" s="17"/>
      <c r="BM10" s="17">
        <v>0.186598617283214</v>
      </c>
      <c r="BN10" s="17">
        <v>0.22354593439789899</v>
      </c>
      <c r="BO10" s="17">
        <v>0.20158781834890799</v>
      </c>
      <c r="BP10" s="17">
        <v>0.142739200447739</v>
      </c>
      <c r="BQ10" s="17">
        <v>0.15075753102728201</v>
      </c>
      <c r="BR10" s="17"/>
      <c r="BS10" s="17">
        <v>0.176312666519992</v>
      </c>
      <c r="BT10" s="17">
        <v>0.240325135997629</v>
      </c>
      <c r="BU10" s="17">
        <v>0.21025928754661699</v>
      </c>
      <c r="BV10" s="17">
        <v>0.17233063504055901</v>
      </c>
      <c r="BW10" s="17">
        <v>0.10096152445827</v>
      </c>
    </row>
    <row r="11" spans="2:75" ht="43.5" x14ac:dyDescent="0.35">
      <c r="B11" s="18" t="s">
        <v>329</v>
      </c>
      <c r="C11" s="17">
        <v>0.18734081037542499</v>
      </c>
      <c r="D11" s="17">
        <v>0.19340325531934399</v>
      </c>
      <c r="E11" s="17">
        <v>0.18131621389969199</v>
      </c>
      <c r="F11" s="17"/>
      <c r="G11" s="17">
        <v>0.23934209630594999</v>
      </c>
      <c r="H11" s="17">
        <v>0.247318632136279</v>
      </c>
      <c r="I11" s="17">
        <v>0.19412865903300799</v>
      </c>
      <c r="J11" s="17">
        <v>0.17911592658716199</v>
      </c>
      <c r="K11" s="17">
        <v>0.179212983041768</v>
      </c>
      <c r="L11" s="17">
        <v>0.11044220064970101</v>
      </c>
      <c r="M11" s="17"/>
      <c r="N11" s="17">
        <v>0.22354290689909401</v>
      </c>
      <c r="O11" s="17">
        <v>0.18732957062274799</v>
      </c>
      <c r="P11" s="17">
        <v>0.18810476377260099</v>
      </c>
      <c r="Q11" s="17">
        <v>0.14829023421874199</v>
      </c>
      <c r="R11" s="17"/>
      <c r="S11" s="17">
        <v>0.21558329305591001</v>
      </c>
      <c r="T11" s="17">
        <v>0.152060069627105</v>
      </c>
      <c r="U11" s="17">
        <v>0.20651073930437899</v>
      </c>
      <c r="V11" s="17">
        <v>0.15233616562803801</v>
      </c>
      <c r="W11" s="17">
        <v>0.199290263099384</v>
      </c>
      <c r="X11" s="17">
        <v>0.19432695991465301</v>
      </c>
      <c r="Y11" s="17">
        <v>0.19841008974919899</v>
      </c>
      <c r="Z11" s="17">
        <v>0.187470605379365</v>
      </c>
      <c r="AA11" s="17">
        <v>0.21651181379946699</v>
      </c>
      <c r="AB11" s="17">
        <v>0.16874971536067099</v>
      </c>
      <c r="AC11" s="17">
        <v>0.166078661217819</v>
      </c>
      <c r="AD11" s="17">
        <v>0.16778869522094</v>
      </c>
      <c r="AE11" s="17"/>
      <c r="AF11" s="17">
        <v>0.13209103785864301</v>
      </c>
      <c r="AG11" s="17">
        <v>0.175011635445112</v>
      </c>
      <c r="AH11" s="17">
        <v>0.23951729843084499</v>
      </c>
      <c r="AI11" s="17">
        <v>0.240866023851105</v>
      </c>
      <c r="AJ11" s="17"/>
      <c r="AK11" s="17">
        <v>0.17442871716111</v>
      </c>
      <c r="AL11" s="17">
        <v>0.18366630064775799</v>
      </c>
      <c r="AM11" s="17">
        <v>0.18776339396153599</v>
      </c>
      <c r="AN11" s="17">
        <v>0.193386232261931</v>
      </c>
      <c r="AO11" s="17">
        <v>0.25741968829237999</v>
      </c>
      <c r="AP11" s="17"/>
      <c r="AQ11" s="17">
        <v>0.182788236204182</v>
      </c>
      <c r="AR11" s="17">
        <v>0.175629497158065</v>
      </c>
      <c r="AS11" s="17">
        <v>0.18020270395377599</v>
      </c>
      <c r="AT11" s="17">
        <v>0.18597747888323901</v>
      </c>
      <c r="AU11" s="17">
        <v>0.22513457506704401</v>
      </c>
      <c r="AV11" s="17"/>
      <c r="AW11" s="17">
        <v>0.17780833173384</v>
      </c>
      <c r="AX11" s="17">
        <v>0.15027659786765099</v>
      </c>
      <c r="AY11" s="17">
        <v>0.148593985749473</v>
      </c>
      <c r="AZ11" s="17">
        <v>0.20081898447989399</v>
      </c>
      <c r="BA11" s="17">
        <v>0.24549732523910001</v>
      </c>
      <c r="BB11" s="17"/>
      <c r="BC11" s="17">
        <v>0.23871058842168499</v>
      </c>
      <c r="BD11" s="17">
        <v>0.222872950918163</v>
      </c>
      <c r="BE11" s="17">
        <v>0.17660949140512999</v>
      </c>
      <c r="BF11" s="17">
        <v>0.16480549848890799</v>
      </c>
      <c r="BG11" s="17"/>
      <c r="BH11" s="17">
        <v>0.20383707211534699</v>
      </c>
      <c r="BI11" s="17">
        <v>0.19088245859033201</v>
      </c>
      <c r="BJ11" s="17">
        <v>0.19093968663701799</v>
      </c>
      <c r="BK11" s="17">
        <v>0.179086339691717</v>
      </c>
      <c r="BL11" s="17"/>
      <c r="BM11" s="17">
        <v>0.15896622737008601</v>
      </c>
      <c r="BN11" s="17">
        <v>0.22714257371572</v>
      </c>
      <c r="BO11" s="17">
        <v>0.17033636360253901</v>
      </c>
      <c r="BP11" s="17">
        <v>0.154836676267464</v>
      </c>
      <c r="BQ11" s="17">
        <v>0.16021755942838001</v>
      </c>
      <c r="BR11" s="17"/>
      <c r="BS11" s="17">
        <v>0.172380458219656</v>
      </c>
      <c r="BT11" s="17">
        <v>0.227747627728666</v>
      </c>
      <c r="BU11" s="17">
        <v>0.18541217780102501</v>
      </c>
      <c r="BV11" s="17">
        <v>0.149876950000734</v>
      </c>
      <c r="BW11" s="17">
        <v>0.13798474528458199</v>
      </c>
    </row>
    <row r="12" spans="2:75" ht="43.5" x14ac:dyDescent="0.35">
      <c r="B12" s="18" t="s">
        <v>330</v>
      </c>
      <c r="C12" s="17">
        <v>0.17940082425120699</v>
      </c>
      <c r="D12" s="17">
        <v>0.18654407067617501</v>
      </c>
      <c r="E12" s="17">
        <v>0.17284120784662399</v>
      </c>
      <c r="F12" s="17"/>
      <c r="G12" s="17">
        <v>0.22458889829870499</v>
      </c>
      <c r="H12" s="17">
        <v>0.22174553995607599</v>
      </c>
      <c r="I12" s="17">
        <v>0.20919404108772799</v>
      </c>
      <c r="J12" s="17">
        <v>0.15280902217029299</v>
      </c>
      <c r="K12" s="17">
        <v>0.17045337513247699</v>
      </c>
      <c r="L12" s="17">
        <v>0.118186481417924</v>
      </c>
      <c r="M12" s="17"/>
      <c r="N12" s="17">
        <v>0.206468828279323</v>
      </c>
      <c r="O12" s="17">
        <v>0.178182865976802</v>
      </c>
      <c r="P12" s="17">
        <v>0.17591196110375201</v>
      </c>
      <c r="Q12" s="17">
        <v>0.155779371434455</v>
      </c>
      <c r="R12" s="17"/>
      <c r="S12" s="17">
        <v>0.22319384148708599</v>
      </c>
      <c r="T12" s="17">
        <v>0.14741149273690399</v>
      </c>
      <c r="U12" s="17">
        <v>0.16251681229335399</v>
      </c>
      <c r="V12" s="17">
        <v>0.184817004259199</v>
      </c>
      <c r="W12" s="17">
        <v>0.196372722747505</v>
      </c>
      <c r="X12" s="17">
        <v>0.179007655444549</v>
      </c>
      <c r="Y12" s="17">
        <v>0.172790682298611</v>
      </c>
      <c r="Z12" s="17">
        <v>0.18913307210640701</v>
      </c>
      <c r="AA12" s="17">
        <v>0.17743629383654899</v>
      </c>
      <c r="AB12" s="17">
        <v>0.19249649657599299</v>
      </c>
      <c r="AC12" s="17">
        <v>0.13303874103837701</v>
      </c>
      <c r="AD12" s="17">
        <v>0.15390179286695099</v>
      </c>
      <c r="AE12" s="17"/>
      <c r="AF12" s="17">
        <v>0.148005092213328</v>
      </c>
      <c r="AG12" s="17">
        <v>0.18186427383698001</v>
      </c>
      <c r="AH12" s="17">
        <v>0.18428910999309001</v>
      </c>
      <c r="AI12" s="17">
        <v>0.223987570842691</v>
      </c>
      <c r="AJ12" s="17"/>
      <c r="AK12" s="17">
        <v>0.157856047819392</v>
      </c>
      <c r="AL12" s="17">
        <v>0.175035666331472</v>
      </c>
      <c r="AM12" s="17">
        <v>0.18743041115992001</v>
      </c>
      <c r="AN12" s="17">
        <v>0.20243648382461099</v>
      </c>
      <c r="AO12" s="17">
        <v>0.22056242236354301</v>
      </c>
      <c r="AP12" s="17"/>
      <c r="AQ12" s="17">
        <v>0.16059135487849699</v>
      </c>
      <c r="AR12" s="17">
        <v>0.15932046230741101</v>
      </c>
      <c r="AS12" s="17">
        <v>0.168779874697805</v>
      </c>
      <c r="AT12" s="17">
        <v>0.202706531807092</v>
      </c>
      <c r="AU12" s="17">
        <v>0.22912336342429299</v>
      </c>
      <c r="AV12" s="17"/>
      <c r="AW12" s="17">
        <v>0.13189690824688</v>
      </c>
      <c r="AX12" s="17">
        <v>0.17227010936470599</v>
      </c>
      <c r="AY12" s="17">
        <v>0.16532116147579601</v>
      </c>
      <c r="AZ12" s="17">
        <v>0.174510773992572</v>
      </c>
      <c r="BA12" s="17">
        <v>0.220545996184772</v>
      </c>
      <c r="BB12" s="17"/>
      <c r="BC12" s="17">
        <v>0.20439768520281401</v>
      </c>
      <c r="BD12" s="17">
        <v>0.20163016066314099</v>
      </c>
      <c r="BE12" s="17">
        <v>0.185625295031179</v>
      </c>
      <c r="BF12" s="17">
        <v>0.160121381903022</v>
      </c>
      <c r="BG12" s="17"/>
      <c r="BH12" s="17">
        <v>0.19099719074495899</v>
      </c>
      <c r="BI12" s="17">
        <v>0.17967688184992001</v>
      </c>
      <c r="BJ12" s="17">
        <v>0.179485133846808</v>
      </c>
      <c r="BK12" s="17">
        <v>0.201519644957705</v>
      </c>
      <c r="BL12" s="17"/>
      <c r="BM12" s="17">
        <v>0.14778030351247901</v>
      </c>
      <c r="BN12" s="17">
        <v>0.22434186035318901</v>
      </c>
      <c r="BO12" s="17">
        <v>0.197282730270882</v>
      </c>
      <c r="BP12" s="17">
        <v>0.14751059028316901</v>
      </c>
      <c r="BQ12" s="17">
        <v>0.13740439773965499</v>
      </c>
      <c r="BR12" s="17"/>
      <c r="BS12" s="17">
        <v>0.162653186132241</v>
      </c>
      <c r="BT12" s="17">
        <v>0.234153026424543</v>
      </c>
      <c r="BU12" s="17">
        <v>0.18948407889173599</v>
      </c>
      <c r="BV12" s="17">
        <v>0.164682668391813</v>
      </c>
      <c r="BW12" s="17">
        <v>0.114279481058948</v>
      </c>
    </row>
    <row r="13" spans="2:75" ht="58" x14ac:dyDescent="0.35">
      <c r="B13" s="18" t="s">
        <v>331</v>
      </c>
      <c r="C13" s="17">
        <v>0.17632598810529801</v>
      </c>
      <c r="D13" s="17">
        <v>0.18033602597679699</v>
      </c>
      <c r="E13" s="17">
        <v>0.172290186998765</v>
      </c>
      <c r="F13" s="17"/>
      <c r="G13" s="17">
        <v>0.211238330196066</v>
      </c>
      <c r="H13" s="17">
        <v>0.21809499048439701</v>
      </c>
      <c r="I13" s="17">
        <v>0.19040424209430201</v>
      </c>
      <c r="J13" s="17">
        <v>0.17677559997686201</v>
      </c>
      <c r="K13" s="17">
        <v>0.157854298265513</v>
      </c>
      <c r="L13" s="17">
        <v>0.11961428731293899</v>
      </c>
      <c r="M13" s="17"/>
      <c r="N13" s="17">
        <v>0.22143464398618601</v>
      </c>
      <c r="O13" s="17">
        <v>0.156388723517914</v>
      </c>
      <c r="P13" s="17">
        <v>0.167826453413605</v>
      </c>
      <c r="Q13" s="17">
        <v>0.15500819202497901</v>
      </c>
      <c r="R13" s="17"/>
      <c r="S13" s="17">
        <v>0.21475228646720801</v>
      </c>
      <c r="T13" s="17">
        <v>0.18086429649486599</v>
      </c>
      <c r="U13" s="17">
        <v>0.142081688584039</v>
      </c>
      <c r="V13" s="17">
        <v>0.149104379505204</v>
      </c>
      <c r="W13" s="17">
        <v>0.198285200234325</v>
      </c>
      <c r="X13" s="17">
        <v>0.17428733977984801</v>
      </c>
      <c r="Y13" s="17">
        <v>0.145844091810853</v>
      </c>
      <c r="Z13" s="17">
        <v>0.169485750597094</v>
      </c>
      <c r="AA13" s="17">
        <v>0.18333014982677301</v>
      </c>
      <c r="AB13" s="17">
        <v>0.17667971541439001</v>
      </c>
      <c r="AC13" s="17">
        <v>0.17520621197387501</v>
      </c>
      <c r="AD13" s="17">
        <v>0.17082957225050699</v>
      </c>
      <c r="AE13" s="17"/>
      <c r="AF13" s="17">
        <v>0.133898271477465</v>
      </c>
      <c r="AG13" s="17">
        <v>0.16599735656945899</v>
      </c>
      <c r="AH13" s="17">
        <v>0.18872321354840299</v>
      </c>
      <c r="AI13" s="17">
        <v>0.27767441578909602</v>
      </c>
      <c r="AJ13" s="17"/>
      <c r="AK13" s="17">
        <v>0.18063860189191999</v>
      </c>
      <c r="AL13" s="17">
        <v>0.16409392682542701</v>
      </c>
      <c r="AM13" s="17">
        <v>0.17099575890558399</v>
      </c>
      <c r="AN13" s="17">
        <v>0.17023878659873601</v>
      </c>
      <c r="AO13" s="17">
        <v>0.258129007264642</v>
      </c>
      <c r="AP13" s="17"/>
      <c r="AQ13" s="17">
        <v>0.153021004711762</v>
      </c>
      <c r="AR13" s="17">
        <v>0.178820493434522</v>
      </c>
      <c r="AS13" s="17">
        <v>0.17785970506922999</v>
      </c>
      <c r="AT13" s="17">
        <v>0.18023104501760601</v>
      </c>
      <c r="AU13" s="17">
        <v>0.207230909894775</v>
      </c>
      <c r="AV13" s="17"/>
      <c r="AW13" s="17">
        <v>0.24152773086887</v>
      </c>
      <c r="AX13" s="17">
        <v>0.14238353245625601</v>
      </c>
      <c r="AY13" s="17">
        <v>0.148648607548099</v>
      </c>
      <c r="AZ13" s="17">
        <v>0.16645269296842999</v>
      </c>
      <c r="BA13" s="17">
        <v>0.229358728145764</v>
      </c>
      <c r="BB13" s="17"/>
      <c r="BC13" s="17">
        <v>0.14731192518396299</v>
      </c>
      <c r="BD13" s="17">
        <v>0.19026451932197899</v>
      </c>
      <c r="BE13" s="17">
        <v>0.189540699237884</v>
      </c>
      <c r="BF13" s="17">
        <v>0.17349236491585199</v>
      </c>
      <c r="BG13" s="17"/>
      <c r="BH13" s="17">
        <v>0.16245762162853</v>
      </c>
      <c r="BI13" s="17">
        <v>0.17348251375179999</v>
      </c>
      <c r="BJ13" s="17">
        <v>0.21677456141526</v>
      </c>
      <c r="BK13" s="17">
        <v>0.19787714779791801</v>
      </c>
      <c r="BL13" s="17"/>
      <c r="BM13" s="17">
        <v>0.15490909263705199</v>
      </c>
      <c r="BN13" s="17">
        <v>0.209019828682592</v>
      </c>
      <c r="BO13" s="17">
        <v>0.180465368290572</v>
      </c>
      <c r="BP13" s="17">
        <v>0.17014698432824499</v>
      </c>
      <c r="BQ13" s="17">
        <v>0.14110613594367999</v>
      </c>
      <c r="BR13" s="17"/>
      <c r="BS13" s="17">
        <v>0.171019452746701</v>
      </c>
      <c r="BT13" s="17">
        <v>0.2231685891505</v>
      </c>
      <c r="BU13" s="17">
        <v>0.183098142074028</v>
      </c>
      <c r="BV13" s="17">
        <v>0.17465591478369599</v>
      </c>
      <c r="BW13" s="17">
        <v>0.11433155362699</v>
      </c>
    </row>
    <row r="14" spans="2:75" ht="43.5" x14ac:dyDescent="0.35">
      <c r="B14" s="18" t="s">
        <v>332</v>
      </c>
      <c r="C14" s="17">
        <v>0.172207608095716</v>
      </c>
      <c r="D14" s="17">
        <v>0.18105920373155801</v>
      </c>
      <c r="E14" s="17">
        <v>0.163923951030606</v>
      </c>
      <c r="F14" s="17"/>
      <c r="G14" s="17">
        <v>0.25015772239888501</v>
      </c>
      <c r="H14" s="17">
        <v>0.215897406559901</v>
      </c>
      <c r="I14" s="17">
        <v>0.16571135346794699</v>
      </c>
      <c r="J14" s="17">
        <v>0.18413870601598201</v>
      </c>
      <c r="K14" s="17">
        <v>0.143985267201652</v>
      </c>
      <c r="L14" s="17">
        <v>9.91621006434978E-2</v>
      </c>
      <c r="M14" s="17"/>
      <c r="N14" s="17">
        <v>0.21044193999376101</v>
      </c>
      <c r="O14" s="17">
        <v>0.18106538699847399</v>
      </c>
      <c r="P14" s="17">
        <v>0.156911701023499</v>
      </c>
      <c r="Q14" s="17">
        <v>0.13419594285467101</v>
      </c>
      <c r="R14" s="17"/>
      <c r="S14" s="17">
        <v>0.18995162042563801</v>
      </c>
      <c r="T14" s="17">
        <v>0.14611651711444601</v>
      </c>
      <c r="U14" s="17">
        <v>0.18601236636336199</v>
      </c>
      <c r="V14" s="17">
        <v>0.19033369544602799</v>
      </c>
      <c r="W14" s="17">
        <v>0.14833911054889501</v>
      </c>
      <c r="X14" s="17">
        <v>0.178442701269166</v>
      </c>
      <c r="Y14" s="17">
        <v>0.125612697817786</v>
      </c>
      <c r="Z14" s="17">
        <v>0.16611842197094201</v>
      </c>
      <c r="AA14" s="17">
        <v>0.18173600690845801</v>
      </c>
      <c r="AB14" s="17">
        <v>0.16576707112032599</v>
      </c>
      <c r="AC14" s="17">
        <v>0.19705157424095601</v>
      </c>
      <c r="AD14" s="17">
        <v>0.22340159698833001</v>
      </c>
      <c r="AE14" s="17"/>
      <c r="AF14" s="17">
        <v>0.108824044329995</v>
      </c>
      <c r="AG14" s="17">
        <v>0.17301815823730601</v>
      </c>
      <c r="AH14" s="17">
        <v>0.21144904543417101</v>
      </c>
      <c r="AI14" s="17">
        <v>0.23044040232576399</v>
      </c>
      <c r="AJ14" s="17"/>
      <c r="AK14" s="17">
        <v>0.15358232341070899</v>
      </c>
      <c r="AL14" s="17">
        <v>0.16922228604241499</v>
      </c>
      <c r="AM14" s="17">
        <v>0.17760213391014701</v>
      </c>
      <c r="AN14" s="17">
        <v>0.19414450542036599</v>
      </c>
      <c r="AO14" s="17">
        <v>0.20742753692806301</v>
      </c>
      <c r="AP14" s="17"/>
      <c r="AQ14" s="17">
        <v>0.137588526382494</v>
      </c>
      <c r="AR14" s="17">
        <v>0.17254972881674499</v>
      </c>
      <c r="AS14" s="17">
        <v>0.18645926970898399</v>
      </c>
      <c r="AT14" s="17">
        <v>0.17842964413529599</v>
      </c>
      <c r="AU14" s="17">
        <v>0.20213210627082201</v>
      </c>
      <c r="AV14" s="17"/>
      <c r="AW14" s="17">
        <v>0.14680366203141201</v>
      </c>
      <c r="AX14" s="17">
        <v>0.13989527404956001</v>
      </c>
      <c r="AY14" s="17">
        <v>0.14672569383301901</v>
      </c>
      <c r="AZ14" s="17">
        <v>0.185863530013364</v>
      </c>
      <c r="BA14" s="17">
        <v>0.21250872755511199</v>
      </c>
      <c r="BB14" s="17"/>
      <c r="BC14" s="17">
        <v>0.23939125861310301</v>
      </c>
      <c r="BD14" s="17">
        <v>0.19035520428736799</v>
      </c>
      <c r="BE14" s="17">
        <v>0.176723045210255</v>
      </c>
      <c r="BF14" s="17">
        <v>0.15203863781465199</v>
      </c>
      <c r="BG14" s="17"/>
      <c r="BH14" s="17">
        <v>0.18488646063778699</v>
      </c>
      <c r="BI14" s="17">
        <v>0.17532009489990899</v>
      </c>
      <c r="BJ14" s="17">
        <v>0.16747877606324099</v>
      </c>
      <c r="BK14" s="17">
        <v>0.19436022159104399</v>
      </c>
      <c r="BL14" s="17"/>
      <c r="BM14" s="17">
        <v>0.150874981203514</v>
      </c>
      <c r="BN14" s="17">
        <v>0.20517174805895499</v>
      </c>
      <c r="BO14" s="17">
        <v>0.20708404346734599</v>
      </c>
      <c r="BP14" s="17">
        <v>0.107712309875085</v>
      </c>
      <c r="BQ14" s="17">
        <v>0.131289184075189</v>
      </c>
      <c r="BR14" s="17"/>
      <c r="BS14" s="17">
        <v>0.15129468981501301</v>
      </c>
      <c r="BT14" s="17">
        <v>0.23366782668313199</v>
      </c>
      <c r="BU14" s="17">
        <v>0.219104465726286</v>
      </c>
      <c r="BV14" s="17">
        <v>0.12862790425297799</v>
      </c>
      <c r="BW14" s="17">
        <v>9.3574658019707199E-2</v>
      </c>
    </row>
    <row r="15" spans="2:75" ht="43.5" x14ac:dyDescent="0.35">
      <c r="B15" s="18" t="s">
        <v>333</v>
      </c>
      <c r="C15" s="17">
        <v>0.14959179892698199</v>
      </c>
      <c r="D15" s="17">
        <v>0.19695475318633901</v>
      </c>
      <c r="E15" s="17">
        <v>0.104122705145979</v>
      </c>
      <c r="F15" s="17"/>
      <c r="G15" s="17">
        <v>0.23397508864609901</v>
      </c>
      <c r="H15" s="17">
        <v>0.22831974630492999</v>
      </c>
      <c r="I15" s="17">
        <v>0.18104902882656801</v>
      </c>
      <c r="J15" s="17">
        <v>0.153469913051302</v>
      </c>
      <c r="K15" s="17">
        <v>8.5130867637015495E-2</v>
      </c>
      <c r="L15" s="17">
        <v>4.3716719052313099E-2</v>
      </c>
      <c r="M15" s="17"/>
      <c r="N15" s="17">
        <v>0.19159175609029799</v>
      </c>
      <c r="O15" s="17">
        <v>0.14583517108312499</v>
      </c>
      <c r="P15" s="17">
        <v>0.15447846070518001</v>
      </c>
      <c r="Q15" s="17">
        <v>0.10406983088233999</v>
      </c>
      <c r="R15" s="17"/>
      <c r="S15" s="17">
        <v>0.21694608851392799</v>
      </c>
      <c r="T15" s="17">
        <v>0.16219977264808699</v>
      </c>
      <c r="U15" s="17">
        <v>0.132319013657276</v>
      </c>
      <c r="V15" s="17">
        <v>0.13383542262734899</v>
      </c>
      <c r="W15" s="17">
        <v>0.130147697736816</v>
      </c>
      <c r="X15" s="17">
        <v>0.184030672204338</v>
      </c>
      <c r="Y15" s="17">
        <v>0.13846248754732501</v>
      </c>
      <c r="Z15" s="17">
        <v>0.15300398050834799</v>
      </c>
      <c r="AA15" s="17">
        <v>0.120170563887753</v>
      </c>
      <c r="AB15" s="17">
        <v>0.132350574474666</v>
      </c>
      <c r="AC15" s="17">
        <v>9.2470317013602393E-2</v>
      </c>
      <c r="AD15" s="17">
        <v>9.6066352031807106E-2</v>
      </c>
      <c r="AE15" s="17"/>
      <c r="AF15" s="17">
        <v>0.10222078974121999</v>
      </c>
      <c r="AG15" s="17">
        <v>0.147846294054749</v>
      </c>
      <c r="AH15" s="17">
        <v>0.16775341333305899</v>
      </c>
      <c r="AI15" s="17">
        <v>0.215012051325391</v>
      </c>
      <c r="AJ15" s="17"/>
      <c r="AK15" s="17">
        <v>0.101062413718035</v>
      </c>
      <c r="AL15" s="17">
        <v>0.14044408922284901</v>
      </c>
      <c r="AM15" s="17">
        <v>0.15422084493114099</v>
      </c>
      <c r="AN15" s="17">
        <v>0.21722161831223399</v>
      </c>
      <c r="AO15" s="17">
        <v>0.22727299572059501</v>
      </c>
      <c r="AP15" s="17"/>
      <c r="AQ15" s="17">
        <v>0.124177598838006</v>
      </c>
      <c r="AR15" s="17">
        <v>0.14890435495217799</v>
      </c>
      <c r="AS15" s="17">
        <v>0.137680845804699</v>
      </c>
      <c r="AT15" s="17">
        <v>0.154682463344987</v>
      </c>
      <c r="AU15" s="17">
        <v>0.20964368565576699</v>
      </c>
      <c r="AV15" s="17"/>
      <c r="AW15" s="17">
        <v>0.16497545283263099</v>
      </c>
      <c r="AX15" s="17">
        <v>9.6731513415231798E-2</v>
      </c>
      <c r="AY15" s="17">
        <v>0.127538228436054</v>
      </c>
      <c r="AZ15" s="17">
        <v>0.153577105319434</v>
      </c>
      <c r="BA15" s="17">
        <v>0.196759821466747</v>
      </c>
      <c r="BB15" s="17"/>
      <c r="BC15" s="17">
        <v>0.163822736643884</v>
      </c>
      <c r="BD15" s="17">
        <v>0.163722005628467</v>
      </c>
      <c r="BE15" s="17">
        <v>0.176124015438058</v>
      </c>
      <c r="BF15" s="17">
        <v>0.124551575635079</v>
      </c>
      <c r="BG15" s="17"/>
      <c r="BH15" s="17">
        <v>0.140234883450675</v>
      </c>
      <c r="BI15" s="17">
        <v>0.15379341810000399</v>
      </c>
      <c r="BJ15" s="17">
        <v>0.16337300347056199</v>
      </c>
      <c r="BK15" s="17">
        <v>0.14558050815849799</v>
      </c>
      <c r="BL15" s="17"/>
      <c r="BM15" s="17">
        <v>0.11223516354558</v>
      </c>
      <c r="BN15" s="17">
        <v>0.186169269736771</v>
      </c>
      <c r="BO15" s="17">
        <v>0.15330874227331501</v>
      </c>
      <c r="BP15" s="17">
        <v>0.117752224510489</v>
      </c>
      <c r="BQ15" s="17">
        <v>0.14091224800146801</v>
      </c>
      <c r="BR15" s="17"/>
      <c r="BS15" s="17">
        <v>0.129980958855684</v>
      </c>
      <c r="BT15" s="17">
        <v>0.20205225955186701</v>
      </c>
      <c r="BU15" s="17">
        <v>0.142701351379484</v>
      </c>
      <c r="BV15" s="17">
        <v>0.13969461463619201</v>
      </c>
      <c r="BW15" s="17">
        <v>0.12019395227258101</v>
      </c>
    </row>
    <row r="16" spans="2:75" ht="43.5" x14ac:dyDescent="0.35">
      <c r="B16" s="18" t="s">
        <v>334</v>
      </c>
      <c r="C16" s="17">
        <v>0.121240839198235</v>
      </c>
      <c r="D16" s="17">
        <v>0.14095476056192699</v>
      </c>
      <c r="E16" s="17">
        <v>0.101648576972027</v>
      </c>
      <c r="F16" s="17"/>
      <c r="G16" s="17">
        <v>0.214602495064452</v>
      </c>
      <c r="H16" s="17">
        <v>0.142785326396238</v>
      </c>
      <c r="I16" s="17">
        <v>0.139767402694324</v>
      </c>
      <c r="J16" s="17">
        <v>0.12710640751931401</v>
      </c>
      <c r="K16" s="17">
        <v>7.7409368770648995E-2</v>
      </c>
      <c r="L16" s="17">
        <v>5.1022986314465002E-2</v>
      </c>
      <c r="M16" s="17"/>
      <c r="N16" s="17">
        <v>0.11535983551255399</v>
      </c>
      <c r="O16" s="17">
        <v>0.147909981746424</v>
      </c>
      <c r="P16" s="17">
        <v>0.120216325968079</v>
      </c>
      <c r="Q16" s="17">
        <v>0.101073276484547</v>
      </c>
      <c r="R16" s="17"/>
      <c r="S16" s="17">
        <v>0.14573941698692</v>
      </c>
      <c r="T16" s="17">
        <v>9.3695753002768306E-2</v>
      </c>
      <c r="U16" s="17">
        <v>8.8892201866221696E-2</v>
      </c>
      <c r="V16" s="17">
        <v>0.11469544266065</v>
      </c>
      <c r="W16" s="17">
        <v>0.12985334091727399</v>
      </c>
      <c r="X16" s="17">
        <v>0.161937474567622</v>
      </c>
      <c r="Y16" s="17">
        <v>0.110660495249433</v>
      </c>
      <c r="Z16" s="17">
        <v>0.153357748812816</v>
      </c>
      <c r="AA16" s="17">
        <v>0.120212501301778</v>
      </c>
      <c r="AB16" s="17">
        <v>0.126541048922892</v>
      </c>
      <c r="AC16" s="17">
        <v>8.5885611437823306E-2</v>
      </c>
      <c r="AD16" s="17">
        <v>0.12236024852192801</v>
      </c>
      <c r="AE16" s="17"/>
      <c r="AF16" s="17">
        <v>0.100439520588508</v>
      </c>
      <c r="AG16" s="17">
        <v>0.12249463766142001</v>
      </c>
      <c r="AH16" s="17">
        <v>0.13588681954263701</v>
      </c>
      <c r="AI16" s="17">
        <v>0.14531027324309001</v>
      </c>
      <c r="AJ16" s="17"/>
      <c r="AK16" s="17">
        <v>0.108035098484131</v>
      </c>
      <c r="AL16" s="17">
        <v>0.111301339464869</v>
      </c>
      <c r="AM16" s="17">
        <v>0.123642312865805</v>
      </c>
      <c r="AN16" s="17">
        <v>0.16745085640483101</v>
      </c>
      <c r="AO16" s="17">
        <v>0.15843097178079299</v>
      </c>
      <c r="AP16" s="17"/>
      <c r="AQ16" s="17">
        <v>0.10041847891693</v>
      </c>
      <c r="AR16" s="17">
        <v>0.109660075090085</v>
      </c>
      <c r="AS16" s="17">
        <v>0.113769523425322</v>
      </c>
      <c r="AT16" s="17">
        <v>0.148290627912194</v>
      </c>
      <c r="AU16" s="17">
        <v>0.153015472576008</v>
      </c>
      <c r="AV16" s="17"/>
      <c r="AW16" s="17">
        <v>7.1024755609329498E-2</v>
      </c>
      <c r="AX16" s="17">
        <v>8.7252690047482206E-2</v>
      </c>
      <c r="AY16" s="17">
        <v>0.116127678862793</v>
      </c>
      <c r="AZ16" s="17">
        <v>0.119183053574971</v>
      </c>
      <c r="BA16" s="17">
        <v>0.15672880087122701</v>
      </c>
      <c r="BB16" s="17"/>
      <c r="BC16" s="17">
        <v>0.13333987818085899</v>
      </c>
      <c r="BD16" s="17">
        <v>0.154860199931801</v>
      </c>
      <c r="BE16" s="17">
        <v>0.14034775485083401</v>
      </c>
      <c r="BF16" s="17">
        <v>8.1998907183594899E-2</v>
      </c>
      <c r="BG16" s="17"/>
      <c r="BH16" s="17">
        <v>0.125730917369028</v>
      </c>
      <c r="BI16" s="17">
        <v>0.12995234488006999</v>
      </c>
      <c r="BJ16" s="17">
        <v>0.116856922904454</v>
      </c>
      <c r="BK16" s="17">
        <v>0.110927949353875</v>
      </c>
      <c r="BL16" s="17"/>
      <c r="BM16" s="17">
        <v>0.10238823608864001</v>
      </c>
      <c r="BN16" s="17">
        <v>0.14105555953027701</v>
      </c>
      <c r="BO16" s="17">
        <v>9.7064607981670895E-2</v>
      </c>
      <c r="BP16" s="17">
        <v>0.137100375551375</v>
      </c>
      <c r="BQ16" s="17">
        <v>8.6371206509287299E-2</v>
      </c>
      <c r="BR16" s="17"/>
      <c r="BS16" s="17">
        <v>8.9494917122921194E-2</v>
      </c>
      <c r="BT16" s="17">
        <v>0.166318820242182</v>
      </c>
      <c r="BU16" s="17">
        <v>0.117616255769286</v>
      </c>
      <c r="BV16" s="17">
        <v>0.13362096076806901</v>
      </c>
      <c r="BW16" s="17">
        <v>7.8489544101776096E-2</v>
      </c>
    </row>
    <row r="17" spans="2:75" ht="29" x14ac:dyDescent="0.35">
      <c r="B17" s="18" t="s">
        <v>335</v>
      </c>
      <c r="C17" s="17">
        <v>0.11781177648125001</v>
      </c>
      <c r="D17" s="17">
        <v>0.11818619473651</v>
      </c>
      <c r="E17" s="17">
        <v>0.117488839295984</v>
      </c>
      <c r="F17" s="17"/>
      <c r="G17" s="17">
        <v>0.18560992188991199</v>
      </c>
      <c r="H17" s="17">
        <v>0.162940972056451</v>
      </c>
      <c r="I17" s="17">
        <v>0.17920523602259</v>
      </c>
      <c r="J17" s="17">
        <v>0.11535116752893</v>
      </c>
      <c r="K17" s="17">
        <v>6.3113312832700094E-2</v>
      </c>
      <c r="L17" s="17">
        <v>2.4655877875431099E-2</v>
      </c>
      <c r="M17" s="17"/>
      <c r="N17" s="17">
        <v>0.124673581383881</v>
      </c>
      <c r="O17" s="17">
        <v>0.13103079177126201</v>
      </c>
      <c r="P17" s="17">
        <v>0.105009858483575</v>
      </c>
      <c r="Q17" s="17">
        <v>0.110131624001652</v>
      </c>
      <c r="R17" s="17"/>
      <c r="S17" s="17">
        <v>0.15738180580279801</v>
      </c>
      <c r="T17" s="17">
        <v>0.100998275914855</v>
      </c>
      <c r="U17" s="17">
        <v>9.5859775191005706E-2</v>
      </c>
      <c r="V17" s="17">
        <v>8.3833691003538394E-2</v>
      </c>
      <c r="W17" s="17">
        <v>0.149113635614992</v>
      </c>
      <c r="X17" s="17">
        <v>0.17890864313720301</v>
      </c>
      <c r="Y17" s="17">
        <v>0.122475349318202</v>
      </c>
      <c r="Z17" s="17">
        <v>9.4393476250549696E-2</v>
      </c>
      <c r="AA17" s="17">
        <v>0.11961311642208</v>
      </c>
      <c r="AB17" s="17">
        <v>8.3235926904054194E-2</v>
      </c>
      <c r="AC17" s="17">
        <v>6.9306895689783501E-2</v>
      </c>
      <c r="AD17" s="17">
        <v>0.10694563799965801</v>
      </c>
      <c r="AE17" s="17"/>
      <c r="AF17" s="17">
        <v>7.7775298495242395E-2</v>
      </c>
      <c r="AG17" s="17">
        <v>0.10543264416556999</v>
      </c>
      <c r="AH17" s="17">
        <v>0.148815651931721</v>
      </c>
      <c r="AI17" s="17">
        <v>0.182435283036359</v>
      </c>
      <c r="AJ17" s="17"/>
      <c r="AK17" s="17">
        <v>0.109555119205978</v>
      </c>
      <c r="AL17" s="17">
        <v>0.11573779912261201</v>
      </c>
      <c r="AM17" s="17">
        <v>0.138799961741637</v>
      </c>
      <c r="AN17" s="17">
        <v>0.137025934933382</v>
      </c>
      <c r="AO17" s="17">
        <v>0.107061105324936</v>
      </c>
      <c r="AP17" s="17"/>
      <c r="AQ17" s="17">
        <v>0.13040118273246601</v>
      </c>
      <c r="AR17" s="17">
        <v>0.11117647407070599</v>
      </c>
      <c r="AS17" s="17">
        <v>0.118112328111294</v>
      </c>
      <c r="AT17" s="17">
        <v>0.105211566837433</v>
      </c>
      <c r="AU17" s="17">
        <v>0.119568499451027</v>
      </c>
      <c r="AV17" s="17"/>
      <c r="AW17" s="17">
        <v>0.103601050853925</v>
      </c>
      <c r="AX17" s="17">
        <v>7.0945846930011006E-2</v>
      </c>
      <c r="AY17" s="17">
        <v>9.7376152859434198E-2</v>
      </c>
      <c r="AZ17" s="17">
        <v>0.11147374530320001</v>
      </c>
      <c r="BA17" s="17">
        <v>0.179620346375682</v>
      </c>
      <c r="BB17" s="17"/>
      <c r="BC17" s="17">
        <v>0.17239057662928001</v>
      </c>
      <c r="BD17" s="17">
        <v>0.13822009877598601</v>
      </c>
      <c r="BE17" s="17">
        <v>0.110387039031</v>
      </c>
      <c r="BF17" s="17">
        <v>9.4350104481421296E-2</v>
      </c>
      <c r="BG17" s="17"/>
      <c r="BH17" s="17">
        <v>0.14919074190439999</v>
      </c>
      <c r="BI17" s="17">
        <v>0.113723307079881</v>
      </c>
      <c r="BJ17" s="17">
        <v>0.11687567812682501</v>
      </c>
      <c r="BK17" s="17">
        <v>0.10670992734139</v>
      </c>
      <c r="BL17" s="17"/>
      <c r="BM17" s="17">
        <v>8.1068714984516496E-2</v>
      </c>
      <c r="BN17" s="17">
        <v>0.155904252788962</v>
      </c>
      <c r="BO17" s="17">
        <v>0.115363797127153</v>
      </c>
      <c r="BP17" s="17">
        <v>8.2252353569808201E-2</v>
      </c>
      <c r="BQ17" s="17">
        <v>0.118533504504081</v>
      </c>
      <c r="BR17" s="17"/>
      <c r="BS17" s="17">
        <v>9.9683146496067701E-2</v>
      </c>
      <c r="BT17" s="17">
        <v>0.179534706295639</v>
      </c>
      <c r="BU17" s="17">
        <v>0.124354120056914</v>
      </c>
      <c r="BV17" s="17">
        <v>6.8038152704733304E-2</v>
      </c>
      <c r="BW17" s="17">
        <v>9.2485739463268102E-2</v>
      </c>
    </row>
    <row r="18" spans="2:75" ht="29" x14ac:dyDescent="0.35">
      <c r="B18" s="18" t="s">
        <v>336</v>
      </c>
      <c r="C18" s="17">
        <v>0.112261429319799</v>
      </c>
      <c r="D18" s="17">
        <v>0.11918763603628001</v>
      </c>
      <c r="E18" s="17">
        <v>0.104594250901459</v>
      </c>
      <c r="F18" s="17"/>
      <c r="G18" s="17">
        <v>0.18336381569066501</v>
      </c>
      <c r="H18" s="17">
        <v>0.163195541440081</v>
      </c>
      <c r="I18" s="17">
        <v>0.14365329522449799</v>
      </c>
      <c r="J18" s="17">
        <v>0.11467591580735501</v>
      </c>
      <c r="K18" s="17">
        <v>5.3461020870308601E-2</v>
      </c>
      <c r="L18" s="17">
        <v>3.5325117725696298E-2</v>
      </c>
      <c r="M18" s="17"/>
      <c r="N18" s="17">
        <v>0.12293194214834501</v>
      </c>
      <c r="O18" s="17">
        <v>0.12520877644747699</v>
      </c>
      <c r="P18" s="17">
        <v>9.3905902869303101E-2</v>
      </c>
      <c r="Q18" s="17">
        <v>0.104729960522513</v>
      </c>
      <c r="R18" s="17"/>
      <c r="S18" s="17">
        <v>0.13222577482689099</v>
      </c>
      <c r="T18" s="17">
        <v>0.100561058268577</v>
      </c>
      <c r="U18" s="17">
        <v>0.10451890258029101</v>
      </c>
      <c r="V18" s="17">
        <v>0.101504305665798</v>
      </c>
      <c r="W18" s="17">
        <v>0.13984586199056001</v>
      </c>
      <c r="X18" s="17">
        <v>0.13055917338369899</v>
      </c>
      <c r="Y18" s="17">
        <v>0.10311064271083401</v>
      </c>
      <c r="Z18" s="17">
        <v>0.10124724486414199</v>
      </c>
      <c r="AA18" s="17">
        <v>9.2788062345192102E-2</v>
      </c>
      <c r="AB18" s="17">
        <v>8.9987499963125606E-2</v>
      </c>
      <c r="AC18" s="17">
        <v>0.124508327731848</v>
      </c>
      <c r="AD18" s="17">
        <v>0.16037957023389901</v>
      </c>
      <c r="AE18" s="17"/>
      <c r="AF18" s="17">
        <v>7.7386840051630698E-2</v>
      </c>
      <c r="AG18" s="17">
        <v>0.110944739563213</v>
      </c>
      <c r="AH18" s="17">
        <v>0.13353738565652301</v>
      </c>
      <c r="AI18" s="17">
        <v>0.14915080121545601</v>
      </c>
      <c r="AJ18" s="17"/>
      <c r="AK18" s="17">
        <v>0.106055797766095</v>
      </c>
      <c r="AL18" s="17">
        <v>0.109670089043892</v>
      </c>
      <c r="AM18" s="17">
        <v>0.120825521770015</v>
      </c>
      <c r="AN18" s="17">
        <v>0.133008213345085</v>
      </c>
      <c r="AO18" s="17">
        <v>0.10897932806095501</v>
      </c>
      <c r="AP18" s="17"/>
      <c r="AQ18" s="17">
        <v>0.10910158689541299</v>
      </c>
      <c r="AR18" s="17">
        <v>0.100189528547869</v>
      </c>
      <c r="AS18" s="17">
        <v>0.105363809974952</v>
      </c>
      <c r="AT18" s="17">
        <v>0.12707690943848099</v>
      </c>
      <c r="AU18" s="17">
        <v>0.127403562272669</v>
      </c>
      <c r="AV18" s="17"/>
      <c r="AW18" s="17">
        <v>8.8015174811510805E-2</v>
      </c>
      <c r="AX18" s="17">
        <v>7.2714388425708196E-2</v>
      </c>
      <c r="AY18" s="17">
        <v>0.110113366604256</v>
      </c>
      <c r="AZ18" s="17">
        <v>9.5211068417221503E-2</v>
      </c>
      <c r="BA18" s="17">
        <v>0.160232455445462</v>
      </c>
      <c r="BB18" s="17"/>
      <c r="BC18" s="17">
        <v>0.14931340094475401</v>
      </c>
      <c r="BD18" s="17">
        <v>0.12105850136884</v>
      </c>
      <c r="BE18" s="17">
        <v>0.113224901077341</v>
      </c>
      <c r="BF18" s="17">
        <v>9.8895733620127296E-2</v>
      </c>
      <c r="BG18" s="17"/>
      <c r="BH18" s="17">
        <v>0.12026757649441799</v>
      </c>
      <c r="BI18" s="17">
        <v>0.104355870990501</v>
      </c>
      <c r="BJ18" s="17">
        <v>0.11964932897288</v>
      </c>
      <c r="BK18" s="17">
        <v>0.141867593537226</v>
      </c>
      <c r="BL18" s="17"/>
      <c r="BM18" s="17">
        <v>9.0150707179924794E-2</v>
      </c>
      <c r="BN18" s="17">
        <v>0.139724153658946</v>
      </c>
      <c r="BO18" s="17">
        <v>8.7793804076810505E-2</v>
      </c>
      <c r="BP18" s="17">
        <v>8.5102358149633003E-2</v>
      </c>
      <c r="BQ18" s="17">
        <v>0.103510886409114</v>
      </c>
      <c r="BR18" s="17"/>
      <c r="BS18" s="17">
        <v>9.9556121470499304E-2</v>
      </c>
      <c r="BT18" s="17">
        <v>0.15546488666424099</v>
      </c>
      <c r="BU18" s="17">
        <v>0.107590531233155</v>
      </c>
      <c r="BV18" s="17">
        <v>7.9309680857970494E-2</v>
      </c>
      <c r="BW18" s="17">
        <v>8.6737283107859595E-2</v>
      </c>
    </row>
    <row r="19" spans="2:75" x14ac:dyDescent="0.35">
      <c r="B19" s="18" t="s">
        <v>129</v>
      </c>
      <c r="C19" s="17">
        <v>8.9694542043425404E-2</v>
      </c>
      <c r="D19" s="17">
        <v>8.2021238887246606E-2</v>
      </c>
      <c r="E19" s="17">
        <v>9.7148342377527702E-2</v>
      </c>
      <c r="F19" s="17"/>
      <c r="G19" s="17">
        <v>6.3322194818809699E-2</v>
      </c>
      <c r="H19" s="17">
        <v>7.0284657184795901E-2</v>
      </c>
      <c r="I19" s="17">
        <v>9.1451735038052304E-2</v>
      </c>
      <c r="J19" s="17">
        <v>9.2014437044429798E-2</v>
      </c>
      <c r="K19" s="17">
        <v>9.6442834595570501E-2</v>
      </c>
      <c r="L19" s="17">
        <v>0.115249973765621</v>
      </c>
      <c r="M19" s="17"/>
      <c r="N19" s="17">
        <v>7.0811366497139205E-2</v>
      </c>
      <c r="O19" s="17">
        <v>7.2482635399082396E-2</v>
      </c>
      <c r="P19" s="17">
        <v>9.2039541269057001E-2</v>
      </c>
      <c r="Q19" s="17">
        <v>0.124376594361055</v>
      </c>
      <c r="R19" s="17"/>
      <c r="S19" s="17">
        <v>8.5142654117618302E-2</v>
      </c>
      <c r="T19" s="17">
        <v>0.105007193658661</v>
      </c>
      <c r="U19" s="17">
        <v>7.8606942006436295E-2</v>
      </c>
      <c r="V19" s="17">
        <v>7.8297939670888994E-2</v>
      </c>
      <c r="W19" s="17">
        <v>0.11003237422047001</v>
      </c>
      <c r="X19" s="17">
        <v>8.9058083471685395E-2</v>
      </c>
      <c r="Y19" s="17">
        <v>6.4127307529854904E-2</v>
      </c>
      <c r="Z19" s="17">
        <v>0.11029412566833301</v>
      </c>
      <c r="AA19" s="17">
        <v>8.5575741193419694E-2</v>
      </c>
      <c r="AB19" s="17">
        <v>0.10089251336228899</v>
      </c>
      <c r="AC19" s="17">
        <v>7.8014272600410203E-2</v>
      </c>
      <c r="AD19" s="17">
        <v>0.10479270635846399</v>
      </c>
      <c r="AE19" s="17"/>
      <c r="AF19" s="17">
        <v>0.101233855832874</v>
      </c>
      <c r="AG19" s="17">
        <v>9.6516435495927796E-2</v>
      </c>
      <c r="AH19" s="17">
        <v>8.1049415436794003E-2</v>
      </c>
      <c r="AI19" s="17">
        <v>4.9966092215879103E-2</v>
      </c>
      <c r="AJ19" s="17"/>
      <c r="AK19" s="17">
        <v>9.4446920973560902E-2</v>
      </c>
      <c r="AL19" s="17">
        <v>9.6687989581864003E-2</v>
      </c>
      <c r="AM19" s="17">
        <v>7.4198715117546707E-2</v>
      </c>
      <c r="AN19" s="17">
        <v>7.2803923029304496E-2</v>
      </c>
      <c r="AO19" s="17">
        <v>5.79779544349198E-2</v>
      </c>
      <c r="AP19" s="17"/>
      <c r="AQ19" s="17">
        <v>0.11196309286773699</v>
      </c>
      <c r="AR19" s="17">
        <v>9.18271672682833E-2</v>
      </c>
      <c r="AS19" s="17">
        <v>8.6051476988574294E-2</v>
      </c>
      <c r="AT19" s="17">
        <v>8.5991654120501207E-2</v>
      </c>
      <c r="AU19" s="17">
        <v>5.7612286458398797E-2</v>
      </c>
      <c r="AV19" s="17"/>
      <c r="AW19" s="17">
        <v>4.3548458087614497E-2</v>
      </c>
      <c r="AX19" s="17">
        <v>0.114150075468201</v>
      </c>
      <c r="AY19" s="17">
        <v>9.3438293817528301E-2</v>
      </c>
      <c r="AZ19" s="17">
        <v>9.6300013726823896E-2</v>
      </c>
      <c r="BA19" s="17">
        <v>7.3630331764012097E-2</v>
      </c>
      <c r="BB19" s="17"/>
      <c r="BC19" s="17">
        <v>8.5019407012532397E-2</v>
      </c>
      <c r="BD19" s="17">
        <v>8.6665014368965204E-2</v>
      </c>
      <c r="BE19" s="17">
        <v>6.9658511271927695E-2</v>
      </c>
      <c r="BF19" s="17">
        <v>7.8649743700960298E-2</v>
      </c>
      <c r="BG19" s="17"/>
      <c r="BH19" s="17">
        <v>9.4723176912795498E-2</v>
      </c>
      <c r="BI19" s="17">
        <v>8.4501396138531706E-2</v>
      </c>
      <c r="BJ19" s="17">
        <v>7.2856298021194393E-2</v>
      </c>
      <c r="BK19" s="17">
        <v>4.8996331334727097E-2</v>
      </c>
      <c r="BL19" s="17"/>
      <c r="BM19" s="17">
        <v>7.3983788610193002E-2</v>
      </c>
      <c r="BN19" s="17">
        <v>7.1695512176681603E-2</v>
      </c>
      <c r="BO19" s="17">
        <v>9.22843613588651E-2</v>
      </c>
      <c r="BP19" s="17">
        <v>8.71080711462313E-2</v>
      </c>
      <c r="BQ19" s="17">
        <v>0.12811232186257701</v>
      </c>
      <c r="BR19" s="17"/>
      <c r="BS19" s="17">
        <v>7.0557343135527098E-2</v>
      </c>
      <c r="BT19" s="17">
        <v>6.0456843089661899E-2</v>
      </c>
      <c r="BU19" s="17">
        <v>7.2353743360000194E-2</v>
      </c>
      <c r="BV19" s="17">
        <v>8.7194320734045205E-2</v>
      </c>
      <c r="BW19" s="17">
        <v>0.15075237312633</v>
      </c>
    </row>
    <row r="20" spans="2:75" x14ac:dyDescent="0.35">
      <c r="B20" s="18" t="s">
        <v>99</v>
      </c>
      <c r="C20" s="19">
        <v>6.6275895270050504E-3</v>
      </c>
      <c r="D20" s="19">
        <v>8.2777056885241593E-3</v>
      </c>
      <c r="E20" s="19">
        <v>5.0504065767167598E-3</v>
      </c>
      <c r="F20" s="19"/>
      <c r="G20" s="19">
        <v>4.5891119792053998E-3</v>
      </c>
      <c r="H20" s="19">
        <v>2.9869309433153599E-3</v>
      </c>
      <c r="I20" s="19">
        <v>6.0831094735818601E-3</v>
      </c>
      <c r="J20" s="19">
        <v>2.75699368126903E-3</v>
      </c>
      <c r="K20" s="19">
        <v>5.7972684493357201E-3</v>
      </c>
      <c r="L20" s="19">
        <v>1.50922754060992E-2</v>
      </c>
      <c r="M20" s="19"/>
      <c r="N20" s="19">
        <v>1.51354942823202E-2</v>
      </c>
      <c r="O20" s="19">
        <v>4.0979781493300496E-3</v>
      </c>
      <c r="P20" s="19">
        <v>2.9981208853345001E-3</v>
      </c>
      <c r="Q20" s="19">
        <v>3.3779211624825299E-3</v>
      </c>
      <c r="R20" s="19"/>
      <c r="S20" s="19">
        <v>2.2665515736628602E-3</v>
      </c>
      <c r="T20" s="19">
        <v>7.4224672140872699E-3</v>
      </c>
      <c r="U20" s="19">
        <v>9.8208162710798907E-3</v>
      </c>
      <c r="V20" s="19">
        <v>5.2931052852644303E-3</v>
      </c>
      <c r="W20" s="19">
        <v>2.7454526319528102E-3</v>
      </c>
      <c r="X20" s="19">
        <v>5.6472257975406304E-3</v>
      </c>
      <c r="Y20" s="19">
        <v>1.2205382734623601E-2</v>
      </c>
      <c r="Z20" s="19">
        <v>1.0372114980718199E-2</v>
      </c>
      <c r="AA20" s="19">
        <v>6.3668667765111198E-3</v>
      </c>
      <c r="AB20" s="19">
        <v>7.5949018593160101E-3</v>
      </c>
      <c r="AC20" s="19">
        <v>1.21387281691276E-2</v>
      </c>
      <c r="AD20" s="19">
        <v>0</v>
      </c>
      <c r="AE20" s="19"/>
      <c r="AF20" s="19">
        <v>1.66808062628414E-3</v>
      </c>
      <c r="AG20" s="19">
        <v>4.80025411549986E-3</v>
      </c>
      <c r="AH20" s="19">
        <v>9.70256666618898E-3</v>
      </c>
      <c r="AI20" s="19">
        <v>1.38653077454891E-2</v>
      </c>
      <c r="AJ20" s="19"/>
      <c r="AK20" s="19">
        <v>8.0175681599596003E-3</v>
      </c>
      <c r="AL20" s="19">
        <v>4.9966136955995298E-3</v>
      </c>
      <c r="AM20" s="19">
        <v>7.5222382446577E-3</v>
      </c>
      <c r="AN20" s="19">
        <v>1.05975800541366E-2</v>
      </c>
      <c r="AO20" s="19">
        <v>4.5184373024186103E-3</v>
      </c>
      <c r="AP20" s="19"/>
      <c r="AQ20" s="19">
        <v>5.8597929033285196E-3</v>
      </c>
      <c r="AR20" s="19">
        <v>5.0902098301373903E-3</v>
      </c>
      <c r="AS20" s="19">
        <v>6.9249318784741299E-3</v>
      </c>
      <c r="AT20" s="19">
        <v>1.02957634129811E-2</v>
      </c>
      <c r="AU20" s="19">
        <v>5.0131099833379796E-3</v>
      </c>
      <c r="AV20" s="19"/>
      <c r="AW20" s="19">
        <v>1.8635731318141901E-2</v>
      </c>
      <c r="AX20" s="19">
        <v>7.1902516849781297E-3</v>
      </c>
      <c r="AY20" s="19">
        <v>7.0545843869531197E-3</v>
      </c>
      <c r="AZ20" s="19">
        <v>6.9057928960371802E-3</v>
      </c>
      <c r="BA20" s="19">
        <v>2.69294538707108E-3</v>
      </c>
      <c r="BB20" s="19"/>
      <c r="BC20" s="19">
        <v>7.4441543260201698E-3</v>
      </c>
      <c r="BD20" s="19">
        <v>3.9692475016650597E-3</v>
      </c>
      <c r="BE20" s="19">
        <v>4.6562602405412204E-3</v>
      </c>
      <c r="BF20" s="19">
        <v>1.11594273153578E-2</v>
      </c>
      <c r="BG20" s="19"/>
      <c r="BH20" s="19">
        <v>4.3740673971816102E-3</v>
      </c>
      <c r="BI20" s="19">
        <v>5.7310818292474397E-3</v>
      </c>
      <c r="BJ20" s="19">
        <v>8.5824099655765294E-3</v>
      </c>
      <c r="BK20" s="19">
        <v>1.45786193543686E-2</v>
      </c>
      <c r="BL20" s="19"/>
      <c r="BM20" s="19">
        <v>8.9356504552631794E-3</v>
      </c>
      <c r="BN20" s="19">
        <v>6.6633517486706702E-3</v>
      </c>
      <c r="BO20" s="19">
        <v>1.0844525218861201E-2</v>
      </c>
      <c r="BP20" s="19">
        <v>3.9843342089008497E-3</v>
      </c>
      <c r="BQ20" s="19">
        <v>6.8356681914808802E-3</v>
      </c>
      <c r="BR20" s="19"/>
      <c r="BS20" s="19">
        <v>7.3544990343450099E-3</v>
      </c>
      <c r="BT20" s="19">
        <v>5.8615077247912203E-3</v>
      </c>
      <c r="BU20" s="19">
        <v>1.2814980865244401E-2</v>
      </c>
      <c r="BV20" s="19">
        <v>2.8689365735837802E-3</v>
      </c>
      <c r="BW20" s="19">
        <v>1.3166494974952399E-2</v>
      </c>
    </row>
    <row r="21" spans="2:75" x14ac:dyDescent="0.35">
      <c r="B21" s="16"/>
    </row>
    <row r="22" spans="2:75" x14ac:dyDescent="0.35">
      <c r="B22" t="s">
        <v>91</v>
      </c>
    </row>
    <row r="23" spans="2:75" x14ac:dyDescent="0.35">
      <c r="B23" t="s">
        <v>92</v>
      </c>
    </row>
    <row r="25" spans="2:75" x14ac:dyDescent="0.35">
      <c r="B25"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W18"/>
  <sheetViews>
    <sheetView showGridLines="0" topLeftCell="A9" workbookViewId="0">
      <pane xSplit="2" topLeftCell="C1" activePane="topRight" state="frozen"/>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341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4034</v>
      </c>
      <c r="D7" s="10">
        <v>1954</v>
      </c>
      <c r="E7" s="10">
        <v>2070</v>
      </c>
      <c r="F7" s="10"/>
      <c r="G7" s="10">
        <v>479</v>
      </c>
      <c r="H7" s="10">
        <v>662</v>
      </c>
      <c r="I7" s="10">
        <v>621</v>
      </c>
      <c r="J7" s="10">
        <v>718</v>
      </c>
      <c r="K7" s="10">
        <v>673</v>
      </c>
      <c r="L7" s="10">
        <v>881</v>
      </c>
      <c r="M7" s="10"/>
      <c r="N7" s="10">
        <v>1092</v>
      </c>
      <c r="O7" s="10">
        <v>984</v>
      </c>
      <c r="P7" s="10">
        <v>889</v>
      </c>
      <c r="Q7" s="10">
        <v>1050</v>
      </c>
      <c r="R7" s="10"/>
      <c r="S7" s="10">
        <v>507</v>
      </c>
      <c r="T7" s="10">
        <v>541</v>
      </c>
      <c r="U7" s="10">
        <v>322</v>
      </c>
      <c r="V7" s="10">
        <v>320</v>
      </c>
      <c r="W7" s="10">
        <v>304</v>
      </c>
      <c r="X7" s="10">
        <v>332</v>
      </c>
      <c r="Y7" s="10">
        <v>350</v>
      </c>
      <c r="Z7" s="10">
        <v>174</v>
      </c>
      <c r="AA7" s="10">
        <v>461</v>
      </c>
      <c r="AB7" s="10">
        <v>376</v>
      </c>
      <c r="AC7" s="10">
        <v>216</v>
      </c>
      <c r="AD7" s="10">
        <v>131</v>
      </c>
      <c r="AE7" s="10"/>
      <c r="AF7" s="10">
        <v>977</v>
      </c>
      <c r="AG7" s="10">
        <v>1382</v>
      </c>
      <c r="AH7" s="10">
        <v>1011</v>
      </c>
      <c r="AI7" s="10">
        <v>536</v>
      </c>
      <c r="AJ7" s="10"/>
      <c r="AK7" s="10">
        <v>658</v>
      </c>
      <c r="AL7" s="10">
        <v>1532</v>
      </c>
      <c r="AM7" s="10">
        <v>854</v>
      </c>
      <c r="AN7" s="10">
        <v>391</v>
      </c>
      <c r="AO7" s="10">
        <v>387</v>
      </c>
      <c r="AP7" s="10"/>
      <c r="AQ7" s="10">
        <v>1037</v>
      </c>
      <c r="AR7" s="10">
        <v>778</v>
      </c>
      <c r="AS7" s="10">
        <v>952</v>
      </c>
      <c r="AT7" s="10">
        <v>700</v>
      </c>
      <c r="AU7" s="10">
        <v>567</v>
      </c>
      <c r="AV7" s="10"/>
      <c r="AW7" s="10">
        <v>218</v>
      </c>
      <c r="AX7" s="10">
        <v>430</v>
      </c>
      <c r="AY7" s="10">
        <v>1333</v>
      </c>
      <c r="AZ7" s="10">
        <v>1169</v>
      </c>
      <c r="BA7" s="10">
        <v>881</v>
      </c>
      <c r="BB7" s="10"/>
      <c r="BC7" s="10">
        <v>304</v>
      </c>
      <c r="BD7" s="10">
        <v>1220</v>
      </c>
      <c r="BE7" s="10">
        <v>922</v>
      </c>
      <c r="BF7" s="10">
        <v>1328</v>
      </c>
      <c r="BG7" s="10"/>
      <c r="BH7" s="10">
        <v>773</v>
      </c>
      <c r="BI7" s="10">
        <v>1917</v>
      </c>
      <c r="BJ7" s="10">
        <v>694</v>
      </c>
      <c r="BK7" s="10">
        <v>388</v>
      </c>
      <c r="BL7" s="10"/>
      <c r="BM7" s="10">
        <v>762</v>
      </c>
      <c r="BN7" s="10">
        <v>1362</v>
      </c>
      <c r="BO7" s="10">
        <v>310</v>
      </c>
      <c r="BP7" s="10">
        <v>494</v>
      </c>
      <c r="BQ7" s="10">
        <v>603</v>
      </c>
      <c r="BR7" s="10"/>
      <c r="BS7" s="10">
        <v>803</v>
      </c>
      <c r="BT7" s="10">
        <v>1057</v>
      </c>
      <c r="BU7" s="10">
        <v>329</v>
      </c>
      <c r="BV7" s="10">
        <v>656</v>
      </c>
      <c r="BW7" s="10">
        <v>340</v>
      </c>
    </row>
    <row r="8" spans="2:75" ht="30" customHeight="1" x14ac:dyDescent="0.35">
      <c r="B8" s="11" t="s">
        <v>20</v>
      </c>
      <c r="C8" s="11">
        <v>4034</v>
      </c>
      <c r="D8" s="11">
        <v>1987</v>
      </c>
      <c r="E8" s="11">
        <v>2037</v>
      </c>
      <c r="F8" s="11"/>
      <c r="G8" s="11">
        <v>563</v>
      </c>
      <c r="H8" s="11">
        <v>688</v>
      </c>
      <c r="I8" s="11">
        <v>686</v>
      </c>
      <c r="J8" s="11">
        <v>686</v>
      </c>
      <c r="K8" s="11">
        <v>566</v>
      </c>
      <c r="L8" s="11">
        <v>845</v>
      </c>
      <c r="M8" s="11"/>
      <c r="N8" s="11">
        <v>1085</v>
      </c>
      <c r="O8" s="11">
        <v>1044</v>
      </c>
      <c r="P8" s="11">
        <v>883</v>
      </c>
      <c r="Q8" s="11">
        <v>1003</v>
      </c>
      <c r="R8" s="11"/>
      <c r="S8" s="11">
        <v>565</v>
      </c>
      <c r="T8" s="11">
        <v>524</v>
      </c>
      <c r="U8" s="11">
        <v>323</v>
      </c>
      <c r="V8" s="11">
        <v>363</v>
      </c>
      <c r="W8" s="11">
        <v>282</v>
      </c>
      <c r="X8" s="11">
        <v>363</v>
      </c>
      <c r="Y8" s="11">
        <v>323</v>
      </c>
      <c r="Z8" s="11">
        <v>161</v>
      </c>
      <c r="AA8" s="11">
        <v>444</v>
      </c>
      <c r="AB8" s="11">
        <v>363</v>
      </c>
      <c r="AC8" s="11">
        <v>202</v>
      </c>
      <c r="AD8" s="11">
        <v>121</v>
      </c>
      <c r="AE8" s="11"/>
      <c r="AF8" s="11">
        <v>950</v>
      </c>
      <c r="AG8" s="11">
        <v>1389</v>
      </c>
      <c r="AH8" s="11">
        <v>1033</v>
      </c>
      <c r="AI8" s="11">
        <v>540</v>
      </c>
      <c r="AJ8" s="11"/>
      <c r="AK8" s="11">
        <v>650</v>
      </c>
      <c r="AL8" s="11">
        <v>1526</v>
      </c>
      <c r="AM8" s="11">
        <v>857</v>
      </c>
      <c r="AN8" s="11">
        <v>401</v>
      </c>
      <c r="AO8" s="11">
        <v>386</v>
      </c>
      <c r="AP8" s="11"/>
      <c r="AQ8" s="11">
        <v>1021</v>
      </c>
      <c r="AR8" s="11">
        <v>777</v>
      </c>
      <c r="AS8" s="11">
        <v>954</v>
      </c>
      <c r="AT8" s="11">
        <v>713</v>
      </c>
      <c r="AU8" s="11">
        <v>570</v>
      </c>
      <c r="AV8" s="11"/>
      <c r="AW8" s="11">
        <v>211</v>
      </c>
      <c r="AX8" s="11">
        <v>408</v>
      </c>
      <c r="AY8" s="11">
        <v>1329</v>
      </c>
      <c r="AZ8" s="11">
        <v>1160</v>
      </c>
      <c r="BA8" s="11">
        <v>923</v>
      </c>
      <c r="BB8" s="11"/>
      <c r="BC8" s="11">
        <v>322</v>
      </c>
      <c r="BD8" s="11">
        <v>1244</v>
      </c>
      <c r="BE8" s="11">
        <v>916</v>
      </c>
      <c r="BF8" s="11">
        <v>1291</v>
      </c>
      <c r="BG8" s="11"/>
      <c r="BH8" s="11">
        <v>788</v>
      </c>
      <c r="BI8" s="11">
        <v>1911</v>
      </c>
      <c r="BJ8" s="11">
        <v>687</v>
      </c>
      <c r="BK8" s="11">
        <v>385</v>
      </c>
      <c r="BL8" s="11"/>
      <c r="BM8" s="11">
        <v>754</v>
      </c>
      <c r="BN8" s="11">
        <v>1381</v>
      </c>
      <c r="BO8" s="11">
        <v>310</v>
      </c>
      <c r="BP8" s="11">
        <v>482</v>
      </c>
      <c r="BQ8" s="11">
        <v>608</v>
      </c>
      <c r="BR8" s="11"/>
      <c r="BS8" s="11">
        <v>799</v>
      </c>
      <c r="BT8" s="11">
        <v>1081</v>
      </c>
      <c r="BU8" s="11">
        <v>329</v>
      </c>
      <c r="BV8" s="11">
        <v>641</v>
      </c>
      <c r="BW8" s="11">
        <v>341</v>
      </c>
    </row>
    <row r="9" spans="2:75" ht="58" x14ac:dyDescent="0.35">
      <c r="B9" s="18" t="s">
        <v>338</v>
      </c>
      <c r="C9" s="17">
        <v>0.17760555604785999</v>
      </c>
      <c r="D9" s="17">
        <v>0.195847789094512</v>
      </c>
      <c r="E9" s="17">
        <v>0.160681880041118</v>
      </c>
      <c r="F9" s="17"/>
      <c r="G9" s="17">
        <v>0.174495921834566</v>
      </c>
      <c r="H9" s="17">
        <v>0.15189280365302801</v>
      </c>
      <c r="I9" s="17">
        <v>0.178902430394832</v>
      </c>
      <c r="J9" s="17">
        <v>0.17740402154789001</v>
      </c>
      <c r="K9" s="17">
        <v>0.173622323876784</v>
      </c>
      <c r="L9" s="17">
        <v>0.20239924937308901</v>
      </c>
      <c r="M9" s="17"/>
      <c r="N9" s="17">
        <v>0.18921468822853901</v>
      </c>
      <c r="O9" s="17">
        <v>0.17063545680379</v>
      </c>
      <c r="P9" s="17">
        <v>0.191578106810087</v>
      </c>
      <c r="Q9" s="17">
        <v>0.16336589347222299</v>
      </c>
      <c r="R9" s="17"/>
      <c r="S9" s="17">
        <v>0.145124957553151</v>
      </c>
      <c r="T9" s="17">
        <v>0.18804120081251899</v>
      </c>
      <c r="U9" s="17">
        <v>0.15705455137808999</v>
      </c>
      <c r="V9" s="17">
        <v>0.198994698497547</v>
      </c>
      <c r="W9" s="17">
        <v>0.182807926436934</v>
      </c>
      <c r="X9" s="17">
        <v>0.206823707396255</v>
      </c>
      <c r="Y9" s="17">
        <v>0.16609323485196101</v>
      </c>
      <c r="Z9" s="17">
        <v>0.13939824671114801</v>
      </c>
      <c r="AA9" s="17">
        <v>0.20866849388521799</v>
      </c>
      <c r="AB9" s="17">
        <v>0.160566652944063</v>
      </c>
      <c r="AC9" s="17">
        <v>0.196624588500251</v>
      </c>
      <c r="AD9" s="17">
        <v>0.16194874610436399</v>
      </c>
      <c r="AE9" s="17"/>
      <c r="AF9" s="17">
        <v>0.18371867500470301</v>
      </c>
      <c r="AG9" s="17">
        <v>0.19112164430586501</v>
      </c>
      <c r="AH9" s="17">
        <v>0.16363512301493699</v>
      </c>
      <c r="AI9" s="17">
        <v>0.17045828009015099</v>
      </c>
      <c r="AJ9" s="17"/>
      <c r="AK9" s="17">
        <v>0.15382965378079999</v>
      </c>
      <c r="AL9" s="17">
        <v>0.195209997653055</v>
      </c>
      <c r="AM9" s="17">
        <v>0.17092097357515099</v>
      </c>
      <c r="AN9" s="17">
        <v>0.20768058413207199</v>
      </c>
      <c r="AO9" s="17">
        <v>0.163622222203613</v>
      </c>
      <c r="AP9" s="17"/>
      <c r="AQ9" s="17">
        <v>0.16057277920949001</v>
      </c>
      <c r="AR9" s="17">
        <v>0.17429053905005301</v>
      </c>
      <c r="AS9" s="17">
        <v>0.186024503664353</v>
      </c>
      <c r="AT9" s="17">
        <v>0.21078770957128801</v>
      </c>
      <c r="AU9" s="17">
        <v>0.157033998344634</v>
      </c>
      <c r="AV9" s="17"/>
      <c r="AW9" s="17">
        <v>0.21950305875149201</v>
      </c>
      <c r="AX9" s="17">
        <v>0.18383172260179501</v>
      </c>
      <c r="AY9" s="17">
        <v>0.19207903407208299</v>
      </c>
      <c r="AZ9" s="17">
        <v>0.17432788546544001</v>
      </c>
      <c r="BA9" s="17">
        <v>0.148042319384077</v>
      </c>
      <c r="BB9" s="17"/>
      <c r="BC9" s="17">
        <v>0.19746315024420499</v>
      </c>
      <c r="BD9" s="17">
        <v>0.17702832797804199</v>
      </c>
      <c r="BE9" s="17">
        <v>0.172812228873329</v>
      </c>
      <c r="BF9" s="17">
        <v>0.18987117049376001</v>
      </c>
      <c r="BG9" s="17"/>
      <c r="BH9" s="17">
        <v>0.214392229678943</v>
      </c>
      <c r="BI9" s="17">
        <v>0.17090887803343999</v>
      </c>
      <c r="BJ9" s="17">
        <v>0.186677795266184</v>
      </c>
      <c r="BK9" s="17">
        <v>0.16982074030404801</v>
      </c>
      <c r="BL9" s="17"/>
      <c r="BM9" s="17">
        <v>0.21474810458651999</v>
      </c>
      <c r="BN9" s="17">
        <v>0.16168130181865301</v>
      </c>
      <c r="BO9" s="17">
        <v>0.138201132865791</v>
      </c>
      <c r="BP9" s="17">
        <v>0.21585721825902299</v>
      </c>
      <c r="BQ9" s="17">
        <v>0.17140732762830499</v>
      </c>
      <c r="BR9" s="17"/>
      <c r="BS9" s="17">
        <v>0.195331805003848</v>
      </c>
      <c r="BT9" s="17">
        <v>0.16737255242596299</v>
      </c>
      <c r="BU9" s="17">
        <v>0.20255932870995999</v>
      </c>
      <c r="BV9" s="17">
        <v>0.22823087937686801</v>
      </c>
      <c r="BW9" s="17">
        <v>0.157430030022846</v>
      </c>
    </row>
    <row r="10" spans="2:75" ht="58" x14ac:dyDescent="0.35">
      <c r="B10" s="18" t="s">
        <v>339</v>
      </c>
      <c r="C10" s="17">
        <v>0.21774407727328701</v>
      </c>
      <c r="D10" s="17">
        <v>0.23988811145590699</v>
      </c>
      <c r="E10" s="17">
        <v>0.196249317313582</v>
      </c>
      <c r="F10" s="17"/>
      <c r="G10" s="17">
        <v>0.31303176342813999</v>
      </c>
      <c r="H10" s="17">
        <v>0.267705747890021</v>
      </c>
      <c r="I10" s="17">
        <v>0.228914664618345</v>
      </c>
      <c r="J10" s="17">
        <v>0.192335321036429</v>
      </c>
      <c r="K10" s="17">
        <v>0.165604020417908</v>
      </c>
      <c r="L10" s="17">
        <v>0.16002735439441701</v>
      </c>
      <c r="M10" s="17"/>
      <c r="N10" s="17">
        <v>0.211522883921097</v>
      </c>
      <c r="O10" s="17">
        <v>0.214463034133722</v>
      </c>
      <c r="P10" s="17">
        <v>0.235691734156735</v>
      </c>
      <c r="Q10" s="17">
        <v>0.20951330432788601</v>
      </c>
      <c r="R10" s="17"/>
      <c r="S10" s="17">
        <v>0.25893972051911701</v>
      </c>
      <c r="T10" s="17">
        <v>0.23019599704615701</v>
      </c>
      <c r="U10" s="17">
        <v>0.175560816441266</v>
      </c>
      <c r="V10" s="17">
        <v>0.217559210616868</v>
      </c>
      <c r="W10" s="17">
        <v>0.23261510766145199</v>
      </c>
      <c r="X10" s="17">
        <v>0.22625826369968499</v>
      </c>
      <c r="Y10" s="17">
        <v>0.239641448779293</v>
      </c>
      <c r="Z10" s="17">
        <v>0.20144505208058799</v>
      </c>
      <c r="AA10" s="17">
        <v>0.214872142212059</v>
      </c>
      <c r="AB10" s="17">
        <v>0.19723708161175299</v>
      </c>
      <c r="AC10" s="17">
        <v>0.17104041649357099</v>
      </c>
      <c r="AD10" s="17">
        <v>0.137674261471702</v>
      </c>
      <c r="AE10" s="17"/>
      <c r="AF10" s="17">
        <v>0.20689193072609499</v>
      </c>
      <c r="AG10" s="17">
        <v>0.21053356402130699</v>
      </c>
      <c r="AH10" s="17">
        <v>0.228837742250321</v>
      </c>
      <c r="AI10" s="17">
        <v>0.25010178653625997</v>
      </c>
      <c r="AJ10" s="17"/>
      <c r="AK10" s="17">
        <v>0.203474084943054</v>
      </c>
      <c r="AL10" s="17">
        <v>0.217393121170187</v>
      </c>
      <c r="AM10" s="17">
        <v>0.20215635162662501</v>
      </c>
      <c r="AN10" s="17">
        <v>0.22812072792647101</v>
      </c>
      <c r="AO10" s="17">
        <v>0.29524594048338898</v>
      </c>
      <c r="AP10" s="17"/>
      <c r="AQ10" s="17">
        <v>0.19270461897956701</v>
      </c>
      <c r="AR10" s="17">
        <v>0.226336224119605</v>
      </c>
      <c r="AS10" s="17">
        <v>0.21865236300360399</v>
      </c>
      <c r="AT10" s="17">
        <v>0.21498563676051699</v>
      </c>
      <c r="AU10" s="17">
        <v>0.25282309258147601</v>
      </c>
      <c r="AV10" s="17"/>
      <c r="AW10" s="17">
        <v>0.22452877829463699</v>
      </c>
      <c r="AX10" s="17">
        <v>0.16270922031958801</v>
      </c>
      <c r="AY10" s="17">
        <v>0.208899713807944</v>
      </c>
      <c r="AZ10" s="17">
        <v>0.20697231638553101</v>
      </c>
      <c r="BA10" s="17">
        <v>0.26762408469316001</v>
      </c>
      <c r="BB10" s="17"/>
      <c r="BC10" s="17">
        <v>0.244704168835435</v>
      </c>
      <c r="BD10" s="17">
        <v>0.22366945023000701</v>
      </c>
      <c r="BE10" s="17">
        <v>0.2130854041402</v>
      </c>
      <c r="BF10" s="17">
        <v>0.21697146032175799</v>
      </c>
      <c r="BG10" s="17"/>
      <c r="BH10" s="17">
        <v>0.20912522277391801</v>
      </c>
      <c r="BI10" s="17">
        <v>0.22900056409236799</v>
      </c>
      <c r="BJ10" s="17">
        <v>0.20533124920009599</v>
      </c>
      <c r="BK10" s="17">
        <v>0.242690452249228</v>
      </c>
      <c r="BL10" s="17"/>
      <c r="BM10" s="17">
        <v>0.22952709618355799</v>
      </c>
      <c r="BN10" s="17">
        <v>0.24520479391451699</v>
      </c>
      <c r="BO10" s="17">
        <v>0.187132823005246</v>
      </c>
      <c r="BP10" s="17">
        <v>0.220805904341079</v>
      </c>
      <c r="BQ10" s="17">
        <v>0.174349198716445</v>
      </c>
      <c r="BR10" s="17"/>
      <c r="BS10" s="17">
        <v>0.235404572016508</v>
      </c>
      <c r="BT10" s="17">
        <v>0.24524479319406101</v>
      </c>
      <c r="BU10" s="17">
        <v>0.211122750650862</v>
      </c>
      <c r="BV10" s="17">
        <v>0.23058835599031699</v>
      </c>
      <c r="BW10" s="17">
        <v>0.13825932477439801</v>
      </c>
    </row>
    <row r="11" spans="2:75" ht="72.5" x14ac:dyDescent="0.35">
      <c r="B11" s="18" t="s">
        <v>340</v>
      </c>
      <c r="C11" s="17">
        <v>0.37319334131502802</v>
      </c>
      <c r="D11" s="17">
        <v>0.38458545822487</v>
      </c>
      <c r="E11" s="17">
        <v>0.36191457913021602</v>
      </c>
      <c r="F11" s="17"/>
      <c r="G11" s="17">
        <v>0.33859380364408398</v>
      </c>
      <c r="H11" s="17">
        <v>0.3921074329807</v>
      </c>
      <c r="I11" s="17">
        <v>0.380777442106426</v>
      </c>
      <c r="J11" s="17">
        <v>0.38282321556147603</v>
      </c>
      <c r="K11" s="17">
        <v>0.37505589863639599</v>
      </c>
      <c r="L11" s="17">
        <v>0.36562490798799702</v>
      </c>
      <c r="M11" s="17"/>
      <c r="N11" s="17">
        <v>0.44394814904205099</v>
      </c>
      <c r="O11" s="17">
        <v>0.38838022069203698</v>
      </c>
      <c r="P11" s="17">
        <v>0.33548176357215798</v>
      </c>
      <c r="Q11" s="17">
        <v>0.31568338863630702</v>
      </c>
      <c r="R11" s="17"/>
      <c r="S11" s="17">
        <v>0.41043093549158399</v>
      </c>
      <c r="T11" s="17">
        <v>0.319150767702991</v>
      </c>
      <c r="U11" s="17">
        <v>0.39953416739653602</v>
      </c>
      <c r="V11" s="17">
        <v>0.34533148727235202</v>
      </c>
      <c r="W11" s="17">
        <v>0.375102596118295</v>
      </c>
      <c r="X11" s="17">
        <v>0.36273870211269799</v>
      </c>
      <c r="Y11" s="17">
        <v>0.36565464133160602</v>
      </c>
      <c r="Z11" s="17">
        <v>0.38386199751223499</v>
      </c>
      <c r="AA11" s="17">
        <v>0.380225677478714</v>
      </c>
      <c r="AB11" s="17">
        <v>0.37037732356487302</v>
      </c>
      <c r="AC11" s="17">
        <v>0.376128289568885</v>
      </c>
      <c r="AD11" s="17">
        <v>0.45720364749282599</v>
      </c>
      <c r="AE11" s="17"/>
      <c r="AF11" s="17">
        <v>0.32196200773420097</v>
      </c>
      <c r="AG11" s="17">
        <v>0.35357596689729098</v>
      </c>
      <c r="AH11" s="17">
        <v>0.41574613066520699</v>
      </c>
      <c r="AI11" s="17">
        <v>0.45606575031136598</v>
      </c>
      <c r="AJ11" s="17"/>
      <c r="AK11" s="17">
        <v>0.330901323020106</v>
      </c>
      <c r="AL11" s="17">
        <v>0.35194210479343602</v>
      </c>
      <c r="AM11" s="17">
        <v>0.42359970404060199</v>
      </c>
      <c r="AN11" s="17">
        <v>0.393485759872648</v>
      </c>
      <c r="AO11" s="17">
        <v>0.43673953594464299</v>
      </c>
      <c r="AP11" s="17"/>
      <c r="AQ11" s="17">
        <v>0.34344255580987498</v>
      </c>
      <c r="AR11" s="17">
        <v>0.35406797105330901</v>
      </c>
      <c r="AS11" s="17">
        <v>0.376676993557644</v>
      </c>
      <c r="AT11" s="17">
        <v>0.38884895292521199</v>
      </c>
      <c r="AU11" s="17">
        <v>0.42717839894585402</v>
      </c>
      <c r="AV11" s="17"/>
      <c r="AW11" s="17">
        <v>0.37306027305163297</v>
      </c>
      <c r="AX11" s="17">
        <v>0.405063969604397</v>
      </c>
      <c r="AY11" s="17">
        <v>0.33745560307814798</v>
      </c>
      <c r="AZ11" s="17">
        <v>0.36789428829446402</v>
      </c>
      <c r="BA11" s="17">
        <v>0.41745657445328199</v>
      </c>
      <c r="BB11" s="17"/>
      <c r="BC11" s="17">
        <v>0.33131198726761402</v>
      </c>
      <c r="BD11" s="17">
        <v>0.394012560251842</v>
      </c>
      <c r="BE11" s="17">
        <v>0.41007829526308298</v>
      </c>
      <c r="BF11" s="17">
        <v>0.362828322075332</v>
      </c>
      <c r="BG11" s="17"/>
      <c r="BH11" s="17">
        <v>0.35856055047337698</v>
      </c>
      <c r="BI11" s="17">
        <v>0.37322077364692502</v>
      </c>
      <c r="BJ11" s="17">
        <v>0.43424153664395698</v>
      </c>
      <c r="BK11" s="17">
        <v>0.37552307202860302</v>
      </c>
      <c r="BL11" s="17"/>
      <c r="BM11" s="17">
        <v>0.33635857840661898</v>
      </c>
      <c r="BN11" s="17">
        <v>0.42937645410477898</v>
      </c>
      <c r="BO11" s="17">
        <v>0.422647541720508</v>
      </c>
      <c r="BP11" s="17">
        <v>0.311454285771257</v>
      </c>
      <c r="BQ11" s="17">
        <v>0.31071144461457501</v>
      </c>
      <c r="BR11" s="17"/>
      <c r="BS11" s="17">
        <v>0.34591878047392599</v>
      </c>
      <c r="BT11" s="17">
        <v>0.455249455196297</v>
      </c>
      <c r="BU11" s="17">
        <v>0.37508044287744102</v>
      </c>
      <c r="BV11" s="17">
        <v>0.33017907613437902</v>
      </c>
      <c r="BW11" s="17">
        <v>0.26973261624133599</v>
      </c>
    </row>
    <row r="12" spans="2:75" x14ac:dyDescent="0.35">
      <c r="B12" s="18" t="s">
        <v>99</v>
      </c>
      <c r="C12" s="17">
        <v>4.4317627781969302E-3</v>
      </c>
      <c r="D12" s="17">
        <v>5.9746591845570201E-3</v>
      </c>
      <c r="E12" s="17">
        <v>2.47042265949269E-3</v>
      </c>
      <c r="F12" s="17"/>
      <c r="G12" s="17">
        <v>0</v>
      </c>
      <c r="H12" s="17">
        <v>1.6785135261886499E-3</v>
      </c>
      <c r="I12" s="17">
        <v>1.5943010748644001E-3</v>
      </c>
      <c r="J12" s="17">
        <v>1.4568306485177099E-3</v>
      </c>
      <c r="K12" s="17">
        <v>8.9645711750261405E-3</v>
      </c>
      <c r="L12" s="17">
        <v>1.13109471996317E-2</v>
      </c>
      <c r="M12" s="17"/>
      <c r="N12" s="17">
        <v>4.6310072674818296E-3</v>
      </c>
      <c r="O12" s="17">
        <v>4.4921773932099403E-3</v>
      </c>
      <c r="P12" s="17">
        <v>6.5525205965536798E-3</v>
      </c>
      <c r="Q12" s="17">
        <v>2.37026847134651E-3</v>
      </c>
      <c r="R12" s="17"/>
      <c r="S12" s="17">
        <v>2.7412941986576598E-3</v>
      </c>
      <c r="T12" s="17">
        <v>8.3546899527845997E-3</v>
      </c>
      <c r="U12" s="17">
        <v>2.7164631635115599E-3</v>
      </c>
      <c r="V12" s="17">
        <v>8.4843040908638492E-3</v>
      </c>
      <c r="W12" s="17">
        <v>6.5242717093956801E-3</v>
      </c>
      <c r="X12" s="17">
        <v>5.0783185472600403E-3</v>
      </c>
      <c r="Y12" s="17">
        <v>2.5143928029121398E-3</v>
      </c>
      <c r="Z12" s="17">
        <v>0</v>
      </c>
      <c r="AA12" s="17">
        <v>0</v>
      </c>
      <c r="AB12" s="17">
        <v>2.0942282997751002E-3</v>
      </c>
      <c r="AC12" s="17">
        <v>1.3555544999124401E-2</v>
      </c>
      <c r="AD12" s="17">
        <v>0</v>
      </c>
      <c r="AE12" s="17"/>
      <c r="AF12" s="17">
        <v>3.5407889035215098E-3</v>
      </c>
      <c r="AG12" s="17">
        <v>8.4846196475571005E-3</v>
      </c>
      <c r="AH12" s="17">
        <v>2.6416321837443501E-3</v>
      </c>
      <c r="AI12" s="17">
        <v>0</v>
      </c>
      <c r="AJ12" s="17"/>
      <c r="AK12" s="17">
        <v>5.6854128231209897E-3</v>
      </c>
      <c r="AL12" s="17">
        <v>4.74726328579206E-3</v>
      </c>
      <c r="AM12" s="17">
        <v>4.8444136085928303E-3</v>
      </c>
      <c r="AN12" s="17">
        <v>2.4912062072944001E-3</v>
      </c>
      <c r="AO12" s="17">
        <v>0</v>
      </c>
      <c r="AP12" s="17"/>
      <c r="AQ12" s="17">
        <v>4.5519906267351903E-3</v>
      </c>
      <c r="AR12" s="17">
        <v>6.8068039277135103E-3</v>
      </c>
      <c r="AS12" s="17">
        <v>1.1566395247214901E-3</v>
      </c>
      <c r="AT12" s="17">
        <v>6.2525829719214101E-3</v>
      </c>
      <c r="AU12" s="17">
        <v>4.1806845945266402E-3</v>
      </c>
      <c r="AV12" s="17"/>
      <c r="AW12" s="17">
        <v>5.0465947221922198E-3</v>
      </c>
      <c r="AX12" s="17">
        <v>4.3207315443290397E-3</v>
      </c>
      <c r="AY12" s="17">
        <v>4.06900176813092E-3</v>
      </c>
      <c r="AZ12" s="17">
        <v>7.5460190839800496E-3</v>
      </c>
      <c r="BA12" s="17">
        <v>9.6688829772258005E-4</v>
      </c>
      <c r="BB12" s="17"/>
      <c r="BC12" s="17">
        <v>5.79918076346847E-3</v>
      </c>
      <c r="BD12" s="17">
        <v>2.2196251313335602E-3</v>
      </c>
      <c r="BE12" s="17">
        <v>4.9684375018614604E-3</v>
      </c>
      <c r="BF12" s="17">
        <v>5.6197739578275402E-3</v>
      </c>
      <c r="BG12" s="17"/>
      <c r="BH12" s="17">
        <v>2.11524859752058E-3</v>
      </c>
      <c r="BI12" s="17">
        <v>3.8059296798978902E-3</v>
      </c>
      <c r="BJ12" s="17">
        <v>4.9693790634800297E-3</v>
      </c>
      <c r="BK12" s="17">
        <v>8.88593927670462E-3</v>
      </c>
      <c r="BL12" s="17"/>
      <c r="BM12" s="17">
        <v>4.7336419777229896E-3</v>
      </c>
      <c r="BN12" s="17">
        <v>1.18962068247878E-3</v>
      </c>
      <c r="BO12" s="17">
        <v>5.0496147753089802E-3</v>
      </c>
      <c r="BP12" s="17">
        <v>1.69050098031607E-2</v>
      </c>
      <c r="BQ12" s="17">
        <v>1.1324769052130099E-3</v>
      </c>
      <c r="BR12" s="17"/>
      <c r="BS12" s="17">
        <v>3.4516603891798698E-3</v>
      </c>
      <c r="BT12" s="17">
        <v>0</v>
      </c>
      <c r="BU12" s="17">
        <v>5.0070148098699798E-3</v>
      </c>
      <c r="BV12" s="17">
        <v>1.50878788321734E-2</v>
      </c>
      <c r="BW12" s="17">
        <v>2.2416523831400499E-3</v>
      </c>
    </row>
    <row r="13" spans="2:75" x14ac:dyDescent="0.35">
      <c r="B13" s="18" t="s">
        <v>129</v>
      </c>
      <c r="C13" s="19">
        <v>0.227025262585628</v>
      </c>
      <c r="D13" s="19">
        <v>0.173703982040155</v>
      </c>
      <c r="E13" s="19">
        <v>0.27868380085559202</v>
      </c>
      <c r="F13" s="19"/>
      <c r="G13" s="19">
        <v>0.17387851109321001</v>
      </c>
      <c r="H13" s="19">
        <v>0.18661550195006299</v>
      </c>
      <c r="I13" s="19">
        <v>0.209811161805533</v>
      </c>
      <c r="J13" s="19">
        <v>0.24598061120568701</v>
      </c>
      <c r="K13" s="19">
        <v>0.27675318589388598</v>
      </c>
      <c r="L13" s="19">
        <v>0.26063754104486597</v>
      </c>
      <c r="M13" s="19"/>
      <c r="N13" s="19">
        <v>0.150683271540833</v>
      </c>
      <c r="O13" s="19">
        <v>0.22202911097724101</v>
      </c>
      <c r="P13" s="19">
        <v>0.23069587486446599</v>
      </c>
      <c r="Q13" s="19">
        <v>0.30906714509223798</v>
      </c>
      <c r="R13" s="19"/>
      <c r="S13" s="19">
        <v>0.18276309223749099</v>
      </c>
      <c r="T13" s="19">
        <v>0.25425734448554799</v>
      </c>
      <c r="U13" s="19">
        <v>0.26513400162059703</v>
      </c>
      <c r="V13" s="19">
        <v>0.22963029952236899</v>
      </c>
      <c r="W13" s="19">
        <v>0.202950098073923</v>
      </c>
      <c r="X13" s="19">
        <v>0.19910100824410301</v>
      </c>
      <c r="Y13" s="19">
        <v>0.22609628223422801</v>
      </c>
      <c r="Z13" s="19">
        <v>0.27529470369602899</v>
      </c>
      <c r="AA13" s="19">
        <v>0.19623368642401001</v>
      </c>
      <c r="AB13" s="19">
        <v>0.26972471357953598</v>
      </c>
      <c r="AC13" s="19">
        <v>0.24265116043816801</v>
      </c>
      <c r="AD13" s="19">
        <v>0.24317334493110901</v>
      </c>
      <c r="AE13" s="19"/>
      <c r="AF13" s="19">
        <v>0.28388659763148</v>
      </c>
      <c r="AG13" s="19">
        <v>0.23628420512798001</v>
      </c>
      <c r="AH13" s="19">
        <v>0.189139371885791</v>
      </c>
      <c r="AI13" s="19">
        <v>0.123374183062222</v>
      </c>
      <c r="AJ13" s="19"/>
      <c r="AK13" s="19">
        <v>0.30610952543291903</v>
      </c>
      <c r="AL13" s="19">
        <v>0.23070751309752899</v>
      </c>
      <c r="AM13" s="19">
        <v>0.19847855714902901</v>
      </c>
      <c r="AN13" s="19">
        <v>0.16822172186151399</v>
      </c>
      <c r="AO13" s="19">
        <v>0.10439230136835501</v>
      </c>
      <c r="AP13" s="19"/>
      <c r="AQ13" s="19">
        <v>0.298728055374333</v>
      </c>
      <c r="AR13" s="19">
        <v>0.23849846184932</v>
      </c>
      <c r="AS13" s="19">
        <v>0.217489500249677</v>
      </c>
      <c r="AT13" s="19">
        <v>0.17912511777106299</v>
      </c>
      <c r="AU13" s="19">
        <v>0.158783825533509</v>
      </c>
      <c r="AV13" s="19"/>
      <c r="AW13" s="19">
        <v>0.17786129518004601</v>
      </c>
      <c r="AX13" s="19">
        <v>0.24407435592989099</v>
      </c>
      <c r="AY13" s="19">
        <v>0.25749664727369398</v>
      </c>
      <c r="AZ13" s="19">
        <v>0.24325949077058501</v>
      </c>
      <c r="BA13" s="19">
        <v>0.16591013317175801</v>
      </c>
      <c r="BB13" s="19"/>
      <c r="BC13" s="19">
        <v>0.22072151288927799</v>
      </c>
      <c r="BD13" s="19">
        <v>0.203070036408774</v>
      </c>
      <c r="BE13" s="19">
        <v>0.199055634221527</v>
      </c>
      <c r="BF13" s="19">
        <v>0.224709273151322</v>
      </c>
      <c r="BG13" s="19"/>
      <c r="BH13" s="19">
        <v>0.21580674847624101</v>
      </c>
      <c r="BI13" s="19">
        <v>0.22306385454736899</v>
      </c>
      <c r="BJ13" s="19">
        <v>0.16878003982628301</v>
      </c>
      <c r="BK13" s="19">
        <v>0.203079796141417</v>
      </c>
      <c r="BL13" s="19"/>
      <c r="BM13" s="19">
        <v>0.21463257884558001</v>
      </c>
      <c r="BN13" s="19">
        <v>0.162547829479572</v>
      </c>
      <c r="BO13" s="19">
        <v>0.24696888763314601</v>
      </c>
      <c r="BP13" s="19">
        <v>0.23497758182548001</v>
      </c>
      <c r="BQ13" s="19">
        <v>0.34239955213546103</v>
      </c>
      <c r="BR13" s="19"/>
      <c r="BS13" s="19">
        <v>0.21989318211653799</v>
      </c>
      <c r="BT13" s="19">
        <v>0.132133199183679</v>
      </c>
      <c r="BU13" s="19">
        <v>0.20623046295186701</v>
      </c>
      <c r="BV13" s="19">
        <v>0.19591380966626201</v>
      </c>
      <c r="BW13" s="19">
        <v>0.43233637657828</v>
      </c>
    </row>
    <row r="14" spans="2:75" x14ac:dyDescent="0.35">
      <c r="B14" s="16"/>
    </row>
    <row r="15" spans="2:75" x14ac:dyDescent="0.35">
      <c r="B15" t="s">
        <v>91</v>
      </c>
    </row>
    <row r="16" spans="2:75" x14ac:dyDescent="0.35">
      <c r="B16" t="s">
        <v>92</v>
      </c>
    </row>
    <row r="18" spans="2:2" x14ac:dyDescent="0.35">
      <c r="B18"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W19"/>
  <sheetViews>
    <sheetView showGridLines="0" workbookViewId="0">
      <pane xSplit="2" topLeftCell="AA1" activePane="topRight" state="frozen"/>
      <selection pane="topRight" activeCell="AI13" sqref="AI12:AI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347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4034</v>
      </c>
      <c r="D7" s="10">
        <v>1954</v>
      </c>
      <c r="E7" s="10">
        <v>2070</v>
      </c>
      <c r="F7" s="10"/>
      <c r="G7" s="10">
        <v>479</v>
      </c>
      <c r="H7" s="10">
        <v>662</v>
      </c>
      <c r="I7" s="10">
        <v>621</v>
      </c>
      <c r="J7" s="10">
        <v>718</v>
      </c>
      <c r="K7" s="10">
        <v>673</v>
      </c>
      <c r="L7" s="10">
        <v>881</v>
      </c>
      <c r="M7" s="10"/>
      <c r="N7" s="10">
        <v>1092</v>
      </c>
      <c r="O7" s="10">
        <v>984</v>
      </c>
      <c r="P7" s="10">
        <v>889</v>
      </c>
      <c r="Q7" s="10">
        <v>1050</v>
      </c>
      <c r="R7" s="10"/>
      <c r="S7" s="10">
        <v>507</v>
      </c>
      <c r="T7" s="10">
        <v>541</v>
      </c>
      <c r="U7" s="10">
        <v>322</v>
      </c>
      <c r="V7" s="10">
        <v>320</v>
      </c>
      <c r="W7" s="10">
        <v>304</v>
      </c>
      <c r="X7" s="10">
        <v>332</v>
      </c>
      <c r="Y7" s="10">
        <v>350</v>
      </c>
      <c r="Z7" s="10">
        <v>174</v>
      </c>
      <c r="AA7" s="10">
        <v>461</v>
      </c>
      <c r="AB7" s="10">
        <v>376</v>
      </c>
      <c r="AC7" s="10">
        <v>216</v>
      </c>
      <c r="AD7" s="10">
        <v>131</v>
      </c>
      <c r="AE7" s="10"/>
      <c r="AF7" s="10">
        <v>977</v>
      </c>
      <c r="AG7" s="10">
        <v>1382</v>
      </c>
      <c r="AH7" s="10">
        <v>1011</v>
      </c>
      <c r="AI7" s="10">
        <v>536</v>
      </c>
      <c r="AJ7" s="10"/>
      <c r="AK7" s="10">
        <v>658</v>
      </c>
      <c r="AL7" s="10">
        <v>1532</v>
      </c>
      <c r="AM7" s="10">
        <v>854</v>
      </c>
      <c r="AN7" s="10">
        <v>391</v>
      </c>
      <c r="AO7" s="10">
        <v>387</v>
      </c>
      <c r="AP7" s="10"/>
      <c r="AQ7" s="10">
        <v>1037</v>
      </c>
      <c r="AR7" s="10">
        <v>778</v>
      </c>
      <c r="AS7" s="10">
        <v>952</v>
      </c>
      <c r="AT7" s="10">
        <v>700</v>
      </c>
      <c r="AU7" s="10">
        <v>567</v>
      </c>
      <c r="AV7" s="10"/>
      <c r="AW7" s="10">
        <v>218</v>
      </c>
      <c r="AX7" s="10">
        <v>430</v>
      </c>
      <c r="AY7" s="10">
        <v>1333</v>
      </c>
      <c r="AZ7" s="10">
        <v>1169</v>
      </c>
      <c r="BA7" s="10">
        <v>881</v>
      </c>
      <c r="BB7" s="10"/>
      <c r="BC7" s="10">
        <v>304</v>
      </c>
      <c r="BD7" s="10">
        <v>1220</v>
      </c>
      <c r="BE7" s="10">
        <v>922</v>
      </c>
      <c r="BF7" s="10">
        <v>1328</v>
      </c>
      <c r="BG7" s="10"/>
      <c r="BH7" s="10">
        <v>773</v>
      </c>
      <c r="BI7" s="10">
        <v>1917</v>
      </c>
      <c r="BJ7" s="10">
        <v>694</v>
      </c>
      <c r="BK7" s="10">
        <v>388</v>
      </c>
      <c r="BL7" s="10"/>
      <c r="BM7" s="10">
        <v>762</v>
      </c>
      <c r="BN7" s="10">
        <v>1362</v>
      </c>
      <c r="BO7" s="10">
        <v>310</v>
      </c>
      <c r="BP7" s="10">
        <v>494</v>
      </c>
      <c r="BQ7" s="10">
        <v>603</v>
      </c>
      <c r="BR7" s="10"/>
      <c r="BS7" s="10">
        <v>803</v>
      </c>
      <c r="BT7" s="10">
        <v>1057</v>
      </c>
      <c r="BU7" s="10">
        <v>329</v>
      </c>
      <c r="BV7" s="10">
        <v>656</v>
      </c>
      <c r="BW7" s="10">
        <v>340</v>
      </c>
    </row>
    <row r="8" spans="2:75" ht="30" customHeight="1" x14ac:dyDescent="0.35">
      <c r="B8" s="11" t="s">
        <v>20</v>
      </c>
      <c r="C8" s="11">
        <v>4034</v>
      </c>
      <c r="D8" s="11">
        <v>1987</v>
      </c>
      <c r="E8" s="11">
        <v>2037</v>
      </c>
      <c r="F8" s="11"/>
      <c r="G8" s="11">
        <v>563</v>
      </c>
      <c r="H8" s="11">
        <v>688</v>
      </c>
      <c r="I8" s="11">
        <v>686</v>
      </c>
      <c r="J8" s="11">
        <v>686</v>
      </c>
      <c r="K8" s="11">
        <v>566</v>
      </c>
      <c r="L8" s="11">
        <v>845</v>
      </c>
      <c r="M8" s="11"/>
      <c r="N8" s="11">
        <v>1085</v>
      </c>
      <c r="O8" s="11">
        <v>1044</v>
      </c>
      <c r="P8" s="11">
        <v>883</v>
      </c>
      <c r="Q8" s="11">
        <v>1003</v>
      </c>
      <c r="R8" s="11"/>
      <c r="S8" s="11">
        <v>565</v>
      </c>
      <c r="T8" s="11">
        <v>524</v>
      </c>
      <c r="U8" s="11">
        <v>323</v>
      </c>
      <c r="V8" s="11">
        <v>363</v>
      </c>
      <c r="W8" s="11">
        <v>282</v>
      </c>
      <c r="X8" s="11">
        <v>363</v>
      </c>
      <c r="Y8" s="11">
        <v>323</v>
      </c>
      <c r="Z8" s="11">
        <v>161</v>
      </c>
      <c r="AA8" s="11">
        <v>444</v>
      </c>
      <c r="AB8" s="11">
        <v>363</v>
      </c>
      <c r="AC8" s="11">
        <v>202</v>
      </c>
      <c r="AD8" s="11">
        <v>121</v>
      </c>
      <c r="AE8" s="11"/>
      <c r="AF8" s="11">
        <v>950</v>
      </c>
      <c r="AG8" s="11">
        <v>1389</v>
      </c>
      <c r="AH8" s="11">
        <v>1033</v>
      </c>
      <c r="AI8" s="11">
        <v>540</v>
      </c>
      <c r="AJ8" s="11"/>
      <c r="AK8" s="11">
        <v>650</v>
      </c>
      <c r="AL8" s="11">
        <v>1526</v>
      </c>
      <c r="AM8" s="11">
        <v>857</v>
      </c>
      <c r="AN8" s="11">
        <v>401</v>
      </c>
      <c r="AO8" s="11">
        <v>386</v>
      </c>
      <c r="AP8" s="11"/>
      <c r="AQ8" s="11">
        <v>1021</v>
      </c>
      <c r="AR8" s="11">
        <v>777</v>
      </c>
      <c r="AS8" s="11">
        <v>954</v>
      </c>
      <c r="AT8" s="11">
        <v>713</v>
      </c>
      <c r="AU8" s="11">
        <v>570</v>
      </c>
      <c r="AV8" s="11"/>
      <c r="AW8" s="11">
        <v>211</v>
      </c>
      <c r="AX8" s="11">
        <v>408</v>
      </c>
      <c r="AY8" s="11">
        <v>1329</v>
      </c>
      <c r="AZ8" s="11">
        <v>1160</v>
      </c>
      <c r="BA8" s="11">
        <v>923</v>
      </c>
      <c r="BB8" s="11"/>
      <c r="BC8" s="11">
        <v>322</v>
      </c>
      <c r="BD8" s="11">
        <v>1244</v>
      </c>
      <c r="BE8" s="11">
        <v>916</v>
      </c>
      <c r="BF8" s="11">
        <v>1291</v>
      </c>
      <c r="BG8" s="11"/>
      <c r="BH8" s="11">
        <v>788</v>
      </c>
      <c r="BI8" s="11">
        <v>1911</v>
      </c>
      <c r="BJ8" s="11">
        <v>687</v>
      </c>
      <c r="BK8" s="11">
        <v>385</v>
      </c>
      <c r="BL8" s="11"/>
      <c r="BM8" s="11">
        <v>754</v>
      </c>
      <c r="BN8" s="11">
        <v>1381</v>
      </c>
      <c r="BO8" s="11">
        <v>310</v>
      </c>
      <c r="BP8" s="11">
        <v>482</v>
      </c>
      <c r="BQ8" s="11">
        <v>608</v>
      </c>
      <c r="BR8" s="11"/>
      <c r="BS8" s="11">
        <v>799</v>
      </c>
      <c r="BT8" s="11">
        <v>1081</v>
      </c>
      <c r="BU8" s="11">
        <v>329</v>
      </c>
      <c r="BV8" s="11">
        <v>641</v>
      </c>
      <c r="BW8" s="11">
        <v>341</v>
      </c>
    </row>
    <row r="9" spans="2:75" x14ac:dyDescent="0.35">
      <c r="B9" s="18" t="s">
        <v>342</v>
      </c>
      <c r="C9" s="17">
        <v>6.5912962485222798E-2</v>
      </c>
      <c r="D9" s="17">
        <v>7.6939439655395805E-2</v>
      </c>
      <c r="E9" s="17">
        <v>5.5002049648856598E-2</v>
      </c>
      <c r="F9" s="17"/>
      <c r="G9" s="17">
        <v>7.3866068414172995E-2</v>
      </c>
      <c r="H9" s="17">
        <v>6.26417507107868E-2</v>
      </c>
      <c r="I9" s="17">
        <v>7.2457252448022799E-2</v>
      </c>
      <c r="J9" s="17">
        <v>6.5481804639076296E-2</v>
      </c>
      <c r="K9" s="17">
        <v>5.5430288431680901E-2</v>
      </c>
      <c r="L9" s="17">
        <v>6.53346560302034E-2</v>
      </c>
      <c r="M9" s="17"/>
      <c r="N9" s="17">
        <v>6.9333492519691606E-2</v>
      </c>
      <c r="O9" s="17">
        <v>5.5973512692437499E-2</v>
      </c>
      <c r="P9" s="17">
        <v>6.7305976238877394E-2</v>
      </c>
      <c r="Q9" s="17">
        <v>7.1658435866053305E-2</v>
      </c>
      <c r="R9" s="17"/>
      <c r="S9" s="17">
        <v>7.3023595000271793E-2</v>
      </c>
      <c r="T9" s="17">
        <v>6.4936013609840401E-2</v>
      </c>
      <c r="U9" s="17">
        <v>0.101654817582375</v>
      </c>
      <c r="V9" s="17">
        <v>5.5818850664338497E-2</v>
      </c>
      <c r="W9" s="17">
        <v>6.5112400460080905E-2</v>
      </c>
      <c r="X9" s="17">
        <v>6.7646995198481094E-2</v>
      </c>
      <c r="Y9" s="17">
        <v>6.88486696114224E-2</v>
      </c>
      <c r="Z9" s="17">
        <v>4.1445986913772E-2</v>
      </c>
      <c r="AA9" s="17">
        <v>6.1466002595817498E-2</v>
      </c>
      <c r="AB9" s="17">
        <v>4.98110826492177E-2</v>
      </c>
      <c r="AC9" s="17">
        <v>6.9532969062278294E-2</v>
      </c>
      <c r="AD9" s="17">
        <v>5.1777050167193001E-2</v>
      </c>
      <c r="AE9" s="17"/>
      <c r="AF9" s="17">
        <v>7.0148457637389805E-2</v>
      </c>
      <c r="AG9" s="17">
        <v>6.8564751203037705E-2</v>
      </c>
      <c r="AH9" s="17">
        <v>5.9773383014489603E-2</v>
      </c>
      <c r="AI9" s="17">
        <v>6.4306987788046402E-2</v>
      </c>
      <c r="AJ9" s="17"/>
      <c r="AK9" s="17">
        <v>7.4545198017072406E-2</v>
      </c>
      <c r="AL9" s="17">
        <v>6.4780655652175001E-2</v>
      </c>
      <c r="AM9" s="17">
        <v>4.57126370641351E-2</v>
      </c>
      <c r="AN9" s="17">
        <v>8.1285602747379004E-2</v>
      </c>
      <c r="AO9" s="17">
        <v>7.7132363367782494E-2</v>
      </c>
      <c r="AP9" s="17"/>
      <c r="AQ9" s="17">
        <v>7.5492243115311095E-2</v>
      </c>
      <c r="AR9" s="17">
        <v>6.86598895118571E-2</v>
      </c>
      <c r="AS9" s="17">
        <v>5.43179926552168E-2</v>
      </c>
      <c r="AT9" s="17">
        <v>5.4463906379325702E-2</v>
      </c>
      <c r="AU9" s="17">
        <v>7.8738228830402601E-2</v>
      </c>
      <c r="AV9" s="17"/>
      <c r="AW9" s="17">
        <v>7.71182570410468E-2</v>
      </c>
      <c r="AX9" s="17">
        <v>4.7979497816664197E-2</v>
      </c>
      <c r="AY9" s="17">
        <v>6.1270767708091999E-2</v>
      </c>
      <c r="AZ9" s="17">
        <v>6.5745340751397097E-2</v>
      </c>
      <c r="BA9" s="17">
        <v>7.8424382618824895E-2</v>
      </c>
      <c r="BB9" s="17"/>
      <c r="BC9" s="17">
        <v>0.1070988984976</v>
      </c>
      <c r="BD9" s="17">
        <v>6.8048826347126001E-2</v>
      </c>
      <c r="BE9" s="17">
        <v>5.6036493501858797E-2</v>
      </c>
      <c r="BF9" s="17">
        <v>6.0550534790010602E-2</v>
      </c>
      <c r="BG9" s="17"/>
      <c r="BH9" s="17">
        <v>5.9674251803910602E-2</v>
      </c>
      <c r="BI9" s="17">
        <v>6.6639000843603705E-2</v>
      </c>
      <c r="BJ9" s="17">
        <v>6.3406370346533195E-2</v>
      </c>
      <c r="BK9" s="17">
        <v>7.9561813708609402E-2</v>
      </c>
      <c r="BL9" s="17"/>
      <c r="BM9" s="17">
        <v>7.8751087320846194E-2</v>
      </c>
      <c r="BN9" s="17">
        <v>5.09791640058357E-2</v>
      </c>
      <c r="BO9" s="17">
        <v>4.3028048416872397E-2</v>
      </c>
      <c r="BP9" s="17">
        <v>0.11890632476896699</v>
      </c>
      <c r="BQ9" s="17">
        <v>6.4735338122333203E-2</v>
      </c>
      <c r="BR9" s="17"/>
      <c r="BS9" s="17">
        <v>6.7085343770438094E-2</v>
      </c>
      <c r="BT9" s="17">
        <v>5.4888747704621203E-2</v>
      </c>
      <c r="BU9" s="17">
        <v>4.5164176319403802E-2</v>
      </c>
      <c r="BV9" s="17">
        <v>0.10982357861005999</v>
      </c>
      <c r="BW9" s="17">
        <v>7.7591247556845405E-2</v>
      </c>
    </row>
    <row r="10" spans="2:75" x14ac:dyDescent="0.35">
      <c r="B10" s="18" t="s">
        <v>343</v>
      </c>
      <c r="C10" s="17">
        <v>0.14804568480243399</v>
      </c>
      <c r="D10" s="17">
        <v>0.16249417328635701</v>
      </c>
      <c r="E10" s="17">
        <v>0.13414163821384101</v>
      </c>
      <c r="F10" s="17"/>
      <c r="G10" s="17">
        <v>0.21032540450738499</v>
      </c>
      <c r="H10" s="17">
        <v>0.21456540623777701</v>
      </c>
      <c r="I10" s="17">
        <v>0.16066455402463101</v>
      </c>
      <c r="J10" s="17">
        <v>0.11231074995031599</v>
      </c>
      <c r="K10" s="17">
        <v>0.117735713929527</v>
      </c>
      <c r="L10" s="17">
        <v>9.14277571121654E-2</v>
      </c>
      <c r="M10" s="17"/>
      <c r="N10" s="17">
        <v>0.15890587085000599</v>
      </c>
      <c r="O10" s="17">
        <v>0.14198445260537201</v>
      </c>
      <c r="P10" s="17">
        <v>0.173073267706748</v>
      </c>
      <c r="Q10" s="17">
        <v>0.12337782523997699</v>
      </c>
      <c r="R10" s="17"/>
      <c r="S10" s="17">
        <v>0.15532747922986301</v>
      </c>
      <c r="T10" s="17">
        <v>0.15120433676909401</v>
      </c>
      <c r="U10" s="17">
        <v>0.16337365331346199</v>
      </c>
      <c r="V10" s="17">
        <v>0.15354976765084699</v>
      </c>
      <c r="W10" s="17">
        <v>0.13955807590438499</v>
      </c>
      <c r="X10" s="17">
        <v>0.15531471704070601</v>
      </c>
      <c r="Y10" s="17">
        <v>0.11981766398775399</v>
      </c>
      <c r="Z10" s="17">
        <v>0.11371884132502801</v>
      </c>
      <c r="AA10" s="17">
        <v>0.19935574859996999</v>
      </c>
      <c r="AB10" s="17">
        <v>0.10136704772559001</v>
      </c>
      <c r="AC10" s="17">
        <v>0.124990866083989</v>
      </c>
      <c r="AD10" s="17">
        <v>0.15218430390555801</v>
      </c>
      <c r="AE10" s="17"/>
      <c r="AF10" s="17">
        <v>0.13978681409923999</v>
      </c>
      <c r="AG10" s="17">
        <v>0.15656550101732999</v>
      </c>
      <c r="AH10" s="17">
        <v>0.133037528446736</v>
      </c>
      <c r="AI10" s="17">
        <v>0.18831443641420001</v>
      </c>
      <c r="AJ10" s="17"/>
      <c r="AK10" s="17">
        <v>0.128581277548103</v>
      </c>
      <c r="AL10" s="17">
        <v>0.14641650131182901</v>
      </c>
      <c r="AM10" s="17">
        <v>0.155932696427207</v>
      </c>
      <c r="AN10" s="17">
        <v>0.15839196986628801</v>
      </c>
      <c r="AO10" s="17">
        <v>0.18775157645974599</v>
      </c>
      <c r="AP10" s="17"/>
      <c r="AQ10" s="17">
        <v>0.13639500228534501</v>
      </c>
      <c r="AR10" s="17">
        <v>0.14906679432279399</v>
      </c>
      <c r="AS10" s="17">
        <v>0.14207173288862199</v>
      </c>
      <c r="AT10" s="17">
        <v>0.14763592865337599</v>
      </c>
      <c r="AU10" s="17">
        <v>0.178045119170546</v>
      </c>
      <c r="AV10" s="17"/>
      <c r="AW10" s="17">
        <v>0.100941583446365</v>
      </c>
      <c r="AX10" s="17">
        <v>0.114936875188848</v>
      </c>
      <c r="AY10" s="17">
        <v>0.150926271811156</v>
      </c>
      <c r="AZ10" s="17">
        <v>0.15348351338362201</v>
      </c>
      <c r="BA10" s="17">
        <v>0.163044200041048</v>
      </c>
      <c r="BB10" s="17"/>
      <c r="BC10" s="17">
        <v>0.128872380355709</v>
      </c>
      <c r="BD10" s="17">
        <v>0.14719651723739699</v>
      </c>
      <c r="BE10" s="17">
        <v>0.172781076469568</v>
      </c>
      <c r="BF10" s="17">
        <v>0.1487334143372</v>
      </c>
      <c r="BG10" s="17"/>
      <c r="BH10" s="17">
        <v>0.130707059058421</v>
      </c>
      <c r="BI10" s="17">
        <v>0.14921172988481801</v>
      </c>
      <c r="BJ10" s="17">
        <v>0.17493799580730501</v>
      </c>
      <c r="BK10" s="17">
        <v>0.166508498712305</v>
      </c>
      <c r="BL10" s="17"/>
      <c r="BM10" s="17">
        <v>0.14279837868711301</v>
      </c>
      <c r="BN10" s="17">
        <v>0.16013170771631099</v>
      </c>
      <c r="BO10" s="17">
        <v>9.9710180915162094E-2</v>
      </c>
      <c r="BP10" s="17">
        <v>0.16804537854531401</v>
      </c>
      <c r="BQ10" s="17">
        <v>0.13061565684190099</v>
      </c>
      <c r="BR10" s="17"/>
      <c r="BS10" s="17">
        <v>0.130341979636212</v>
      </c>
      <c r="BT10" s="17">
        <v>0.172385544839528</v>
      </c>
      <c r="BU10" s="17">
        <v>0.13461867665961799</v>
      </c>
      <c r="BV10" s="17">
        <v>0.18778482254308199</v>
      </c>
      <c r="BW10" s="17">
        <v>0.112988042073562</v>
      </c>
    </row>
    <row r="11" spans="2:75" ht="29" x14ac:dyDescent="0.35">
      <c r="B11" s="18" t="s">
        <v>344</v>
      </c>
      <c r="C11" s="17">
        <v>0.30873240868269403</v>
      </c>
      <c r="D11" s="17">
        <v>0.31967079640503998</v>
      </c>
      <c r="E11" s="17">
        <v>0.29909986085064499</v>
      </c>
      <c r="F11" s="17"/>
      <c r="G11" s="17">
        <v>0.33874469441517902</v>
      </c>
      <c r="H11" s="17">
        <v>0.35992525140960302</v>
      </c>
      <c r="I11" s="17">
        <v>0.314805577249128</v>
      </c>
      <c r="J11" s="17">
        <v>0.29380413793300297</v>
      </c>
      <c r="K11" s="17">
        <v>0.30561998854573202</v>
      </c>
      <c r="L11" s="17">
        <v>0.25630784988268301</v>
      </c>
      <c r="M11" s="17"/>
      <c r="N11" s="17">
        <v>0.32091180043782402</v>
      </c>
      <c r="O11" s="17">
        <v>0.316401772696418</v>
      </c>
      <c r="P11" s="17">
        <v>0.318345007082797</v>
      </c>
      <c r="Q11" s="17">
        <v>0.28070753126872799</v>
      </c>
      <c r="R11" s="17"/>
      <c r="S11" s="17">
        <v>0.33068276066089802</v>
      </c>
      <c r="T11" s="17">
        <v>0.29500329587581597</v>
      </c>
      <c r="U11" s="17">
        <v>0.27451188106936403</v>
      </c>
      <c r="V11" s="17">
        <v>0.35926375864554699</v>
      </c>
      <c r="W11" s="17">
        <v>0.28445325550836198</v>
      </c>
      <c r="X11" s="17">
        <v>0.35420023947151802</v>
      </c>
      <c r="Y11" s="17">
        <v>0.32457262870626202</v>
      </c>
      <c r="Z11" s="17">
        <v>0.32041914679855399</v>
      </c>
      <c r="AA11" s="17">
        <v>0.27459218716420097</v>
      </c>
      <c r="AB11" s="17">
        <v>0.28090966347857499</v>
      </c>
      <c r="AC11" s="17">
        <v>0.32816921063752702</v>
      </c>
      <c r="AD11" s="17">
        <v>0.24408686415259701</v>
      </c>
      <c r="AE11" s="17"/>
      <c r="AF11" s="17">
        <v>0.31103173337287598</v>
      </c>
      <c r="AG11" s="17">
        <v>0.29512651736963902</v>
      </c>
      <c r="AH11" s="17">
        <v>0.32552845754076898</v>
      </c>
      <c r="AI11" s="17">
        <v>0.32984090428528701</v>
      </c>
      <c r="AJ11" s="17"/>
      <c r="AK11" s="17">
        <v>0.28511980330927</v>
      </c>
      <c r="AL11" s="17">
        <v>0.31230423751085701</v>
      </c>
      <c r="AM11" s="17">
        <v>0.33128215403473399</v>
      </c>
      <c r="AN11" s="17">
        <v>0.31673909801640499</v>
      </c>
      <c r="AO11" s="17">
        <v>0.31245906988182298</v>
      </c>
      <c r="AP11" s="17"/>
      <c r="AQ11" s="17">
        <v>0.26783287706919101</v>
      </c>
      <c r="AR11" s="17">
        <v>0.30158680942067501</v>
      </c>
      <c r="AS11" s="17">
        <v>0.34090346274081901</v>
      </c>
      <c r="AT11" s="17">
        <v>0.328580115037862</v>
      </c>
      <c r="AU11" s="17">
        <v>0.31307615753462598</v>
      </c>
      <c r="AV11" s="17"/>
      <c r="AW11" s="17">
        <v>0.27199555363085998</v>
      </c>
      <c r="AX11" s="17">
        <v>0.29915533365625202</v>
      </c>
      <c r="AY11" s="17">
        <v>0.32079250152583499</v>
      </c>
      <c r="AZ11" s="17">
        <v>0.28775159449405802</v>
      </c>
      <c r="BA11" s="17">
        <v>0.33028342827170498</v>
      </c>
      <c r="BB11" s="17"/>
      <c r="BC11" s="17">
        <v>0.29191535155662002</v>
      </c>
      <c r="BD11" s="17">
        <v>0.31808292178283598</v>
      </c>
      <c r="BE11" s="17">
        <v>0.31337193627481102</v>
      </c>
      <c r="BF11" s="17">
        <v>0.30367612225843399</v>
      </c>
      <c r="BG11" s="17"/>
      <c r="BH11" s="17">
        <v>0.30331889477444102</v>
      </c>
      <c r="BI11" s="17">
        <v>0.30781730644736699</v>
      </c>
      <c r="BJ11" s="17">
        <v>0.339507886400016</v>
      </c>
      <c r="BK11" s="17">
        <v>0.30419907575108501</v>
      </c>
      <c r="BL11" s="17"/>
      <c r="BM11" s="17">
        <v>0.35208139835260499</v>
      </c>
      <c r="BN11" s="17">
        <v>0.30207473883479202</v>
      </c>
      <c r="BO11" s="17">
        <v>0.29766218381894199</v>
      </c>
      <c r="BP11" s="17">
        <v>0.34293771805816098</v>
      </c>
      <c r="BQ11" s="17">
        <v>0.26908479228760501</v>
      </c>
      <c r="BR11" s="17"/>
      <c r="BS11" s="17">
        <v>0.341595769149238</v>
      </c>
      <c r="BT11" s="17">
        <v>0.32273156274410397</v>
      </c>
      <c r="BU11" s="17">
        <v>0.303414891338189</v>
      </c>
      <c r="BV11" s="17">
        <v>0.33683599775731299</v>
      </c>
      <c r="BW11" s="17">
        <v>0.28563973022553102</v>
      </c>
    </row>
    <row r="12" spans="2:75" x14ac:dyDescent="0.35">
      <c r="B12" s="18" t="s">
        <v>345</v>
      </c>
      <c r="C12" s="17">
        <v>0.23515180125235499</v>
      </c>
      <c r="D12" s="17">
        <v>0.23456811273375699</v>
      </c>
      <c r="E12" s="17">
        <v>0.23542613452854799</v>
      </c>
      <c r="F12" s="17"/>
      <c r="G12" s="17">
        <v>0.21879305973202301</v>
      </c>
      <c r="H12" s="17">
        <v>0.191213152130641</v>
      </c>
      <c r="I12" s="17">
        <v>0.20392417634213</v>
      </c>
      <c r="J12" s="17">
        <v>0.23838688309707701</v>
      </c>
      <c r="K12" s="17">
        <v>0.26289398218721499</v>
      </c>
      <c r="L12" s="17">
        <v>0.28598782011874402</v>
      </c>
      <c r="M12" s="17"/>
      <c r="N12" s="17">
        <v>0.24558198285164901</v>
      </c>
      <c r="O12" s="17">
        <v>0.24126469922815599</v>
      </c>
      <c r="P12" s="17">
        <v>0.22101743367396101</v>
      </c>
      <c r="Q12" s="17">
        <v>0.23109365816422101</v>
      </c>
      <c r="R12" s="17"/>
      <c r="S12" s="17">
        <v>0.23413195856065599</v>
      </c>
      <c r="T12" s="17">
        <v>0.249108838373585</v>
      </c>
      <c r="U12" s="17">
        <v>0.20831534193278201</v>
      </c>
      <c r="V12" s="17">
        <v>0.19487712395251799</v>
      </c>
      <c r="W12" s="17">
        <v>0.23900992959289399</v>
      </c>
      <c r="X12" s="17">
        <v>0.209036391329704</v>
      </c>
      <c r="Y12" s="17">
        <v>0.25728527332474799</v>
      </c>
      <c r="Z12" s="17">
        <v>0.23831909497745199</v>
      </c>
      <c r="AA12" s="17">
        <v>0.23386793581326301</v>
      </c>
      <c r="AB12" s="17">
        <v>0.30798594363004</v>
      </c>
      <c r="AC12" s="17">
        <v>0.22425072802652499</v>
      </c>
      <c r="AD12" s="17">
        <v>0.18239431744891399</v>
      </c>
      <c r="AE12" s="17"/>
      <c r="AF12" s="17">
        <v>0.21613820108019099</v>
      </c>
      <c r="AG12" s="17">
        <v>0.23668750290634899</v>
      </c>
      <c r="AH12" s="17">
        <v>0.27094319982932102</v>
      </c>
      <c r="AI12" s="17">
        <v>0.20877470893337299</v>
      </c>
      <c r="AJ12" s="17"/>
      <c r="AK12" s="17">
        <v>0.24789104146208801</v>
      </c>
      <c r="AL12" s="17">
        <v>0.237090998450636</v>
      </c>
      <c r="AM12" s="17">
        <v>0.228091324510385</v>
      </c>
      <c r="AN12" s="17">
        <v>0.24146138067355999</v>
      </c>
      <c r="AO12" s="17">
        <v>0.24928730821577</v>
      </c>
      <c r="AP12" s="17"/>
      <c r="AQ12" s="17">
        <v>0.23258069518806099</v>
      </c>
      <c r="AR12" s="17">
        <v>0.24809597368939801</v>
      </c>
      <c r="AS12" s="17">
        <v>0.248960596478179</v>
      </c>
      <c r="AT12" s="17">
        <v>0.20971763523367001</v>
      </c>
      <c r="AU12" s="17">
        <v>0.230806171165611</v>
      </c>
      <c r="AV12" s="17"/>
      <c r="AW12" s="17">
        <v>0.26576950087231599</v>
      </c>
      <c r="AX12" s="17">
        <v>0.24278645256366599</v>
      </c>
      <c r="AY12" s="17">
        <v>0.22370747129742899</v>
      </c>
      <c r="AZ12" s="17">
        <v>0.24424223296639999</v>
      </c>
      <c r="BA12" s="17">
        <v>0.230757403542589</v>
      </c>
      <c r="BB12" s="17"/>
      <c r="BC12" s="17">
        <v>0.216306445533747</v>
      </c>
      <c r="BD12" s="17">
        <v>0.25089725014945102</v>
      </c>
      <c r="BE12" s="17">
        <v>0.24057498873230601</v>
      </c>
      <c r="BF12" s="17">
        <v>0.23434321563127899</v>
      </c>
      <c r="BG12" s="17"/>
      <c r="BH12" s="17">
        <v>0.2385446371004</v>
      </c>
      <c r="BI12" s="17">
        <v>0.255421387165021</v>
      </c>
      <c r="BJ12" s="17">
        <v>0.214567437235723</v>
      </c>
      <c r="BK12" s="17">
        <v>0.21385004338014699</v>
      </c>
      <c r="BL12" s="17"/>
      <c r="BM12" s="17">
        <v>0.218467045487719</v>
      </c>
      <c r="BN12" s="17">
        <v>0.265909910489047</v>
      </c>
      <c r="BO12" s="17">
        <v>0.28708386197409203</v>
      </c>
      <c r="BP12" s="17">
        <v>0.16231055384468299</v>
      </c>
      <c r="BQ12" s="17">
        <v>0.21072086769491399</v>
      </c>
      <c r="BR12" s="17"/>
      <c r="BS12" s="17">
        <v>0.24994900838345999</v>
      </c>
      <c r="BT12" s="17">
        <v>0.25427628564514598</v>
      </c>
      <c r="BU12" s="17">
        <v>0.25153828443469001</v>
      </c>
      <c r="BV12" s="17">
        <v>0.16451678934754899</v>
      </c>
      <c r="BW12" s="17">
        <v>0.190286824619565</v>
      </c>
    </row>
    <row r="13" spans="2:75" x14ac:dyDescent="0.35">
      <c r="B13" s="18" t="s">
        <v>346</v>
      </c>
      <c r="C13" s="17">
        <v>7.5411110801516398E-2</v>
      </c>
      <c r="D13" s="17">
        <v>7.6227938485827706E-2</v>
      </c>
      <c r="E13" s="17">
        <v>7.4016261647301407E-2</v>
      </c>
      <c r="F13" s="17"/>
      <c r="G13" s="17">
        <v>4.6083692310196003E-2</v>
      </c>
      <c r="H13" s="17">
        <v>4.0686704019150602E-2</v>
      </c>
      <c r="I13" s="17">
        <v>7.9359528335423105E-2</v>
      </c>
      <c r="J13" s="17">
        <v>9.4844615528846696E-2</v>
      </c>
      <c r="K13" s="17">
        <v>8.5715189775079401E-2</v>
      </c>
      <c r="L13" s="17">
        <v>9.73538228087754E-2</v>
      </c>
      <c r="M13" s="17"/>
      <c r="N13" s="17">
        <v>8.9704966596165198E-2</v>
      </c>
      <c r="O13" s="17">
        <v>7.4250184114613899E-2</v>
      </c>
      <c r="P13" s="17">
        <v>6.8327426067953695E-2</v>
      </c>
      <c r="Q13" s="17">
        <v>6.7051874235559E-2</v>
      </c>
      <c r="R13" s="17"/>
      <c r="S13" s="17">
        <v>5.6891173978001197E-2</v>
      </c>
      <c r="T13" s="17">
        <v>6.8585804535185702E-2</v>
      </c>
      <c r="U13" s="17">
        <v>7.4059214388952299E-2</v>
      </c>
      <c r="V13" s="17">
        <v>7.6923757699989104E-2</v>
      </c>
      <c r="W13" s="17">
        <v>8.7351030452556599E-2</v>
      </c>
      <c r="X13" s="17">
        <v>5.3209644031801201E-2</v>
      </c>
      <c r="Y13" s="17">
        <v>7.9823768364741907E-2</v>
      </c>
      <c r="Z13" s="17">
        <v>8.6597511359538804E-2</v>
      </c>
      <c r="AA13" s="17">
        <v>7.8072273302860304E-2</v>
      </c>
      <c r="AB13" s="17">
        <v>8.3853026706334696E-2</v>
      </c>
      <c r="AC13" s="17">
        <v>0.10484379424431201</v>
      </c>
      <c r="AD13" s="17">
        <v>0.118405363339178</v>
      </c>
      <c r="AE13" s="17"/>
      <c r="AF13" s="17">
        <v>6.4457846803594898E-2</v>
      </c>
      <c r="AG13" s="17">
        <v>6.8338557793805196E-2</v>
      </c>
      <c r="AH13" s="17">
        <v>7.9772693689417598E-2</v>
      </c>
      <c r="AI13" s="17">
        <v>0.10683236958594799</v>
      </c>
      <c r="AJ13" s="17"/>
      <c r="AK13" s="17">
        <v>6.9256356322609805E-2</v>
      </c>
      <c r="AL13" s="17">
        <v>7.5428181746261605E-2</v>
      </c>
      <c r="AM13" s="17">
        <v>8.5189704148086104E-2</v>
      </c>
      <c r="AN13" s="17">
        <v>7.6125138516950602E-2</v>
      </c>
      <c r="AO13" s="17">
        <v>7.9107936729627695E-2</v>
      </c>
      <c r="AP13" s="17"/>
      <c r="AQ13" s="17">
        <v>7.5199423154690498E-2</v>
      </c>
      <c r="AR13" s="17">
        <v>6.8369312919629194E-2</v>
      </c>
      <c r="AS13" s="17">
        <v>6.6602836390837195E-2</v>
      </c>
      <c r="AT13" s="17">
        <v>9.4920888107539403E-2</v>
      </c>
      <c r="AU13" s="17">
        <v>7.5731850677145607E-2</v>
      </c>
      <c r="AV13" s="17"/>
      <c r="AW13" s="17">
        <v>9.6470699760893106E-2</v>
      </c>
      <c r="AX13" s="17">
        <v>9.1601521954138801E-2</v>
      </c>
      <c r="AY13" s="17">
        <v>7.3672892412806903E-2</v>
      </c>
      <c r="AZ13" s="17">
        <v>7.3723555098588495E-2</v>
      </c>
      <c r="BA13" s="17">
        <v>6.8361811766086605E-2</v>
      </c>
      <c r="BB13" s="17"/>
      <c r="BC13" s="17">
        <v>8.3886389677830298E-2</v>
      </c>
      <c r="BD13" s="17">
        <v>7.0776043961303603E-2</v>
      </c>
      <c r="BE13" s="17">
        <v>7.0251148053802295E-2</v>
      </c>
      <c r="BF13" s="17">
        <v>8.7928580684549201E-2</v>
      </c>
      <c r="BG13" s="17"/>
      <c r="BH13" s="17">
        <v>8.7630419187722797E-2</v>
      </c>
      <c r="BI13" s="17">
        <v>6.9869306613694795E-2</v>
      </c>
      <c r="BJ13" s="17">
        <v>6.5697014026729103E-2</v>
      </c>
      <c r="BK13" s="17">
        <v>0.101316793382363</v>
      </c>
      <c r="BL13" s="17"/>
      <c r="BM13" s="17">
        <v>5.42785230041163E-2</v>
      </c>
      <c r="BN13" s="17">
        <v>8.8090988637566398E-2</v>
      </c>
      <c r="BO13" s="17">
        <v>0.11013745171390101</v>
      </c>
      <c r="BP13" s="17">
        <v>5.3315886739821898E-2</v>
      </c>
      <c r="BQ13" s="17">
        <v>5.6253047270767499E-2</v>
      </c>
      <c r="BR13" s="17"/>
      <c r="BS13" s="17">
        <v>6.28800712447313E-2</v>
      </c>
      <c r="BT13" s="17">
        <v>8.3526791052822194E-2</v>
      </c>
      <c r="BU13" s="17">
        <v>0.120294559779278</v>
      </c>
      <c r="BV13" s="17">
        <v>5.8124189877766103E-2</v>
      </c>
      <c r="BW13" s="17">
        <v>5.5848791207751401E-2</v>
      </c>
    </row>
    <row r="14" spans="2:75" x14ac:dyDescent="0.35">
      <c r="B14" s="18" t="s">
        <v>129</v>
      </c>
      <c r="C14" s="19">
        <v>0.166746031975778</v>
      </c>
      <c r="D14" s="19">
        <v>0.13009953943362301</v>
      </c>
      <c r="E14" s="19">
        <v>0.20231405511080899</v>
      </c>
      <c r="F14" s="19"/>
      <c r="G14" s="19">
        <v>0.112187080621044</v>
      </c>
      <c r="H14" s="19">
        <v>0.13096773549204199</v>
      </c>
      <c r="I14" s="19">
        <v>0.168788911600665</v>
      </c>
      <c r="J14" s="19">
        <v>0.19517180885168101</v>
      </c>
      <c r="K14" s="19">
        <v>0.17260483713076499</v>
      </c>
      <c r="L14" s="19">
        <v>0.203588094047429</v>
      </c>
      <c r="M14" s="19"/>
      <c r="N14" s="19">
        <v>0.115561886744663</v>
      </c>
      <c r="O14" s="19">
        <v>0.17012537866300301</v>
      </c>
      <c r="P14" s="19">
        <v>0.151930889229663</v>
      </c>
      <c r="Q14" s="19">
        <v>0.22611067522546099</v>
      </c>
      <c r="R14" s="19"/>
      <c r="S14" s="19">
        <v>0.149943032570311</v>
      </c>
      <c r="T14" s="19">
        <v>0.17116171083647899</v>
      </c>
      <c r="U14" s="19">
        <v>0.178085091713064</v>
      </c>
      <c r="V14" s="19">
        <v>0.159566741386761</v>
      </c>
      <c r="W14" s="19">
        <v>0.18451530808172201</v>
      </c>
      <c r="X14" s="19">
        <v>0.16059201292778899</v>
      </c>
      <c r="Y14" s="19">
        <v>0.14965199600507201</v>
      </c>
      <c r="Z14" s="19">
        <v>0.19949941862565601</v>
      </c>
      <c r="AA14" s="19">
        <v>0.15264585252388799</v>
      </c>
      <c r="AB14" s="19">
        <v>0.17607323581024301</v>
      </c>
      <c r="AC14" s="19">
        <v>0.14821243194536901</v>
      </c>
      <c r="AD14" s="19">
        <v>0.25115210098655999</v>
      </c>
      <c r="AE14" s="19"/>
      <c r="AF14" s="19">
        <v>0.198436947006709</v>
      </c>
      <c r="AG14" s="19">
        <v>0.174717169709839</v>
      </c>
      <c r="AH14" s="19">
        <v>0.13094473747926599</v>
      </c>
      <c r="AI14" s="19">
        <v>0.101930592993144</v>
      </c>
      <c r="AJ14" s="19"/>
      <c r="AK14" s="19">
        <v>0.19460632334085601</v>
      </c>
      <c r="AL14" s="19">
        <v>0.163979425328242</v>
      </c>
      <c r="AM14" s="19">
        <v>0.15379148381545199</v>
      </c>
      <c r="AN14" s="19">
        <v>0.125996810179417</v>
      </c>
      <c r="AO14" s="19">
        <v>9.4261745345250295E-2</v>
      </c>
      <c r="AP14" s="19"/>
      <c r="AQ14" s="19">
        <v>0.21249975918740199</v>
      </c>
      <c r="AR14" s="19">
        <v>0.16422122013564699</v>
      </c>
      <c r="AS14" s="19">
        <v>0.147143378846326</v>
      </c>
      <c r="AT14" s="19">
        <v>0.16468152658822599</v>
      </c>
      <c r="AU14" s="19">
        <v>0.123602472621669</v>
      </c>
      <c r="AV14" s="19"/>
      <c r="AW14" s="19">
        <v>0.187704405248519</v>
      </c>
      <c r="AX14" s="19">
        <v>0.203540318820431</v>
      </c>
      <c r="AY14" s="19">
        <v>0.16963009524468101</v>
      </c>
      <c r="AZ14" s="19">
        <v>0.175053763305934</v>
      </c>
      <c r="BA14" s="19">
        <v>0.12912877375974699</v>
      </c>
      <c r="BB14" s="19"/>
      <c r="BC14" s="19">
        <v>0.171920534378494</v>
      </c>
      <c r="BD14" s="19">
        <v>0.14499844052188701</v>
      </c>
      <c r="BE14" s="19">
        <v>0.14698435696765499</v>
      </c>
      <c r="BF14" s="19">
        <v>0.16476813229852699</v>
      </c>
      <c r="BG14" s="19"/>
      <c r="BH14" s="19">
        <v>0.18012473807510501</v>
      </c>
      <c r="BI14" s="19">
        <v>0.151041269045495</v>
      </c>
      <c r="BJ14" s="19">
        <v>0.141883296183693</v>
      </c>
      <c r="BK14" s="19">
        <v>0.13456377506549</v>
      </c>
      <c r="BL14" s="19"/>
      <c r="BM14" s="19">
        <v>0.1536235671476</v>
      </c>
      <c r="BN14" s="19">
        <v>0.13281349031644801</v>
      </c>
      <c r="BO14" s="19">
        <v>0.16237827316103101</v>
      </c>
      <c r="BP14" s="19">
        <v>0.154484138043054</v>
      </c>
      <c r="BQ14" s="19">
        <v>0.26859029778248</v>
      </c>
      <c r="BR14" s="19"/>
      <c r="BS14" s="19">
        <v>0.14814782781592101</v>
      </c>
      <c r="BT14" s="19">
        <v>0.112191068013779</v>
      </c>
      <c r="BU14" s="19">
        <v>0.144969411468821</v>
      </c>
      <c r="BV14" s="19">
        <v>0.14291462186423001</v>
      </c>
      <c r="BW14" s="19">
        <v>0.27764536431674602</v>
      </c>
    </row>
    <row r="15" spans="2:75" x14ac:dyDescent="0.35">
      <c r="B15" s="16"/>
    </row>
    <row r="16" spans="2:75" x14ac:dyDescent="0.35">
      <c r="B16" t="s">
        <v>91</v>
      </c>
    </row>
    <row r="17" spans="2:2" x14ac:dyDescent="0.35">
      <c r="B17" t="s">
        <v>92</v>
      </c>
    </row>
    <row r="19" spans="2:2" x14ac:dyDescent="0.35">
      <c r="B19"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W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353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4034</v>
      </c>
      <c r="D7" s="10">
        <v>1954</v>
      </c>
      <c r="E7" s="10">
        <v>2070</v>
      </c>
      <c r="F7" s="10"/>
      <c r="G7" s="10">
        <v>479</v>
      </c>
      <c r="H7" s="10">
        <v>662</v>
      </c>
      <c r="I7" s="10">
        <v>621</v>
      </c>
      <c r="J7" s="10">
        <v>718</v>
      </c>
      <c r="K7" s="10">
        <v>673</v>
      </c>
      <c r="L7" s="10">
        <v>881</v>
      </c>
      <c r="M7" s="10"/>
      <c r="N7" s="10">
        <v>1092</v>
      </c>
      <c r="O7" s="10">
        <v>984</v>
      </c>
      <c r="P7" s="10">
        <v>889</v>
      </c>
      <c r="Q7" s="10">
        <v>1050</v>
      </c>
      <c r="R7" s="10"/>
      <c r="S7" s="10">
        <v>507</v>
      </c>
      <c r="T7" s="10">
        <v>541</v>
      </c>
      <c r="U7" s="10">
        <v>322</v>
      </c>
      <c r="V7" s="10">
        <v>320</v>
      </c>
      <c r="W7" s="10">
        <v>304</v>
      </c>
      <c r="X7" s="10">
        <v>332</v>
      </c>
      <c r="Y7" s="10">
        <v>350</v>
      </c>
      <c r="Z7" s="10">
        <v>174</v>
      </c>
      <c r="AA7" s="10">
        <v>461</v>
      </c>
      <c r="AB7" s="10">
        <v>376</v>
      </c>
      <c r="AC7" s="10">
        <v>216</v>
      </c>
      <c r="AD7" s="10">
        <v>131</v>
      </c>
      <c r="AE7" s="10"/>
      <c r="AF7" s="10">
        <v>977</v>
      </c>
      <c r="AG7" s="10">
        <v>1382</v>
      </c>
      <c r="AH7" s="10">
        <v>1011</v>
      </c>
      <c r="AI7" s="10">
        <v>536</v>
      </c>
      <c r="AJ7" s="10"/>
      <c r="AK7" s="10">
        <v>658</v>
      </c>
      <c r="AL7" s="10">
        <v>1532</v>
      </c>
      <c r="AM7" s="10">
        <v>854</v>
      </c>
      <c r="AN7" s="10">
        <v>391</v>
      </c>
      <c r="AO7" s="10">
        <v>387</v>
      </c>
      <c r="AP7" s="10"/>
      <c r="AQ7" s="10">
        <v>1037</v>
      </c>
      <c r="AR7" s="10">
        <v>778</v>
      </c>
      <c r="AS7" s="10">
        <v>952</v>
      </c>
      <c r="AT7" s="10">
        <v>700</v>
      </c>
      <c r="AU7" s="10">
        <v>567</v>
      </c>
      <c r="AV7" s="10"/>
      <c r="AW7" s="10">
        <v>218</v>
      </c>
      <c r="AX7" s="10">
        <v>430</v>
      </c>
      <c r="AY7" s="10">
        <v>1333</v>
      </c>
      <c r="AZ7" s="10">
        <v>1169</v>
      </c>
      <c r="BA7" s="10">
        <v>881</v>
      </c>
      <c r="BB7" s="10"/>
      <c r="BC7" s="10">
        <v>304</v>
      </c>
      <c r="BD7" s="10">
        <v>1220</v>
      </c>
      <c r="BE7" s="10">
        <v>922</v>
      </c>
      <c r="BF7" s="10">
        <v>1328</v>
      </c>
      <c r="BG7" s="10"/>
      <c r="BH7" s="10">
        <v>773</v>
      </c>
      <c r="BI7" s="10">
        <v>1917</v>
      </c>
      <c r="BJ7" s="10">
        <v>694</v>
      </c>
      <c r="BK7" s="10">
        <v>388</v>
      </c>
      <c r="BL7" s="10"/>
      <c r="BM7" s="10">
        <v>762</v>
      </c>
      <c r="BN7" s="10">
        <v>1362</v>
      </c>
      <c r="BO7" s="10">
        <v>310</v>
      </c>
      <c r="BP7" s="10">
        <v>494</v>
      </c>
      <c r="BQ7" s="10">
        <v>603</v>
      </c>
      <c r="BR7" s="10"/>
      <c r="BS7" s="10">
        <v>803</v>
      </c>
      <c r="BT7" s="10">
        <v>1057</v>
      </c>
      <c r="BU7" s="10">
        <v>329</v>
      </c>
      <c r="BV7" s="10">
        <v>656</v>
      </c>
      <c r="BW7" s="10">
        <v>340</v>
      </c>
    </row>
    <row r="8" spans="2:75" ht="30" customHeight="1" x14ac:dyDescent="0.35">
      <c r="B8" s="11" t="s">
        <v>20</v>
      </c>
      <c r="C8" s="11">
        <v>4034</v>
      </c>
      <c r="D8" s="11">
        <v>1987</v>
      </c>
      <c r="E8" s="11">
        <v>2037</v>
      </c>
      <c r="F8" s="11"/>
      <c r="G8" s="11">
        <v>563</v>
      </c>
      <c r="H8" s="11">
        <v>688</v>
      </c>
      <c r="I8" s="11">
        <v>686</v>
      </c>
      <c r="J8" s="11">
        <v>686</v>
      </c>
      <c r="K8" s="11">
        <v>566</v>
      </c>
      <c r="L8" s="11">
        <v>845</v>
      </c>
      <c r="M8" s="11"/>
      <c r="N8" s="11">
        <v>1085</v>
      </c>
      <c r="O8" s="11">
        <v>1044</v>
      </c>
      <c r="P8" s="11">
        <v>883</v>
      </c>
      <c r="Q8" s="11">
        <v>1003</v>
      </c>
      <c r="R8" s="11"/>
      <c r="S8" s="11">
        <v>565</v>
      </c>
      <c r="T8" s="11">
        <v>524</v>
      </c>
      <c r="U8" s="11">
        <v>323</v>
      </c>
      <c r="V8" s="11">
        <v>363</v>
      </c>
      <c r="W8" s="11">
        <v>282</v>
      </c>
      <c r="X8" s="11">
        <v>363</v>
      </c>
      <c r="Y8" s="11">
        <v>323</v>
      </c>
      <c r="Z8" s="11">
        <v>161</v>
      </c>
      <c r="AA8" s="11">
        <v>444</v>
      </c>
      <c r="AB8" s="11">
        <v>363</v>
      </c>
      <c r="AC8" s="11">
        <v>202</v>
      </c>
      <c r="AD8" s="11">
        <v>121</v>
      </c>
      <c r="AE8" s="11"/>
      <c r="AF8" s="11">
        <v>950</v>
      </c>
      <c r="AG8" s="11">
        <v>1389</v>
      </c>
      <c r="AH8" s="11">
        <v>1033</v>
      </c>
      <c r="AI8" s="11">
        <v>540</v>
      </c>
      <c r="AJ8" s="11"/>
      <c r="AK8" s="11">
        <v>650</v>
      </c>
      <c r="AL8" s="11">
        <v>1526</v>
      </c>
      <c r="AM8" s="11">
        <v>857</v>
      </c>
      <c r="AN8" s="11">
        <v>401</v>
      </c>
      <c r="AO8" s="11">
        <v>386</v>
      </c>
      <c r="AP8" s="11"/>
      <c r="AQ8" s="11">
        <v>1021</v>
      </c>
      <c r="AR8" s="11">
        <v>777</v>
      </c>
      <c r="AS8" s="11">
        <v>954</v>
      </c>
      <c r="AT8" s="11">
        <v>713</v>
      </c>
      <c r="AU8" s="11">
        <v>570</v>
      </c>
      <c r="AV8" s="11"/>
      <c r="AW8" s="11">
        <v>211</v>
      </c>
      <c r="AX8" s="11">
        <v>408</v>
      </c>
      <c r="AY8" s="11">
        <v>1329</v>
      </c>
      <c r="AZ8" s="11">
        <v>1160</v>
      </c>
      <c r="BA8" s="11">
        <v>923</v>
      </c>
      <c r="BB8" s="11"/>
      <c r="BC8" s="11">
        <v>322</v>
      </c>
      <c r="BD8" s="11">
        <v>1244</v>
      </c>
      <c r="BE8" s="11">
        <v>916</v>
      </c>
      <c r="BF8" s="11">
        <v>1291</v>
      </c>
      <c r="BG8" s="11"/>
      <c r="BH8" s="11">
        <v>788</v>
      </c>
      <c r="BI8" s="11">
        <v>1911</v>
      </c>
      <c r="BJ8" s="11">
        <v>687</v>
      </c>
      <c r="BK8" s="11">
        <v>385</v>
      </c>
      <c r="BL8" s="11"/>
      <c r="BM8" s="11">
        <v>754</v>
      </c>
      <c r="BN8" s="11">
        <v>1381</v>
      </c>
      <c r="BO8" s="11">
        <v>310</v>
      </c>
      <c r="BP8" s="11">
        <v>482</v>
      </c>
      <c r="BQ8" s="11">
        <v>608</v>
      </c>
      <c r="BR8" s="11"/>
      <c r="BS8" s="11">
        <v>799</v>
      </c>
      <c r="BT8" s="11">
        <v>1081</v>
      </c>
      <c r="BU8" s="11">
        <v>329</v>
      </c>
      <c r="BV8" s="11">
        <v>641</v>
      </c>
      <c r="BW8" s="11">
        <v>341</v>
      </c>
    </row>
    <row r="9" spans="2:75" ht="29" x14ac:dyDescent="0.35">
      <c r="B9" s="18" t="s">
        <v>348</v>
      </c>
      <c r="C9" s="17">
        <v>0.20584666660007001</v>
      </c>
      <c r="D9" s="17">
        <v>0.21650218758488601</v>
      </c>
      <c r="E9" s="17">
        <v>0.19547299727279799</v>
      </c>
      <c r="F9" s="17"/>
      <c r="G9" s="17">
        <v>0.160430196687322</v>
      </c>
      <c r="H9" s="17">
        <v>0.21133861525624201</v>
      </c>
      <c r="I9" s="17">
        <v>0.17250415668893501</v>
      </c>
      <c r="J9" s="17">
        <v>0.19964828084845199</v>
      </c>
      <c r="K9" s="17">
        <v>0.21718401085503899</v>
      </c>
      <c r="L9" s="17">
        <v>0.25615489180260897</v>
      </c>
      <c r="M9" s="17"/>
      <c r="N9" s="17">
        <v>0.25441996884826601</v>
      </c>
      <c r="O9" s="17">
        <v>0.19332800825450799</v>
      </c>
      <c r="P9" s="17">
        <v>0.16692228229251599</v>
      </c>
      <c r="Q9" s="17">
        <v>0.19923552006432699</v>
      </c>
      <c r="R9" s="17"/>
      <c r="S9" s="17">
        <v>0.25963297265593399</v>
      </c>
      <c r="T9" s="17">
        <v>0.20379396336709599</v>
      </c>
      <c r="U9" s="17">
        <v>0.187233918277209</v>
      </c>
      <c r="V9" s="17">
        <v>0.14985004660854201</v>
      </c>
      <c r="W9" s="17">
        <v>0.226323779453006</v>
      </c>
      <c r="X9" s="17">
        <v>0.16408800504243501</v>
      </c>
      <c r="Y9" s="17">
        <v>0.17695982976362201</v>
      </c>
      <c r="Z9" s="17">
        <v>0.190507446835604</v>
      </c>
      <c r="AA9" s="17">
        <v>0.21022184836996899</v>
      </c>
      <c r="AB9" s="17">
        <v>0.22513127875160299</v>
      </c>
      <c r="AC9" s="17">
        <v>0.25125817336779099</v>
      </c>
      <c r="AD9" s="17">
        <v>0.20660392841606801</v>
      </c>
      <c r="AE9" s="17"/>
      <c r="AF9" s="17">
        <v>0.16087276155803401</v>
      </c>
      <c r="AG9" s="17">
        <v>0.16699869018807101</v>
      </c>
      <c r="AH9" s="17">
        <v>0.256038903456004</v>
      </c>
      <c r="AI9" s="17">
        <v>0.29328177373657599</v>
      </c>
      <c r="AJ9" s="17"/>
      <c r="AK9" s="17">
        <v>0.20028087495591701</v>
      </c>
      <c r="AL9" s="17">
        <v>0.20237703592196099</v>
      </c>
      <c r="AM9" s="17">
        <v>0.212346793071131</v>
      </c>
      <c r="AN9" s="17">
        <v>0.18944397611160199</v>
      </c>
      <c r="AO9" s="17">
        <v>0.26843731830310402</v>
      </c>
      <c r="AP9" s="17"/>
      <c r="AQ9" s="17">
        <v>0.193027927149163</v>
      </c>
      <c r="AR9" s="17">
        <v>0.18353323828476401</v>
      </c>
      <c r="AS9" s="17">
        <v>0.19324304513094501</v>
      </c>
      <c r="AT9" s="17">
        <v>0.20874478677000599</v>
      </c>
      <c r="AU9" s="17">
        <v>0.27673679774726301</v>
      </c>
      <c r="AV9" s="17"/>
      <c r="AW9" s="17">
        <v>0.19727763667682699</v>
      </c>
      <c r="AX9" s="17">
        <v>0.209964337857241</v>
      </c>
      <c r="AY9" s="17">
        <v>0.18281133443698</v>
      </c>
      <c r="AZ9" s="17">
        <v>0.19977482734978</v>
      </c>
      <c r="BA9" s="17">
        <v>0.24760309287181501</v>
      </c>
      <c r="BB9" s="17"/>
      <c r="BC9" s="17">
        <v>0.213756764996159</v>
      </c>
      <c r="BD9" s="17">
        <v>0.21199812562099901</v>
      </c>
      <c r="BE9" s="17">
        <v>0.20287695376802101</v>
      </c>
      <c r="BF9" s="17">
        <v>0.21979250967478001</v>
      </c>
      <c r="BG9" s="17"/>
      <c r="BH9" s="17">
        <v>0.20544872227167299</v>
      </c>
      <c r="BI9" s="17">
        <v>0.209922243930077</v>
      </c>
      <c r="BJ9" s="17">
        <v>0.196652189307821</v>
      </c>
      <c r="BK9" s="17">
        <v>0.23298894691584901</v>
      </c>
      <c r="BL9" s="17"/>
      <c r="BM9" s="17">
        <v>0.181179696107997</v>
      </c>
      <c r="BN9" s="17">
        <v>0.241246859208992</v>
      </c>
      <c r="BO9" s="17">
        <v>0.28774365355876902</v>
      </c>
      <c r="BP9" s="17">
        <v>0.15231528681741099</v>
      </c>
      <c r="BQ9" s="17">
        <v>0.16108875957236499</v>
      </c>
      <c r="BR9" s="17"/>
      <c r="BS9" s="17">
        <v>0.18599070179614299</v>
      </c>
      <c r="BT9" s="17">
        <v>0.24279660909998199</v>
      </c>
      <c r="BU9" s="17">
        <v>0.27134213775952098</v>
      </c>
      <c r="BV9" s="17">
        <v>0.16405217379310799</v>
      </c>
      <c r="BW9" s="17">
        <v>0.128683369514209</v>
      </c>
    </row>
    <row r="10" spans="2:75" ht="29" x14ac:dyDescent="0.35">
      <c r="B10" s="18" t="s">
        <v>349</v>
      </c>
      <c r="C10" s="17">
        <v>0.34738918179942402</v>
      </c>
      <c r="D10" s="17">
        <v>0.36029669570550499</v>
      </c>
      <c r="E10" s="17">
        <v>0.33549507341074097</v>
      </c>
      <c r="F10" s="17"/>
      <c r="G10" s="17">
        <v>0.39246125620793298</v>
      </c>
      <c r="H10" s="17">
        <v>0.38351875198242202</v>
      </c>
      <c r="I10" s="17">
        <v>0.32979887015325099</v>
      </c>
      <c r="J10" s="17">
        <v>0.34138731390632299</v>
      </c>
      <c r="K10" s="17">
        <v>0.313759463556049</v>
      </c>
      <c r="L10" s="17">
        <v>0.32960443406540002</v>
      </c>
      <c r="M10" s="17"/>
      <c r="N10" s="17">
        <v>0.37289225028549</v>
      </c>
      <c r="O10" s="17">
        <v>0.38244080710128397</v>
      </c>
      <c r="P10" s="17">
        <v>0.348556896001261</v>
      </c>
      <c r="Q10" s="17">
        <v>0.28697862748855102</v>
      </c>
      <c r="R10" s="17"/>
      <c r="S10" s="17">
        <v>0.33540533123280503</v>
      </c>
      <c r="T10" s="17">
        <v>0.37238809810263601</v>
      </c>
      <c r="U10" s="17">
        <v>0.307827381677161</v>
      </c>
      <c r="V10" s="17">
        <v>0.36420551501610499</v>
      </c>
      <c r="W10" s="17">
        <v>0.32572059765862499</v>
      </c>
      <c r="X10" s="17">
        <v>0.36757230043429601</v>
      </c>
      <c r="Y10" s="17">
        <v>0.32508871515862697</v>
      </c>
      <c r="Z10" s="17">
        <v>0.380445446122192</v>
      </c>
      <c r="AA10" s="17">
        <v>0.35047193687024403</v>
      </c>
      <c r="AB10" s="17">
        <v>0.34020525621654202</v>
      </c>
      <c r="AC10" s="17">
        <v>0.34287659747893701</v>
      </c>
      <c r="AD10" s="17">
        <v>0.37351460044366402</v>
      </c>
      <c r="AE10" s="17"/>
      <c r="AF10" s="17">
        <v>0.321874165176122</v>
      </c>
      <c r="AG10" s="17">
        <v>0.341430586840413</v>
      </c>
      <c r="AH10" s="17">
        <v>0.37648718641858198</v>
      </c>
      <c r="AI10" s="17">
        <v>0.38010601961065599</v>
      </c>
      <c r="AJ10" s="17"/>
      <c r="AK10" s="17">
        <v>0.29408860925125901</v>
      </c>
      <c r="AL10" s="17">
        <v>0.35770299514810999</v>
      </c>
      <c r="AM10" s="17">
        <v>0.35115797625930201</v>
      </c>
      <c r="AN10" s="17">
        <v>0.36538920149265602</v>
      </c>
      <c r="AO10" s="17">
        <v>0.40271782106389098</v>
      </c>
      <c r="AP10" s="17"/>
      <c r="AQ10" s="17">
        <v>0.30734421615830398</v>
      </c>
      <c r="AR10" s="17">
        <v>0.34099368294368898</v>
      </c>
      <c r="AS10" s="17">
        <v>0.37455612530383797</v>
      </c>
      <c r="AT10" s="17">
        <v>0.36856238163259702</v>
      </c>
      <c r="AU10" s="17">
        <v>0.35589749280456101</v>
      </c>
      <c r="AV10" s="17"/>
      <c r="AW10" s="17">
        <v>0.34103113281616398</v>
      </c>
      <c r="AX10" s="17">
        <v>0.31965229677695201</v>
      </c>
      <c r="AY10" s="17">
        <v>0.340848439221627</v>
      </c>
      <c r="AZ10" s="17">
        <v>0.37192041314253699</v>
      </c>
      <c r="BA10" s="17">
        <v>0.33832790015884701</v>
      </c>
      <c r="BB10" s="17"/>
      <c r="BC10" s="17">
        <v>0.316071748688659</v>
      </c>
      <c r="BD10" s="17">
        <v>0.36702654780017402</v>
      </c>
      <c r="BE10" s="17">
        <v>0.38944868992618997</v>
      </c>
      <c r="BF10" s="17">
        <v>0.32865289756087901</v>
      </c>
      <c r="BG10" s="17"/>
      <c r="BH10" s="17">
        <v>0.36378729593950099</v>
      </c>
      <c r="BI10" s="17">
        <v>0.358307592176278</v>
      </c>
      <c r="BJ10" s="17">
        <v>0.37421976979167099</v>
      </c>
      <c r="BK10" s="17">
        <v>0.29005435369102101</v>
      </c>
      <c r="BL10" s="17"/>
      <c r="BM10" s="17">
        <v>0.37692258997473099</v>
      </c>
      <c r="BN10" s="17">
        <v>0.37242746845029201</v>
      </c>
      <c r="BO10" s="17">
        <v>0.34378054622177801</v>
      </c>
      <c r="BP10" s="17">
        <v>0.28776086700917197</v>
      </c>
      <c r="BQ10" s="17">
        <v>0.30292541417948099</v>
      </c>
      <c r="BR10" s="17"/>
      <c r="BS10" s="17">
        <v>0.37979179265860302</v>
      </c>
      <c r="BT10" s="17">
        <v>0.376768667328646</v>
      </c>
      <c r="BU10" s="17">
        <v>0.36413818741964399</v>
      </c>
      <c r="BV10" s="17">
        <v>0.29394194497633103</v>
      </c>
      <c r="BW10" s="17">
        <v>0.25908446161866799</v>
      </c>
    </row>
    <row r="11" spans="2:75" ht="29" x14ac:dyDescent="0.35">
      <c r="B11" s="18" t="s">
        <v>350</v>
      </c>
      <c r="C11" s="17">
        <v>0.207545514674775</v>
      </c>
      <c r="D11" s="17">
        <v>0.20947865330363899</v>
      </c>
      <c r="E11" s="17">
        <v>0.206678702256619</v>
      </c>
      <c r="F11" s="17"/>
      <c r="G11" s="17">
        <v>0.189095478172635</v>
      </c>
      <c r="H11" s="17">
        <v>0.176341871006756</v>
      </c>
      <c r="I11" s="17">
        <v>0.240097063500709</v>
      </c>
      <c r="J11" s="17">
        <v>0.21753940566194799</v>
      </c>
      <c r="K11" s="17">
        <v>0.23042493481658199</v>
      </c>
      <c r="L11" s="17">
        <v>0.19538654896744501</v>
      </c>
      <c r="M11" s="17"/>
      <c r="N11" s="17">
        <v>0.191889193163779</v>
      </c>
      <c r="O11" s="17">
        <v>0.21179439007301901</v>
      </c>
      <c r="P11" s="17">
        <v>0.23411836427316299</v>
      </c>
      <c r="Q11" s="17">
        <v>0.19524248393558</v>
      </c>
      <c r="R11" s="17"/>
      <c r="S11" s="17">
        <v>0.18817822996747499</v>
      </c>
      <c r="T11" s="17">
        <v>0.20100640148072099</v>
      </c>
      <c r="U11" s="17">
        <v>0.237493670374679</v>
      </c>
      <c r="V11" s="17">
        <v>0.244116098772551</v>
      </c>
      <c r="W11" s="17">
        <v>0.18742780169048201</v>
      </c>
      <c r="X11" s="17">
        <v>0.213867709908795</v>
      </c>
      <c r="Y11" s="17">
        <v>0.22974061084127001</v>
      </c>
      <c r="Z11" s="17">
        <v>0.17151404446671201</v>
      </c>
      <c r="AA11" s="17">
        <v>0.20342345103727699</v>
      </c>
      <c r="AB11" s="17">
        <v>0.209445616186195</v>
      </c>
      <c r="AC11" s="17">
        <v>0.21279395876247501</v>
      </c>
      <c r="AD11" s="17">
        <v>0.153925249457603</v>
      </c>
      <c r="AE11" s="17"/>
      <c r="AF11" s="17">
        <v>0.237363099340755</v>
      </c>
      <c r="AG11" s="17">
        <v>0.22458089232458101</v>
      </c>
      <c r="AH11" s="17">
        <v>0.183833398915176</v>
      </c>
      <c r="AI11" s="17">
        <v>0.16993881503330999</v>
      </c>
      <c r="AJ11" s="17"/>
      <c r="AK11" s="17">
        <v>0.19927750218475901</v>
      </c>
      <c r="AL11" s="17">
        <v>0.20530192791334601</v>
      </c>
      <c r="AM11" s="17">
        <v>0.22713622307572801</v>
      </c>
      <c r="AN11" s="17">
        <v>0.23001255028659001</v>
      </c>
      <c r="AO11" s="17">
        <v>0.178589549942026</v>
      </c>
      <c r="AP11" s="17"/>
      <c r="AQ11" s="17">
        <v>0.203182911869078</v>
      </c>
      <c r="AR11" s="17">
        <v>0.22374391347437</v>
      </c>
      <c r="AS11" s="17">
        <v>0.208795315645873</v>
      </c>
      <c r="AT11" s="17">
        <v>0.20009220618364401</v>
      </c>
      <c r="AU11" s="17">
        <v>0.20049669700065001</v>
      </c>
      <c r="AV11" s="17"/>
      <c r="AW11" s="17">
        <v>0.25623613852944099</v>
      </c>
      <c r="AX11" s="17">
        <v>0.22609487411114401</v>
      </c>
      <c r="AY11" s="17">
        <v>0.220424505053714</v>
      </c>
      <c r="AZ11" s="17">
        <v>0.19226823026373599</v>
      </c>
      <c r="BA11" s="17">
        <v>0.18967236930158199</v>
      </c>
      <c r="BB11" s="17"/>
      <c r="BC11" s="17">
        <v>0.166177815902779</v>
      </c>
      <c r="BD11" s="17">
        <v>0.19460208096002399</v>
      </c>
      <c r="BE11" s="17">
        <v>0.21306039185751499</v>
      </c>
      <c r="BF11" s="17">
        <v>0.22853186190702299</v>
      </c>
      <c r="BG11" s="17"/>
      <c r="BH11" s="17">
        <v>0.17860521412220201</v>
      </c>
      <c r="BI11" s="17">
        <v>0.210335145930962</v>
      </c>
      <c r="BJ11" s="17">
        <v>0.236430761807298</v>
      </c>
      <c r="BK11" s="17">
        <v>0.23462806186100399</v>
      </c>
      <c r="BL11" s="17"/>
      <c r="BM11" s="17">
        <v>0.24045980350047999</v>
      </c>
      <c r="BN11" s="17">
        <v>0.18527421046738499</v>
      </c>
      <c r="BO11" s="17">
        <v>0.202633594025598</v>
      </c>
      <c r="BP11" s="17">
        <v>0.24679655199752801</v>
      </c>
      <c r="BQ11" s="17">
        <v>0.19951023073881899</v>
      </c>
      <c r="BR11" s="17"/>
      <c r="BS11" s="17">
        <v>0.227870439859477</v>
      </c>
      <c r="BT11" s="17">
        <v>0.191286340886202</v>
      </c>
      <c r="BU11" s="17">
        <v>0.20955252353474199</v>
      </c>
      <c r="BV11" s="17">
        <v>0.26347074834101702</v>
      </c>
      <c r="BW11" s="17">
        <v>0.23307113677112901</v>
      </c>
    </row>
    <row r="12" spans="2:75" ht="29" x14ac:dyDescent="0.35">
      <c r="B12" s="18" t="s">
        <v>351</v>
      </c>
      <c r="C12" s="17">
        <v>6.30387317198874E-2</v>
      </c>
      <c r="D12" s="17">
        <v>6.8934782794028204E-2</v>
      </c>
      <c r="E12" s="17">
        <v>5.7596516834027403E-2</v>
      </c>
      <c r="F12" s="17"/>
      <c r="G12" s="17">
        <v>9.4255303823611802E-2</v>
      </c>
      <c r="H12" s="17">
        <v>7.7576082440698593E-2</v>
      </c>
      <c r="I12" s="17">
        <v>6.8801581111493704E-2</v>
      </c>
      <c r="J12" s="17">
        <v>5.6641477375598701E-2</v>
      </c>
      <c r="K12" s="17">
        <v>5.52485159436392E-2</v>
      </c>
      <c r="L12" s="17">
        <v>3.6125483579274101E-2</v>
      </c>
      <c r="M12" s="17"/>
      <c r="N12" s="17">
        <v>6.5345134831906196E-2</v>
      </c>
      <c r="O12" s="17">
        <v>5.0359686250087E-2</v>
      </c>
      <c r="P12" s="17">
        <v>7.1010670125798606E-2</v>
      </c>
      <c r="Q12" s="17">
        <v>6.7917087038122395E-2</v>
      </c>
      <c r="R12" s="17"/>
      <c r="S12" s="17">
        <v>5.7979678377457003E-2</v>
      </c>
      <c r="T12" s="17">
        <v>5.6870895078085397E-2</v>
      </c>
      <c r="U12" s="17">
        <v>7.7854113153504906E-2</v>
      </c>
      <c r="V12" s="17">
        <v>5.5778871110252301E-2</v>
      </c>
      <c r="W12" s="17">
        <v>8.9927884998271396E-2</v>
      </c>
      <c r="X12" s="17">
        <v>8.0109609417375605E-2</v>
      </c>
      <c r="Y12" s="17">
        <v>7.30673570243731E-2</v>
      </c>
      <c r="Z12" s="17">
        <v>8.3488986490816902E-2</v>
      </c>
      <c r="AA12" s="17">
        <v>6.4220162352366203E-2</v>
      </c>
      <c r="AB12" s="17">
        <v>3.2247694533715301E-2</v>
      </c>
      <c r="AC12" s="17">
        <v>3.6355119392452999E-2</v>
      </c>
      <c r="AD12" s="17">
        <v>6.0327494146114297E-2</v>
      </c>
      <c r="AE12" s="17"/>
      <c r="AF12" s="17">
        <v>5.2013861079065297E-2</v>
      </c>
      <c r="AG12" s="17">
        <v>6.9701765757252093E-2</v>
      </c>
      <c r="AH12" s="17">
        <v>6.20461867920553E-2</v>
      </c>
      <c r="AI12" s="17">
        <v>6.9304653832899105E-2</v>
      </c>
      <c r="AJ12" s="17"/>
      <c r="AK12" s="17">
        <v>6.9561600375838806E-2</v>
      </c>
      <c r="AL12" s="17">
        <v>6.4495136326555694E-2</v>
      </c>
      <c r="AM12" s="17">
        <v>6.1612315208520903E-2</v>
      </c>
      <c r="AN12" s="17">
        <v>6.1266056576274298E-2</v>
      </c>
      <c r="AO12" s="17">
        <v>6.9676786511573705E-2</v>
      </c>
      <c r="AP12" s="17"/>
      <c r="AQ12" s="17">
        <v>6.33279045359183E-2</v>
      </c>
      <c r="AR12" s="17">
        <v>6.5993476100818793E-2</v>
      </c>
      <c r="AS12" s="17">
        <v>5.9335563317612902E-2</v>
      </c>
      <c r="AT12" s="17">
        <v>5.96297568922909E-2</v>
      </c>
      <c r="AU12" s="17">
        <v>6.8954862382983706E-2</v>
      </c>
      <c r="AV12" s="17"/>
      <c r="AW12" s="17">
        <v>5.54486041507148E-2</v>
      </c>
      <c r="AX12" s="17">
        <v>5.4674880397912802E-2</v>
      </c>
      <c r="AY12" s="17">
        <v>6.5993489870315905E-2</v>
      </c>
      <c r="AZ12" s="17">
        <v>5.4163249010576398E-2</v>
      </c>
      <c r="BA12" s="17">
        <v>7.5612631995802898E-2</v>
      </c>
      <c r="BB12" s="17"/>
      <c r="BC12" s="17">
        <v>8.36614329474029E-2</v>
      </c>
      <c r="BD12" s="17">
        <v>6.5593847011960901E-2</v>
      </c>
      <c r="BE12" s="17">
        <v>5.5638169077685998E-2</v>
      </c>
      <c r="BF12" s="17">
        <v>6.5465415868517104E-2</v>
      </c>
      <c r="BG12" s="17"/>
      <c r="BH12" s="17">
        <v>7.07531333565527E-2</v>
      </c>
      <c r="BI12" s="17">
        <v>5.8922145944271899E-2</v>
      </c>
      <c r="BJ12" s="17">
        <v>6.5326601851717597E-2</v>
      </c>
      <c r="BK12" s="17">
        <v>8.5208095600189798E-2</v>
      </c>
      <c r="BL12" s="17"/>
      <c r="BM12" s="17">
        <v>5.72800406210607E-2</v>
      </c>
      <c r="BN12" s="17">
        <v>6.56841226431953E-2</v>
      </c>
      <c r="BO12" s="17">
        <v>5.4289260776579799E-2</v>
      </c>
      <c r="BP12" s="17">
        <v>9.4218633726701403E-2</v>
      </c>
      <c r="BQ12" s="17">
        <v>5.3734979530273397E-2</v>
      </c>
      <c r="BR12" s="17"/>
      <c r="BS12" s="17">
        <v>5.8583023272995798E-2</v>
      </c>
      <c r="BT12" s="17">
        <v>7.3171152382055807E-2</v>
      </c>
      <c r="BU12" s="17">
        <v>4.5292335256504002E-2</v>
      </c>
      <c r="BV12" s="17">
        <v>8.5894345139697501E-2</v>
      </c>
      <c r="BW12" s="17">
        <v>5.5585836487686002E-2</v>
      </c>
    </row>
    <row r="13" spans="2:75" ht="29" x14ac:dyDescent="0.35">
      <c r="B13" s="18" t="s">
        <v>352</v>
      </c>
      <c r="C13" s="17">
        <v>2.3704211087628602E-2</v>
      </c>
      <c r="D13" s="17">
        <v>2.8679319882915801E-2</v>
      </c>
      <c r="E13" s="17">
        <v>1.8489299268763099E-2</v>
      </c>
      <c r="F13" s="17"/>
      <c r="G13" s="17">
        <v>3.3553732336347598E-2</v>
      </c>
      <c r="H13" s="17">
        <v>1.7513441529232E-2</v>
      </c>
      <c r="I13" s="17">
        <v>3.7788774794021103E-2</v>
      </c>
      <c r="J13" s="17">
        <v>1.71052673780972E-2</v>
      </c>
      <c r="K13" s="17">
        <v>2.2994094507606502E-2</v>
      </c>
      <c r="L13" s="17">
        <v>1.65788694770517E-2</v>
      </c>
      <c r="M13" s="17"/>
      <c r="N13" s="17">
        <v>2.3813695418333301E-2</v>
      </c>
      <c r="O13" s="17">
        <v>1.8699408151318E-2</v>
      </c>
      <c r="P13" s="17">
        <v>2.53781144473854E-2</v>
      </c>
      <c r="Q13" s="17">
        <v>2.7770559154122399E-2</v>
      </c>
      <c r="R13" s="17"/>
      <c r="S13" s="17">
        <v>2.7047529889637299E-2</v>
      </c>
      <c r="T13" s="17">
        <v>2.0632731550838501E-2</v>
      </c>
      <c r="U13" s="17">
        <v>4.1733119239206501E-2</v>
      </c>
      <c r="V13" s="17">
        <v>2.5917081586251198E-2</v>
      </c>
      <c r="W13" s="17">
        <v>2.0275039936169699E-2</v>
      </c>
      <c r="X13" s="17">
        <v>2.4578920453336001E-2</v>
      </c>
      <c r="Y13" s="17">
        <v>1.8542158129905801E-2</v>
      </c>
      <c r="Z13" s="17">
        <v>3.1942674696531198E-2</v>
      </c>
      <c r="AA13" s="17">
        <v>1.6854942092411101E-2</v>
      </c>
      <c r="AB13" s="17">
        <v>1.65574643908309E-2</v>
      </c>
      <c r="AC13" s="17">
        <v>2.80232932715711E-2</v>
      </c>
      <c r="AD13" s="17">
        <v>1.4177583051307801E-2</v>
      </c>
      <c r="AE13" s="17"/>
      <c r="AF13" s="17">
        <v>2.0218282972851401E-2</v>
      </c>
      <c r="AG13" s="17">
        <v>3.1454809630506501E-2</v>
      </c>
      <c r="AH13" s="17">
        <v>2.0856765347988901E-2</v>
      </c>
      <c r="AI13" s="17">
        <v>1.50386474886154E-2</v>
      </c>
      <c r="AJ13" s="17"/>
      <c r="AK13" s="17">
        <v>1.96793750048113E-2</v>
      </c>
      <c r="AL13" s="17">
        <v>2.3683787592213599E-2</v>
      </c>
      <c r="AM13" s="17">
        <v>2.5720685803881701E-2</v>
      </c>
      <c r="AN13" s="17">
        <v>1.52241870937914E-2</v>
      </c>
      <c r="AO13" s="17">
        <v>2.4167892494335499E-2</v>
      </c>
      <c r="AP13" s="17"/>
      <c r="AQ13" s="17">
        <v>2.9453765289496298E-2</v>
      </c>
      <c r="AR13" s="17">
        <v>3.0629782085524301E-2</v>
      </c>
      <c r="AS13" s="17">
        <v>1.8119115314851698E-2</v>
      </c>
      <c r="AT13" s="17">
        <v>2.5513097084126999E-2</v>
      </c>
      <c r="AU13" s="17">
        <v>1.10390226424588E-2</v>
      </c>
      <c r="AV13" s="17"/>
      <c r="AW13" s="17">
        <v>1.7134405809314E-2</v>
      </c>
      <c r="AX13" s="17">
        <v>2.9679614532591499E-2</v>
      </c>
      <c r="AY13" s="17">
        <v>1.9495538075654E-2</v>
      </c>
      <c r="AZ13" s="17">
        <v>2.88851708431886E-2</v>
      </c>
      <c r="BA13" s="17">
        <v>2.2213271887774E-2</v>
      </c>
      <c r="BB13" s="17"/>
      <c r="BC13" s="17">
        <v>4.8097651908133698E-2</v>
      </c>
      <c r="BD13" s="17">
        <v>2.28617728358083E-2</v>
      </c>
      <c r="BE13" s="17">
        <v>1.5963876769597801E-2</v>
      </c>
      <c r="BF13" s="17">
        <v>2.2752445310900302E-2</v>
      </c>
      <c r="BG13" s="17"/>
      <c r="BH13" s="17">
        <v>2.0801807107486799E-2</v>
      </c>
      <c r="BI13" s="17">
        <v>2.3969089754321399E-2</v>
      </c>
      <c r="BJ13" s="17">
        <v>2.2238545050499901E-2</v>
      </c>
      <c r="BK13" s="17">
        <v>2.6190945589133201E-2</v>
      </c>
      <c r="BL13" s="17"/>
      <c r="BM13" s="17">
        <v>1.4100333693375501E-2</v>
      </c>
      <c r="BN13" s="17">
        <v>2.4338858257198202E-2</v>
      </c>
      <c r="BO13" s="17">
        <v>1.36647869551073E-2</v>
      </c>
      <c r="BP13" s="17">
        <v>4.4823932684519299E-2</v>
      </c>
      <c r="BQ13" s="17">
        <v>2.65233587217681E-2</v>
      </c>
      <c r="BR13" s="17"/>
      <c r="BS13" s="17">
        <v>1.73966129086464E-2</v>
      </c>
      <c r="BT13" s="17">
        <v>1.7625894882355098E-2</v>
      </c>
      <c r="BU13" s="17">
        <v>1.3421443296388599E-2</v>
      </c>
      <c r="BV13" s="17">
        <v>4.6903602464282101E-2</v>
      </c>
      <c r="BW13" s="17">
        <v>2.8357810516494799E-2</v>
      </c>
    </row>
    <row r="14" spans="2:75" x14ac:dyDescent="0.35">
      <c r="B14" s="18" t="s">
        <v>129</v>
      </c>
      <c r="C14" s="19">
        <v>0.15247569411821399</v>
      </c>
      <c r="D14" s="19">
        <v>0.116108360729026</v>
      </c>
      <c r="E14" s="19">
        <v>0.18626741095705199</v>
      </c>
      <c r="F14" s="19"/>
      <c r="G14" s="19">
        <v>0.13020403277215101</v>
      </c>
      <c r="H14" s="19">
        <v>0.13371123778464999</v>
      </c>
      <c r="I14" s="19">
        <v>0.15100955375159</v>
      </c>
      <c r="J14" s="19">
        <v>0.16767825482958101</v>
      </c>
      <c r="K14" s="19">
        <v>0.16038898032108401</v>
      </c>
      <c r="L14" s="19">
        <v>0.16614977210821999</v>
      </c>
      <c r="M14" s="19"/>
      <c r="N14" s="19">
        <v>9.1639757452226397E-2</v>
      </c>
      <c r="O14" s="19">
        <v>0.14337770016978399</v>
      </c>
      <c r="P14" s="19">
        <v>0.15401367285987599</v>
      </c>
      <c r="Q14" s="19">
        <v>0.22285572231929601</v>
      </c>
      <c r="R14" s="19"/>
      <c r="S14" s="19">
        <v>0.13175625787669101</v>
      </c>
      <c r="T14" s="19">
        <v>0.14530791042062399</v>
      </c>
      <c r="U14" s="19">
        <v>0.147857797278239</v>
      </c>
      <c r="V14" s="19">
        <v>0.160132386906298</v>
      </c>
      <c r="W14" s="19">
        <v>0.150324896263446</v>
      </c>
      <c r="X14" s="19">
        <v>0.14978345474376301</v>
      </c>
      <c r="Y14" s="19">
        <v>0.176601329082202</v>
      </c>
      <c r="Z14" s="19">
        <v>0.14210140138814401</v>
      </c>
      <c r="AA14" s="19">
        <v>0.15480765927773299</v>
      </c>
      <c r="AB14" s="19">
        <v>0.176412689921114</v>
      </c>
      <c r="AC14" s="19">
        <v>0.128692857726773</v>
      </c>
      <c r="AD14" s="19">
        <v>0.191451144485243</v>
      </c>
      <c r="AE14" s="19"/>
      <c r="AF14" s="19">
        <v>0.20765782987317299</v>
      </c>
      <c r="AG14" s="19">
        <v>0.165833255259177</v>
      </c>
      <c r="AH14" s="19">
        <v>0.10073755907019399</v>
      </c>
      <c r="AI14" s="19">
        <v>7.2330090297942906E-2</v>
      </c>
      <c r="AJ14" s="19"/>
      <c r="AK14" s="19">
        <v>0.21711203822741501</v>
      </c>
      <c r="AL14" s="19">
        <v>0.14643911709781399</v>
      </c>
      <c r="AM14" s="19">
        <v>0.122026006581436</v>
      </c>
      <c r="AN14" s="19">
        <v>0.13866402843908601</v>
      </c>
      <c r="AO14" s="19">
        <v>5.6410631685069802E-2</v>
      </c>
      <c r="AP14" s="19"/>
      <c r="AQ14" s="19">
        <v>0.20366327499804099</v>
      </c>
      <c r="AR14" s="19">
        <v>0.155105907110834</v>
      </c>
      <c r="AS14" s="19">
        <v>0.14595083528687899</v>
      </c>
      <c r="AT14" s="19">
        <v>0.13745777143733501</v>
      </c>
      <c r="AU14" s="19">
        <v>8.6875127422083295E-2</v>
      </c>
      <c r="AV14" s="19"/>
      <c r="AW14" s="19">
        <v>0.13287208201754</v>
      </c>
      <c r="AX14" s="19">
        <v>0.159933996324158</v>
      </c>
      <c r="AY14" s="19">
        <v>0.17042669334170901</v>
      </c>
      <c r="AZ14" s="19">
        <v>0.15298810939018201</v>
      </c>
      <c r="BA14" s="19">
        <v>0.12657073378417899</v>
      </c>
      <c r="BB14" s="19"/>
      <c r="BC14" s="19">
        <v>0.17223458555686599</v>
      </c>
      <c r="BD14" s="19">
        <v>0.137917625771033</v>
      </c>
      <c r="BE14" s="19">
        <v>0.123011918600991</v>
      </c>
      <c r="BF14" s="19">
        <v>0.13480486967790101</v>
      </c>
      <c r="BG14" s="19"/>
      <c r="BH14" s="19">
        <v>0.16060382720258601</v>
      </c>
      <c r="BI14" s="19">
        <v>0.138543782264089</v>
      </c>
      <c r="BJ14" s="19">
        <v>0.105132132190991</v>
      </c>
      <c r="BK14" s="19">
        <v>0.13092959634280399</v>
      </c>
      <c r="BL14" s="19"/>
      <c r="BM14" s="19">
        <v>0.13005753610235499</v>
      </c>
      <c r="BN14" s="19">
        <v>0.11102848097293801</v>
      </c>
      <c r="BO14" s="19">
        <v>9.7888158462167502E-2</v>
      </c>
      <c r="BP14" s="19">
        <v>0.17408472776466799</v>
      </c>
      <c r="BQ14" s="19">
        <v>0.256217257257294</v>
      </c>
      <c r="BR14" s="19"/>
      <c r="BS14" s="19">
        <v>0.13036742950413499</v>
      </c>
      <c r="BT14" s="19">
        <v>9.8351335420758204E-2</v>
      </c>
      <c r="BU14" s="19">
        <v>9.6253372733200296E-2</v>
      </c>
      <c r="BV14" s="19">
        <v>0.14573718528556501</v>
      </c>
      <c r="BW14" s="19">
        <v>0.295217385091813</v>
      </c>
    </row>
    <row r="15" spans="2:75" x14ac:dyDescent="0.35">
      <c r="B15" s="16"/>
    </row>
    <row r="16" spans="2:75" x14ac:dyDescent="0.35">
      <c r="B16" t="s">
        <v>91</v>
      </c>
    </row>
    <row r="17" spans="2:2" x14ac:dyDescent="0.35">
      <c r="B17" t="s">
        <v>92</v>
      </c>
    </row>
    <row r="19" spans="2:2" x14ac:dyDescent="0.35">
      <c r="B19"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W19"/>
  <sheetViews>
    <sheetView showGridLines="0" workbookViewId="0">
      <pane xSplit="2" topLeftCell="C1" activePane="topRight" state="frozen"/>
      <selection pane="topRight" activeCell="D2" sqref="D2:BM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359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4034</v>
      </c>
      <c r="D7" s="10">
        <v>1954</v>
      </c>
      <c r="E7" s="10">
        <v>2070</v>
      </c>
      <c r="F7" s="10"/>
      <c r="G7" s="10">
        <v>479</v>
      </c>
      <c r="H7" s="10">
        <v>662</v>
      </c>
      <c r="I7" s="10">
        <v>621</v>
      </c>
      <c r="J7" s="10">
        <v>718</v>
      </c>
      <c r="K7" s="10">
        <v>673</v>
      </c>
      <c r="L7" s="10">
        <v>881</v>
      </c>
      <c r="M7" s="10"/>
      <c r="N7" s="10">
        <v>1092</v>
      </c>
      <c r="O7" s="10">
        <v>984</v>
      </c>
      <c r="P7" s="10">
        <v>889</v>
      </c>
      <c r="Q7" s="10">
        <v>1050</v>
      </c>
      <c r="R7" s="10"/>
      <c r="S7" s="10">
        <v>507</v>
      </c>
      <c r="T7" s="10">
        <v>541</v>
      </c>
      <c r="U7" s="10">
        <v>322</v>
      </c>
      <c r="V7" s="10">
        <v>320</v>
      </c>
      <c r="W7" s="10">
        <v>304</v>
      </c>
      <c r="X7" s="10">
        <v>332</v>
      </c>
      <c r="Y7" s="10">
        <v>350</v>
      </c>
      <c r="Z7" s="10">
        <v>174</v>
      </c>
      <c r="AA7" s="10">
        <v>461</v>
      </c>
      <c r="AB7" s="10">
        <v>376</v>
      </c>
      <c r="AC7" s="10">
        <v>216</v>
      </c>
      <c r="AD7" s="10">
        <v>131</v>
      </c>
      <c r="AE7" s="10"/>
      <c r="AF7" s="10">
        <v>977</v>
      </c>
      <c r="AG7" s="10">
        <v>1382</v>
      </c>
      <c r="AH7" s="10">
        <v>1011</v>
      </c>
      <c r="AI7" s="10">
        <v>536</v>
      </c>
      <c r="AJ7" s="10"/>
      <c r="AK7" s="10">
        <v>658</v>
      </c>
      <c r="AL7" s="10">
        <v>1532</v>
      </c>
      <c r="AM7" s="10">
        <v>854</v>
      </c>
      <c r="AN7" s="10">
        <v>391</v>
      </c>
      <c r="AO7" s="10">
        <v>387</v>
      </c>
      <c r="AP7" s="10"/>
      <c r="AQ7" s="10">
        <v>1037</v>
      </c>
      <c r="AR7" s="10">
        <v>778</v>
      </c>
      <c r="AS7" s="10">
        <v>952</v>
      </c>
      <c r="AT7" s="10">
        <v>700</v>
      </c>
      <c r="AU7" s="10">
        <v>567</v>
      </c>
      <c r="AV7" s="10"/>
      <c r="AW7" s="10">
        <v>218</v>
      </c>
      <c r="AX7" s="10">
        <v>430</v>
      </c>
      <c r="AY7" s="10">
        <v>1333</v>
      </c>
      <c r="AZ7" s="10">
        <v>1169</v>
      </c>
      <c r="BA7" s="10">
        <v>881</v>
      </c>
      <c r="BB7" s="10"/>
      <c r="BC7" s="10">
        <v>304</v>
      </c>
      <c r="BD7" s="10">
        <v>1220</v>
      </c>
      <c r="BE7" s="10">
        <v>922</v>
      </c>
      <c r="BF7" s="10">
        <v>1328</v>
      </c>
      <c r="BG7" s="10"/>
      <c r="BH7" s="10">
        <v>773</v>
      </c>
      <c r="BI7" s="10">
        <v>1917</v>
      </c>
      <c r="BJ7" s="10">
        <v>694</v>
      </c>
      <c r="BK7" s="10">
        <v>388</v>
      </c>
      <c r="BL7" s="10"/>
      <c r="BM7" s="10">
        <v>762</v>
      </c>
      <c r="BN7" s="10">
        <v>1362</v>
      </c>
      <c r="BO7" s="10">
        <v>310</v>
      </c>
      <c r="BP7" s="10">
        <v>494</v>
      </c>
      <c r="BQ7" s="10">
        <v>603</v>
      </c>
      <c r="BR7" s="10"/>
      <c r="BS7" s="10">
        <v>803</v>
      </c>
      <c r="BT7" s="10">
        <v>1057</v>
      </c>
      <c r="BU7" s="10">
        <v>329</v>
      </c>
      <c r="BV7" s="10">
        <v>656</v>
      </c>
      <c r="BW7" s="10">
        <v>340</v>
      </c>
    </row>
    <row r="8" spans="2:75" ht="30" customHeight="1" x14ac:dyDescent="0.35">
      <c r="B8" s="11" t="s">
        <v>20</v>
      </c>
      <c r="C8" s="11">
        <v>4034</v>
      </c>
      <c r="D8" s="11">
        <v>1987</v>
      </c>
      <c r="E8" s="11">
        <v>2037</v>
      </c>
      <c r="F8" s="11"/>
      <c r="G8" s="11">
        <v>563</v>
      </c>
      <c r="H8" s="11">
        <v>688</v>
      </c>
      <c r="I8" s="11">
        <v>686</v>
      </c>
      <c r="J8" s="11">
        <v>686</v>
      </c>
      <c r="K8" s="11">
        <v>566</v>
      </c>
      <c r="L8" s="11">
        <v>845</v>
      </c>
      <c r="M8" s="11"/>
      <c r="N8" s="11">
        <v>1085</v>
      </c>
      <c r="O8" s="11">
        <v>1044</v>
      </c>
      <c r="P8" s="11">
        <v>883</v>
      </c>
      <c r="Q8" s="11">
        <v>1003</v>
      </c>
      <c r="R8" s="11"/>
      <c r="S8" s="11">
        <v>565</v>
      </c>
      <c r="T8" s="11">
        <v>524</v>
      </c>
      <c r="U8" s="11">
        <v>323</v>
      </c>
      <c r="V8" s="11">
        <v>363</v>
      </c>
      <c r="W8" s="11">
        <v>282</v>
      </c>
      <c r="X8" s="11">
        <v>363</v>
      </c>
      <c r="Y8" s="11">
        <v>323</v>
      </c>
      <c r="Z8" s="11">
        <v>161</v>
      </c>
      <c r="AA8" s="11">
        <v>444</v>
      </c>
      <c r="AB8" s="11">
        <v>363</v>
      </c>
      <c r="AC8" s="11">
        <v>202</v>
      </c>
      <c r="AD8" s="11">
        <v>121</v>
      </c>
      <c r="AE8" s="11"/>
      <c r="AF8" s="11">
        <v>950</v>
      </c>
      <c r="AG8" s="11">
        <v>1389</v>
      </c>
      <c r="AH8" s="11">
        <v>1033</v>
      </c>
      <c r="AI8" s="11">
        <v>540</v>
      </c>
      <c r="AJ8" s="11"/>
      <c r="AK8" s="11">
        <v>650</v>
      </c>
      <c r="AL8" s="11">
        <v>1526</v>
      </c>
      <c r="AM8" s="11">
        <v>857</v>
      </c>
      <c r="AN8" s="11">
        <v>401</v>
      </c>
      <c r="AO8" s="11">
        <v>386</v>
      </c>
      <c r="AP8" s="11"/>
      <c r="AQ8" s="11">
        <v>1021</v>
      </c>
      <c r="AR8" s="11">
        <v>777</v>
      </c>
      <c r="AS8" s="11">
        <v>954</v>
      </c>
      <c r="AT8" s="11">
        <v>713</v>
      </c>
      <c r="AU8" s="11">
        <v>570</v>
      </c>
      <c r="AV8" s="11"/>
      <c r="AW8" s="11">
        <v>211</v>
      </c>
      <c r="AX8" s="11">
        <v>408</v>
      </c>
      <c r="AY8" s="11">
        <v>1329</v>
      </c>
      <c r="AZ8" s="11">
        <v>1160</v>
      </c>
      <c r="BA8" s="11">
        <v>923</v>
      </c>
      <c r="BB8" s="11"/>
      <c r="BC8" s="11">
        <v>322</v>
      </c>
      <c r="BD8" s="11">
        <v>1244</v>
      </c>
      <c r="BE8" s="11">
        <v>916</v>
      </c>
      <c r="BF8" s="11">
        <v>1291</v>
      </c>
      <c r="BG8" s="11"/>
      <c r="BH8" s="11">
        <v>788</v>
      </c>
      <c r="BI8" s="11">
        <v>1911</v>
      </c>
      <c r="BJ8" s="11">
        <v>687</v>
      </c>
      <c r="BK8" s="11">
        <v>385</v>
      </c>
      <c r="BL8" s="11"/>
      <c r="BM8" s="11">
        <v>754</v>
      </c>
      <c r="BN8" s="11">
        <v>1381</v>
      </c>
      <c r="BO8" s="11">
        <v>310</v>
      </c>
      <c r="BP8" s="11">
        <v>482</v>
      </c>
      <c r="BQ8" s="11">
        <v>608</v>
      </c>
      <c r="BR8" s="11"/>
      <c r="BS8" s="11">
        <v>799</v>
      </c>
      <c r="BT8" s="11">
        <v>1081</v>
      </c>
      <c r="BU8" s="11">
        <v>329</v>
      </c>
      <c r="BV8" s="11">
        <v>641</v>
      </c>
      <c r="BW8" s="11">
        <v>341</v>
      </c>
    </row>
    <row r="9" spans="2:75" ht="43.5" x14ac:dyDescent="0.35">
      <c r="B9" s="18" t="s">
        <v>354</v>
      </c>
      <c r="C9" s="17">
        <v>9.7491878983815006E-2</v>
      </c>
      <c r="D9" s="17">
        <v>0.100665390447226</v>
      </c>
      <c r="E9" s="17">
        <v>9.3428475928255997E-2</v>
      </c>
      <c r="F9" s="17"/>
      <c r="G9" s="17">
        <v>0.13150255907495001</v>
      </c>
      <c r="H9" s="17">
        <v>0.124261846091346</v>
      </c>
      <c r="I9" s="17">
        <v>0.130365493506161</v>
      </c>
      <c r="J9" s="17">
        <v>7.3332101759235602E-2</v>
      </c>
      <c r="K9" s="17">
        <v>7.8980121941199896E-2</v>
      </c>
      <c r="L9" s="17">
        <v>5.8343437822097798E-2</v>
      </c>
      <c r="M9" s="17"/>
      <c r="N9" s="17">
        <v>0.10738774603852599</v>
      </c>
      <c r="O9" s="17">
        <v>8.3433764694678503E-2</v>
      </c>
      <c r="P9" s="17">
        <v>0.116520088905571</v>
      </c>
      <c r="Q9" s="17">
        <v>8.5592553026926504E-2</v>
      </c>
      <c r="R9" s="17"/>
      <c r="S9" s="17">
        <v>0.119454837168636</v>
      </c>
      <c r="T9" s="17">
        <v>0.10027852371811601</v>
      </c>
      <c r="U9" s="17">
        <v>9.8887639825441395E-2</v>
      </c>
      <c r="V9" s="17">
        <v>8.2730526422473097E-2</v>
      </c>
      <c r="W9" s="17">
        <v>0.103613321651654</v>
      </c>
      <c r="X9" s="17">
        <v>7.3797764461617496E-2</v>
      </c>
      <c r="Y9" s="17">
        <v>0.115465382464672</v>
      </c>
      <c r="Z9" s="17">
        <v>9.2817278306614695E-2</v>
      </c>
      <c r="AA9" s="17">
        <v>0.111760926132472</v>
      </c>
      <c r="AB9" s="17">
        <v>7.1237725816842304E-2</v>
      </c>
      <c r="AC9" s="17">
        <v>0.101861956174437</v>
      </c>
      <c r="AD9" s="17">
        <v>5.7589211500439101E-2</v>
      </c>
      <c r="AE9" s="17"/>
      <c r="AF9" s="17">
        <v>8.8600188438836699E-2</v>
      </c>
      <c r="AG9" s="17">
        <v>9.3841588047526306E-2</v>
      </c>
      <c r="AH9" s="17">
        <v>9.6841874378333706E-2</v>
      </c>
      <c r="AI9" s="17">
        <v>0.122726365326617</v>
      </c>
      <c r="AJ9" s="17"/>
      <c r="AK9" s="17">
        <v>9.8338391618085497E-2</v>
      </c>
      <c r="AL9" s="17">
        <v>8.6517542844658707E-2</v>
      </c>
      <c r="AM9" s="17">
        <v>9.2326307989208697E-2</v>
      </c>
      <c r="AN9" s="17">
        <v>9.9929090856793204E-2</v>
      </c>
      <c r="AO9" s="17">
        <v>0.157334546570914</v>
      </c>
      <c r="AP9" s="17"/>
      <c r="AQ9" s="17">
        <v>0.10573777689551001</v>
      </c>
      <c r="AR9" s="17">
        <v>0.100478541823245</v>
      </c>
      <c r="AS9" s="17">
        <v>7.7521869964967099E-2</v>
      </c>
      <c r="AT9" s="17">
        <v>8.0035670088151198E-2</v>
      </c>
      <c r="AU9" s="17">
        <v>0.13391819657545401</v>
      </c>
      <c r="AV9" s="17"/>
      <c r="AW9" s="17">
        <v>9.1919723975008694E-2</v>
      </c>
      <c r="AX9" s="17">
        <v>6.7199887735129901E-2</v>
      </c>
      <c r="AY9" s="17">
        <v>8.4260081880612597E-2</v>
      </c>
      <c r="AZ9" s="17">
        <v>9.4132419584268795E-2</v>
      </c>
      <c r="BA9" s="17">
        <v>0.13580617905812101</v>
      </c>
      <c r="BB9" s="17"/>
      <c r="BC9" s="17">
        <v>0.12595848233194301</v>
      </c>
      <c r="BD9" s="17">
        <v>0.106389777712039</v>
      </c>
      <c r="BE9" s="17">
        <v>9.3503067746488505E-2</v>
      </c>
      <c r="BF9" s="17">
        <v>8.7960109932796904E-2</v>
      </c>
      <c r="BG9" s="17"/>
      <c r="BH9" s="17">
        <v>9.8636271148752799E-2</v>
      </c>
      <c r="BI9" s="17">
        <v>9.5703500101595895E-2</v>
      </c>
      <c r="BJ9" s="17">
        <v>0.111560440687101</v>
      </c>
      <c r="BK9" s="17">
        <v>9.7157324682078994E-2</v>
      </c>
      <c r="BL9" s="17"/>
      <c r="BM9" s="17">
        <v>8.8668872696598497E-2</v>
      </c>
      <c r="BN9" s="17">
        <v>0.10096729310998701</v>
      </c>
      <c r="BO9" s="17">
        <v>8.1021025689999596E-2</v>
      </c>
      <c r="BP9" s="17">
        <v>0.130360163417373</v>
      </c>
      <c r="BQ9" s="17">
        <v>0.105203336037407</v>
      </c>
      <c r="BR9" s="17"/>
      <c r="BS9" s="17">
        <v>9.5211782658574495E-2</v>
      </c>
      <c r="BT9" s="17">
        <v>0.118116574405255</v>
      </c>
      <c r="BU9" s="17">
        <v>7.2952431824354902E-2</v>
      </c>
      <c r="BV9" s="17">
        <v>0.13210005897204699</v>
      </c>
      <c r="BW9" s="17">
        <v>8.3916576719638203E-2</v>
      </c>
    </row>
    <row r="10" spans="2:75" ht="43.5" x14ac:dyDescent="0.35">
      <c r="B10" s="18" t="s">
        <v>355</v>
      </c>
      <c r="C10" s="17">
        <v>0.212056381718877</v>
      </c>
      <c r="D10" s="17">
        <v>0.23138342565428999</v>
      </c>
      <c r="E10" s="17">
        <v>0.19424359620467199</v>
      </c>
      <c r="F10" s="17"/>
      <c r="G10" s="17">
        <v>0.275309662722374</v>
      </c>
      <c r="H10" s="17">
        <v>0.283427284833835</v>
      </c>
      <c r="I10" s="17">
        <v>0.24055971226501799</v>
      </c>
      <c r="J10" s="17">
        <v>0.19580684702850801</v>
      </c>
      <c r="K10" s="17">
        <v>0.17188055596007601</v>
      </c>
      <c r="L10" s="17">
        <v>0.128729300028324</v>
      </c>
      <c r="M10" s="17"/>
      <c r="N10" s="17">
        <v>0.23380334732439001</v>
      </c>
      <c r="O10" s="17">
        <v>0.23323365866496901</v>
      </c>
      <c r="P10" s="17">
        <v>0.20267013625449901</v>
      </c>
      <c r="Q10" s="17">
        <v>0.176615705324145</v>
      </c>
      <c r="R10" s="17"/>
      <c r="S10" s="17">
        <v>0.25779161747243301</v>
      </c>
      <c r="T10" s="17">
        <v>0.20119317283721899</v>
      </c>
      <c r="U10" s="17">
        <v>0.174617581164284</v>
      </c>
      <c r="V10" s="17">
        <v>0.24198162624529801</v>
      </c>
      <c r="W10" s="17">
        <v>0.20191902434440201</v>
      </c>
      <c r="X10" s="17">
        <v>0.19801525725292801</v>
      </c>
      <c r="Y10" s="17">
        <v>0.17524844894133701</v>
      </c>
      <c r="Z10" s="17">
        <v>0.24705849013856401</v>
      </c>
      <c r="AA10" s="17">
        <v>0.219855142529159</v>
      </c>
      <c r="AB10" s="17">
        <v>0.19810861510092101</v>
      </c>
      <c r="AC10" s="17">
        <v>0.20091693511036801</v>
      </c>
      <c r="AD10" s="17">
        <v>0.204954795419374</v>
      </c>
      <c r="AE10" s="17"/>
      <c r="AF10" s="17">
        <v>0.18497584007870299</v>
      </c>
      <c r="AG10" s="17">
        <v>0.229489504455343</v>
      </c>
      <c r="AH10" s="17">
        <v>0.198532764835013</v>
      </c>
      <c r="AI10" s="17">
        <v>0.268783565193914</v>
      </c>
      <c r="AJ10" s="17"/>
      <c r="AK10" s="17">
        <v>0.17235226258717801</v>
      </c>
      <c r="AL10" s="17">
        <v>0.21322589109224799</v>
      </c>
      <c r="AM10" s="17">
        <v>0.20850110964867999</v>
      </c>
      <c r="AN10" s="17">
        <v>0.237755862993864</v>
      </c>
      <c r="AO10" s="17">
        <v>0.29827324418567303</v>
      </c>
      <c r="AP10" s="17"/>
      <c r="AQ10" s="17">
        <v>0.18194189792348001</v>
      </c>
      <c r="AR10" s="17">
        <v>0.20741974513839501</v>
      </c>
      <c r="AS10" s="17">
        <v>0.22895748707730401</v>
      </c>
      <c r="AT10" s="17">
        <v>0.197587716744135</v>
      </c>
      <c r="AU10" s="17">
        <v>0.26215686237603297</v>
      </c>
      <c r="AV10" s="17"/>
      <c r="AW10" s="17">
        <v>0.24074004661378101</v>
      </c>
      <c r="AX10" s="17">
        <v>0.16190555579878799</v>
      </c>
      <c r="AY10" s="17">
        <v>0.19511793163523999</v>
      </c>
      <c r="AZ10" s="17">
        <v>0.206476696721313</v>
      </c>
      <c r="BA10" s="17">
        <v>0.25988061154849001</v>
      </c>
      <c r="BB10" s="17"/>
      <c r="BC10" s="17">
        <v>0.22313974886035701</v>
      </c>
      <c r="BD10" s="17">
        <v>0.23393611989330201</v>
      </c>
      <c r="BE10" s="17">
        <v>0.233011680354306</v>
      </c>
      <c r="BF10" s="17">
        <v>0.19674618909662001</v>
      </c>
      <c r="BG10" s="17"/>
      <c r="BH10" s="17">
        <v>0.21741959441455699</v>
      </c>
      <c r="BI10" s="17">
        <v>0.21058818806135499</v>
      </c>
      <c r="BJ10" s="17">
        <v>0.227516597423227</v>
      </c>
      <c r="BK10" s="17">
        <v>0.235536573550226</v>
      </c>
      <c r="BL10" s="17"/>
      <c r="BM10" s="17">
        <v>0.211830672912215</v>
      </c>
      <c r="BN10" s="17">
        <v>0.23822385482076</v>
      </c>
      <c r="BO10" s="17">
        <v>0.17627378959482901</v>
      </c>
      <c r="BP10" s="17">
        <v>0.22083307380879</v>
      </c>
      <c r="BQ10" s="17">
        <v>0.18373782356094701</v>
      </c>
      <c r="BR10" s="17"/>
      <c r="BS10" s="17">
        <v>0.22405612829642099</v>
      </c>
      <c r="BT10" s="17">
        <v>0.26375814345656801</v>
      </c>
      <c r="BU10" s="17">
        <v>0.197087711008297</v>
      </c>
      <c r="BV10" s="17">
        <v>0.22673563788006099</v>
      </c>
      <c r="BW10" s="17">
        <v>0.15574655992838601</v>
      </c>
    </row>
    <row r="11" spans="2:75" ht="43.5" x14ac:dyDescent="0.35">
      <c r="B11" s="18" t="s">
        <v>356</v>
      </c>
      <c r="C11" s="17">
        <v>0.24765910844161601</v>
      </c>
      <c r="D11" s="17">
        <v>0.26890726224323303</v>
      </c>
      <c r="E11" s="17">
        <v>0.22713319439719701</v>
      </c>
      <c r="F11" s="17"/>
      <c r="G11" s="17">
        <v>0.28872854554921601</v>
      </c>
      <c r="H11" s="17">
        <v>0.26841040139372102</v>
      </c>
      <c r="I11" s="17">
        <v>0.25184971466695</v>
      </c>
      <c r="J11" s="17">
        <v>0.25270658181344302</v>
      </c>
      <c r="K11" s="17">
        <v>0.21914708727660701</v>
      </c>
      <c r="L11" s="17">
        <v>0.21498297095421301</v>
      </c>
      <c r="M11" s="17"/>
      <c r="N11" s="17">
        <v>0.25395408650427598</v>
      </c>
      <c r="O11" s="17">
        <v>0.25254766097555698</v>
      </c>
      <c r="P11" s="17">
        <v>0.26240866959886899</v>
      </c>
      <c r="Q11" s="17">
        <v>0.226152055821639</v>
      </c>
      <c r="R11" s="17"/>
      <c r="S11" s="17">
        <v>0.26614592932444497</v>
      </c>
      <c r="T11" s="17">
        <v>0.22662845018022701</v>
      </c>
      <c r="U11" s="17">
        <v>0.25345322323352398</v>
      </c>
      <c r="V11" s="17">
        <v>0.22654690437494299</v>
      </c>
      <c r="W11" s="17">
        <v>0.24057710342408201</v>
      </c>
      <c r="X11" s="17">
        <v>0.29923263082389601</v>
      </c>
      <c r="Y11" s="17">
        <v>0.25764870798085998</v>
      </c>
      <c r="Z11" s="17">
        <v>0.18255090765622001</v>
      </c>
      <c r="AA11" s="17">
        <v>0.23114938557338799</v>
      </c>
      <c r="AB11" s="17">
        <v>0.25424550813166003</v>
      </c>
      <c r="AC11" s="17">
        <v>0.27732731799445398</v>
      </c>
      <c r="AD11" s="17">
        <v>0.21332407744783</v>
      </c>
      <c r="AE11" s="17"/>
      <c r="AF11" s="17">
        <v>0.26593308194621901</v>
      </c>
      <c r="AG11" s="17">
        <v>0.23827772067951</v>
      </c>
      <c r="AH11" s="17">
        <v>0.26124696755048399</v>
      </c>
      <c r="AI11" s="17">
        <v>0.23111909274617401</v>
      </c>
      <c r="AJ11" s="17"/>
      <c r="AK11" s="17">
        <v>0.222851028532568</v>
      </c>
      <c r="AL11" s="17">
        <v>0.25995165703683398</v>
      </c>
      <c r="AM11" s="17">
        <v>0.26903883645191201</v>
      </c>
      <c r="AN11" s="17">
        <v>0.24923047073578999</v>
      </c>
      <c r="AO11" s="17">
        <v>0.24644792004254901</v>
      </c>
      <c r="AP11" s="17"/>
      <c r="AQ11" s="17">
        <v>0.228291947899357</v>
      </c>
      <c r="AR11" s="17">
        <v>0.234832197482783</v>
      </c>
      <c r="AS11" s="17">
        <v>0.25244089224062999</v>
      </c>
      <c r="AT11" s="17">
        <v>0.26743956170877298</v>
      </c>
      <c r="AU11" s="17">
        <v>0.26710816927540498</v>
      </c>
      <c r="AV11" s="17"/>
      <c r="AW11" s="17">
        <v>0.17897935118459399</v>
      </c>
      <c r="AX11" s="17">
        <v>0.24890614918113599</v>
      </c>
      <c r="AY11" s="17">
        <v>0.25968727713357997</v>
      </c>
      <c r="AZ11" s="17">
        <v>0.23569717393675699</v>
      </c>
      <c r="BA11" s="17">
        <v>0.26149948468130901</v>
      </c>
      <c r="BB11" s="17"/>
      <c r="BC11" s="17">
        <v>0.23263968196789001</v>
      </c>
      <c r="BD11" s="17">
        <v>0.24005037747287999</v>
      </c>
      <c r="BE11" s="17">
        <v>0.27040722388167399</v>
      </c>
      <c r="BF11" s="17">
        <v>0.251540645824049</v>
      </c>
      <c r="BG11" s="17"/>
      <c r="BH11" s="17">
        <v>0.22564897286850399</v>
      </c>
      <c r="BI11" s="17">
        <v>0.25589490770343198</v>
      </c>
      <c r="BJ11" s="17">
        <v>0.276954959413656</v>
      </c>
      <c r="BK11" s="17">
        <v>0.24469998859888101</v>
      </c>
      <c r="BL11" s="17"/>
      <c r="BM11" s="17">
        <v>0.28697770173138898</v>
      </c>
      <c r="BN11" s="17">
        <v>0.24011765826384901</v>
      </c>
      <c r="BO11" s="17">
        <v>0.24077748907154101</v>
      </c>
      <c r="BP11" s="17">
        <v>0.26465656007598398</v>
      </c>
      <c r="BQ11" s="17">
        <v>0.23358530658635401</v>
      </c>
      <c r="BR11" s="17"/>
      <c r="BS11" s="17">
        <v>0.26532375935790098</v>
      </c>
      <c r="BT11" s="17">
        <v>0.26414659867571</v>
      </c>
      <c r="BU11" s="17">
        <v>0.243658778803367</v>
      </c>
      <c r="BV11" s="17">
        <v>0.25163224221539099</v>
      </c>
      <c r="BW11" s="17">
        <v>0.21116619990162699</v>
      </c>
    </row>
    <row r="12" spans="2:75" ht="43.5" x14ac:dyDescent="0.35">
      <c r="B12" s="18" t="s">
        <v>357</v>
      </c>
      <c r="C12" s="17">
        <v>0.187724719378977</v>
      </c>
      <c r="D12" s="17">
        <v>0.185881387441341</v>
      </c>
      <c r="E12" s="17">
        <v>0.18993910368601999</v>
      </c>
      <c r="F12" s="17"/>
      <c r="G12" s="17">
        <v>0.173129632930071</v>
      </c>
      <c r="H12" s="17">
        <v>0.14209914609607099</v>
      </c>
      <c r="I12" s="17">
        <v>0.165301998582153</v>
      </c>
      <c r="J12" s="17">
        <v>0.19645891094520601</v>
      </c>
      <c r="K12" s="17">
        <v>0.197759217314038</v>
      </c>
      <c r="L12" s="17">
        <v>0.239006727235413</v>
      </c>
      <c r="M12" s="17"/>
      <c r="N12" s="17">
        <v>0.21971751328500599</v>
      </c>
      <c r="O12" s="17">
        <v>0.17464892259911799</v>
      </c>
      <c r="P12" s="17">
        <v>0.184617200780921</v>
      </c>
      <c r="Q12" s="17">
        <v>0.168766961299053</v>
      </c>
      <c r="R12" s="17"/>
      <c r="S12" s="17">
        <v>0.16769860516106799</v>
      </c>
      <c r="T12" s="17">
        <v>0.203421164379327</v>
      </c>
      <c r="U12" s="17">
        <v>0.19935526275157001</v>
      </c>
      <c r="V12" s="17">
        <v>0.18137620117178399</v>
      </c>
      <c r="W12" s="17">
        <v>0.17190956037618199</v>
      </c>
      <c r="X12" s="17">
        <v>0.18911813048451001</v>
      </c>
      <c r="Y12" s="17">
        <v>0.20184177881985901</v>
      </c>
      <c r="Z12" s="17">
        <v>0.18002674892324899</v>
      </c>
      <c r="AA12" s="17">
        <v>0.17662017023534601</v>
      </c>
      <c r="AB12" s="17">
        <v>0.19790097813124399</v>
      </c>
      <c r="AC12" s="17">
        <v>0.19403197456376101</v>
      </c>
      <c r="AD12" s="17">
        <v>0.20618764494026201</v>
      </c>
      <c r="AE12" s="17"/>
      <c r="AF12" s="17">
        <v>0.16815910037526999</v>
      </c>
      <c r="AG12" s="17">
        <v>0.18526874351304801</v>
      </c>
      <c r="AH12" s="17">
        <v>0.21537057911225399</v>
      </c>
      <c r="AI12" s="17">
        <v>0.19414733776832199</v>
      </c>
      <c r="AJ12" s="17"/>
      <c r="AK12" s="17">
        <v>0.17750969775558301</v>
      </c>
      <c r="AL12" s="17">
        <v>0.18103117922374201</v>
      </c>
      <c r="AM12" s="17">
        <v>0.190420153799914</v>
      </c>
      <c r="AN12" s="17">
        <v>0.229432560241769</v>
      </c>
      <c r="AO12" s="17">
        <v>0.17133273157655901</v>
      </c>
      <c r="AP12" s="17"/>
      <c r="AQ12" s="17">
        <v>0.17223140982247201</v>
      </c>
      <c r="AR12" s="17">
        <v>0.190514321451771</v>
      </c>
      <c r="AS12" s="17">
        <v>0.214615308247565</v>
      </c>
      <c r="AT12" s="17">
        <v>0.19796200333952399</v>
      </c>
      <c r="AU12" s="17">
        <v>0.15385149589086899</v>
      </c>
      <c r="AV12" s="17"/>
      <c r="AW12" s="17">
        <v>0.21442960417749901</v>
      </c>
      <c r="AX12" s="17">
        <v>0.22265043741009199</v>
      </c>
      <c r="AY12" s="17">
        <v>0.19052748011901599</v>
      </c>
      <c r="AZ12" s="17">
        <v>0.192857022434304</v>
      </c>
      <c r="BA12" s="17">
        <v>0.15644008553843</v>
      </c>
      <c r="BB12" s="17"/>
      <c r="BC12" s="17">
        <v>0.18087672775164201</v>
      </c>
      <c r="BD12" s="17">
        <v>0.196716063643288</v>
      </c>
      <c r="BE12" s="17">
        <v>0.19215425180837101</v>
      </c>
      <c r="BF12" s="17">
        <v>0.19219580036212999</v>
      </c>
      <c r="BG12" s="17"/>
      <c r="BH12" s="17">
        <v>0.19758747361533999</v>
      </c>
      <c r="BI12" s="17">
        <v>0.1949723363842</v>
      </c>
      <c r="BJ12" s="17">
        <v>0.18756475061588301</v>
      </c>
      <c r="BK12" s="17">
        <v>0.182208794362758</v>
      </c>
      <c r="BL12" s="17"/>
      <c r="BM12" s="17">
        <v>0.177524143353603</v>
      </c>
      <c r="BN12" s="17">
        <v>0.20053263370678401</v>
      </c>
      <c r="BO12" s="17">
        <v>0.21939943935210399</v>
      </c>
      <c r="BP12" s="17">
        <v>0.134190953478764</v>
      </c>
      <c r="BQ12" s="17">
        <v>0.149453516620835</v>
      </c>
      <c r="BR12" s="17"/>
      <c r="BS12" s="17">
        <v>0.18312709421296</v>
      </c>
      <c r="BT12" s="17">
        <v>0.16914743261801199</v>
      </c>
      <c r="BU12" s="17">
        <v>0.25405584976010298</v>
      </c>
      <c r="BV12" s="17">
        <v>0.15023408076377701</v>
      </c>
      <c r="BW12" s="17">
        <v>0.17462503134976801</v>
      </c>
    </row>
    <row r="13" spans="2:75" ht="43.5" x14ac:dyDescent="0.35">
      <c r="B13" s="18" t="s">
        <v>358</v>
      </c>
      <c r="C13" s="17">
        <v>4.9590643988035601E-2</v>
      </c>
      <c r="D13" s="17">
        <v>5.7737733393753099E-2</v>
      </c>
      <c r="E13" s="17">
        <v>4.1886466566869597E-2</v>
      </c>
      <c r="F13" s="17"/>
      <c r="G13" s="17">
        <v>3.15684733060504E-2</v>
      </c>
      <c r="H13" s="17">
        <v>2.5831422933383499E-2</v>
      </c>
      <c r="I13" s="17">
        <v>3.59342263508384E-2</v>
      </c>
      <c r="J13" s="17">
        <v>5.1891444812275103E-2</v>
      </c>
      <c r="K13" s="17">
        <v>6.3714863669776495E-2</v>
      </c>
      <c r="L13" s="17">
        <v>8.0713102530683603E-2</v>
      </c>
      <c r="M13" s="17"/>
      <c r="N13" s="17">
        <v>5.03398533865871E-2</v>
      </c>
      <c r="O13" s="17">
        <v>4.0460465753636002E-2</v>
      </c>
      <c r="P13" s="17">
        <v>4.9183420916192003E-2</v>
      </c>
      <c r="Q13" s="17">
        <v>5.8752833187016497E-2</v>
      </c>
      <c r="R13" s="17"/>
      <c r="S13" s="17">
        <v>3.40736788735332E-2</v>
      </c>
      <c r="T13" s="17">
        <v>4.6291925874241802E-2</v>
      </c>
      <c r="U13" s="17">
        <v>4.9400320534867197E-2</v>
      </c>
      <c r="V13" s="17">
        <v>4.1661964333106698E-2</v>
      </c>
      <c r="W13" s="17">
        <v>5.3280459638148599E-2</v>
      </c>
      <c r="X13" s="17">
        <v>4.81139658353101E-2</v>
      </c>
      <c r="Y13" s="17">
        <v>4.6324801140745497E-2</v>
      </c>
      <c r="Z13" s="17">
        <v>6.2327312149934498E-2</v>
      </c>
      <c r="AA13" s="17">
        <v>6.40884976754858E-2</v>
      </c>
      <c r="AB13" s="17">
        <v>6.35011533884004E-2</v>
      </c>
      <c r="AC13" s="17">
        <v>5.1042085723104799E-2</v>
      </c>
      <c r="AD13" s="17">
        <v>5.0874861753387401E-2</v>
      </c>
      <c r="AE13" s="17"/>
      <c r="AF13" s="17">
        <v>4.6128676502275798E-2</v>
      </c>
      <c r="AG13" s="17">
        <v>4.1557490102669903E-2</v>
      </c>
      <c r="AH13" s="17">
        <v>4.9035929965541999E-2</v>
      </c>
      <c r="AI13" s="17">
        <v>6.2103712305529302E-2</v>
      </c>
      <c r="AJ13" s="17"/>
      <c r="AK13" s="17">
        <v>5.3278796075210202E-2</v>
      </c>
      <c r="AL13" s="17">
        <v>5.6104144328403799E-2</v>
      </c>
      <c r="AM13" s="17">
        <v>5.1539699569323798E-2</v>
      </c>
      <c r="AN13" s="17">
        <v>3.27459102272716E-2</v>
      </c>
      <c r="AO13" s="17">
        <v>4.3738694752777703E-2</v>
      </c>
      <c r="AP13" s="17"/>
      <c r="AQ13" s="17">
        <v>5.93531049686708E-2</v>
      </c>
      <c r="AR13" s="17">
        <v>4.3228035487059502E-2</v>
      </c>
      <c r="AS13" s="17">
        <v>3.8734828178290798E-2</v>
      </c>
      <c r="AT13" s="17">
        <v>5.69688456868368E-2</v>
      </c>
      <c r="AU13" s="17">
        <v>4.9719727248748902E-2</v>
      </c>
      <c r="AV13" s="17"/>
      <c r="AW13" s="17">
        <v>6.74800688970454E-2</v>
      </c>
      <c r="AX13" s="17">
        <v>6.0833670277555901E-2</v>
      </c>
      <c r="AY13" s="17">
        <v>4.8321085536218902E-2</v>
      </c>
      <c r="AZ13" s="17">
        <v>5.5927407147654998E-2</v>
      </c>
      <c r="BA13" s="17">
        <v>3.3155091026901201E-2</v>
      </c>
      <c r="BB13" s="17"/>
      <c r="BC13" s="17">
        <v>4.2150422056255597E-2</v>
      </c>
      <c r="BD13" s="17">
        <v>3.8939118790186598E-2</v>
      </c>
      <c r="BE13" s="17">
        <v>4.74499409439611E-2</v>
      </c>
      <c r="BF13" s="17">
        <v>6.5146874267471802E-2</v>
      </c>
      <c r="BG13" s="17"/>
      <c r="BH13" s="17">
        <v>4.1004219982590101E-2</v>
      </c>
      <c r="BI13" s="17">
        <v>5.5511517923336001E-2</v>
      </c>
      <c r="BJ13" s="17">
        <v>3.43564963401259E-2</v>
      </c>
      <c r="BK13" s="17">
        <v>7.07297413332416E-2</v>
      </c>
      <c r="BL13" s="17"/>
      <c r="BM13" s="17">
        <v>3.5811914210986E-2</v>
      </c>
      <c r="BN13" s="17">
        <v>5.13917413889559E-2</v>
      </c>
      <c r="BO13" s="17">
        <v>6.6815354013476505E-2</v>
      </c>
      <c r="BP13" s="17">
        <v>6.2732679806140501E-2</v>
      </c>
      <c r="BQ13" s="17">
        <v>5.1165021059471599E-2</v>
      </c>
      <c r="BR13" s="17"/>
      <c r="BS13" s="17">
        <v>4.0577470154407498E-2</v>
      </c>
      <c r="BT13" s="17">
        <v>4.7363407556518002E-2</v>
      </c>
      <c r="BU13" s="17">
        <v>6.1023595315339997E-2</v>
      </c>
      <c r="BV13" s="17">
        <v>5.7808304495353499E-2</v>
      </c>
      <c r="BW13" s="17">
        <v>5.2939974213217E-2</v>
      </c>
    </row>
    <row r="14" spans="2:75" x14ac:dyDescent="0.35">
      <c r="B14" s="18" t="s">
        <v>129</v>
      </c>
      <c r="C14" s="19">
        <v>0.20547726748868</v>
      </c>
      <c r="D14" s="19">
        <v>0.155424800820157</v>
      </c>
      <c r="E14" s="19">
        <v>0.25336916321698599</v>
      </c>
      <c r="F14" s="19"/>
      <c r="G14" s="19">
        <v>9.9761126417339002E-2</v>
      </c>
      <c r="H14" s="19">
        <v>0.15596989865164401</v>
      </c>
      <c r="I14" s="19">
        <v>0.17598885462888</v>
      </c>
      <c r="J14" s="19">
        <v>0.22980411364133199</v>
      </c>
      <c r="K14" s="19">
        <v>0.26851815383830202</v>
      </c>
      <c r="L14" s="19">
        <v>0.27822446142926899</v>
      </c>
      <c r="M14" s="19"/>
      <c r="N14" s="19">
        <v>0.13479745346121499</v>
      </c>
      <c r="O14" s="19">
        <v>0.21567552731204101</v>
      </c>
      <c r="P14" s="19">
        <v>0.18460048354394801</v>
      </c>
      <c r="Q14" s="19">
        <v>0.28411989134122001</v>
      </c>
      <c r="R14" s="19"/>
      <c r="S14" s="19">
        <v>0.154835331999885</v>
      </c>
      <c r="T14" s="19">
        <v>0.22218676301086901</v>
      </c>
      <c r="U14" s="19">
        <v>0.22428597249031301</v>
      </c>
      <c r="V14" s="19">
        <v>0.225702777452395</v>
      </c>
      <c r="W14" s="19">
        <v>0.228700530565532</v>
      </c>
      <c r="X14" s="19">
        <v>0.19172225114173799</v>
      </c>
      <c r="Y14" s="19">
        <v>0.203470880652526</v>
      </c>
      <c r="Z14" s="19">
        <v>0.235219262825417</v>
      </c>
      <c r="AA14" s="19">
        <v>0.19652587785414899</v>
      </c>
      <c r="AB14" s="19">
        <v>0.215006019430934</v>
      </c>
      <c r="AC14" s="19">
        <v>0.174819730433876</v>
      </c>
      <c r="AD14" s="19">
        <v>0.26706940893870801</v>
      </c>
      <c r="AE14" s="19"/>
      <c r="AF14" s="19">
        <v>0.24620311265869599</v>
      </c>
      <c r="AG14" s="19">
        <v>0.21156495320190299</v>
      </c>
      <c r="AH14" s="19">
        <v>0.17897188415837301</v>
      </c>
      <c r="AI14" s="19">
        <v>0.121119926659444</v>
      </c>
      <c r="AJ14" s="19"/>
      <c r="AK14" s="19">
        <v>0.27566982343137503</v>
      </c>
      <c r="AL14" s="19">
        <v>0.20316958547411401</v>
      </c>
      <c r="AM14" s="19">
        <v>0.18817389254096201</v>
      </c>
      <c r="AN14" s="19">
        <v>0.15090610494451201</v>
      </c>
      <c r="AO14" s="19">
        <v>8.2872862871527203E-2</v>
      </c>
      <c r="AP14" s="19"/>
      <c r="AQ14" s="19">
        <v>0.25244386249050998</v>
      </c>
      <c r="AR14" s="19">
        <v>0.22352715861674699</v>
      </c>
      <c r="AS14" s="19">
        <v>0.18772961429124299</v>
      </c>
      <c r="AT14" s="19">
        <v>0.20000620243257999</v>
      </c>
      <c r="AU14" s="19">
        <v>0.13324554863349</v>
      </c>
      <c r="AV14" s="19"/>
      <c r="AW14" s="19">
        <v>0.20645120515207299</v>
      </c>
      <c r="AX14" s="19">
        <v>0.23850429959729699</v>
      </c>
      <c r="AY14" s="19">
        <v>0.222086143695332</v>
      </c>
      <c r="AZ14" s="19">
        <v>0.21490928017570299</v>
      </c>
      <c r="BA14" s="19">
        <v>0.15321854814674901</v>
      </c>
      <c r="BB14" s="19"/>
      <c r="BC14" s="19">
        <v>0.195234937031912</v>
      </c>
      <c r="BD14" s="19">
        <v>0.18396854248830399</v>
      </c>
      <c r="BE14" s="19">
        <v>0.16347383526519901</v>
      </c>
      <c r="BF14" s="19">
        <v>0.206410380516933</v>
      </c>
      <c r="BG14" s="19"/>
      <c r="BH14" s="19">
        <v>0.219703467970256</v>
      </c>
      <c r="BI14" s="19">
        <v>0.18732954982607999</v>
      </c>
      <c r="BJ14" s="19">
        <v>0.162046755520007</v>
      </c>
      <c r="BK14" s="19">
        <v>0.169667577472813</v>
      </c>
      <c r="BL14" s="19"/>
      <c r="BM14" s="19">
        <v>0.19918669509521</v>
      </c>
      <c r="BN14" s="19">
        <v>0.16876681870966301</v>
      </c>
      <c r="BO14" s="19">
        <v>0.21571290227804901</v>
      </c>
      <c r="BP14" s="19">
        <v>0.18722656941294799</v>
      </c>
      <c r="BQ14" s="19">
        <v>0.27685499613498599</v>
      </c>
      <c r="BR14" s="19"/>
      <c r="BS14" s="19">
        <v>0.19170376531973601</v>
      </c>
      <c r="BT14" s="19">
        <v>0.13746784328793801</v>
      </c>
      <c r="BU14" s="19">
        <v>0.17122163328853701</v>
      </c>
      <c r="BV14" s="19">
        <v>0.18148967567336999</v>
      </c>
      <c r="BW14" s="19">
        <v>0.321605657887364</v>
      </c>
    </row>
    <row r="15" spans="2:75" x14ac:dyDescent="0.35">
      <c r="B15" s="16"/>
    </row>
    <row r="16" spans="2:75" x14ac:dyDescent="0.35">
      <c r="B16" t="s">
        <v>91</v>
      </c>
    </row>
    <row r="17" spans="2:2" x14ac:dyDescent="0.35">
      <c r="B17" t="s">
        <v>92</v>
      </c>
    </row>
    <row r="19" spans="2:2" x14ac:dyDescent="0.35">
      <c r="B19"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W25"/>
  <sheetViews>
    <sheetView showGridLines="0" topLeftCell="A16" workbookViewId="0">
      <pane xSplit="2" topLeftCell="C1" activePane="topRight" state="frozen"/>
      <selection pane="topRight" activeCell="B25" sqref="B2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370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4034</v>
      </c>
      <c r="D7" s="10">
        <v>1954</v>
      </c>
      <c r="E7" s="10">
        <v>2070</v>
      </c>
      <c r="F7" s="10"/>
      <c r="G7" s="10">
        <v>479</v>
      </c>
      <c r="H7" s="10">
        <v>662</v>
      </c>
      <c r="I7" s="10">
        <v>621</v>
      </c>
      <c r="J7" s="10">
        <v>718</v>
      </c>
      <c r="K7" s="10">
        <v>673</v>
      </c>
      <c r="L7" s="10">
        <v>881</v>
      </c>
      <c r="M7" s="10"/>
      <c r="N7" s="10">
        <v>1092</v>
      </c>
      <c r="O7" s="10">
        <v>984</v>
      </c>
      <c r="P7" s="10">
        <v>889</v>
      </c>
      <c r="Q7" s="10">
        <v>1050</v>
      </c>
      <c r="R7" s="10"/>
      <c r="S7" s="10">
        <v>507</v>
      </c>
      <c r="T7" s="10">
        <v>541</v>
      </c>
      <c r="U7" s="10">
        <v>322</v>
      </c>
      <c r="V7" s="10">
        <v>320</v>
      </c>
      <c r="W7" s="10">
        <v>304</v>
      </c>
      <c r="X7" s="10">
        <v>332</v>
      </c>
      <c r="Y7" s="10">
        <v>350</v>
      </c>
      <c r="Z7" s="10">
        <v>174</v>
      </c>
      <c r="AA7" s="10">
        <v>461</v>
      </c>
      <c r="AB7" s="10">
        <v>376</v>
      </c>
      <c r="AC7" s="10">
        <v>216</v>
      </c>
      <c r="AD7" s="10">
        <v>131</v>
      </c>
      <c r="AE7" s="10"/>
      <c r="AF7" s="10">
        <v>977</v>
      </c>
      <c r="AG7" s="10">
        <v>1382</v>
      </c>
      <c r="AH7" s="10">
        <v>1011</v>
      </c>
      <c r="AI7" s="10">
        <v>536</v>
      </c>
      <c r="AJ7" s="10"/>
      <c r="AK7" s="10">
        <v>658</v>
      </c>
      <c r="AL7" s="10">
        <v>1532</v>
      </c>
      <c r="AM7" s="10">
        <v>854</v>
      </c>
      <c r="AN7" s="10">
        <v>391</v>
      </c>
      <c r="AO7" s="10">
        <v>387</v>
      </c>
      <c r="AP7" s="10"/>
      <c r="AQ7" s="10">
        <v>1037</v>
      </c>
      <c r="AR7" s="10">
        <v>778</v>
      </c>
      <c r="AS7" s="10">
        <v>952</v>
      </c>
      <c r="AT7" s="10">
        <v>700</v>
      </c>
      <c r="AU7" s="10">
        <v>567</v>
      </c>
      <c r="AV7" s="10"/>
      <c r="AW7" s="10">
        <v>218</v>
      </c>
      <c r="AX7" s="10">
        <v>430</v>
      </c>
      <c r="AY7" s="10">
        <v>1333</v>
      </c>
      <c r="AZ7" s="10">
        <v>1169</v>
      </c>
      <c r="BA7" s="10">
        <v>881</v>
      </c>
      <c r="BB7" s="10"/>
      <c r="BC7" s="10">
        <v>304</v>
      </c>
      <c r="BD7" s="10">
        <v>1220</v>
      </c>
      <c r="BE7" s="10">
        <v>922</v>
      </c>
      <c r="BF7" s="10">
        <v>1328</v>
      </c>
      <c r="BG7" s="10"/>
      <c r="BH7" s="10">
        <v>773</v>
      </c>
      <c r="BI7" s="10">
        <v>1917</v>
      </c>
      <c r="BJ7" s="10">
        <v>694</v>
      </c>
      <c r="BK7" s="10">
        <v>388</v>
      </c>
      <c r="BL7" s="10"/>
      <c r="BM7" s="10">
        <v>762</v>
      </c>
      <c r="BN7" s="10">
        <v>1362</v>
      </c>
      <c r="BO7" s="10">
        <v>310</v>
      </c>
      <c r="BP7" s="10">
        <v>494</v>
      </c>
      <c r="BQ7" s="10">
        <v>603</v>
      </c>
      <c r="BR7" s="10"/>
      <c r="BS7" s="10">
        <v>803</v>
      </c>
      <c r="BT7" s="10">
        <v>1057</v>
      </c>
      <c r="BU7" s="10">
        <v>329</v>
      </c>
      <c r="BV7" s="10">
        <v>656</v>
      </c>
      <c r="BW7" s="10">
        <v>340</v>
      </c>
    </row>
    <row r="8" spans="2:75" ht="30" customHeight="1" x14ac:dyDescent="0.35">
      <c r="B8" s="11" t="s">
        <v>20</v>
      </c>
      <c r="C8" s="11">
        <v>4034</v>
      </c>
      <c r="D8" s="11">
        <v>1987</v>
      </c>
      <c r="E8" s="11">
        <v>2037</v>
      </c>
      <c r="F8" s="11"/>
      <c r="G8" s="11">
        <v>563</v>
      </c>
      <c r="H8" s="11">
        <v>688</v>
      </c>
      <c r="I8" s="11">
        <v>686</v>
      </c>
      <c r="J8" s="11">
        <v>686</v>
      </c>
      <c r="K8" s="11">
        <v>566</v>
      </c>
      <c r="L8" s="11">
        <v>845</v>
      </c>
      <c r="M8" s="11"/>
      <c r="N8" s="11">
        <v>1085</v>
      </c>
      <c r="O8" s="11">
        <v>1044</v>
      </c>
      <c r="P8" s="11">
        <v>883</v>
      </c>
      <c r="Q8" s="11">
        <v>1003</v>
      </c>
      <c r="R8" s="11"/>
      <c r="S8" s="11">
        <v>565</v>
      </c>
      <c r="T8" s="11">
        <v>524</v>
      </c>
      <c r="U8" s="11">
        <v>323</v>
      </c>
      <c r="V8" s="11">
        <v>363</v>
      </c>
      <c r="W8" s="11">
        <v>282</v>
      </c>
      <c r="X8" s="11">
        <v>363</v>
      </c>
      <c r="Y8" s="11">
        <v>323</v>
      </c>
      <c r="Z8" s="11">
        <v>161</v>
      </c>
      <c r="AA8" s="11">
        <v>444</v>
      </c>
      <c r="AB8" s="11">
        <v>363</v>
      </c>
      <c r="AC8" s="11">
        <v>202</v>
      </c>
      <c r="AD8" s="11">
        <v>121</v>
      </c>
      <c r="AE8" s="11"/>
      <c r="AF8" s="11">
        <v>950</v>
      </c>
      <c r="AG8" s="11">
        <v>1389</v>
      </c>
      <c r="AH8" s="11">
        <v>1033</v>
      </c>
      <c r="AI8" s="11">
        <v>540</v>
      </c>
      <c r="AJ8" s="11"/>
      <c r="AK8" s="11">
        <v>650</v>
      </c>
      <c r="AL8" s="11">
        <v>1526</v>
      </c>
      <c r="AM8" s="11">
        <v>857</v>
      </c>
      <c r="AN8" s="11">
        <v>401</v>
      </c>
      <c r="AO8" s="11">
        <v>386</v>
      </c>
      <c r="AP8" s="11"/>
      <c r="AQ8" s="11">
        <v>1021</v>
      </c>
      <c r="AR8" s="11">
        <v>777</v>
      </c>
      <c r="AS8" s="11">
        <v>954</v>
      </c>
      <c r="AT8" s="11">
        <v>713</v>
      </c>
      <c r="AU8" s="11">
        <v>570</v>
      </c>
      <c r="AV8" s="11"/>
      <c r="AW8" s="11">
        <v>211</v>
      </c>
      <c r="AX8" s="11">
        <v>408</v>
      </c>
      <c r="AY8" s="11">
        <v>1329</v>
      </c>
      <c r="AZ8" s="11">
        <v>1160</v>
      </c>
      <c r="BA8" s="11">
        <v>923</v>
      </c>
      <c r="BB8" s="11"/>
      <c r="BC8" s="11">
        <v>322</v>
      </c>
      <c r="BD8" s="11">
        <v>1244</v>
      </c>
      <c r="BE8" s="11">
        <v>916</v>
      </c>
      <c r="BF8" s="11">
        <v>1291</v>
      </c>
      <c r="BG8" s="11"/>
      <c r="BH8" s="11">
        <v>788</v>
      </c>
      <c r="BI8" s="11">
        <v>1911</v>
      </c>
      <c r="BJ8" s="11">
        <v>687</v>
      </c>
      <c r="BK8" s="11">
        <v>385</v>
      </c>
      <c r="BL8" s="11"/>
      <c r="BM8" s="11">
        <v>754</v>
      </c>
      <c r="BN8" s="11">
        <v>1381</v>
      </c>
      <c r="BO8" s="11">
        <v>310</v>
      </c>
      <c r="BP8" s="11">
        <v>482</v>
      </c>
      <c r="BQ8" s="11">
        <v>608</v>
      </c>
      <c r="BR8" s="11"/>
      <c r="BS8" s="11">
        <v>799</v>
      </c>
      <c r="BT8" s="11">
        <v>1081</v>
      </c>
      <c r="BU8" s="11">
        <v>329</v>
      </c>
      <c r="BV8" s="11">
        <v>641</v>
      </c>
      <c r="BW8" s="11">
        <v>341</v>
      </c>
    </row>
    <row r="9" spans="2:75" ht="29" x14ac:dyDescent="0.35">
      <c r="B9" s="18" t="s">
        <v>360</v>
      </c>
      <c r="C9" s="17">
        <v>0.28730534513154299</v>
      </c>
      <c r="D9" s="17">
        <v>0.28405938109540901</v>
      </c>
      <c r="E9" s="17">
        <v>0.29137694655657598</v>
      </c>
      <c r="F9" s="17"/>
      <c r="G9" s="17">
        <v>0.32310435620224098</v>
      </c>
      <c r="H9" s="17">
        <v>0.26837128753501299</v>
      </c>
      <c r="I9" s="17">
        <v>0.27263136492238199</v>
      </c>
      <c r="J9" s="17">
        <v>0.29196761992408699</v>
      </c>
      <c r="K9" s="17">
        <v>0.26756600053060697</v>
      </c>
      <c r="L9" s="17">
        <v>0.30021831928857701</v>
      </c>
      <c r="M9" s="17"/>
      <c r="N9" s="17">
        <v>0.302231890047368</v>
      </c>
      <c r="O9" s="17">
        <v>0.287820032145581</v>
      </c>
      <c r="P9" s="17">
        <v>0.27888088081067303</v>
      </c>
      <c r="Q9" s="17">
        <v>0.27629431770955998</v>
      </c>
      <c r="R9" s="17"/>
      <c r="S9" s="17">
        <v>0.31649771963293899</v>
      </c>
      <c r="T9" s="17">
        <v>0.30721833853715202</v>
      </c>
      <c r="U9" s="17">
        <v>0.27802112068647999</v>
      </c>
      <c r="V9" s="17">
        <v>0.25464354605490203</v>
      </c>
      <c r="W9" s="17">
        <v>0.29135868231707102</v>
      </c>
      <c r="X9" s="17">
        <v>0.24077579907716101</v>
      </c>
      <c r="Y9" s="17">
        <v>0.29113493129152401</v>
      </c>
      <c r="Z9" s="17">
        <v>0.28662371186188901</v>
      </c>
      <c r="AA9" s="17">
        <v>0.30516724953762098</v>
      </c>
      <c r="AB9" s="17">
        <v>0.267181628024377</v>
      </c>
      <c r="AC9" s="17">
        <v>0.28122822556073301</v>
      </c>
      <c r="AD9" s="17">
        <v>0.31332116124391801</v>
      </c>
      <c r="AE9" s="17"/>
      <c r="AF9" s="17">
        <v>0.26963534448934101</v>
      </c>
      <c r="AG9" s="17">
        <v>0.279728321392199</v>
      </c>
      <c r="AH9" s="17">
        <v>0.33202188803225102</v>
      </c>
      <c r="AI9" s="17">
        <v>0.27145148255631701</v>
      </c>
      <c r="AJ9" s="17"/>
      <c r="AK9" s="17">
        <v>0.274526405214848</v>
      </c>
      <c r="AL9" s="17">
        <v>0.29112548288561801</v>
      </c>
      <c r="AM9" s="17">
        <v>0.290529950046579</v>
      </c>
      <c r="AN9" s="17">
        <v>0.30556040925643502</v>
      </c>
      <c r="AO9" s="17">
        <v>0.27054014827359102</v>
      </c>
      <c r="AP9" s="17"/>
      <c r="AQ9" s="17">
        <v>0.28409970162106202</v>
      </c>
      <c r="AR9" s="17">
        <v>0.291840472731628</v>
      </c>
      <c r="AS9" s="17">
        <v>0.296520525385365</v>
      </c>
      <c r="AT9" s="17">
        <v>0.27109104668959</v>
      </c>
      <c r="AU9" s="17">
        <v>0.29172353085828601</v>
      </c>
      <c r="AV9" s="17"/>
      <c r="AW9" s="17">
        <v>0.31456761534009198</v>
      </c>
      <c r="AX9" s="17">
        <v>0.28950560494834698</v>
      </c>
      <c r="AY9" s="17">
        <v>0.27455412014255298</v>
      </c>
      <c r="AZ9" s="17">
        <v>0.30310137380730201</v>
      </c>
      <c r="BA9" s="17">
        <v>0.27973984043885503</v>
      </c>
      <c r="BB9" s="17"/>
      <c r="BC9" s="17">
        <v>0.28905991796225</v>
      </c>
      <c r="BD9" s="17">
        <v>0.273327365729507</v>
      </c>
      <c r="BE9" s="17">
        <v>0.30162746376083699</v>
      </c>
      <c r="BF9" s="17">
        <v>0.29954667896282799</v>
      </c>
      <c r="BG9" s="17"/>
      <c r="BH9" s="17">
        <v>0.29865064359309301</v>
      </c>
      <c r="BI9" s="17">
        <v>0.28482873605104397</v>
      </c>
      <c r="BJ9" s="17">
        <v>0.294583005654174</v>
      </c>
      <c r="BK9" s="17">
        <v>0.31056740822582102</v>
      </c>
      <c r="BL9" s="17"/>
      <c r="BM9" s="17">
        <v>0.28676928059052398</v>
      </c>
      <c r="BN9" s="17">
        <v>0.30188737661202297</v>
      </c>
      <c r="BO9" s="17">
        <v>0.301384981635692</v>
      </c>
      <c r="BP9" s="17">
        <v>0.23412505940943601</v>
      </c>
      <c r="BQ9" s="17">
        <v>0.278941571322735</v>
      </c>
      <c r="BR9" s="17"/>
      <c r="BS9" s="17">
        <v>0.26713611991326103</v>
      </c>
      <c r="BT9" s="17">
        <v>0.30354377358224399</v>
      </c>
      <c r="BU9" s="17">
        <v>0.30960169789769898</v>
      </c>
      <c r="BV9" s="17">
        <v>0.27181542840385298</v>
      </c>
      <c r="BW9" s="17">
        <v>0.269776305178414</v>
      </c>
    </row>
    <row r="10" spans="2:75" ht="43.5" x14ac:dyDescent="0.35">
      <c r="B10" s="18" t="s">
        <v>361</v>
      </c>
      <c r="C10" s="17">
        <v>0.28565846923336702</v>
      </c>
      <c r="D10" s="17">
        <v>0.27240131008131901</v>
      </c>
      <c r="E10" s="17">
        <v>0.29903744570127999</v>
      </c>
      <c r="F10" s="17"/>
      <c r="G10" s="17">
        <v>0.27340857621129699</v>
      </c>
      <c r="H10" s="17">
        <v>0.26501893568488499</v>
      </c>
      <c r="I10" s="17">
        <v>0.24616235259204999</v>
      </c>
      <c r="J10" s="17">
        <v>0.28122966143046702</v>
      </c>
      <c r="K10" s="17">
        <v>0.29970548741388398</v>
      </c>
      <c r="L10" s="17">
        <v>0.336889156867271</v>
      </c>
      <c r="M10" s="17"/>
      <c r="N10" s="17">
        <v>0.294695610013611</v>
      </c>
      <c r="O10" s="17">
        <v>0.28990510791637403</v>
      </c>
      <c r="P10" s="17">
        <v>0.28898930240714399</v>
      </c>
      <c r="Q10" s="17">
        <v>0.26764392371221901</v>
      </c>
      <c r="R10" s="17"/>
      <c r="S10" s="17">
        <v>0.30030896565426801</v>
      </c>
      <c r="T10" s="17">
        <v>0.30870750997735602</v>
      </c>
      <c r="U10" s="17">
        <v>0.26812016453555598</v>
      </c>
      <c r="V10" s="17">
        <v>0.22465613749315799</v>
      </c>
      <c r="W10" s="17">
        <v>0.25802949331195202</v>
      </c>
      <c r="X10" s="17">
        <v>0.27981303748538</v>
      </c>
      <c r="Y10" s="17">
        <v>0.28718461923043398</v>
      </c>
      <c r="Z10" s="17">
        <v>0.34895172334145302</v>
      </c>
      <c r="AA10" s="17">
        <v>0.26719629164582998</v>
      </c>
      <c r="AB10" s="17">
        <v>0.32149431283206198</v>
      </c>
      <c r="AC10" s="17">
        <v>0.27148608106370098</v>
      </c>
      <c r="AD10" s="17">
        <v>0.32478651406738401</v>
      </c>
      <c r="AE10" s="17"/>
      <c r="AF10" s="17">
        <v>0.28208917064747402</v>
      </c>
      <c r="AG10" s="17">
        <v>0.27700397525892001</v>
      </c>
      <c r="AH10" s="17">
        <v>0.30698180925054902</v>
      </c>
      <c r="AI10" s="17">
        <v>0.29039351961517601</v>
      </c>
      <c r="AJ10" s="17"/>
      <c r="AK10" s="17">
        <v>0.304019316493085</v>
      </c>
      <c r="AL10" s="17">
        <v>0.27487706432754699</v>
      </c>
      <c r="AM10" s="17">
        <v>0.28571673878081999</v>
      </c>
      <c r="AN10" s="17">
        <v>0.275034441335896</v>
      </c>
      <c r="AO10" s="17">
        <v>0.334809631131811</v>
      </c>
      <c r="AP10" s="17"/>
      <c r="AQ10" s="17">
        <v>0.284373267328065</v>
      </c>
      <c r="AR10" s="17">
        <v>0.28957349399296001</v>
      </c>
      <c r="AS10" s="17">
        <v>0.29847460737886999</v>
      </c>
      <c r="AT10" s="17">
        <v>0.26779089350344598</v>
      </c>
      <c r="AU10" s="17">
        <v>0.28352125500528502</v>
      </c>
      <c r="AV10" s="17"/>
      <c r="AW10" s="17">
        <v>0.33855090189083598</v>
      </c>
      <c r="AX10" s="17">
        <v>0.290252724627033</v>
      </c>
      <c r="AY10" s="17">
        <v>0.27253220912036102</v>
      </c>
      <c r="AZ10" s="17">
        <v>0.28167704759845402</v>
      </c>
      <c r="BA10" s="17">
        <v>0.29655557103011498</v>
      </c>
      <c r="BB10" s="17"/>
      <c r="BC10" s="17">
        <v>0.27586909332125298</v>
      </c>
      <c r="BD10" s="17">
        <v>0.27124253804551901</v>
      </c>
      <c r="BE10" s="17">
        <v>0.29963546912342398</v>
      </c>
      <c r="BF10" s="17">
        <v>0.30537901164865899</v>
      </c>
      <c r="BG10" s="17"/>
      <c r="BH10" s="17">
        <v>0.27611050993869302</v>
      </c>
      <c r="BI10" s="17">
        <v>0.28350253038155399</v>
      </c>
      <c r="BJ10" s="17">
        <v>0.28965000483206998</v>
      </c>
      <c r="BK10" s="17">
        <v>0.32693743554344501</v>
      </c>
      <c r="BL10" s="17"/>
      <c r="BM10" s="17">
        <v>0.26827762981945902</v>
      </c>
      <c r="BN10" s="17">
        <v>0.28962268762318499</v>
      </c>
      <c r="BO10" s="17">
        <v>0.31770409474910399</v>
      </c>
      <c r="BP10" s="17">
        <v>0.24467005119263999</v>
      </c>
      <c r="BQ10" s="17">
        <v>0.28629258392547002</v>
      </c>
      <c r="BR10" s="17"/>
      <c r="BS10" s="17">
        <v>0.29122757624374401</v>
      </c>
      <c r="BT10" s="17">
        <v>0.28726297716080201</v>
      </c>
      <c r="BU10" s="17">
        <v>0.27995910107616001</v>
      </c>
      <c r="BV10" s="17">
        <v>0.25586819127633198</v>
      </c>
      <c r="BW10" s="17">
        <v>0.24743011450277999</v>
      </c>
    </row>
    <row r="11" spans="2:75" ht="43.5" x14ac:dyDescent="0.35">
      <c r="B11" s="18" t="s">
        <v>362</v>
      </c>
      <c r="C11" s="17">
        <v>0.23560505851590199</v>
      </c>
      <c r="D11" s="17">
        <v>0.272979958876572</v>
      </c>
      <c r="E11" s="17">
        <v>0.19933996189227399</v>
      </c>
      <c r="F11" s="17"/>
      <c r="G11" s="17">
        <v>0.19879818982775299</v>
      </c>
      <c r="H11" s="17">
        <v>0.22259239525466501</v>
      </c>
      <c r="I11" s="17">
        <v>0.200948933835778</v>
      </c>
      <c r="J11" s="17">
        <v>0.23206618555599601</v>
      </c>
      <c r="K11" s="17">
        <v>0.26019675202784898</v>
      </c>
      <c r="L11" s="17">
        <v>0.285275382325272</v>
      </c>
      <c r="M11" s="17"/>
      <c r="N11" s="17">
        <v>0.288724778480346</v>
      </c>
      <c r="O11" s="17">
        <v>0.22662595852231299</v>
      </c>
      <c r="P11" s="17">
        <v>0.213633334275524</v>
      </c>
      <c r="Q11" s="17">
        <v>0.207207544912305</v>
      </c>
      <c r="R11" s="17"/>
      <c r="S11" s="17">
        <v>0.27080360961309902</v>
      </c>
      <c r="T11" s="17">
        <v>0.22197947853008099</v>
      </c>
      <c r="U11" s="17">
        <v>0.22524748254596</v>
      </c>
      <c r="V11" s="17">
        <v>0.237242331288497</v>
      </c>
      <c r="W11" s="17">
        <v>0.189136799013882</v>
      </c>
      <c r="X11" s="17">
        <v>0.22232884317128199</v>
      </c>
      <c r="Y11" s="17">
        <v>0.25215730382932</v>
      </c>
      <c r="Z11" s="17">
        <v>0.21701493141101999</v>
      </c>
      <c r="AA11" s="17">
        <v>0.23479787282773901</v>
      </c>
      <c r="AB11" s="17">
        <v>0.27786934745368302</v>
      </c>
      <c r="AC11" s="17">
        <v>0.22085710368220601</v>
      </c>
      <c r="AD11" s="17">
        <v>0.18245436641406201</v>
      </c>
      <c r="AE11" s="17"/>
      <c r="AF11" s="17">
        <v>0.22745447692967799</v>
      </c>
      <c r="AG11" s="17">
        <v>0.210497086107896</v>
      </c>
      <c r="AH11" s="17">
        <v>0.26577716086207198</v>
      </c>
      <c r="AI11" s="17">
        <v>0.27385903157515501</v>
      </c>
      <c r="AJ11" s="17"/>
      <c r="AK11" s="17">
        <v>0.213039344009328</v>
      </c>
      <c r="AL11" s="17">
        <v>0.22038407845646499</v>
      </c>
      <c r="AM11" s="17">
        <v>0.24463551413117399</v>
      </c>
      <c r="AN11" s="17">
        <v>0.28525632237092702</v>
      </c>
      <c r="AO11" s="17">
        <v>0.32061739940987599</v>
      </c>
      <c r="AP11" s="17"/>
      <c r="AQ11" s="17">
        <v>0.19997840845157899</v>
      </c>
      <c r="AR11" s="17">
        <v>0.21970152406024701</v>
      </c>
      <c r="AS11" s="17">
        <v>0.23102307957325899</v>
      </c>
      <c r="AT11" s="17">
        <v>0.26507330285358299</v>
      </c>
      <c r="AU11" s="17">
        <v>0.29194329846488298</v>
      </c>
      <c r="AV11" s="17"/>
      <c r="AW11" s="17">
        <v>0.20487396572946101</v>
      </c>
      <c r="AX11" s="17">
        <v>0.26504381459535398</v>
      </c>
      <c r="AY11" s="17">
        <v>0.226388387461541</v>
      </c>
      <c r="AZ11" s="17">
        <v>0.235812998169801</v>
      </c>
      <c r="BA11" s="17">
        <v>0.242134709716327</v>
      </c>
      <c r="BB11" s="17"/>
      <c r="BC11" s="17">
        <v>0.244160340282946</v>
      </c>
      <c r="BD11" s="17">
        <v>0.251228118439149</v>
      </c>
      <c r="BE11" s="17">
        <v>0.22786431533538701</v>
      </c>
      <c r="BF11" s="17">
        <v>0.23888230853956799</v>
      </c>
      <c r="BG11" s="17"/>
      <c r="BH11" s="17">
        <v>0.23622685854852299</v>
      </c>
      <c r="BI11" s="17">
        <v>0.23705587109442899</v>
      </c>
      <c r="BJ11" s="17">
        <v>0.254053840814155</v>
      </c>
      <c r="BK11" s="17">
        <v>0.23710002647922401</v>
      </c>
      <c r="BL11" s="17"/>
      <c r="BM11" s="17">
        <v>0.28236900474127802</v>
      </c>
      <c r="BN11" s="17">
        <v>0.24825007730145601</v>
      </c>
      <c r="BO11" s="17">
        <v>0.25739761900765801</v>
      </c>
      <c r="BP11" s="17">
        <v>0.23381897260336501</v>
      </c>
      <c r="BQ11" s="17">
        <v>0.18134456117255501</v>
      </c>
      <c r="BR11" s="17"/>
      <c r="BS11" s="17">
        <v>0.26017685248495598</v>
      </c>
      <c r="BT11" s="17">
        <v>0.25956071581189899</v>
      </c>
      <c r="BU11" s="17">
        <v>0.26413952209232</v>
      </c>
      <c r="BV11" s="17">
        <v>0.26151192485341601</v>
      </c>
      <c r="BW11" s="17">
        <v>0.15405834151527101</v>
      </c>
    </row>
    <row r="12" spans="2:75" ht="29" x14ac:dyDescent="0.35">
      <c r="B12" s="18" t="s">
        <v>363</v>
      </c>
      <c r="C12" s="17">
        <v>0.22239393244396999</v>
      </c>
      <c r="D12" s="17">
        <v>0.226238558259346</v>
      </c>
      <c r="E12" s="17">
        <v>0.21973532668637599</v>
      </c>
      <c r="F12" s="17"/>
      <c r="G12" s="17">
        <v>0.182461502433338</v>
      </c>
      <c r="H12" s="17">
        <v>0.22395066796417601</v>
      </c>
      <c r="I12" s="17">
        <v>0.188036483118007</v>
      </c>
      <c r="J12" s="17">
        <v>0.219579050342424</v>
      </c>
      <c r="K12" s="17">
        <v>0.25987204280206599</v>
      </c>
      <c r="L12" s="17">
        <v>0.25281878608127001</v>
      </c>
      <c r="M12" s="17"/>
      <c r="N12" s="17">
        <v>0.22480717573746201</v>
      </c>
      <c r="O12" s="17">
        <v>0.24536819020401901</v>
      </c>
      <c r="P12" s="17">
        <v>0.222549544771007</v>
      </c>
      <c r="Q12" s="17">
        <v>0.195127147263151</v>
      </c>
      <c r="R12" s="17"/>
      <c r="S12" s="17">
        <v>0.22899104291254499</v>
      </c>
      <c r="T12" s="17">
        <v>0.24739248849929199</v>
      </c>
      <c r="U12" s="17">
        <v>0.23963603300800801</v>
      </c>
      <c r="V12" s="17">
        <v>0.182793106459614</v>
      </c>
      <c r="W12" s="17">
        <v>0.23172652480222999</v>
      </c>
      <c r="X12" s="17">
        <v>0.20218507750901599</v>
      </c>
      <c r="Y12" s="17">
        <v>0.21861412529778701</v>
      </c>
      <c r="Z12" s="17">
        <v>0.234640538168328</v>
      </c>
      <c r="AA12" s="17">
        <v>0.18963513158291201</v>
      </c>
      <c r="AB12" s="17">
        <v>0.25178611801655598</v>
      </c>
      <c r="AC12" s="17">
        <v>0.22032604595503</v>
      </c>
      <c r="AD12" s="17">
        <v>0.22425730327315399</v>
      </c>
      <c r="AE12" s="17"/>
      <c r="AF12" s="17">
        <v>0.220669942541423</v>
      </c>
      <c r="AG12" s="17">
        <v>0.219825472066108</v>
      </c>
      <c r="AH12" s="17">
        <v>0.24515414559561</v>
      </c>
      <c r="AI12" s="17">
        <v>0.21215060502574501</v>
      </c>
      <c r="AJ12" s="17"/>
      <c r="AK12" s="17">
        <v>0.20771809565812499</v>
      </c>
      <c r="AL12" s="17">
        <v>0.22090257531754101</v>
      </c>
      <c r="AM12" s="17">
        <v>0.239254284708624</v>
      </c>
      <c r="AN12" s="17">
        <v>0.24342223109686101</v>
      </c>
      <c r="AO12" s="17">
        <v>0.233990587527556</v>
      </c>
      <c r="AP12" s="17"/>
      <c r="AQ12" s="17">
        <v>0.199289964947373</v>
      </c>
      <c r="AR12" s="17">
        <v>0.210707243991969</v>
      </c>
      <c r="AS12" s="17">
        <v>0.23479921901870299</v>
      </c>
      <c r="AT12" s="17">
        <v>0.23436303142576601</v>
      </c>
      <c r="AU12" s="17">
        <v>0.24399486692396799</v>
      </c>
      <c r="AV12" s="17"/>
      <c r="AW12" s="17">
        <v>0.26161251420049297</v>
      </c>
      <c r="AX12" s="17">
        <v>0.19153511963950501</v>
      </c>
      <c r="AY12" s="17">
        <v>0.22472439259076399</v>
      </c>
      <c r="AZ12" s="17">
        <v>0.23455141246661801</v>
      </c>
      <c r="BA12" s="17">
        <v>0.20928792460979201</v>
      </c>
      <c r="BB12" s="17"/>
      <c r="BC12" s="17">
        <v>0.20451280541443401</v>
      </c>
      <c r="BD12" s="17">
        <v>0.231686635960589</v>
      </c>
      <c r="BE12" s="17">
        <v>0.22536292554479301</v>
      </c>
      <c r="BF12" s="17">
        <v>0.234899351268787</v>
      </c>
      <c r="BG12" s="17"/>
      <c r="BH12" s="17">
        <v>0.22195342192345999</v>
      </c>
      <c r="BI12" s="17">
        <v>0.237315924244167</v>
      </c>
      <c r="BJ12" s="17">
        <v>0.22253162925248701</v>
      </c>
      <c r="BK12" s="17">
        <v>0.224262058083667</v>
      </c>
      <c r="BL12" s="17"/>
      <c r="BM12" s="17">
        <v>0.25873637783794101</v>
      </c>
      <c r="BN12" s="17">
        <v>0.22375575207759399</v>
      </c>
      <c r="BO12" s="17">
        <v>0.26748673834414199</v>
      </c>
      <c r="BP12" s="17">
        <v>0.24638628309219601</v>
      </c>
      <c r="BQ12" s="17">
        <v>0.16483023180974099</v>
      </c>
      <c r="BR12" s="17"/>
      <c r="BS12" s="17">
        <v>0.26828654615653102</v>
      </c>
      <c r="BT12" s="17">
        <v>0.22833116901834499</v>
      </c>
      <c r="BU12" s="17">
        <v>0.27080018342772599</v>
      </c>
      <c r="BV12" s="17">
        <v>0.22299347899618699</v>
      </c>
      <c r="BW12" s="17">
        <v>0.15009235578543101</v>
      </c>
    </row>
    <row r="13" spans="2:75" ht="58" x14ac:dyDescent="0.35">
      <c r="B13" s="18" t="s">
        <v>364</v>
      </c>
      <c r="C13" s="17">
        <v>0.21594476679182101</v>
      </c>
      <c r="D13" s="17">
        <v>0.20186652695403301</v>
      </c>
      <c r="E13" s="17">
        <v>0.22976106592989601</v>
      </c>
      <c r="F13" s="17"/>
      <c r="G13" s="17">
        <v>0.207069277520113</v>
      </c>
      <c r="H13" s="17">
        <v>0.22696105281020101</v>
      </c>
      <c r="I13" s="17">
        <v>0.21124071178427101</v>
      </c>
      <c r="J13" s="17">
        <v>0.206574465750264</v>
      </c>
      <c r="K13" s="17">
        <v>0.244948750405486</v>
      </c>
      <c r="L13" s="17">
        <v>0.20488676833848299</v>
      </c>
      <c r="M13" s="17"/>
      <c r="N13" s="17">
        <v>0.20549686016631</v>
      </c>
      <c r="O13" s="17">
        <v>0.21275873968903</v>
      </c>
      <c r="P13" s="17">
        <v>0.232074363396295</v>
      </c>
      <c r="Q13" s="17">
        <v>0.21718958874505601</v>
      </c>
      <c r="R13" s="17"/>
      <c r="S13" s="17">
        <v>0.20584736626162001</v>
      </c>
      <c r="T13" s="17">
        <v>0.19459370574767601</v>
      </c>
      <c r="U13" s="17">
        <v>0.21166263865656201</v>
      </c>
      <c r="V13" s="17">
        <v>0.22956582749340301</v>
      </c>
      <c r="W13" s="17">
        <v>0.24286983463998199</v>
      </c>
      <c r="X13" s="17">
        <v>0.25667420835514898</v>
      </c>
      <c r="Y13" s="17">
        <v>0.21744559400539401</v>
      </c>
      <c r="Z13" s="17">
        <v>0.16387177605127401</v>
      </c>
      <c r="AA13" s="17">
        <v>0.19624774449350699</v>
      </c>
      <c r="AB13" s="17">
        <v>0.230208399600732</v>
      </c>
      <c r="AC13" s="17">
        <v>0.257648056537499</v>
      </c>
      <c r="AD13" s="17">
        <v>0.166334185069097</v>
      </c>
      <c r="AE13" s="17"/>
      <c r="AF13" s="17">
        <v>0.217670302268058</v>
      </c>
      <c r="AG13" s="17">
        <v>0.20682636981948399</v>
      </c>
      <c r="AH13" s="17">
        <v>0.220906848269946</v>
      </c>
      <c r="AI13" s="17">
        <v>0.232508205471334</v>
      </c>
      <c r="AJ13" s="17"/>
      <c r="AK13" s="17">
        <v>0.227867441864396</v>
      </c>
      <c r="AL13" s="17">
        <v>0.21663914413217999</v>
      </c>
      <c r="AM13" s="17">
        <v>0.22459683767824001</v>
      </c>
      <c r="AN13" s="17">
        <v>0.21498344549102499</v>
      </c>
      <c r="AO13" s="17">
        <v>0.18162796198968301</v>
      </c>
      <c r="AP13" s="17"/>
      <c r="AQ13" s="17">
        <v>0.20534221242150399</v>
      </c>
      <c r="AR13" s="17">
        <v>0.242584049365028</v>
      </c>
      <c r="AS13" s="17">
        <v>0.224881654784435</v>
      </c>
      <c r="AT13" s="17">
        <v>0.20173814628178599</v>
      </c>
      <c r="AU13" s="17">
        <v>0.20141339503654301</v>
      </c>
      <c r="AV13" s="17"/>
      <c r="AW13" s="17">
        <v>0.21577305598071</v>
      </c>
      <c r="AX13" s="17">
        <v>0.24167286157012899</v>
      </c>
      <c r="AY13" s="17">
        <v>0.204748559268908</v>
      </c>
      <c r="AZ13" s="17">
        <v>0.213051879233316</v>
      </c>
      <c r="BA13" s="17">
        <v>0.22522898109914599</v>
      </c>
      <c r="BB13" s="17"/>
      <c r="BC13" s="17">
        <v>0.24092236300289199</v>
      </c>
      <c r="BD13" s="17">
        <v>0.22655537664497299</v>
      </c>
      <c r="BE13" s="17">
        <v>0.21957825048606899</v>
      </c>
      <c r="BF13" s="17">
        <v>0.211410777752639</v>
      </c>
      <c r="BG13" s="17"/>
      <c r="BH13" s="17">
        <v>0.224227920429591</v>
      </c>
      <c r="BI13" s="17">
        <v>0.22335702374174499</v>
      </c>
      <c r="BJ13" s="17">
        <v>0.213079765155999</v>
      </c>
      <c r="BK13" s="17">
        <v>0.21672702220057599</v>
      </c>
      <c r="BL13" s="17"/>
      <c r="BM13" s="17">
        <v>0.18175138672622701</v>
      </c>
      <c r="BN13" s="17">
        <v>0.25101716175727101</v>
      </c>
      <c r="BO13" s="17">
        <v>0.16809009777874401</v>
      </c>
      <c r="BP13" s="17">
        <v>0.219765698533674</v>
      </c>
      <c r="BQ13" s="17">
        <v>0.206073980232025</v>
      </c>
      <c r="BR13" s="17"/>
      <c r="BS13" s="17">
        <v>0.19071873044059701</v>
      </c>
      <c r="BT13" s="17">
        <v>0.243613690091078</v>
      </c>
      <c r="BU13" s="17">
        <v>0.210048413563859</v>
      </c>
      <c r="BV13" s="17">
        <v>0.221405755801099</v>
      </c>
      <c r="BW13" s="17">
        <v>0.20129148765854399</v>
      </c>
    </row>
    <row r="14" spans="2:75" ht="29" x14ac:dyDescent="0.35">
      <c r="B14" s="18" t="s">
        <v>365</v>
      </c>
      <c r="C14" s="17">
        <v>0.20991963126061999</v>
      </c>
      <c r="D14" s="17">
        <v>0.22147368218570801</v>
      </c>
      <c r="E14" s="17">
        <v>0.19866522556476901</v>
      </c>
      <c r="F14" s="17"/>
      <c r="G14" s="17">
        <v>0.223555243000996</v>
      </c>
      <c r="H14" s="17">
        <v>0.22092614709364</v>
      </c>
      <c r="I14" s="17">
        <v>0.20917098896407399</v>
      </c>
      <c r="J14" s="17">
        <v>0.214495575405208</v>
      </c>
      <c r="K14" s="17">
        <v>0.224694789886559</v>
      </c>
      <c r="L14" s="17">
        <v>0.17886247415057899</v>
      </c>
      <c r="M14" s="17"/>
      <c r="N14" s="17">
        <v>0.206326266276848</v>
      </c>
      <c r="O14" s="17">
        <v>0.19501739195544701</v>
      </c>
      <c r="P14" s="17">
        <v>0.236640227373833</v>
      </c>
      <c r="Q14" s="17">
        <v>0.20584461147701999</v>
      </c>
      <c r="R14" s="17"/>
      <c r="S14" s="17">
        <v>0.19701051031387601</v>
      </c>
      <c r="T14" s="17">
        <v>0.226661613742491</v>
      </c>
      <c r="U14" s="17">
        <v>0.21152948239529201</v>
      </c>
      <c r="V14" s="17">
        <v>0.238866939818523</v>
      </c>
      <c r="W14" s="17">
        <v>0.217416009762332</v>
      </c>
      <c r="X14" s="17">
        <v>0.18057190493806299</v>
      </c>
      <c r="Y14" s="17">
        <v>0.173781354879364</v>
      </c>
      <c r="Z14" s="17">
        <v>0.222392002328825</v>
      </c>
      <c r="AA14" s="17">
        <v>0.20750094368076899</v>
      </c>
      <c r="AB14" s="17">
        <v>0.18947850212412901</v>
      </c>
      <c r="AC14" s="17">
        <v>0.224174243053435</v>
      </c>
      <c r="AD14" s="17">
        <v>0.30340326105319598</v>
      </c>
      <c r="AE14" s="17"/>
      <c r="AF14" s="17">
        <v>0.196070332373352</v>
      </c>
      <c r="AG14" s="17">
        <v>0.21719860495729601</v>
      </c>
      <c r="AH14" s="17">
        <v>0.211375539575656</v>
      </c>
      <c r="AI14" s="17">
        <v>0.21893021443194299</v>
      </c>
      <c r="AJ14" s="17"/>
      <c r="AK14" s="17">
        <v>0.20073794230141101</v>
      </c>
      <c r="AL14" s="17">
        <v>0.20838881355070599</v>
      </c>
      <c r="AM14" s="17">
        <v>0.220923363450862</v>
      </c>
      <c r="AN14" s="17">
        <v>0.22132217722130501</v>
      </c>
      <c r="AO14" s="17">
        <v>0.21648091722302101</v>
      </c>
      <c r="AP14" s="17"/>
      <c r="AQ14" s="17">
        <v>0.190465079667863</v>
      </c>
      <c r="AR14" s="17">
        <v>0.21483835678294799</v>
      </c>
      <c r="AS14" s="17">
        <v>0.221388275088404</v>
      </c>
      <c r="AT14" s="17">
        <v>0.22149041714862799</v>
      </c>
      <c r="AU14" s="17">
        <v>0.204391224776659</v>
      </c>
      <c r="AV14" s="17"/>
      <c r="AW14" s="17">
        <v>0.22712075271246299</v>
      </c>
      <c r="AX14" s="17">
        <v>0.21010480358095701</v>
      </c>
      <c r="AY14" s="17">
        <v>0.215444844897208</v>
      </c>
      <c r="AZ14" s="17">
        <v>0.188515939292453</v>
      </c>
      <c r="BA14" s="17">
        <v>0.22566078922861399</v>
      </c>
      <c r="BB14" s="17"/>
      <c r="BC14" s="17">
        <v>0.197083868659266</v>
      </c>
      <c r="BD14" s="17">
        <v>0.22800442170341401</v>
      </c>
      <c r="BE14" s="17">
        <v>0.21833510473350601</v>
      </c>
      <c r="BF14" s="17">
        <v>0.202173038683781</v>
      </c>
      <c r="BG14" s="17"/>
      <c r="BH14" s="17">
        <v>0.22532620117803101</v>
      </c>
      <c r="BI14" s="17">
        <v>0.21185126847498201</v>
      </c>
      <c r="BJ14" s="17">
        <v>0.211065608884488</v>
      </c>
      <c r="BK14" s="17">
        <v>0.21111216796496099</v>
      </c>
      <c r="BL14" s="17"/>
      <c r="BM14" s="17">
        <v>0.20771256411946901</v>
      </c>
      <c r="BN14" s="17">
        <v>0.23338499359801501</v>
      </c>
      <c r="BO14" s="17">
        <v>0.19527670936625699</v>
      </c>
      <c r="BP14" s="17">
        <v>0.18304028734637401</v>
      </c>
      <c r="BQ14" s="17">
        <v>0.206619152642912</v>
      </c>
      <c r="BR14" s="17"/>
      <c r="BS14" s="17">
        <v>0.205138424868508</v>
      </c>
      <c r="BT14" s="17">
        <v>0.241384373454546</v>
      </c>
      <c r="BU14" s="17">
        <v>0.198223551750281</v>
      </c>
      <c r="BV14" s="17">
        <v>0.19070903924837501</v>
      </c>
      <c r="BW14" s="17">
        <v>0.19640516685720899</v>
      </c>
    </row>
    <row r="15" spans="2:75" ht="58" x14ac:dyDescent="0.35">
      <c r="B15" s="18" t="s">
        <v>366</v>
      </c>
      <c r="C15" s="17">
        <v>0.178205762018461</v>
      </c>
      <c r="D15" s="17">
        <v>0.16345290227593201</v>
      </c>
      <c r="E15" s="17">
        <v>0.19194667607650401</v>
      </c>
      <c r="F15" s="17"/>
      <c r="G15" s="17">
        <v>0.22514643355353001</v>
      </c>
      <c r="H15" s="17">
        <v>0.22032910791372201</v>
      </c>
      <c r="I15" s="17">
        <v>0.18105220771487501</v>
      </c>
      <c r="J15" s="17">
        <v>0.166026231011043</v>
      </c>
      <c r="K15" s="17">
        <v>0.16228312409186901</v>
      </c>
      <c r="L15" s="17">
        <v>0.13085445204957799</v>
      </c>
      <c r="M15" s="17"/>
      <c r="N15" s="17">
        <v>0.188549474069061</v>
      </c>
      <c r="O15" s="17">
        <v>0.16436437256168299</v>
      </c>
      <c r="P15" s="17">
        <v>0.18377828774633501</v>
      </c>
      <c r="Q15" s="17">
        <v>0.175623098348233</v>
      </c>
      <c r="R15" s="17"/>
      <c r="S15" s="17">
        <v>0.20274025455313399</v>
      </c>
      <c r="T15" s="17">
        <v>0.17255706217580599</v>
      </c>
      <c r="U15" s="17">
        <v>0.156729894933516</v>
      </c>
      <c r="V15" s="17">
        <v>0.17846034183985299</v>
      </c>
      <c r="W15" s="17">
        <v>0.21984468693557799</v>
      </c>
      <c r="X15" s="17">
        <v>0.18900570728584701</v>
      </c>
      <c r="Y15" s="17">
        <v>0.13526461794475</v>
      </c>
      <c r="Z15" s="17">
        <v>0.15946362088809601</v>
      </c>
      <c r="AA15" s="17">
        <v>0.17682478372534299</v>
      </c>
      <c r="AB15" s="17">
        <v>0.17346663467249901</v>
      </c>
      <c r="AC15" s="17">
        <v>0.173820659449682</v>
      </c>
      <c r="AD15" s="17">
        <v>0.18139533479310699</v>
      </c>
      <c r="AE15" s="17"/>
      <c r="AF15" s="17">
        <v>0.16452376103594701</v>
      </c>
      <c r="AG15" s="17">
        <v>0.17664595831104499</v>
      </c>
      <c r="AH15" s="17">
        <v>0.16919553340274501</v>
      </c>
      <c r="AI15" s="17">
        <v>0.23317920111389701</v>
      </c>
      <c r="AJ15" s="17"/>
      <c r="AK15" s="17">
        <v>0.17731984985678501</v>
      </c>
      <c r="AL15" s="17">
        <v>0.17362121652549201</v>
      </c>
      <c r="AM15" s="17">
        <v>0.173708360737729</v>
      </c>
      <c r="AN15" s="17">
        <v>0.178273749947922</v>
      </c>
      <c r="AO15" s="17">
        <v>0.190598662741887</v>
      </c>
      <c r="AP15" s="17"/>
      <c r="AQ15" s="17">
        <v>0.19569632344565999</v>
      </c>
      <c r="AR15" s="17">
        <v>0.21291308867893299</v>
      </c>
      <c r="AS15" s="17">
        <v>0.154607174879134</v>
      </c>
      <c r="AT15" s="17">
        <v>0.157921318466725</v>
      </c>
      <c r="AU15" s="17">
        <v>0.164400596408664</v>
      </c>
      <c r="AV15" s="17"/>
      <c r="AW15" s="17">
        <v>0.214102864159887</v>
      </c>
      <c r="AX15" s="17">
        <v>0.160287356519276</v>
      </c>
      <c r="AY15" s="17">
        <v>0.15284203618341399</v>
      </c>
      <c r="AZ15" s="17">
        <v>0.173513051119635</v>
      </c>
      <c r="BA15" s="17">
        <v>0.22103233703827599</v>
      </c>
      <c r="BB15" s="17"/>
      <c r="BC15" s="17">
        <v>0.17688066198469499</v>
      </c>
      <c r="BD15" s="17">
        <v>0.195947596683931</v>
      </c>
      <c r="BE15" s="17">
        <v>0.16157913281566399</v>
      </c>
      <c r="BF15" s="17">
        <v>0.18559091617298101</v>
      </c>
      <c r="BG15" s="17"/>
      <c r="BH15" s="17">
        <v>0.18253836716937</v>
      </c>
      <c r="BI15" s="17">
        <v>0.17381197205214799</v>
      </c>
      <c r="BJ15" s="17">
        <v>0.194153527663562</v>
      </c>
      <c r="BK15" s="17">
        <v>0.192365263225688</v>
      </c>
      <c r="BL15" s="17"/>
      <c r="BM15" s="17">
        <v>0.12778510859509901</v>
      </c>
      <c r="BN15" s="17">
        <v>0.20607804765378299</v>
      </c>
      <c r="BO15" s="17">
        <v>0.180180740214965</v>
      </c>
      <c r="BP15" s="17">
        <v>0.15683261523998901</v>
      </c>
      <c r="BQ15" s="17">
        <v>0.16777419987259201</v>
      </c>
      <c r="BR15" s="17"/>
      <c r="BS15" s="17">
        <v>0.14774207980957399</v>
      </c>
      <c r="BT15" s="17">
        <v>0.21693363148842101</v>
      </c>
      <c r="BU15" s="17">
        <v>0.163047379673289</v>
      </c>
      <c r="BV15" s="17">
        <v>0.15677726257212399</v>
      </c>
      <c r="BW15" s="17">
        <v>0.118490695355329</v>
      </c>
    </row>
    <row r="16" spans="2:75" ht="29" x14ac:dyDescent="0.35">
      <c r="B16" s="18" t="s">
        <v>367</v>
      </c>
      <c r="C16" s="17">
        <v>0.17405370258794001</v>
      </c>
      <c r="D16" s="17">
        <v>0.19312481931238501</v>
      </c>
      <c r="E16" s="17">
        <v>0.15534780989900901</v>
      </c>
      <c r="F16" s="17"/>
      <c r="G16" s="17">
        <v>0.19613101899143201</v>
      </c>
      <c r="H16" s="17">
        <v>0.18074179590837799</v>
      </c>
      <c r="I16" s="17">
        <v>0.17845251254736799</v>
      </c>
      <c r="J16" s="17">
        <v>0.17073161989086999</v>
      </c>
      <c r="K16" s="17">
        <v>0.152067728180139</v>
      </c>
      <c r="L16" s="17">
        <v>0.167744660980432</v>
      </c>
      <c r="M16" s="17"/>
      <c r="N16" s="17">
        <v>0.213943288715013</v>
      </c>
      <c r="O16" s="17">
        <v>0.17568776142794501</v>
      </c>
      <c r="P16" s="17">
        <v>0.160433557515062</v>
      </c>
      <c r="Q16" s="17">
        <v>0.144489844234681</v>
      </c>
      <c r="R16" s="17"/>
      <c r="S16" s="17">
        <v>0.204046623964841</v>
      </c>
      <c r="T16" s="17">
        <v>0.16048161946419201</v>
      </c>
      <c r="U16" s="17">
        <v>0.16680346216498301</v>
      </c>
      <c r="V16" s="17">
        <v>0.18201745104379399</v>
      </c>
      <c r="W16" s="17">
        <v>0.18547015283575399</v>
      </c>
      <c r="X16" s="17">
        <v>0.202605115218881</v>
      </c>
      <c r="Y16" s="17">
        <v>0.16838444187120499</v>
      </c>
      <c r="Z16" s="17">
        <v>0.14212729248785</v>
      </c>
      <c r="AA16" s="17">
        <v>0.18045146309259899</v>
      </c>
      <c r="AB16" s="17">
        <v>0.13706914452351501</v>
      </c>
      <c r="AC16" s="17">
        <v>0.15262008478042599</v>
      </c>
      <c r="AD16" s="17">
        <v>0.15685217140378499</v>
      </c>
      <c r="AE16" s="17"/>
      <c r="AF16" s="17">
        <v>0.13977281136431099</v>
      </c>
      <c r="AG16" s="17">
        <v>0.16803541218642401</v>
      </c>
      <c r="AH16" s="17">
        <v>0.191131455802065</v>
      </c>
      <c r="AI16" s="17">
        <v>0.22110547675221701</v>
      </c>
      <c r="AJ16" s="17"/>
      <c r="AK16" s="17">
        <v>0.15695362836377799</v>
      </c>
      <c r="AL16" s="17">
        <v>0.156948004324272</v>
      </c>
      <c r="AM16" s="17">
        <v>0.19406601696936801</v>
      </c>
      <c r="AN16" s="17">
        <v>0.20583692574642101</v>
      </c>
      <c r="AO16" s="17">
        <v>0.21884301285464799</v>
      </c>
      <c r="AP16" s="17"/>
      <c r="AQ16" s="17">
        <v>0.15201623302358599</v>
      </c>
      <c r="AR16" s="17">
        <v>0.140159509140273</v>
      </c>
      <c r="AS16" s="17">
        <v>0.18330621189475699</v>
      </c>
      <c r="AT16" s="17">
        <v>0.18827807489423601</v>
      </c>
      <c r="AU16" s="17">
        <v>0.22649934532671501</v>
      </c>
      <c r="AV16" s="17"/>
      <c r="AW16" s="17">
        <v>0.16800544866870201</v>
      </c>
      <c r="AX16" s="17">
        <v>0.139073920684194</v>
      </c>
      <c r="AY16" s="17">
        <v>0.15642618116724</v>
      </c>
      <c r="AZ16" s="17">
        <v>0.190080392618516</v>
      </c>
      <c r="BA16" s="17">
        <v>0.19681967858027999</v>
      </c>
      <c r="BB16" s="17"/>
      <c r="BC16" s="17">
        <v>0.14638598521059501</v>
      </c>
      <c r="BD16" s="17">
        <v>0.194117154923964</v>
      </c>
      <c r="BE16" s="17">
        <v>0.18240807948235299</v>
      </c>
      <c r="BF16" s="17">
        <v>0.16872751726848501</v>
      </c>
      <c r="BG16" s="17"/>
      <c r="BH16" s="17">
        <v>0.16687739894532599</v>
      </c>
      <c r="BI16" s="17">
        <v>0.16586642120034101</v>
      </c>
      <c r="BJ16" s="17">
        <v>0.20353397064363901</v>
      </c>
      <c r="BK16" s="17">
        <v>0.17980426352649601</v>
      </c>
      <c r="BL16" s="17"/>
      <c r="BM16" s="17">
        <v>0.199380428477996</v>
      </c>
      <c r="BN16" s="17">
        <v>0.185187179960489</v>
      </c>
      <c r="BO16" s="17">
        <v>0.19037602696161299</v>
      </c>
      <c r="BP16" s="17">
        <v>0.14561417582625399</v>
      </c>
      <c r="BQ16" s="17">
        <v>0.135262958996753</v>
      </c>
      <c r="BR16" s="17"/>
      <c r="BS16" s="17">
        <v>0.19593506927499699</v>
      </c>
      <c r="BT16" s="17">
        <v>0.20032886131699201</v>
      </c>
      <c r="BU16" s="17">
        <v>0.17743008336173599</v>
      </c>
      <c r="BV16" s="17">
        <v>0.16571005211954301</v>
      </c>
      <c r="BW16" s="17">
        <v>0.120122786619049</v>
      </c>
    </row>
    <row r="17" spans="2:75" ht="43.5" x14ac:dyDescent="0.35">
      <c r="B17" s="18" t="s">
        <v>368</v>
      </c>
      <c r="C17" s="17">
        <v>0.172610229193249</v>
      </c>
      <c r="D17" s="17">
        <v>0.19156814888257601</v>
      </c>
      <c r="E17" s="17">
        <v>0.15442774437229101</v>
      </c>
      <c r="F17" s="17"/>
      <c r="G17" s="17">
        <v>0.218618505359993</v>
      </c>
      <c r="H17" s="17">
        <v>0.19779316811907599</v>
      </c>
      <c r="I17" s="17">
        <v>0.18926073430472001</v>
      </c>
      <c r="J17" s="17">
        <v>0.15609697930418201</v>
      </c>
      <c r="K17" s="17">
        <v>0.14187528017385501</v>
      </c>
      <c r="L17" s="17">
        <v>0.141910031680478</v>
      </c>
      <c r="M17" s="17"/>
      <c r="N17" s="17">
        <v>0.18388065419722899</v>
      </c>
      <c r="O17" s="17">
        <v>0.165989526496259</v>
      </c>
      <c r="P17" s="17">
        <v>0.18531155224676299</v>
      </c>
      <c r="Q17" s="17">
        <v>0.15847544628868199</v>
      </c>
      <c r="R17" s="17"/>
      <c r="S17" s="17">
        <v>0.19806722903768301</v>
      </c>
      <c r="T17" s="17">
        <v>0.159299734356568</v>
      </c>
      <c r="U17" s="17">
        <v>0.16470504749418099</v>
      </c>
      <c r="V17" s="17">
        <v>0.16257075594689099</v>
      </c>
      <c r="W17" s="17">
        <v>0.17659258221239499</v>
      </c>
      <c r="X17" s="17">
        <v>0.21804399324849899</v>
      </c>
      <c r="Y17" s="17">
        <v>0.150289229764518</v>
      </c>
      <c r="Z17" s="17">
        <v>0.18466587191193001</v>
      </c>
      <c r="AA17" s="17">
        <v>0.17458492918749999</v>
      </c>
      <c r="AB17" s="17">
        <v>0.13933059343180501</v>
      </c>
      <c r="AC17" s="17">
        <v>0.16881909982288801</v>
      </c>
      <c r="AD17" s="17">
        <v>0.15948376968552599</v>
      </c>
      <c r="AE17" s="17"/>
      <c r="AF17" s="17">
        <v>0.166192652019235</v>
      </c>
      <c r="AG17" s="17">
        <v>0.161700534363621</v>
      </c>
      <c r="AH17" s="17">
        <v>0.17698548516440701</v>
      </c>
      <c r="AI17" s="17">
        <v>0.21176880288859401</v>
      </c>
      <c r="AJ17" s="17"/>
      <c r="AK17" s="17">
        <v>0.16355299928358299</v>
      </c>
      <c r="AL17" s="17">
        <v>0.177927766351231</v>
      </c>
      <c r="AM17" s="17">
        <v>0.178469321616614</v>
      </c>
      <c r="AN17" s="17">
        <v>0.192877453390295</v>
      </c>
      <c r="AO17" s="17">
        <v>0.166290282704359</v>
      </c>
      <c r="AP17" s="17"/>
      <c r="AQ17" s="17">
        <v>0.15482542031286101</v>
      </c>
      <c r="AR17" s="17">
        <v>0.168917098616885</v>
      </c>
      <c r="AS17" s="17">
        <v>0.175416291127096</v>
      </c>
      <c r="AT17" s="17">
        <v>0.200372983758666</v>
      </c>
      <c r="AU17" s="17">
        <v>0.170080967693861</v>
      </c>
      <c r="AV17" s="17"/>
      <c r="AW17" s="17">
        <v>0.14516942939911401</v>
      </c>
      <c r="AX17" s="17">
        <v>0.153374514724745</v>
      </c>
      <c r="AY17" s="17">
        <v>0.167625210747405</v>
      </c>
      <c r="AZ17" s="17">
        <v>0.16234798813742801</v>
      </c>
      <c r="BA17" s="17">
        <v>0.20813526522812301</v>
      </c>
      <c r="BB17" s="17"/>
      <c r="BC17" s="17">
        <v>0.21134762531787599</v>
      </c>
      <c r="BD17" s="17">
        <v>0.16802484666975701</v>
      </c>
      <c r="BE17" s="17">
        <v>0.20812872452252101</v>
      </c>
      <c r="BF17" s="17">
        <v>0.15371588613648399</v>
      </c>
      <c r="BG17" s="17"/>
      <c r="BH17" s="17">
        <v>0.197120319539941</v>
      </c>
      <c r="BI17" s="17">
        <v>0.17474840204650599</v>
      </c>
      <c r="BJ17" s="17">
        <v>0.16905101287292701</v>
      </c>
      <c r="BK17" s="17">
        <v>0.182448937298129</v>
      </c>
      <c r="BL17" s="17"/>
      <c r="BM17" s="17">
        <v>0.16791775406142301</v>
      </c>
      <c r="BN17" s="17">
        <v>0.20048630923754099</v>
      </c>
      <c r="BO17" s="17">
        <v>0.16588210622878999</v>
      </c>
      <c r="BP17" s="17">
        <v>0.174048224907149</v>
      </c>
      <c r="BQ17" s="17">
        <v>0.143697200818902</v>
      </c>
      <c r="BR17" s="17"/>
      <c r="BS17" s="17">
        <v>0.18539044056056</v>
      </c>
      <c r="BT17" s="17">
        <v>0.21462620873525501</v>
      </c>
      <c r="BU17" s="17">
        <v>0.182224741840219</v>
      </c>
      <c r="BV17" s="17">
        <v>0.18246215463027901</v>
      </c>
      <c r="BW17" s="17">
        <v>9.6017871706656904E-2</v>
      </c>
    </row>
    <row r="18" spans="2:75" ht="43.5" x14ac:dyDescent="0.35">
      <c r="B18" s="18" t="s">
        <v>369</v>
      </c>
      <c r="C18" s="17">
        <v>0.163285041295294</v>
      </c>
      <c r="D18" s="17">
        <v>0.18023874948128099</v>
      </c>
      <c r="E18" s="17">
        <v>0.14754803766826399</v>
      </c>
      <c r="F18" s="17"/>
      <c r="G18" s="17">
        <v>0.211702664426653</v>
      </c>
      <c r="H18" s="17">
        <v>0.20012991704906399</v>
      </c>
      <c r="I18" s="17">
        <v>0.16592743017518299</v>
      </c>
      <c r="J18" s="17">
        <v>0.16786117858784499</v>
      </c>
      <c r="K18" s="17">
        <v>0.110302897957321</v>
      </c>
      <c r="L18" s="17">
        <v>0.13063462384928701</v>
      </c>
      <c r="M18" s="17"/>
      <c r="N18" s="17">
        <v>0.189571011923719</v>
      </c>
      <c r="O18" s="17">
        <v>0.171858899568373</v>
      </c>
      <c r="P18" s="17">
        <v>0.14554935213051001</v>
      </c>
      <c r="Q18" s="17">
        <v>0.14058530371846201</v>
      </c>
      <c r="R18" s="17"/>
      <c r="S18" s="17">
        <v>0.18005519371932699</v>
      </c>
      <c r="T18" s="17">
        <v>0.15496939355677999</v>
      </c>
      <c r="U18" s="17">
        <v>0.147744229803141</v>
      </c>
      <c r="V18" s="17">
        <v>0.164304174932658</v>
      </c>
      <c r="W18" s="17">
        <v>0.18979412627873701</v>
      </c>
      <c r="X18" s="17">
        <v>0.183485453055972</v>
      </c>
      <c r="Y18" s="17">
        <v>0.16421278435057901</v>
      </c>
      <c r="Z18" s="17">
        <v>0.120160634277214</v>
      </c>
      <c r="AA18" s="17">
        <v>0.16750295066316101</v>
      </c>
      <c r="AB18" s="17">
        <v>0.14479781962791499</v>
      </c>
      <c r="AC18" s="17">
        <v>0.13046638424686</v>
      </c>
      <c r="AD18" s="17">
        <v>0.18670961875866901</v>
      </c>
      <c r="AE18" s="17"/>
      <c r="AF18" s="17">
        <v>0.125450481790437</v>
      </c>
      <c r="AG18" s="17">
        <v>0.165153149690621</v>
      </c>
      <c r="AH18" s="17">
        <v>0.183787797178527</v>
      </c>
      <c r="AI18" s="17">
        <v>0.20024571970851299</v>
      </c>
      <c r="AJ18" s="17"/>
      <c r="AK18" s="17">
        <v>0.126712591450277</v>
      </c>
      <c r="AL18" s="17">
        <v>0.166591720920268</v>
      </c>
      <c r="AM18" s="17">
        <v>0.15475966852689901</v>
      </c>
      <c r="AN18" s="17">
        <v>0.17620042639749101</v>
      </c>
      <c r="AO18" s="17">
        <v>0.24757080850518601</v>
      </c>
      <c r="AP18" s="17"/>
      <c r="AQ18" s="17">
        <v>0.137108537986871</v>
      </c>
      <c r="AR18" s="17">
        <v>0.14711326803414401</v>
      </c>
      <c r="AS18" s="17">
        <v>0.171242260878542</v>
      </c>
      <c r="AT18" s="17">
        <v>0.17810002901452801</v>
      </c>
      <c r="AU18" s="17">
        <v>0.20039725726806301</v>
      </c>
      <c r="AV18" s="17"/>
      <c r="AW18" s="17">
        <v>0.15933035528819001</v>
      </c>
      <c r="AX18" s="17">
        <v>0.148684860656142</v>
      </c>
      <c r="AY18" s="17">
        <v>0.156510260264278</v>
      </c>
      <c r="AZ18" s="17">
        <v>0.170098615617711</v>
      </c>
      <c r="BA18" s="17">
        <v>0.17247439422769301</v>
      </c>
      <c r="BB18" s="17"/>
      <c r="BC18" s="17">
        <v>0.15910633783522901</v>
      </c>
      <c r="BD18" s="17">
        <v>0.172435312377691</v>
      </c>
      <c r="BE18" s="17">
        <v>0.175602362196595</v>
      </c>
      <c r="BF18" s="17">
        <v>0.164110532696467</v>
      </c>
      <c r="BG18" s="17"/>
      <c r="BH18" s="17">
        <v>0.15633190695836499</v>
      </c>
      <c r="BI18" s="17">
        <v>0.16877840973618999</v>
      </c>
      <c r="BJ18" s="17">
        <v>0.17057721771423201</v>
      </c>
      <c r="BK18" s="17">
        <v>0.16620310072449199</v>
      </c>
      <c r="BL18" s="17"/>
      <c r="BM18" s="17">
        <v>0.13233157837468201</v>
      </c>
      <c r="BN18" s="17">
        <v>0.17929370575513601</v>
      </c>
      <c r="BO18" s="17">
        <v>0.19671085986190801</v>
      </c>
      <c r="BP18" s="17">
        <v>0.15846683746899401</v>
      </c>
      <c r="BQ18" s="17">
        <v>0.151619085535043</v>
      </c>
      <c r="BR18" s="17"/>
      <c r="BS18" s="17">
        <v>0.13622612152965799</v>
      </c>
      <c r="BT18" s="17">
        <v>0.198420403879315</v>
      </c>
      <c r="BU18" s="17">
        <v>0.186043439314517</v>
      </c>
      <c r="BV18" s="17">
        <v>0.165434837161963</v>
      </c>
      <c r="BW18" s="17">
        <v>9.5206288681195406E-2</v>
      </c>
    </row>
    <row r="19" spans="2:75" x14ac:dyDescent="0.35">
      <c r="B19" s="18" t="s">
        <v>99</v>
      </c>
      <c r="C19" s="17">
        <v>6.2176437021504698E-3</v>
      </c>
      <c r="D19" s="17">
        <v>8.6497966464203005E-3</v>
      </c>
      <c r="E19" s="17">
        <v>3.8755546720437698E-3</v>
      </c>
      <c r="F19" s="17"/>
      <c r="G19" s="17">
        <v>0</v>
      </c>
      <c r="H19" s="17">
        <v>1.6785135261886499E-3</v>
      </c>
      <c r="I19" s="17">
        <v>7.5755451356193503E-3</v>
      </c>
      <c r="J19" s="17">
        <v>7.5284982132472304E-3</v>
      </c>
      <c r="K19" s="17">
        <v>1.15975749629864E-2</v>
      </c>
      <c r="L19" s="17">
        <v>8.2881247086110908E-3</v>
      </c>
      <c r="M19" s="17"/>
      <c r="N19" s="17">
        <v>5.7994542626446897E-3</v>
      </c>
      <c r="O19" s="17">
        <v>9.3198381749998102E-3</v>
      </c>
      <c r="P19" s="17">
        <v>7.4369767537209299E-3</v>
      </c>
      <c r="Q19" s="17">
        <v>2.4853492435395002E-3</v>
      </c>
      <c r="R19" s="17"/>
      <c r="S19" s="17">
        <v>5.5559355091509399E-3</v>
      </c>
      <c r="T19" s="17">
        <v>1.04389707195293E-2</v>
      </c>
      <c r="U19" s="17">
        <v>0</v>
      </c>
      <c r="V19" s="17">
        <v>1.11930502303354E-2</v>
      </c>
      <c r="W19" s="17">
        <v>0</v>
      </c>
      <c r="X19" s="17">
        <v>9.1367698571389305E-3</v>
      </c>
      <c r="Y19" s="17">
        <v>0</v>
      </c>
      <c r="Z19" s="17">
        <v>1.0201911596268501E-2</v>
      </c>
      <c r="AA19" s="17">
        <v>3.6096181622089201E-3</v>
      </c>
      <c r="AB19" s="17">
        <v>9.0244832560158403E-3</v>
      </c>
      <c r="AC19" s="17">
        <v>8.7357896892467594E-3</v>
      </c>
      <c r="AD19" s="17">
        <v>6.67285264257451E-3</v>
      </c>
      <c r="AE19" s="17"/>
      <c r="AF19" s="17">
        <v>2.6472926599252298E-3</v>
      </c>
      <c r="AG19" s="17">
        <v>9.3280386672224408E-3</v>
      </c>
      <c r="AH19" s="17">
        <v>4.98169616850252E-3</v>
      </c>
      <c r="AI19" s="17">
        <v>8.2692854462308295E-3</v>
      </c>
      <c r="AJ19" s="17"/>
      <c r="AK19" s="17">
        <v>5.138013022341E-3</v>
      </c>
      <c r="AL19" s="17">
        <v>5.2375794874334703E-3</v>
      </c>
      <c r="AM19" s="17">
        <v>4.8016162657152101E-3</v>
      </c>
      <c r="AN19" s="17">
        <v>9.7955747784065003E-3</v>
      </c>
      <c r="AO19" s="17">
        <v>9.4349099780620706E-3</v>
      </c>
      <c r="AP19" s="17"/>
      <c r="AQ19" s="17">
        <v>4.7643655362484896E-3</v>
      </c>
      <c r="AR19" s="17">
        <v>5.2470972990085801E-3</v>
      </c>
      <c r="AS19" s="17">
        <v>1.6805291293672199E-3</v>
      </c>
      <c r="AT19" s="17">
        <v>1.2710869262716E-2</v>
      </c>
      <c r="AU19" s="17">
        <v>9.6170549193434103E-3</v>
      </c>
      <c r="AV19" s="17"/>
      <c r="AW19" s="17">
        <v>0</v>
      </c>
      <c r="AX19" s="17">
        <v>8.8903132516171806E-3</v>
      </c>
      <c r="AY19" s="17">
        <v>7.6705493932597299E-3</v>
      </c>
      <c r="AZ19" s="17">
        <v>6.2361099127155699E-3</v>
      </c>
      <c r="BA19" s="17">
        <v>4.3684643170587697E-3</v>
      </c>
      <c r="BB19" s="17"/>
      <c r="BC19" s="17">
        <v>5.9139929293238096E-3</v>
      </c>
      <c r="BD19" s="17">
        <v>4.2449797467101801E-3</v>
      </c>
      <c r="BE19" s="17">
        <v>6.7518435649441899E-3</v>
      </c>
      <c r="BF19" s="17">
        <v>7.1252572055629099E-3</v>
      </c>
      <c r="BG19" s="17"/>
      <c r="BH19" s="17">
        <v>9.7552723517036009E-3</v>
      </c>
      <c r="BI19" s="17">
        <v>5.9362722593970197E-3</v>
      </c>
      <c r="BJ19" s="17">
        <v>3.74138276444946E-3</v>
      </c>
      <c r="BK19" s="17">
        <v>6.4344140534203301E-3</v>
      </c>
      <c r="BL19" s="17"/>
      <c r="BM19" s="17">
        <v>5.1372308268412201E-3</v>
      </c>
      <c r="BN19" s="17">
        <v>2.3228353986698099E-3</v>
      </c>
      <c r="BO19" s="17">
        <v>2.55247893270587E-3</v>
      </c>
      <c r="BP19" s="17">
        <v>1.8691103853129401E-2</v>
      </c>
      <c r="BQ19" s="17">
        <v>4.9034540912146702E-3</v>
      </c>
      <c r="BR19" s="17"/>
      <c r="BS19" s="17">
        <v>8.5973031718961507E-3</v>
      </c>
      <c r="BT19" s="17">
        <v>1.3622351082896601E-3</v>
      </c>
      <c r="BU19" s="17">
        <v>2.4065406425797802E-3</v>
      </c>
      <c r="BV19" s="17">
        <v>1.0133180178206601E-2</v>
      </c>
      <c r="BW19" s="17">
        <v>5.2458867229374199E-3</v>
      </c>
    </row>
    <row r="20" spans="2:75" x14ac:dyDescent="0.35">
      <c r="B20" s="18" t="s">
        <v>109</v>
      </c>
      <c r="C20" s="19">
        <v>0.13929174258749</v>
      </c>
      <c r="D20" s="19">
        <v>0.12165829489581401</v>
      </c>
      <c r="E20" s="19">
        <v>0.15522732477295201</v>
      </c>
      <c r="F20" s="19"/>
      <c r="G20" s="19">
        <v>8.1823818622697594E-2</v>
      </c>
      <c r="H20" s="19">
        <v>0.112203647594094</v>
      </c>
      <c r="I20" s="19">
        <v>0.13911899069832501</v>
      </c>
      <c r="J20" s="19">
        <v>0.147092587989583</v>
      </c>
      <c r="K20" s="19">
        <v>0.15520590920038299</v>
      </c>
      <c r="L20" s="19">
        <v>0.182803476572931</v>
      </c>
      <c r="M20" s="19"/>
      <c r="N20" s="19">
        <v>0.104573380749896</v>
      </c>
      <c r="O20" s="19">
        <v>0.121813052768507</v>
      </c>
      <c r="P20" s="19">
        <v>0.13576497633673101</v>
      </c>
      <c r="Q20" s="19">
        <v>0.19682687738244001</v>
      </c>
      <c r="R20" s="19"/>
      <c r="S20" s="19">
        <v>9.5362911490843402E-2</v>
      </c>
      <c r="T20" s="19">
        <v>0.139261920262197</v>
      </c>
      <c r="U20" s="19">
        <v>0.179575649628923</v>
      </c>
      <c r="V20" s="19">
        <v>0.14660872354883001</v>
      </c>
      <c r="W20" s="19">
        <v>0.125192163559318</v>
      </c>
      <c r="X20" s="19">
        <v>0.128078138094017</v>
      </c>
      <c r="Y20" s="19">
        <v>0.131580988829095</v>
      </c>
      <c r="Z20" s="19">
        <v>0.152180907087312</v>
      </c>
      <c r="AA20" s="19">
        <v>0.14328199636993</v>
      </c>
      <c r="AB20" s="19">
        <v>0.159234262614602</v>
      </c>
      <c r="AC20" s="19">
        <v>0.16619954970279599</v>
      </c>
      <c r="AD20" s="19">
        <v>0.16560854340715001</v>
      </c>
      <c r="AE20" s="19"/>
      <c r="AF20" s="19">
        <v>0.189362808060452</v>
      </c>
      <c r="AG20" s="19">
        <v>0.14875303445485</v>
      </c>
      <c r="AH20" s="19">
        <v>9.4473681687629096E-2</v>
      </c>
      <c r="AI20" s="19">
        <v>6.4943338683370502E-2</v>
      </c>
      <c r="AJ20" s="19"/>
      <c r="AK20" s="19">
        <v>0.177524521134201</v>
      </c>
      <c r="AL20" s="19">
        <v>0.141778109673801</v>
      </c>
      <c r="AM20" s="19">
        <v>0.12558256645598601</v>
      </c>
      <c r="AN20" s="19">
        <v>9.1407884780524098E-2</v>
      </c>
      <c r="AO20" s="19">
        <v>7.0478122018484607E-2</v>
      </c>
      <c r="AP20" s="19"/>
      <c r="AQ20" s="19">
        <v>0.18147301973503599</v>
      </c>
      <c r="AR20" s="19">
        <v>0.145473039133971</v>
      </c>
      <c r="AS20" s="19">
        <v>0.119035193632561</v>
      </c>
      <c r="AT20" s="19">
        <v>0.12667209446667099</v>
      </c>
      <c r="AU20" s="19">
        <v>0.104974424929245</v>
      </c>
      <c r="AV20" s="19"/>
      <c r="AW20" s="19">
        <v>0.15091639173632199</v>
      </c>
      <c r="AX20" s="19">
        <v>0.15805420042940299</v>
      </c>
      <c r="AY20" s="19">
        <v>0.15419965091693499</v>
      </c>
      <c r="AZ20" s="19">
        <v>0.14307950224245</v>
      </c>
      <c r="BA20" s="19">
        <v>0.10017839401506</v>
      </c>
      <c r="BB20" s="19"/>
      <c r="BC20" s="19">
        <v>0.13484997579511801</v>
      </c>
      <c r="BD20" s="19">
        <v>0.112899778440198</v>
      </c>
      <c r="BE20" s="19">
        <v>0.118861734960203</v>
      </c>
      <c r="BF20" s="19">
        <v>0.136076253817661</v>
      </c>
      <c r="BG20" s="19"/>
      <c r="BH20" s="19">
        <v>0.117896747597489</v>
      </c>
      <c r="BI20" s="19">
        <v>0.13781141903747801</v>
      </c>
      <c r="BJ20" s="19">
        <v>0.103492329817905</v>
      </c>
      <c r="BK20" s="19">
        <v>0.12206925756843</v>
      </c>
      <c r="BL20" s="19"/>
      <c r="BM20" s="19">
        <v>0.13960652764237599</v>
      </c>
      <c r="BN20" s="19">
        <v>9.3407416168570095E-2</v>
      </c>
      <c r="BO20" s="19">
        <v>0.12559895501242399</v>
      </c>
      <c r="BP20" s="19">
        <v>0.15964498522114101</v>
      </c>
      <c r="BQ20" s="19">
        <v>0.208901349132288</v>
      </c>
      <c r="BR20" s="19"/>
      <c r="BS20" s="19">
        <v>0.127309931526012</v>
      </c>
      <c r="BT20" s="19">
        <v>6.7266752733916801E-2</v>
      </c>
      <c r="BU20" s="19">
        <v>0.120052704798781</v>
      </c>
      <c r="BV20" s="19">
        <v>0.14034377720685101</v>
      </c>
      <c r="BW20" s="19">
        <v>0.27645432456955599</v>
      </c>
    </row>
    <row r="21" spans="2:75" x14ac:dyDescent="0.35">
      <c r="B21" s="16"/>
    </row>
    <row r="22" spans="2:75" x14ac:dyDescent="0.35">
      <c r="B22" t="s">
        <v>91</v>
      </c>
    </row>
    <row r="23" spans="2:75" x14ac:dyDescent="0.35">
      <c r="B23" t="s">
        <v>92</v>
      </c>
    </row>
    <row r="25" spans="2:75" x14ac:dyDescent="0.35">
      <c r="B25"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W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377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4034</v>
      </c>
      <c r="D7" s="10">
        <v>1954</v>
      </c>
      <c r="E7" s="10">
        <v>2070</v>
      </c>
      <c r="F7" s="10"/>
      <c r="G7" s="10">
        <v>479</v>
      </c>
      <c r="H7" s="10">
        <v>662</v>
      </c>
      <c r="I7" s="10">
        <v>621</v>
      </c>
      <c r="J7" s="10">
        <v>718</v>
      </c>
      <c r="K7" s="10">
        <v>673</v>
      </c>
      <c r="L7" s="10">
        <v>881</v>
      </c>
      <c r="M7" s="10"/>
      <c r="N7" s="10">
        <v>1092</v>
      </c>
      <c r="O7" s="10">
        <v>984</v>
      </c>
      <c r="P7" s="10">
        <v>889</v>
      </c>
      <c r="Q7" s="10">
        <v>1050</v>
      </c>
      <c r="R7" s="10"/>
      <c r="S7" s="10">
        <v>507</v>
      </c>
      <c r="T7" s="10">
        <v>541</v>
      </c>
      <c r="U7" s="10">
        <v>322</v>
      </c>
      <c r="V7" s="10">
        <v>320</v>
      </c>
      <c r="W7" s="10">
        <v>304</v>
      </c>
      <c r="X7" s="10">
        <v>332</v>
      </c>
      <c r="Y7" s="10">
        <v>350</v>
      </c>
      <c r="Z7" s="10">
        <v>174</v>
      </c>
      <c r="AA7" s="10">
        <v>461</v>
      </c>
      <c r="AB7" s="10">
        <v>376</v>
      </c>
      <c r="AC7" s="10">
        <v>216</v>
      </c>
      <c r="AD7" s="10">
        <v>131</v>
      </c>
      <c r="AE7" s="10"/>
      <c r="AF7" s="10">
        <v>977</v>
      </c>
      <c r="AG7" s="10">
        <v>1382</v>
      </c>
      <c r="AH7" s="10">
        <v>1011</v>
      </c>
      <c r="AI7" s="10">
        <v>536</v>
      </c>
      <c r="AJ7" s="10"/>
      <c r="AK7" s="10">
        <v>658</v>
      </c>
      <c r="AL7" s="10">
        <v>1532</v>
      </c>
      <c r="AM7" s="10">
        <v>854</v>
      </c>
      <c r="AN7" s="10">
        <v>391</v>
      </c>
      <c r="AO7" s="10">
        <v>387</v>
      </c>
      <c r="AP7" s="10"/>
      <c r="AQ7" s="10">
        <v>1037</v>
      </c>
      <c r="AR7" s="10">
        <v>778</v>
      </c>
      <c r="AS7" s="10">
        <v>952</v>
      </c>
      <c r="AT7" s="10">
        <v>700</v>
      </c>
      <c r="AU7" s="10">
        <v>567</v>
      </c>
      <c r="AV7" s="10"/>
      <c r="AW7" s="10">
        <v>218</v>
      </c>
      <c r="AX7" s="10">
        <v>430</v>
      </c>
      <c r="AY7" s="10">
        <v>1333</v>
      </c>
      <c r="AZ7" s="10">
        <v>1169</v>
      </c>
      <c r="BA7" s="10">
        <v>881</v>
      </c>
      <c r="BB7" s="10"/>
      <c r="BC7" s="10">
        <v>304</v>
      </c>
      <c r="BD7" s="10">
        <v>1220</v>
      </c>
      <c r="BE7" s="10">
        <v>922</v>
      </c>
      <c r="BF7" s="10">
        <v>1328</v>
      </c>
      <c r="BG7" s="10"/>
      <c r="BH7" s="10">
        <v>773</v>
      </c>
      <c r="BI7" s="10">
        <v>1917</v>
      </c>
      <c r="BJ7" s="10">
        <v>694</v>
      </c>
      <c r="BK7" s="10">
        <v>388</v>
      </c>
      <c r="BL7" s="10"/>
      <c r="BM7" s="10">
        <v>762</v>
      </c>
      <c r="BN7" s="10">
        <v>1362</v>
      </c>
      <c r="BO7" s="10">
        <v>310</v>
      </c>
      <c r="BP7" s="10">
        <v>494</v>
      </c>
      <c r="BQ7" s="10">
        <v>603</v>
      </c>
      <c r="BR7" s="10"/>
      <c r="BS7" s="10">
        <v>803</v>
      </c>
      <c r="BT7" s="10">
        <v>1057</v>
      </c>
      <c r="BU7" s="10">
        <v>329</v>
      </c>
      <c r="BV7" s="10">
        <v>656</v>
      </c>
      <c r="BW7" s="10">
        <v>340</v>
      </c>
    </row>
    <row r="8" spans="2:75" ht="30" customHeight="1" x14ac:dyDescent="0.35">
      <c r="B8" s="11" t="s">
        <v>20</v>
      </c>
      <c r="C8" s="11">
        <v>4034</v>
      </c>
      <c r="D8" s="11">
        <v>1987</v>
      </c>
      <c r="E8" s="11">
        <v>2037</v>
      </c>
      <c r="F8" s="11"/>
      <c r="G8" s="11">
        <v>563</v>
      </c>
      <c r="H8" s="11">
        <v>688</v>
      </c>
      <c r="I8" s="11">
        <v>686</v>
      </c>
      <c r="J8" s="11">
        <v>686</v>
      </c>
      <c r="K8" s="11">
        <v>566</v>
      </c>
      <c r="L8" s="11">
        <v>845</v>
      </c>
      <c r="M8" s="11"/>
      <c r="N8" s="11">
        <v>1085</v>
      </c>
      <c r="O8" s="11">
        <v>1044</v>
      </c>
      <c r="P8" s="11">
        <v>883</v>
      </c>
      <c r="Q8" s="11">
        <v>1003</v>
      </c>
      <c r="R8" s="11"/>
      <c r="S8" s="11">
        <v>565</v>
      </c>
      <c r="T8" s="11">
        <v>524</v>
      </c>
      <c r="U8" s="11">
        <v>323</v>
      </c>
      <c r="V8" s="11">
        <v>363</v>
      </c>
      <c r="W8" s="11">
        <v>282</v>
      </c>
      <c r="X8" s="11">
        <v>363</v>
      </c>
      <c r="Y8" s="11">
        <v>323</v>
      </c>
      <c r="Z8" s="11">
        <v>161</v>
      </c>
      <c r="AA8" s="11">
        <v>444</v>
      </c>
      <c r="AB8" s="11">
        <v>363</v>
      </c>
      <c r="AC8" s="11">
        <v>202</v>
      </c>
      <c r="AD8" s="11">
        <v>121</v>
      </c>
      <c r="AE8" s="11"/>
      <c r="AF8" s="11">
        <v>950</v>
      </c>
      <c r="AG8" s="11">
        <v>1389</v>
      </c>
      <c r="AH8" s="11">
        <v>1033</v>
      </c>
      <c r="AI8" s="11">
        <v>540</v>
      </c>
      <c r="AJ8" s="11"/>
      <c r="AK8" s="11">
        <v>650</v>
      </c>
      <c r="AL8" s="11">
        <v>1526</v>
      </c>
      <c r="AM8" s="11">
        <v>857</v>
      </c>
      <c r="AN8" s="11">
        <v>401</v>
      </c>
      <c r="AO8" s="11">
        <v>386</v>
      </c>
      <c r="AP8" s="11"/>
      <c r="AQ8" s="11">
        <v>1021</v>
      </c>
      <c r="AR8" s="11">
        <v>777</v>
      </c>
      <c r="AS8" s="11">
        <v>954</v>
      </c>
      <c r="AT8" s="11">
        <v>713</v>
      </c>
      <c r="AU8" s="11">
        <v>570</v>
      </c>
      <c r="AV8" s="11"/>
      <c r="AW8" s="11">
        <v>211</v>
      </c>
      <c r="AX8" s="11">
        <v>408</v>
      </c>
      <c r="AY8" s="11">
        <v>1329</v>
      </c>
      <c r="AZ8" s="11">
        <v>1160</v>
      </c>
      <c r="BA8" s="11">
        <v>923</v>
      </c>
      <c r="BB8" s="11"/>
      <c r="BC8" s="11">
        <v>322</v>
      </c>
      <c r="BD8" s="11">
        <v>1244</v>
      </c>
      <c r="BE8" s="11">
        <v>916</v>
      </c>
      <c r="BF8" s="11">
        <v>1291</v>
      </c>
      <c r="BG8" s="11"/>
      <c r="BH8" s="11">
        <v>788</v>
      </c>
      <c r="BI8" s="11">
        <v>1911</v>
      </c>
      <c r="BJ8" s="11">
        <v>687</v>
      </c>
      <c r="BK8" s="11">
        <v>385</v>
      </c>
      <c r="BL8" s="11"/>
      <c r="BM8" s="11">
        <v>754</v>
      </c>
      <c r="BN8" s="11">
        <v>1381</v>
      </c>
      <c r="BO8" s="11">
        <v>310</v>
      </c>
      <c r="BP8" s="11">
        <v>482</v>
      </c>
      <c r="BQ8" s="11">
        <v>608</v>
      </c>
      <c r="BR8" s="11"/>
      <c r="BS8" s="11">
        <v>799</v>
      </c>
      <c r="BT8" s="11">
        <v>1081</v>
      </c>
      <c r="BU8" s="11">
        <v>329</v>
      </c>
      <c r="BV8" s="11">
        <v>641</v>
      </c>
      <c r="BW8" s="11">
        <v>341</v>
      </c>
    </row>
    <row r="9" spans="2:75" ht="58" x14ac:dyDescent="0.35">
      <c r="B9" s="18" t="s">
        <v>371</v>
      </c>
      <c r="C9" s="17">
        <v>0.338488998884869</v>
      </c>
      <c r="D9" s="17">
        <v>0.35957170378266801</v>
      </c>
      <c r="E9" s="17">
        <v>0.31857612168566501</v>
      </c>
      <c r="F9" s="17"/>
      <c r="G9" s="17">
        <v>0.32805329139570799</v>
      </c>
      <c r="H9" s="17">
        <v>0.36750640232051002</v>
      </c>
      <c r="I9" s="17">
        <v>0.31321725456557797</v>
      </c>
      <c r="J9" s="17">
        <v>0.31741323982553599</v>
      </c>
      <c r="K9" s="17">
        <v>0.30054713600926902</v>
      </c>
      <c r="L9" s="17">
        <v>0.38485702531579602</v>
      </c>
      <c r="M9" s="17"/>
      <c r="N9" s="17">
        <v>0.40501177480532802</v>
      </c>
      <c r="O9" s="17">
        <v>0.34047925031255499</v>
      </c>
      <c r="P9" s="17">
        <v>0.29478689993336099</v>
      </c>
      <c r="Q9" s="17">
        <v>0.30189624085877498</v>
      </c>
      <c r="R9" s="17"/>
      <c r="S9" s="17">
        <v>0.34398259545381898</v>
      </c>
      <c r="T9" s="17">
        <v>0.309434280065432</v>
      </c>
      <c r="U9" s="17">
        <v>0.34099261056860097</v>
      </c>
      <c r="V9" s="17">
        <v>0.29948374735549799</v>
      </c>
      <c r="W9" s="17">
        <v>0.345239965750401</v>
      </c>
      <c r="X9" s="17">
        <v>0.34205113970831902</v>
      </c>
      <c r="Y9" s="17">
        <v>0.32947805270665897</v>
      </c>
      <c r="Z9" s="17">
        <v>0.31360667388052799</v>
      </c>
      <c r="AA9" s="17">
        <v>0.36664035505324</v>
      </c>
      <c r="AB9" s="17">
        <v>0.35482579170948803</v>
      </c>
      <c r="AC9" s="17">
        <v>0.357924236704523</v>
      </c>
      <c r="AD9" s="17">
        <v>0.394978743279569</v>
      </c>
      <c r="AE9" s="17"/>
      <c r="AF9" s="17">
        <v>0.28432986646309699</v>
      </c>
      <c r="AG9" s="17">
        <v>0.30850728078463402</v>
      </c>
      <c r="AH9" s="17">
        <v>0.38703178502782398</v>
      </c>
      <c r="AI9" s="17">
        <v>0.43230436905505798</v>
      </c>
      <c r="AJ9" s="17"/>
      <c r="AK9" s="17">
        <v>0.289733994905361</v>
      </c>
      <c r="AL9" s="17">
        <v>0.31635846752826502</v>
      </c>
      <c r="AM9" s="17">
        <v>0.36304744851297599</v>
      </c>
      <c r="AN9" s="17">
        <v>0.40624594307402501</v>
      </c>
      <c r="AO9" s="17">
        <v>0.42710822738793303</v>
      </c>
      <c r="AP9" s="17"/>
      <c r="AQ9" s="17">
        <v>0.27487305452605298</v>
      </c>
      <c r="AR9" s="17">
        <v>0.31252332906983299</v>
      </c>
      <c r="AS9" s="17">
        <v>0.33525274429419</v>
      </c>
      <c r="AT9" s="17">
        <v>0.36609398355322698</v>
      </c>
      <c r="AU9" s="17">
        <v>0.45879141253191602</v>
      </c>
      <c r="AV9" s="17"/>
      <c r="AW9" s="17">
        <v>0.293080518912539</v>
      </c>
      <c r="AX9" s="17">
        <v>0.308432697064699</v>
      </c>
      <c r="AY9" s="17">
        <v>0.32095630352890703</v>
      </c>
      <c r="AZ9" s="17">
        <v>0.35284938202725902</v>
      </c>
      <c r="BA9" s="17">
        <v>0.36796385560147798</v>
      </c>
      <c r="BB9" s="17"/>
      <c r="BC9" s="17">
        <v>0.36881698640808902</v>
      </c>
      <c r="BD9" s="17">
        <v>0.354895816966806</v>
      </c>
      <c r="BE9" s="17">
        <v>0.34297559494406799</v>
      </c>
      <c r="BF9" s="17">
        <v>0.33034939773559302</v>
      </c>
      <c r="BG9" s="17"/>
      <c r="BH9" s="17">
        <v>0.34267626186497302</v>
      </c>
      <c r="BI9" s="17">
        <v>0.34187155913323197</v>
      </c>
      <c r="BJ9" s="17">
        <v>0.35197671912777101</v>
      </c>
      <c r="BK9" s="17">
        <v>0.34789302667324901</v>
      </c>
      <c r="BL9" s="17"/>
      <c r="BM9" s="17">
        <v>0.36338428115374299</v>
      </c>
      <c r="BN9" s="17">
        <v>0.37910712179226402</v>
      </c>
      <c r="BO9" s="17">
        <v>0.35778791521410103</v>
      </c>
      <c r="BP9" s="17">
        <v>0.234845080608792</v>
      </c>
      <c r="BQ9" s="17">
        <v>0.30547024442640702</v>
      </c>
      <c r="BR9" s="17"/>
      <c r="BS9" s="17">
        <v>0.36808501276685002</v>
      </c>
      <c r="BT9" s="17">
        <v>0.403289668613939</v>
      </c>
      <c r="BU9" s="17">
        <v>0.35516259864447902</v>
      </c>
      <c r="BV9" s="17">
        <v>0.26297007550581503</v>
      </c>
      <c r="BW9" s="17">
        <v>0.26891012515352303</v>
      </c>
    </row>
    <row r="10" spans="2:75" ht="87" x14ac:dyDescent="0.35">
      <c r="B10" s="18" t="s">
        <v>372</v>
      </c>
      <c r="C10" s="17">
        <v>0.32437546711812698</v>
      </c>
      <c r="D10" s="17">
        <v>0.34830900410934701</v>
      </c>
      <c r="E10" s="17">
        <v>0.302620413898811</v>
      </c>
      <c r="F10" s="17"/>
      <c r="G10" s="17">
        <v>0.39546901172156002</v>
      </c>
      <c r="H10" s="17">
        <v>0.33602835138557102</v>
      </c>
      <c r="I10" s="17">
        <v>0.31102886869361501</v>
      </c>
      <c r="J10" s="17">
        <v>0.30045921210257398</v>
      </c>
      <c r="K10" s="17">
        <v>0.28657531202497899</v>
      </c>
      <c r="L10" s="17">
        <v>0.32307539680208502</v>
      </c>
      <c r="M10" s="17"/>
      <c r="N10" s="17">
        <v>0.33800375494707902</v>
      </c>
      <c r="O10" s="17">
        <v>0.32398959430431201</v>
      </c>
      <c r="P10" s="17">
        <v>0.33891872571427201</v>
      </c>
      <c r="Q10" s="17">
        <v>0.29568470557287702</v>
      </c>
      <c r="R10" s="17"/>
      <c r="S10" s="17">
        <v>0.350078831642338</v>
      </c>
      <c r="T10" s="17">
        <v>0.29796910818105299</v>
      </c>
      <c r="U10" s="17">
        <v>0.31915373643578299</v>
      </c>
      <c r="V10" s="17">
        <v>0.30505641218852603</v>
      </c>
      <c r="W10" s="17">
        <v>0.36779692784252899</v>
      </c>
      <c r="X10" s="17">
        <v>0.31856819944403297</v>
      </c>
      <c r="Y10" s="17">
        <v>0.30222614407144799</v>
      </c>
      <c r="Z10" s="17">
        <v>0.34294544475393501</v>
      </c>
      <c r="AA10" s="17">
        <v>0.354475722034927</v>
      </c>
      <c r="AB10" s="17">
        <v>0.33101339524235102</v>
      </c>
      <c r="AC10" s="17">
        <v>0.29030674804161</v>
      </c>
      <c r="AD10" s="17">
        <v>0.26775521043929401</v>
      </c>
      <c r="AE10" s="17"/>
      <c r="AF10" s="17">
        <v>0.31702086743175001</v>
      </c>
      <c r="AG10" s="17">
        <v>0.32190897515186501</v>
      </c>
      <c r="AH10" s="17">
        <v>0.32991024213759701</v>
      </c>
      <c r="AI10" s="17">
        <v>0.35443044412744301</v>
      </c>
      <c r="AJ10" s="17"/>
      <c r="AK10" s="17">
        <v>0.31067327598325301</v>
      </c>
      <c r="AL10" s="17">
        <v>0.32107817819770901</v>
      </c>
      <c r="AM10" s="17">
        <v>0.31965044222355199</v>
      </c>
      <c r="AN10" s="17">
        <v>0.34734601713187002</v>
      </c>
      <c r="AO10" s="17">
        <v>0.38515588566855802</v>
      </c>
      <c r="AP10" s="17"/>
      <c r="AQ10" s="17">
        <v>0.28784584092999399</v>
      </c>
      <c r="AR10" s="17">
        <v>0.33101522668256</v>
      </c>
      <c r="AS10" s="17">
        <v>0.32314509580613099</v>
      </c>
      <c r="AT10" s="17">
        <v>0.33900357960242899</v>
      </c>
      <c r="AU10" s="17">
        <v>0.364532871327028</v>
      </c>
      <c r="AV10" s="17"/>
      <c r="AW10" s="17">
        <v>0.35066355553124801</v>
      </c>
      <c r="AX10" s="17">
        <v>0.301469871250657</v>
      </c>
      <c r="AY10" s="17">
        <v>0.31709216510024102</v>
      </c>
      <c r="AZ10" s="17">
        <v>0.32077471917681399</v>
      </c>
      <c r="BA10" s="17">
        <v>0.34476254824034902</v>
      </c>
      <c r="BB10" s="17"/>
      <c r="BC10" s="17">
        <v>0.29391631411927199</v>
      </c>
      <c r="BD10" s="17">
        <v>0.36183033847843799</v>
      </c>
      <c r="BE10" s="17">
        <v>0.33596783867018998</v>
      </c>
      <c r="BF10" s="17">
        <v>0.31301702108111601</v>
      </c>
      <c r="BG10" s="17"/>
      <c r="BH10" s="17">
        <v>0.31249169258652998</v>
      </c>
      <c r="BI10" s="17">
        <v>0.33257858429800802</v>
      </c>
      <c r="BJ10" s="17">
        <v>0.376976998913229</v>
      </c>
      <c r="BK10" s="17">
        <v>0.31363566865654402</v>
      </c>
      <c r="BL10" s="17"/>
      <c r="BM10" s="17">
        <v>0.33097098335040298</v>
      </c>
      <c r="BN10" s="17">
        <v>0.35158775935525699</v>
      </c>
      <c r="BO10" s="17">
        <v>0.30925664877983999</v>
      </c>
      <c r="BP10" s="17">
        <v>0.35655656248400203</v>
      </c>
      <c r="BQ10" s="17">
        <v>0.27946679246404499</v>
      </c>
      <c r="BR10" s="17"/>
      <c r="BS10" s="17">
        <v>0.33396317750072702</v>
      </c>
      <c r="BT10" s="17">
        <v>0.359746849985975</v>
      </c>
      <c r="BU10" s="17">
        <v>0.33356713510367902</v>
      </c>
      <c r="BV10" s="17">
        <v>0.358884415180864</v>
      </c>
      <c r="BW10" s="17">
        <v>0.26324394379816701</v>
      </c>
    </row>
    <row r="11" spans="2:75" ht="43.5" x14ac:dyDescent="0.35">
      <c r="B11" s="18" t="s">
        <v>373</v>
      </c>
      <c r="C11" s="17">
        <v>0.31202693960327899</v>
      </c>
      <c r="D11" s="17">
        <v>0.35313125472565299</v>
      </c>
      <c r="E11" s="17">
        <v>0.27247722383077799</v>
      </c>
      <c r="F11" s="17"/>
      <c r="G11" s="17">
        <v>0.31546450800820602</v>
      </c>
      <c r="H11" s="17">
        <v>0.35447253916125998</v>
      </c>
      <c r="I11" s="17">
        <v>0.26502980054436598</v>
      </c>
      <c r="J11" s="17">
        <v>0.31294651350973302</v>
      </c>
      <c r="K11" s="17">
        <v>0.29367355559757602</v>
      </c>
      <c r="L11" s="17">
        <v>0.32487240951365198</v>
      </c>
      <c r="M11" s="17"/>
      <c r="N11" s="17">
        <v>0.34315843952969399</v>
      </c>
      <c r="O11" s="17">
        <v>0.31233329328556703</v>
      </c>
      <c r="P11" s="17">
        <v>0.30585638719684399</v>
      </c>
      <c r="Q11" s="17">
        <v>0.28387915246497603</v>
      </c>
      <c r="R11" s="17"/>
      <c r="S11" s="17">
        <v>0.29917542052985802</v>
      </c>
      <c r="T11" s="17">
        <v>0.32113433179616802</v>
      </c>
      <c r="U11" s="17">
        <v>0.33235419567028701</v>
      </c>
      <c r="V11" s="17">
        <v>0.33961440173768997</v>
      </c>
      <c r="W11" s="17">
        <v>0.32343465677958699</v>
      </c>
      <c r="X11" s="17">
        <v>0.35922630613009998</v>
      </c>
      <c r="Y11" s="17">
        <v>0.32186141692332998</v>
      </c>
      <c r="Z11" s="17">
        <v>0.25979346096675199</v>
      </c>
      <c r="AA11" s="17">
        <v>0.27720501426463001</v>
      </c>
      <c r="AB11" s="17">
        <v>0.28512829468675099</v>
      </c>
      <c r="AC11" s="17">
        <v>0.29162780436297497</v>
      </c>
      <c r="AD11" s="17">
        <v>0.313167904594086</v>
      </c>
      <c r="AE11" s="17"/>
      <c r="AF11" s="17">
        <v>0.30807596087350803</v>
      </c>
      <c r="AG11" s="17">
        <v>0.31648409529330601</v>
      </c>
      <c r="AH11" s="17">
        <v>0.31468667583368098</v>
      </c>
      <c r="AI11" s="17">
        <v>0.31385598064508502</v>
      </c>
      <c r="AJ11" s="17"/>
      <c r="AK11" s="17">
        <v>0.31376003322889301</v>
      </c>
      <c r="AL11" s="17">
        <v>0.29641989735343599</v>
      </c>
      <c r="AM11" s="17">
        <v>0.32434989132935099</v>
      </c>
      <c r="AN11" s="17">
        <v>0.33897268695583899</v>
      </c>
      <c r="AO11" s="17">
        <v>0.34807106616658701</v>
      </c>
      <c r="AP11" s="17"/>
      <c r="AQ11" s="17">
        <v>0.30150805271772502</v>
      </c>
      <c r="AR11" s="17">
        <v>0.280272711905454</v>
      </c>
      <c r="AS11" s="17">
        <v>0.320686432329641</v>
      </c>
      <c r="AT11" s="17">
        <v>0.30910133211219498</v>
      </c>
      <c r="AU11" s="17">
        <v>0.36336475411355701</v>
      </c>
      <c r="AV11" s="17"/>
      <c r="AW11" s="17">
        <v>0.39662162961691499</v>
      </c>
      <c r="AX11" s="17">
        <v>0.29746624673044197</v>
      </c>
      <c r="AY11" s="17">
        <v>0.30998564885827701</v>
      </c>
      <c r="AZ11" s="17">
        <v>0.296353389129907</v>
      </c>
      <c r="BA11" s="17">
        <v>0.32295863629670901</v>
      </c>
      <c r="BB11" s="17"/>
      <c r="BC11" s="17">
        <v>0.29693226291796798</v>
      </c>
      <c r="BD11" s="17">
        <v>0.30149154130007899</v>
      </c>
      <c r="BE11" s="17">
        <v>0.328857107900761</v>
      </c>
      <c r="BF11" s="17">
        <v>0.330145976404641</v>
      </c>
      <c r="BG11" s="17"/>
      <c r="BH11" s="17">
        <v>0.27590775948565299</v>
      </c>
      <c r="BI11" s="17">
        <v>0.31854163861496598</v>
      </c>
      <c r="BJ11" s="17">
        <v>0.34566405467804301</v>
      </c>
      <c r="BK11" s="17">
        <v>0.327256649412072</v>
      </c>
      <c r="BL11" s="17"/>
      <c r="BM11" s="17">
        <v>0.34726292183927898</v>
      </c>
      <c r="BN11" s="17">
        <v>0.29182467265766299</v>
      </c>
      <c r="BO11" s="17">
        <v>0.26377480840164802</v>
      </c>
      <c r="BP11" s="17">
        <v>0.41433515153093597</v>
      </c>
      <c r="BQ11" s="17">
        <v>0.28729251718683602</v>
      </c>
      <c r="BR11" s="17"/>
      <c r="BS11" s="17">
        <v>0.34599482234690099</v>
      </c>
      <c r="BT11" s="17">
        <v>0.29801261255202799</v>
      </c>
      <c r="BU11" s="17">
        <v>0.28596198793845501</v>
      </c>
      <c r="BV11" s="17">
        <v>0.39237169565797703</v>
      </c>
      <c r="BW11" s="17">
        <v>0.294602379623847</v>
      </c>
    </row>
    <row r="12" spans="2:75" ht="58" x14ac:dyDescent="0.35">
      <c r="B12" s="18" t="s">
        <v>374</v>
      </c>
      <c r="C12" s="17">
        <v>0.29114488649394299</v>
      </c>
      <c r="D12" s="17">
        <v>0.31897408589299397</v>
      </c>
      <c r="E12" s="17">
        <v>0.26396467930156797</v>
      </c>
      <c r="F12" s="17"/>
      <c r="G12" s="17">
        <v>0.33420261428637199</v>
      </c>
      <c r="H12" s="17">
        <v>0.32058101268538902</v>
      </c>
      <c r="I12" s="17">
        <v>0.290542425847854</v>
      </c>
      <c r="J12" s="17">
        <v>0.27755091622670403</v>
      </c>
      <c r="K12" s="17">
        <v>0.27244689097119201</v>
      </c>
      <c r="L12" s="17">
        <v>0.262522805503977</v>
      </c>
      <c r="M12" s="17"/>
      <c r="N12" s="17">
        <v>0.34428660345042</v>
      </c>
      <c r="O12" s="17">
        <v>0.28118305971080598</v>
      </c>
      <c r="P12" s="17">
        <v>0.27540838311419202</v>
      </c>
      <c r="Q12" s="17">
        <v>0.258633329521257</v>
      </c>
      <c r="R12" s="17"/>
      <c r="S12" s="17">
        <v>0.34712835420992899</v>
      </c>
      <c r="T12" s="17">
        <v>0.28595827269880503</v>
      </c>
      <c r="U12" s="17">
        <v>0.29002841227253801</v>
      </c>
      <c r="V12" s="17">
        <v>0.26300862080939302</v>
      </c>
      <c r="W12" s="17">
        <v>0.26810121121770097</v>
      </c>
      <c r="X12" s="17">
        <v>0.28638220146364202</v>
      </c>
      <c r="Y12" s="17">
        <v>0.259044707835966</v>
      </c>
      <c r="Z12" s="17">
        <v>0.33005759910444499</v>
      </c>
      <c r="AA12" s="17">
        <v>0.28864951349620199</v>
      </c>
      <c r="AB12" s="17">
        <v>0.27154251624196601</v>
      </c>
      <c r="AC12" s="17">
        <v>0.29141128306623298</v>
      </c>
      <c r="AD12" s="17">
        <v>0.30900069232504901</v>
      </c>
      <c r="AE12" s="17"/>
      <c r="AF12" s="17">
        <v>0.23846479941587301</v>
      </c>
      <c r="AG12" s="17">
        <v>0.27263304976663699</v>
      </c>
      <c r="AH12" s="17">
        <v>0.33485966009769902</v>
      </c>
      <c r="AI12" s="17">
        <v>0.36691465272190599</v>
      </c>
      <c r="AJ12" s="17"/>
      <c r="AK12" s="17">
        <v>0.26007818016016798</v>
      </c>
      <c r="AL12" s="17">
        <v>0.295374530892347</v>
      </c>
      <c r="AM12" s="17">
        <v>0.28047915490627101</v>
      </c>
      <c r="AN12" s="17">
        <v>0.34289435755683501</v>
      </c>
      <c r="AO12" s="17">
        <v>0.345158026917185</v>
      </c>
      <c r="AP12" s="17"/>
      <c r="AQ12" s="17">
        <v>0.25153606969236603</v>
      </c>
      <c r="AR12" s="17">
        <v>0.30517224274213001</v>
      </c>
      <c r="AS12" s="17">
        <v>0.307566176607866</v>
      </c>
      <c r="AT12" s="17">
        <v>0.29229770681498801</v>
      </c>
      <c r="AU12" s="17">
        <v>0.31404999812891199</v>
      </c>
      <c r="AV12" s="17"/>
      <c r="AW12" s="17">
        <v>0.25100628126305902</v>
      </c>
      <c r="AX12" s="17">
        <v>0.30007390957755797</v>
      </c>
      <c r="AY12" s="17">
        <v>0.257864338985826</v>
      </c>
      <c r="AZ12" s="17">
        <v>0.29157803356036199</v>
      </c>
      <c r="BA12" s="17">
        <v>0.34491689628695799</v>
      </c>
      <c r="BB12" s="17"/>
      <c r="BC12" s="17">
        <v>0.30811046587436802</v>
      </c>
      <c r="BD12" s="17">
        <v>0.31852080307438002</v>
      </c>
      <c r="BE12" s="17">
        <v>0.30735411851099698</v>
      </c>
      <c r="BF12" s="17">
        <v>0.27658439088873799</v>
      </c>
      <c r="BG12" s="17"/>
      <c r="BH12" s="17">
        <v>0.32811533927874897</v>
      </c>
      <c r="BI12" s="17">
        <v>0.287366509060349</v>
      </c>
      <c r="BJ12" s="17">
        <v>0.29573366862199901</v>
      </c>
      <c r="BK12" s="17">
        <v>0.31341393241264398</v>
      </c>
      <c r="BL12" s="17"/>
      <c r="BM12" s="17">
        <v>0.25987325695436803</v>
      </c>
      <c r="BN12" s="17">
        <v>0.350364281584294</v>
      </c>
      <c r="BO12" s="17">
        <v>0.29857458164843298</v>
      </c>
      <c r="BP12" s="17">
        <v>0.201797107515719</v>
      </c>
      <c r="BQ12" s="17">
        <v>0.230277861085528</v>
      </c>
      <c r="BR12" s="17"/>
      <c r="BS12" s="17">
        <v>0.274317203314138</v>
      </c>
      <c r="BT12" s="17">
        <v>0.35750928803312598</v>
      </c>
      <c r="BU12" s="17">
        <v>0.31724360117972</v>
      </c>
      <c r="BV12" s="17">
        <v>0.220852006709328</v>
      </c>
      <c r="BW12" s="17">
        <v>0.17173036194588401</v>
      </c>
    </row>
    <row r="13" spans="2:75" ht="58" x14ac:dyDescent="0.35">
      <c r="B13" s="18" t="s">
        <v>375</v>
      </c>
      <c r="C13" s="17">
        <v>0.241011552158862</v>
      </c>
      <c r="D13" s="17">
        <v>0.26063617997025801</v>
      </c>
      <c r="E13" s="17">
        <v>0.22208876453516299</v>
      </c>
      <c r="F13" s="17"/>
      <c r="G13" s="17">
        <v>0.28645290391964601</v>
      </c>
      <c r="H13" s="17">
        <v>0.278850165991264</v>
      </c>
      <c r="I13" s="17">
        <v>0.26287129304154599</v>
      </c>
      <c r="J13" s="17">
        <v>0.20471186004304501</v>
      </c>
      <c r="K13" s="17">
        <v>0.21782203980686199</v>
      </c>
      <c r="L13" s="17">
        <v>0.207162056725257</v>
      </c>
      <c r="M13" s="17"/>
      <c r="N13" s="17">
        <v>0.25427206048833501</v>
      </c>
      <c r="O13" s="17">
        <v>0.22228721667540099</v>
      </c>
      <c r="P13" s="17">
        <v>0.26656880425948998</v>
      </c>
      <c r="Q13" s="17">
        <v>0.22642777949479501</v>
      </c>
      <c r="R13" s="17"/>
      <c r="S13" s="17">
        <v>0.26639282283891003</v>
      </c>
      <c r="T13" s="17">
        <v>0.2328287137982</v>
      </c>
      <c r="U13" s="17">
        <v>0.196830817100453</v>
      </c>
      <c r="V13" s="17">
        <v>0.21644639071122701</v>
      </c>
      <c r="W13" s="17">
        <v>0.25101627285445299</v>
      </c>
      <c r="X13" s="17">
        <v>0.289897277537144</v>
      </c>
      <c r="Y13" s="17">
        <v>0.25591159583262402</v>
      </c>
      <c r="Z13" s="17">
        <v>0.20117639937642801</v>
      </c>
      <c r="AA13" s="17">
        <v>0.237308196468522</v>
      </c>
      <c r="AB13" s="17">
        <v>0.213029865884339</v>
      </c>
      <c r="AC13" s="17">
        <v>0.28440399880930201</v>
      </c>
      <c r="AD13" s="17">
        <v>0.21790979785594899</v>
      </c>
      <c r="AE13" s="17"/>
      <c r="AF13" s="17">
        <v>0.23982736374486099</v>
      </c>
      <c r="AG13" s="17">
        <v>0.247230803692776</v>
      </c>
      <c r="AH13" s="17">
        <v>0.21755750783039901</v>
      </c>
      <c r="AI13" s="17">
        <v>0.27667839229821301</v>
      </c>
      <c r="AJ13" s="17"/>
      <c r="AK13" s="17">
        <v>0.23470445451277899</v>
      </c>
      <c r="AL13" s="17">
        <v>0.25534371831345798</v>
      </c>
      <c r="AM13" s="17">
        <v>0.231035789925435</v>
      </c>
      <c r="AN13" s="17">
        <v>0.21554681676908499</v>
      </c>
      <c r="AO13" s="17">
        <v>0.27850039714997699</v>
      </c>
      <c r="AP13" s="17"/>
      <c r="AQ13" s="17">
        <v>0.220184443160585</v>
      </c>
      <c r="AR13" s="17">
        <v>0.25265230625094498</v>
      </c>
      <c r="AS13" s="17">
        <v>0.23964215765178201</v>
      </c>
      <c r="AT13" s="17">
        <v>0.23152935888426099</v>
      </c>
      <c r="AU13" s="17">
        <v>0.27660959118190398</v>
      </c>
      <c r="AV13" s="17"/>
      <c r="AW13" s="17">
        <v>0.24917902804428499</v>
      </c>
      <c r="AX13" s="17">
        <v>0.21882660459074499</v>
      </c>
      <c r="AY13" s="17">
        <v>0.220192392630851</v>
      </c>
      <c r="AZ13" s="17">
        <v>0.241610093596756</v>
      </c>
      <c r="BA13" s="17">
        <v>0.279119204118986</v>
      </c>
      <c r="BB13" s="17"/>
      <c r="BC13" s="17">
        <v>0.269746835196571</v>
      </c>
      <c r="BD13" s="17">
        <v>0.2419818900191</v>
      </c>
      <c r="BE13" s="17">
        <v>0.25756734822210398</v>
      </c>
      <c r="BF13" s="17">
        <v>0.23554409646007499</v>
      </c>
      <c r="BG13" s="17"/>
      <c r="BH13" s="17">
        <v>0.258317311339258</v>
      </c>
      <c r="BI13" s="17">
        <v>0.24067032946143499</v>
      </c>
      <c r="BJ13" s="17">
        <v>0.24486041322744001</v>
      </c>
      <c r="BK13" s="17">
        <v>0.251114130115977</v>
      </c>
      <c r="BL13" s="17"/>
      <c r="BM13" s="17">
        <v>0.242428877902888</v>
      </c>
      <c r="BN13" s="17">
        <v>0.267254124148048</v>
      </c>
      <c r="BO13" s="17">
        <v>0.200434590578218</v>
      </c>
      <c r="BP13" s="17">
        <v>0.25036753696381597</v>
      </c>
      <c r="BQ13" s="17">
        <v>0.218647095115545</v>
      </c>
      <c r="BR13" s="17"/>
      <c r="BS13" s="17">
        <v>0.244366632026942</v>
      </c>
      <c r="BT13" s="17">
        <v>0.280040177345594</v>
      </c>
      <c r="BU13" s="17">
        <v>0.26375972159481298</v>
      </c>
      <c r="BV13" s="17">
        <v>0.25641501202296002</v>
      </c>
      <c r="BW13" s="17">
        <v>0.19811747622037401</v>
      </c>
    </row>
    <row r="14" spans="2:75" x14ac:dyDescent="0.35">
      <c r="B14" s="18" t="s">
        <v>129</v>
      </c>
      <c r="C14" s="17">
        <v>0.16265393382731699</v>
      </c>
      <c r="D14" s="17">
        <v>0.12115078944474</v>
      </c>
      <c r="E14" s="17">
        <v>0.20297342861978801</v>
      </c>
      <c r="F14" s="17"/>
      <c r="G14" s="17">
        <v>0.108267342251822</v>
      </c>
      <c r="H14" s="17">
        <v>0.155311799694789</v>
      </c>
      <c r="I14" s="17">
        <v>0.15941889399354001</v>
      </c>
      <c r="J14" s="17">
        <v>0.18011178731924801</v>
      </c>
      <c r="K14" s="17">
        <v>0.19898396765034401</v>
      </c>
      <c r="L14" s="17">
        <v>0.16899979402383999</v>
      </c>
      <c r="M14" s="17"/>
      <c r="N14" s="17">
        <v>0.104081199121284</v>
      </c>
      <c r="O14" s="17">
        <v>0.161070823695288</v>
      </c>
      <c r="P14" s="17">
        <v>0.16358784367644799</v>
      </c>
      <c r="Q14" s="17">
        <v>0.22694894399141299</v>
      </c>
      <c r="R14" s="17"/>
      <c r="S14" s="17">
        <v>0.153201750673678</v>
      </c>
      <c r="T14" s="17">
        <v>0.18481908746835199</v>
      </c>
      <c r="U14" s="17">
        <v>0.17109825554822999</v>
      </c>
      <c r="V14" s="17">
        <v>0.15054107809307701</v>
      </c>
      <c r="W14" s="17">
        <v>0.17502707939978801</v>
      </c>
      <c r="X14" s="17">
        <v>0.16233252766277301</v>
      </c>
      <c r="Y14" s="17">
        <v>0.14468844083127799</v>
      </c>
      <c r="Z14" s="17">
        <v>0.15739129870514701</v>
      </c>
      <c r="AA14" s="17">
        <v>0.15157823006698501</v>
      </c>
      <c r="AB14" s="17">
        <v>0.17751180923167201</v>
      </c>
      <c r="AC14" s="17">
        <v>0.15430485450221801</v>
      </c>
      <c r="AD14" s="17">
        <v>0.16169383319710201</v>
      </c>
      <c r="AE14" s="17"/>
      <c r="AF14" s="17">
        <v>0.20229962168617299</v>
      </c>
      <c r="AG14" s="17">
        <v>0.17302387510971101</v>
      </c>
      <c r="AH14" s="17">
        <v>0.12582423909569401</v>
      </c>
      <c r="AI14" s="17">
        <v>0.106441470842391</v>
      </c>
      <c r="AJ14" s="17"/>
      <c r="AK14" s="17">
        <v>0.21279233928043401</v>
      </c>
      <c r="AL14" s="17">
        <v>0.164055909086843</v>
      </c>
      <c r="AM14" s="17">
        <v>0.14645688007813401</v>
      </c>
      <c r="AN14" s="17">
        <v>0.108586067762922</v>
      </c>
      <c r="AO14" s="17">
        <v>8.04471825782513E-2</v>
      </c>
      <c r="AP14" s="17"/>
      <c r="AQ14" s="17">
        <v>0.22552707746181899</v>
      </c>
      <c r="AR14" s="17">
        <v>0.16365313869402301</v>
      </c>
      <c r="AS14" s="17">
        <v>0.15589618116044701</v>
      </c>
      <c r="AT14" s="17">
        <v>0.138721276999414</v>
      </c>
      <c r="AU14" s="17">
        <v>8.98833401035911E-2</v>
      </c>
      <c r="AV14" s="17"/>
      <c r="AW14" s="17">
        <v>0.13973918203867999</v>
      </c>
      <c r="AX14" s="17">
        <v>0.16830187688418699</v>
      </c>
      <c r="AY14" s="17">
        <v>0.171651557596847</v>
      </c>
      <c r="AZ14" s="17">
        <v>0.17148217085839801</v>
      </c>
      <c r="BA14" s="17">
        <v>0.140792775531034</v>
      </c>
      <c r="BB14" s="17"/>
      <c r="BC14" s="17">
        <v>0.141422582993912</v>
      </c>
      <c r="BD14" s="17">
        <v>0.14346372900618201</v>
      </c>
      <c r="BE14" s="17">
        <v>0.14461667537852599</v>
      </c>
      <c r="BF14" s="17">
        <v>0.15028811835438</v>
      </c>
      <c r="BG14" s="17"/>
      <c r="BH14" s="17">
        <v>0.158097480587399</v>
      </c>
      <c r="BI14" s="17">
        <v>0.15509612911305101</v>
      </c>
      <c r="BJ14" s="17">
        <v>0.12553479179856</v>
      </c>
      <c r="BK14" s="17">
        <v>0.12535519751561899</v>
      </c>
      <c r="BL14" s="17"/>
      <c r="BM14" s="17">
        <v>0.14789410945670201</v>
      </c>
      <c r="BN14" s="17">
        <v>0.12395391431460399</v>
      </c>
      <c r="BO14" s="17">
        <v>0.17939668555951499</v>
      </c>
      <c r="BP14" s="17">
        <v>0.13606905369171199</v>
      </c>
      <c r="BQ14" s="17">
        <v>0.24862595280897801</v>
      </c>
      <c r="BR14" s="17"/>
      <c r="BS14" s="17">
        <v>0.14431040523202901</v>
      </c>
      <c r="BT14" s="17">
        <v>0.113147856371933</v>
      </c>
      <c r="BU14" s="17">
        <v>0.13378850661774999</v>
      </c>
      <c r="BV14" s="17">
        <v>0.13621660288840301</v>
      </c>
      <c r="BW14" s="17">
        <v>0.300136135487306</v>
      </c>
    </row>
    <row r="15" spans="2:75" ht="29" x14ac:dyDescent="0.35">
      <c r="B15" s="18" t="s">
        <v>376</v>
      </c>
      <c r="C15" s="17">
        <v>0.112959076180672</v>
      </c>
      <c r="D15" s="17">
        <v>0.12919046703093301</v>
      </c>
      <c r="E15" s="17">
        <v>9.7207568662244004E-2</v>
      </c>
      <c r="F15" s="17"/>
      <c r="G15" s="17">
        <v>0.18484148139832601</v>
      </c>
      <c r="H15" s="17">
        <v>0.14390122752641901</v>
      </c>
      <c r="I15" s="17">
        <v>0.112526779490057</v>
      </c>
      <c r="J15" s="17">
        <v>0.100140617647303</v>
      </c>
      <c r="K15" s="17">
        <v>0.100393209418197</v>
      </c>
      <c r="L15" s="17">
        <v>5.9023228857909699E-2</v>
      </c>
      <c r="M15" s="17"/>
      <c r="N15" s="17">
        <v>0.105762752669079</v>
      </c>
      <c r="O15" s="17">
        <v>0.1134911273728</v>
      </c>
      <c r="P15" s="17">
        <v>0.11301801304247699</v>
      </c>
      <c r="Q15" s="17">
        <v>0.120260484881797</v>
      </c>
      <c r="R15" s="17"/>
      <c r="S15" s="17">
        <v>0.158951273651119</v>
      </c>
      <c r="T15" s="17">
        <v>0.10805090979236801</v>
      </c>
      <c r="U15" s="17">
        <v>8.7963694770561901E-2</v>
      </c>
      <c r="V15" s="17">
        <v>0.114561272728186</v>
      </c>
      <c r="W15" s="17">
        <v>0.107979244280639</v>
      </c>
      <c r="X15" s="17">
        <v>0.105207241119783</v>
      </c>
      <c r="Y15" s="17">
        <v>9.1308082169048801E-2</v>
      </c>
      <c r="Z15" s="17">
        <v>9.2708667724831106E-2</v>
      </c>
      <c r="AA15" s="17">
        <v>0.114982312942849</v>
      </c>
      <c r="AB15" s="17">
        <v>8.8839476570619705E-2</v>
      </c>
      <c r="AC15" s="17">
        <v>0.161158059134971</v>
      </c>
      <c r="AD15" s="17">
        <v>8.5438934690878904E-2</v>
      </c>
      <c r="AE15" s="17"/>
      <c r="AF15" s="17">
        <v>0.110866096082298</v>
      </c>
      <c r="AG15" s="17">
        <v>0.124002061283068</v>
      </c>
      <c r="AH15" s="17">
        <v>0.112668810961687</v>
      </c>
      <c r="AI15" s="17">
        <v>9.9026280744365397E-2</v>
      </c>
      <c r="AJ15" s="17"/>
      <c r="AK15" s="17">
        <v>9.8647551915458404E-2</v>
      </c>
      <c r="AL15" s="17">
        <v>0.115362173436589</v>
      </c>
      <c r="AM15" s="17">
        <v>0.110525262740706</v>
      </c>
      <c r="AN15" s="17">
        <v>0.13562893501325499</v>
      </c>
      <c r="AO15" s="17">
        <v>0.124800242797015</v>
      </c>
      <c r="AP15" s="17"/>
      <c r="AQ15" s="17">
        <v>9.5586129354949201E-2</v>
      </c>
      <c r="AR15" s="17">
        <v>0.102230938292555</v>
      </c>
      <c r="AS15" s="17">
        <v>0.124983069660102</v>
      </c>
      <c r="AT15" s="17">
        <v>0.10939257837824801</v>
      </c>
      <c r="AU15" s="17">
        <v>0.14306082893840999</v>
      </c>
      <c r="AV15" s="17"/>
      <c r="AW15" s="17">
        <v>8.6912832291330705E-2</v>
      </c>
      <c r="AX15" s="17">
        <v>8.0610167859243104E-2</v>
      </c>
      <c r="AY15" s="17">
        <v>0.104436108194381</v>
      </c>
      <c r="AZ15" s="17">
        <v>0.112759739475963</v>
      </c>
      <c r="BA15" s="17">
        <v>0.14617412390772899</v>
      </c>
      <c r="BB15" s="17"/>
      <c r="BC15" s="17">
        <v>0.117590612279536</v>
      </c>
      <c r="BD15" s="17">
        <v>0.11288622289489</v>
      </c>
      <c r="BE15" s="17">
        <v>0.1234132790956</v>
      </c>
      <c r="BF15" s="17">
        <v>0.112685671041338</v>
      </c>
      <c r="BG15" s="17"/>
      <c r="BH15" s="17">
        <v>0.12420759515664399</v>
      </c>
      <c r="BI15" s="17">
        <v>0.10324351853901501</v>
      </c>
      <c r="BJ15" s="17">
        <v>0.13254796824686399</v>
      </c>
      <c r="BK15" s="17">
        <v>0.13960384734412701</v>
      </c>
      <c r="BL15" s="17"/>
      <c r="BM15" s="17">
        <v>0.11143091864836099</v>
      </c>
      <c r="BN15" s="17">
        <v>0.13184280993818601</v>
      </c>
      <c r="BO15" s="17">
        <v>6.7834260145890904E-2</v>
      </c>
      <c r="BP15" s="17">
        <v>0.12653764386334401</v>
      </c>
      <c r="BQ15" s="17">
        <v>8.73387278427422E-2</v>
      </c>
      <c r="BR15" s="17"/>
      <c r="BS15" s="17">
        <v>0.10511212348520201</v>
      </c>
      <c r="BT15" s="17">
        <v>0.15038651534057601</v>
      </c>
      <c r="BU15" s="17">
        <v>6.4991151146712597E-2</v>
      </c>
      <c r="BV15" s="17">
        <v>0.130916143454402</v>
      </c>
      <c r="BW15" s="17">
        <v>7.7773358551420493E-2</v>
      </c>
    </row>
    <row r="16" spans="2:75" x14ac:dyDescent="0.35">
      <c r="B16" s="18" t="s">
        <v>99</v>
      </c>
      <c r="C16" s="19">
        <v>8.0688795203749993E-3</v>
      </c>
      <c r="D16" s="19">
        <v>8.6945531594939292E-3</v>
      </c>
      <c r="E16" s="19">
        <v>7.0201669858269301E-3</v>
      </c>
      <c r="F16" s="19"/>
      <c r="G16" s="19">
        <v>4.1476416924501004E-3</v>
      </c>
      <c r="H16" s="19">
        <v>4.7340451145567002E-3</v>
      </c>
      <c r="I16" s="19">
        <v>1.2957298453244101E-3</v>
      </c>
      <c r="J16" s="19">
        <v>4.10927325545487E-3</v>
      </c>
      <c r="K16" s="19">
        <v>1.58538390761973E-2</v>
      </c>
      <c r="L16" s="19">
        <v>1.6898119515435701E-2</v>
      </c>
      <c r="M16" s="19"/>
      <c r="N16" s="19">
        <v>1.25186546001549E-2</v>
      </c>
      <c r="O16" s="19">
        <v>6.3277382755661596E-3</v>
      </c>
      <c r="P16" s="19">
        <v>1.08097133022702E-2</v>
      </c>
      <c r="Q16" s="19">
        <v>2.8075614540667899E-3</v>
      </c>
      <c r="R16" s="19"/>
      <c r="S16" s="19">
        <v>2.1799022027906602E-3</v>
      </c>
      <c r="T16" s="19">
        <v>1.4162486842676099E-2</v>
      </c>
      <c r="U16" s="19">
        <v>0</v>
      </c>
      <c r="V16" s="19">
        <v>1.1565430683938701E-2</v>
      </c>
      <c r="W16" s="19">
        <v>3.55332275088254E-3</v>
      </c>
      <c r="X16" s="19">
        <v>6.1022779990713497E-3</v>
      </c>
      <c r="Y16" s="19">
        <v>1.0536154101228301E-2</v>
      </c>
      <c r="Z16" s="19">
        <v>1.16477984489616E-2</v>
      </c>
      <c r="AA16" s="19">
        <v>6.27523824369817E-3</v>
      </c>
      <c r="AB16" s="19">
        <v>1.4690870114247599E-2</v>
      </c>
      <c r="AC16" s="19">
        <v>9.7668290316671597E-3</v>
      </c>
      <c r="AD16" s="19">
        <v>9.1844610878571899E-3</v>
      </c>
      <c r="AE16" s="19"/>
      <c r="AF16" s="19">
        <v>6.4534082872226102E-3</v>
      </c>
      <c r="AG16" s="19">
        <v>6.2743888612922698E-3</v>
      </c>
      <c r="AH16" s="19">
        <v>1.36975537009584E-2</v>
      </c>
      <c r="AI16" s="19">
        <v>6.5898805171817698E-3</v>
      </c>
      <c r="AJ16" s="19"/>
      <c r="AK16" s="19">
        <v>7.3712252104358002E-3</v>
      </c>
      <c r="AL16" s="19">
        <v>6.09210062345377E-3</v>
      </c>
      <c r="AM16" s="19">
        <v>1.2681276784291699E-2</v>
      </c>
      <c r="AN16" s="19">
        <v>7.7423130924487802E-3</v>
      </c>
      <c r="AO16" s="19">
        <v>8.6646705571797097E-3</v>
      </c>
      <c r="AP16" s="19"/>
      <c r="AQ16" s="19">
        <v>1.1327222293385199E-2</v>
      </c>
      <c r="AR16" s="19">
        <v>4.9222665401162501E-3</v>
      </c>
      <c r="AS16" s="19">
        <v>5.1311762009269898E-3</v>
      </c>
      <c r="AT16" s="19">
        <v>7.59561416007182E-3</v>
      </c>
      <c r="AU16" s="19">
        <v>1.20336842819129E-2</v>
      </c>
      <c r="AV16" s="19"/>
      <c r="AW16" s="19">
        <v>2.8497788242338101E-2</v>
      </c>
      <c r="AX16" s="19">
        <v>9.4894442967906594E-3</v>
      </c>
      <c r="AY16" s="19">
        <v>8.5812076989132593E-3</v>
      </c>
      <c r="AZ16" s="19">
        <v>6.5040877307357197E-3</v>
      </c>
      <c r="BA16" s="19">
        <v>4.0270993968211898E-3</v>
      </c>
      <c r="BB16" s="19"/>
      <c r="BC16" s="19">
        <v>1.1378073433705799E-2</v>
      </c>
      <c r="BD16" s="19">
        <v>6.5698310705700801E-3</v>
      </c>
      <c r="BE16" s="19">
        <v>6.0875152201621896E-3</v>
      </c>
      <c r="BF16" s="19">
        <v>9.6453186490067806E-3</v>
      </c>
      <c r="BG16" s="19"/>
      <c r="BH16" s="19">
        <v>1.3353359200325699E-2</v>
      </c>
      <c r="BI16" s="19">
        <v>4.0726544645117296E-3</v>
      </c>
      <c r="BJ16" s="19">
        <v>1.4180660109059899E-2</v>
      </c>
      <c r="BK16" s="19">
        <v>5.0829844578652904E-3</v>
      </c>
      <c r="BL16" s="19"/>
      <c r="BM16" s="19">
        <v>1.16106287172017E-2</v>
      </c>
      <c r="BN16" s="19">
        <v>6.5556630811414796E-3</v>
      </c>
      <c r="BO16" s="19">
        <v>1.1729776208195101E-2</v>
      </c>
      <c r="BP16" s="19">
        <v>8.0636859976678001E-3</v>
      </c>
      <c r="BQ16" s="19">
        <v>6.3060192851908201E-3</v>
      </c>
      <c r="BR16" s="19"/>
      <c r="BS16" s="19">
        <v>9.9670869907938307E-3</v>
      </c>
      <c r="BT16" s="19">
        <v>4.32708654479239E-3</v>
      </c>
      <c r="BU16" s="19">
        <v>8.4947964691150495E-3</v>
      </c>
      <c r="BV16" s="19">
        <v>8.3536474291188104E-3</v>
      </c>
      <c r="BW16" s="19">
        <v>2.6645969782474899E-3</v>
      </c>
    </row>
    <row r="17" spans="2:2" x14ac:dyDescent="0.35">
      <c r="B17" s="16"/>
    </row>
    <row r="18" spans="2:2" x14ac:dyDescent="0.35">
      <c r="B18" t="s">
        <v>91</v>
      </c>
    </row>
    <row r="19" spans="2:2" x14ac:dyDescent="0.35">
      <c r="B19" t="s">
        <v>92</v>
      </c>
    </row>
    <row r="21" spans="2:2" x14ac:dyDescent="0.35">
      <c r="B21"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W25"/>
  <sheetViews>
    <sheetView showGridLines="0" topLeftCell="A9" workbookViewId="0">
      <pane xSplit="2" topLeftCell="C1" activePane="topRight" state="frozen"/>
      <selection pane="topRight" activeCell="B25" sqref="B2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389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4034</v>
      </c>
      <c r="D7" s="10">
        <v>1954</v>
      </c>
      <c r="E7" s="10">
        <v>2070</v>
      </c>
      <c r="F7" s="10"/>
      <c r="G7" s="10">
        <v>479</v>
      </c>
      <c r="H7" s="10">
        <v>662</v>
      </c>
      <c r="I7" s="10">
        <v>621</v>
      </c>
      <c r="J7" s="10">
        <v>718</v>
      </c>
      <c r="K7" s="10">
        <v>673</v>
      </c>
      <c r="L7" s="10">
        <v>881</v>
      </c>
      <c r="M7" s="10"/>
      <c r="N7" s="10">
        <v>1092</v>
      </c>
      <c r="O7" s="10">
        <v>984</v>
      </c>
      <c r="P7" s="10">
        <v>889</v>
      </c>
      <c r="Q7" s="10">
        <v>1050</v>
      </c>
      <c r="R7" s="10"/>
      <c r="S7" s="10">
        <v>507</v>
      </c>
      <c r="T7" s="10">
        <v>541</v>
      </c>
      <c r="U7" s="10">
        <v>322</v>
      </c>
      <c r="V7" s="10">
        <v>320</v>
      </c>
      <c r="W7" s="10">
        <v>304</v>
      </c>
      <c r="X7" s="10">
        <v>332</v>
      </c>
      <c r="Y7" s="10">
        <v>350</v>
      </c>
      <c r="Z7" s="10">
        <v>174</v>
      </c>
      <c r="AA7" s="10">
        <v>461</v>
      </c>
      <c r="AB7" s="10">
        <v>376</v>
      </c>
      <c r="AC7" s="10">
        <v>216</v>
      </c>
      <c r="AD7" s="10">
        <v>131</v>
      </c>
      <c r="AE7" s="10"/>
      <c r="AF7" s="10">
        <v>977</v>
      </c>
      <c r="AG7" s="10">
        <v>1382</v>
      </c>
      <c r="AH7" s="10">
        <v>1011</v>
      </c>
      <c r="AI7" s="10">
        <v>536</v>
      </c>
      <c r="AJ7" s="10"/>
      <c r="AK7" s="10">
        <v>658</v>
      </c>
      <c r="AL7" s="10">
        <v>1532</v>
      </c>
      <c r="AM7" s="10">
        <v>854</v>
      </c>
      <c r="AN7" s="10">
        <v>391</v>
      </c>
      <c r="AO7" s="10">
        <v>387</v>
      </c>
      <c r="AP7" s="10"/>
      <c r="AQ7" s="10">
        <v>1037</v>
      </c>
      <c r="AR7" s="10">
        <v>778</v>
      </c>
      <c r="AS7" s="10">
        <v>952</v>
      </c>
      <c r="AT7" s="10">
        <v>700</v>
      </c>
      <c r="AU7" s="10">
        <v>567</v>
      </c>
      <c r="AV7" s="10"/>
      <c r="AW7" s="10">
        <v>218</v>
      </c>
      <c r="AX7" s="10">
        <v>430</v>
      </c>
      <c r="AY7" s="10">
        <v>1333</v>
      </c>
      <c r="AZ7" s="10">
        <v>1169</v>
      </c>
      <c r="BA7" s="10">
        <v>881</v>
      </c>
      <c r="BB7" s="10"/>
      <c r="BC7" s="10">
        <v>304</v>
      </c>
      <c r="BD7" s="10">
        <v>1220</v>
      </c>
      <c r="BE7" s="10">
        <v>922</v>
      </c>
      <c r="BF7" s="10">
        <v>1328</v>
      </c>
      <c r="BG7" s="10"/>
      <c r="BH7" s="10">
        <v>773</v>
      </c>
      <c r="BI7" s="10">
        <v>1917</v>
      </c>
      <c r="BJ7" s="10">
        <v>694</v>
      </c>
      <c r="BK7" s="10">
        <v>388</v>
      </c>
      <c r="BL7" s="10"/>
      <c r="BM7" s="10">
        <v>762</v>
      </c>
      <c r="BN7" s="10">
        <v>1362</v>
      </c>
      <c r="BO7" s="10">
        <v>310</v>
      </c>
      <c r="BP7" s="10">
        <v>494</v>
      </c>
      <c r="BQ7" s="10">
        <v>603</v>
      </c>
      <c r="BR7" s="10"/>
      <c r="BS7" s="10">
        <v>803</v>
      </c>
      <c r="BT7" s="10">
        <v>1057</v>
      </c>
      <c r="BU7" s="10">
        <v>329</v>
      </c>
      <c r="BV7" s="10">
        <v>656</v>
      </c>
      <c r="BW7" s="10">
        <v>340</v>
      </c>
    </row>
    <row r="8" spans="2:75" ht="30" customHeight="1" x14ac:dyDescent="0.35">
      <c r="B8" s="11" t="s">
        <v>20</v>
      </c>
      <c r="C8" s="11">
        <v>4034</v>
      </c>
      <c r="D8" s="11">
        <v>1987</v>
      </c>
      <c r="E8" s="11">
        <v>2037</v>
      </c>
      <c r="F8" s="11"/>
      <c r="G8" s="11">
        <v>563</v>
      </c>
      <c r="H8" s="11">
        <v>688</v>
      </c>
      <c r="I8" s="11">
        <v>686</v>
      </c>
      <c r="J8" s="11">
        <v>686</v>
      </c>
      <c r="K8" s="11">
        <v>566</v>
      </c>
      <c r="L8" s="11">
        <v>845</v>
      </c>
      <c r="M8" s="11"/>
      <c r="N8" s="11">
        <v>1085</v>
      </c>
      <c r="O8" s="11">
        <v>1044</v>
      </c>
      <c r="P8" s="11">
        <v>883</v>
      </c>
      <c r="Q8" s="11">
        <v>1003</v>
      </c>
      <c r="R8" s="11"/>
      <c r="S8" s="11">
        <v>565</v>
      </c>
      <c r="T8" s="11">
        <v>524</v>
      </c>
      <c r="U8" s="11">
        <v>323</v>
      </c>
      <c r="V8" s="11">
        <v>363</v>
      </c>
      <c r="W8" s="11">
        <v>282</v>
      </c>
      <c r="X8" s="11">
        <v>363</v>
      </c>
      <c r="Y8" s="11">
        <v>323</v>
      </c>
      <c r="Z8" s="11">
        <v>161</v>
      </c>
      <c r="AA8" s="11">
        <v>444</v>
      </c>
      <c r="AB8" s="11">
        <v>363</v>
      </c>
      <c r="AC8" s="11">
        <v>202</v>
      </c>
      <c r="AD8" s="11">
        <v>121</v>
      </c>
      <c r="AE8" s="11"/>
      <c r="AF8" s="11">
        <v>950</v>
      </c>
      <c r="AG8" s="11">
        <v>1389</v>
      </c>
      <c r="AH8" s="11">
        <v>1033</v>
      </c>
      <c r="AI8" s="11">
        <v>540</v>
      </c>
      <c r="AJ8" s="11"/>
      <c r="AK8" s="11">
        <v>650</v>
      </c>
      <c r="AL8" s="11">
        <v>1526</v>
      </c>
      <c r="AM8" s="11">
        <v>857</v>
      </c>
      <c r="AN8" s="11">
        <v>401</v>
      </c>
      <c r="AO8" s="11">
        <v>386</v>
      </c>
      <c r="AP8" s="11"/>
      <c r="AQ8" s="11">
        <v>1021</v>
      </c>
      <c r="AR8" s="11">
        <v>777</v>
      </c>
      <c r="AS8" s="11">
        <v>954</v>
      </c>
      <c r="AT8" s="11">
        <v>713</v>
      </c>
      <c r="AU8" s="11">
        <v>570</v>
      </c>
      <c r="AV8" s="11"/>
      <c r="AW8" s="11">
        <v>211</v>
      </c>
      <c r="AX8" s="11">
        <v>408</v>
      </c>
      <c r="AY8" s="11">
        <v>1329</v>
      </c>
      <c r="AZ8" s="11">
        <v>1160</v>
      </c>
      <c r="BA8" s="11">
        <v>923</v>
      </c>
      <c r="BB8" s="11"/>
      <c r="BC8" s="11">
        <v>322</v>
      </c>
      <c r="BD8" s="11">
        <v>1244</v>
      </c>
      <c r="BE8" s="11">
        <v>916</v>
      </c>
      <c r="BF8" s="11">
        <v>1291</v>
      </c>
      <c r="BG8" s="11"/>
      <c r="BH8" s="11">
        <v>788</v>
      </c>
      <c r="BI8" s="11">
        <v>1911</v>
      </c>
      <c r="BJ8" s="11">
        <v>687</v>
      </c>
      <c r="BK8" s="11">
        <v>385</v>
      </c>
      <c r="BL8" s="11"/>
      <c r="BM8" s="11">
        <v>754</v>
      </c>
      <c r="BN8" s="11">
        <v>1381</v>
      </c>
      <c r="BO8" s="11">
        <v>310</v>
      </c>
      <c r="BP8" s="11">
        <v>482</v>
      </c>
      <c r="BQ8" s="11">
        <v>608</v>
      </c>
      <c r="BR8" s="11"/>
      <c r="BS8" s="11">
        <v>799</v>
      </c>
      <c r="BT8" s="11">
        <v>1081</v>
      </c>
      <c r="BU8" s="11">
        <v>329</v>
      </c>
      <c r="BV8" s="11">
        <v>641</v>
      </c>
      <c r="BW8" s="11">
        <v>341</v>
      </c>
    </row>
    <row r="9" spans="2:75" x14ac:dyDescent="0.35">
      <c r="B9" s="18" t="s">
        <v>378</v>
      </c>
      <c r="C9" s="17">
        <v>4.1055182691206803E-2</v>
      </c>
      <c r="D9" s="17">
        <v>3.4752467735882198E-2</v>
      </c>
      <c r="E9" s="17">
        <v>4.6927214804402803E-2</v>
      </c>
      <c r="F9" s="17"/>
      <c r="G9" s="17">
        <v>5.9602686060050002E-2</v>
      </c>
      <c r="H9" s="17">
        <v>5.0178657604832498E-2</v>
      </c>
      <c r="I9" s="17">
        <v>4.5467823905242399E-2</v>
      </c>
      <c r="J9" s="17">
        <v>3.1150167700417401E-2</v>
      </c>
      <c r="K9" s="17">
        <v>3.3188288883198198E-2</v>
      </c>
      <c r="L9" s="17">
        <v>3.0990988904883599E-2</v>
      </c>
      <c r="M9" s="17"/>
      <c r="N9" s="17">
        <v>2.4746886912360801E-2</v>
      </c>
      <c r="O9" s="17">
        <v>2.5536220669642201E-2</v>
      </c>
      <c r="P9" s="17">
        <v>3.5621824326627499E-2</v>
      </c>
      <c r="Q9" s="17">
        <v>7.8442431415173597E-2</v>
      </c>
      <c r="R9" s="17"/>
      <c r="S9" s="17">
        <v>4.6055131891597802E-2</v>
      </c>
      <c r="T9" s="17">
        <v>3.11008672123032E-2</v>
      </c>
      <c r="U9" s="17">
        <v>3.0278500188208199E-2</v>
      </c>
      <c r="V9" s="17">
        <v>3.9686549914676503E-2</v>
      </c>
      <c r="W9" s="17">
        <v>2.9606240969962099E-2</v>
      </c>
      <c r="X9" s="17">
        <v>5.5078922230478902E-2</v>
      </c>
      <c r="Y9" s="17">
        <v>4.1798938212551401E-2</v>
      </c>
      <c r="Z9" s="17">
        <v>6.2546931297066996E-2</v>
      </c>
      <c r="AA9" s="17">
        <v>4.5397137063499099E-2</v>
      </c>
      <c r="AB9" s="17">
        <v>3.0321923074788801E-2</v>
      </c>
      <c r="AC9" s="17">
        <v>5.5384404617307599E-2</v>
      </c>
      <c r="AD9" s="17">
        <v>4.0063952373250701E-2</v>
      </c>
      <c r="AE9" s="17"/>
      <c r="AF9" s="17">
        <v>5.1072535457096897E-2</v>
      </c>
      <c r="AG9" s="17">
        <v>3.9688125146004401E-2</v>
      </c>
      <c r="AH9" s="17">
        <v>3.2837675500947398E-2</v>
      </c>
      <c r="AI9" s="17">
        <v>3.6355749069251403E-2</v>
      </c>
      <c r="AJ9" s="17"/>
      <c r="AK9" s="17">
        <v>0.114825470082954</v>
      </c>
      <c r="AL9" s="17">
        <v>2.8618695277983799E-2</v>
      </c>
      <c r="AM9" s="17">
        <v>3.0667953707411301E-2</v>
      </c>
      <c r="AN9" s="17">
        <v>1.0844064151052501E-2</v>
      </c>
      <c r="AO9" s="17">
        <v>1.5170096382104601E-2</v>
      </c>
      <c r="AP9" s="17"/>
      <c r="AQ9" s="17">
        <v>8.2433206065883696E-2</v>
      </c>
      <c r="AR9" s="17">
        <v>3.8420386226387999E-2</v>
      </c>
      <c r="AS9" s="17">
        <v>2.6714390529815099E-2</v>
      </c>
      <c r="AT9" s="17">
        <v>2.82158016807376E-2</v>
      </c>
      <c r="AU9" s="17">
        <v>1.05764640943067E-2</v>
      </c>
      <c r="AV9" s="17"/>
      <c r="AW9" s="17">
        <v>3.4283076524910999E-2</v>
      </c>
      <c r="AX9" s="17">
        <v>4.9718340861186698E-2</v>
      </c>
      <c r="AY9" s="17">
        <v>4.3605763032437003E-2</v>
      </c>
      <c r="AZ9" s="17">
        <v>2.7961456663953398E-2</v>
      </c>
      <c r="BA9" s="17">
        <v>5.1718388826455498E-2</v>
      </c>
      <c r="BB9" s="17"/>
      <c r="BC9" s="17">
        <v>5.7659710373545302E-2</v>
      </c>
      <c r="BD9" s="17">
        <v>3.8249434373052303E-2</v>
      </c>
      <c r="BE9" s="17">
        <v>3.1386730837589603E-2</v>
      </c>
      <c r="BF9" s="17">
        <v>4.1123217370626998E-2</v>
      </c>
      <c r="BG9" s="17"/>
      <c r="BH9" s="17">
        <v>4.6326681323308999E-2</v>
      </c>
      <c r="BI9" s="17">
        <v>3.6150776283667398E-2</v>
      </c>
      <c r="BJ9" s="17">
        <v>3.5134976824778702E-2</v>
      </c>
      <c r="BK9" s="17">
        <v>4.1967350540471397E-2</v>
      </c>
      <c r="BL9" s="17"/>
      <c r="BM9" s="17">
        <v>2.59831320990924E-2</v>
      </c>
      <c r="BN9" s="17">
        <v>3.99308970011297E-2</v>
      </c>
      <c r="BO9" s="17">
        <v>3.55528858202716E-2</v>
      </c>
      <c r="BP9" s="17">
        <v>4.3626774958964297E-2</v>
      </c>
      <c r="BQ9" s="17">
        <v>6.1369367794703998E-2</v>
      </c>
      <c r="BR9" s="17"/>
      <c r="BS9" s="17">
        <v>1.9237600099063699E-2</v>
      </c>
      <c r="BT9" s="17">
        <v>4.5259503345791902E-2</v>
      </c>
      <c r="BU9" s="17">
        <v>4.7784448829440197E-2</v>
      </c>
      <c r="BV9" s="17">
        <v>3.8426293609074298E-2</v>
      </c>
      <c r="BW9" s="17">
        <v>6.6787104220829896E-2</v>
      </c>
    </row>
    <row r="10" spans="2:75" x14ac:dyDescent="0.35">
      <c r="B10" s="18" t="s">
        <v>379</v>
      </c>
      <c r="C10" s="17">
        <v>6.0526821507345202E-2</v>
      </c>
      <c r="D10" s="17">
        <v>5.8660544669699499E-2</v>
      </c>
      <c r="E10" s="17">
        <v>6.1140203080711497E-2</v>
      </c>
      <c r="F10" s="17"/>
      <c r="G10" s="17">
        <v>0.12939927504483001</v>
      </c>
      <c r="H10" s="17">
        <v>6.8500895279095197E-2</v>
      </c>
      <c r="I10" s="17">
        <v>6.1953229498627901E-2</v>
      </c>
      <c r="J10" s="17">
        <v>4.3410292556069E-2</v>
      </c>
      <c r="K10" s="17">
        <v>6.2467385588655402E-2</v>
      </c>
      <c r="L10" s="17">
        <v>1.9567242956419099E-2</v>
      </c>
      <c r="M10" s="17"/>
      <c r="N10" s="17">
        <v>3.8673761503482097E-2</v>
      </c>
      <c r="O10" s="17">
        <v>4.7219156634450803E-2</v>
      </c>
      <c r="P10" s="17">
        <v>6.7498808138219096E-2</v>
      </c>
      <c r="Q10" s="17">
        <v>9.3026839099639297E-2</v>
      </c>
      <c r="R10" s="17"/>
      <c r="S10" s="17">
        <v>5.0037112396810003E-2</v>
      </c>
      <c r="T10" s="17">
        <v>5.3308172741956698E-2</v>
      </c>
      <c r="U10" s="17">
        <v>4.4794310614176998E-2</v>
      </c>
      <c r="V10" s="17">
        <v>7.8558647063003695E-2</v>
      </c>
      <c r="W10" s="17">
        <v>5.0936563031806499E-2</v>
      </c>
      <c r="X10" s="17">
        <v>7.0266710207717201E-2</v>
      </c>
      <c r="Y10" s="17">
        <v>8.5115220794544394E-2</v>
      </c>
      <c r="Z10" s="17">
        <v>5.7816342833591799E-2</v>
      </c>
      <c r="AA10" s="17">
        <v>6.7592605261116795E-2</v>
      </c>
      <c r="AB10" s="17">
        <v>4.4989773268785303E-2</v>
      </c>
      <c r="AC10" s="17">
        <v>8.22041096131087E-2</v>
      </c>
      <c r="AD10" s="17">
        <v>4.4267431448202797E-2</v>
      </c>
      <c r="AE10" s="17"/>
      <c r="AF10" s="17">
        <v>8.3866166562712202E-2</v>
      </c>
      <c r="AG10" s="17">
        <v>5.7442694732437599E-2</v>
      </c>
      <c r="AH10" s="17">
        <v>5.9156259459722298E-2</v>
      </c>
      <c r="AI10" s="17">
        <v>3.4711159553059499E-2</v>
      </c>
      <c r="AJ10" s="17"/>
      <c r="AK10" s="17">
        <v>0.17827795994485299</v>
      </c>
      <c r="AL10" s="17">
        <v>4.7982112091967399E-2</v>
      </c>
      <c r="AM10" s="17">
        <v>3.2676916153222699E-2</v>
      </c>
      <c r="AN10" s="17">
        <v>1.9577958255956599E-2</v>
      </c>
      <c r="AO10" s="17">
        <v>3.2762222625832199E-2</v>
      </c>
      <c r="AP10" s="17"/>
      <c r="AQ10" s="17">
        <v>9.5979123931582103E-2</v>
      </c>
      <c r="AR10" s="17">
        <v>7.5569665679353096E-2</v>
      </c>
      <c r="AS10" s="17">
        <v>4.6348577203581903E-2</v>
      </c>
      <c r="AT10" s="17">
        <v>3.6349394537780202E-2</v>
      </c>
      <c r="AU10" s="17">
        <v>3.0463590679334698E-2</v>
      </c>
      <c r="AV10" s="17"/>
      <c r="AW10" s="17">
        <v>7.6404049390701806E-2</v>
      </c>
      <c r="AX10" s="17">
        <v>4.6810642900765302E-2</v>
      </c>
      <c r="AY10" s="17">
        <v>5.9345607587259798E-2</v>
      </c>
      <c r="AZ10" s="17">
        <v>5.9708598403356697E-2</v>
      </c>
      <c r="BA10" s="17">
        <v>6.5918229084080196E-2</v>
      </c>
      <c r="BB10" s="17"/>
      <c r="BC10" s="17">
        <v>7.2673785908419206E-2</v>
      </c>
      <c r="BD10" s="17">
        <v>7.2524874913500903E-2</v>
      </c>
      <c r="BE10" s="17">
        <v>5.1755452376209397E-2</v>
      </c>
      <c r="BF10" s="17">
        <v>5.0648253613607801E-2</v>
      </c>
      <c r="BG10" s="17"/>
      <c r="BH10" s="17">
        <v>7.9120383383318796E-2</v>
      </c>
      <c r="BI10" s="17">
        <v>5.6442563822595E-2</v>
      </c>
      <c r="BJ10" s="17">
        <v>6.1165510837493497E-2</v>
      </c>
      <c r="BK10" s="17">
        <v>6.7801514564114998E-2</v>
      </c>
      <c r="BL10" s="17"/>
      <c r="BM10" s="17">
        <v>4.5005820958303501E-2</v>
      </c>
      <c r="BN10" s="17">
        <v>5.8358765215140003E-2</v>
      </c>
      <c r="BO10" s="17">
        <v>6.3279726434437397E-2</v>
      </c>
      <c r="BP10" s="17">
        <v>6.5975512678486101E-2</v>
      </c>
      <c r="BQ10" s="17">
        <v>8.0544274655222001E-2</v>
      </c>
      <c r="BR10" s="17"/>
      <c r="BS10" s="17">
        <v>4.50705108798558E-2</v>
      </c>
      <c r="BT10" s="17">
        <v>6.8976700109486797E-2</v>
      </c>
      <c r="BU10" s="17">
        <v>6.2438165417607397E-2</v>
      </c>
      <c r="BV10" s="17">
        <v>6.3329285268239596E-2</v>
      </c>
      <c r="BW10" s="17">
        <v>7.9734992926445994E-2</v>
      </c>
    </row>
    <row r="11" spans="2:75" x14ac:dyDescent="0.35">
      <c r="B11" s="18" t="s">
        <v>380</v>
      </c>
      <c r="C11" s="17">
        <v>0.10789242189347401</v>
      </c>
      <c r="D11" s="17">
        <v>9.9105857449961102E-2</v>
      </c>
      <c r="E11" s="17">
        <v>0.116993629512241</v>
      </c>
      <c r="F11" s="17"/>
      <c r="G11" s="17">
        <v>0.17775421262381599</v>
      </c>
      <c r="H11" s="17">
        <v>0.12646312599428999</v>
      </c>
      <c r="I11" s="17">
        <v>0.11183604362083401</v>
      </c>
      <c r="J11" s="17">
        <v>0.101456333497412</v>
      </c>
      <c r="K11" s="17">
        <v>9.1674824955058298E-2</v>
      </c>
      <c r="L11" s="17">
        <v>5.9090717734456302E-2</v>
      </c>
      <c r="M11" s="17"/>
      <c r="N11" s="17">
        <v>8.3179787981837006E-2</v>
      </c>
      <c r="O11" s="17">
        <v>0.123677933151779</v>
      </c>
      <c r="P11" s="17">
        <v>0.110129266936687</v>
      </c>
      <c r="Q11" s="17">
        <v>0.115312233394817</v>
      </c>
      <c r="R11" s="17"/>
      <c r="S11" s="17">
        <v>0.114320081430489</v>
      </c>
      <c r="T11" s="17">
        <v>9.0732533145074096E-2</v>
      </c>
      <c r="U11" s="17">
        <v>9.2564544228692799E-2</v>
      </c>
      <c r="V11" s="17">
        <v>9.5475846189079505E-2</v>
      </c>
      <c r="W11" s="17">
        <v>0.13289475368218601</v>
      </c>
      <c r="X11" s="17">
        <v>0.14504182397604601</v>
      </c>
      <c r="Y11" s="17">
        <v>0.12932463638555899</v>
      </c>
      <c r="Z11" s="17">
        <v>0.11942611294764301</v>
      </c>
      <c r="AA11" s="17">
        <v>0.102232222126764</v>
      </c>
      <c r="AB11" s="17">
        <v>7.8691196483121603E-2</v>
      </c>
      <c r="AC11" s="17">
        <v>0.10240565480714001</v>
      </c>
      <c r="AD11" s="17">
        <v>0.105613497511927</v>
      </c>
      <c r="AE11" s="17"/>
      <c r="AF11" s="17">
        <v>0.10307229370483401</v>
      </c>
      <c r="AG11" s="17">
        <v>0.114530705667979</v>
      </c>
      <c r="AH11" s="17">
        <v>0.11340120763534001</v>
      </c>
      <c r="AI11" s="17">
        <v>9.9593626761846396E-2</v>
      </c>
      <c r="AJ11" s="17"/>
      <c r="AK11" s="17">
        <v>0.119553095137691</v>
      </c>
      <c r="AL11" s="17">
        <v>0.1534814411639</v>
      </c>
      <c r="AM11" s="17">
        <v>7.2318020972739497E-2</v>
      </c>
      <c r="AN11" s="17">
        <v>8.10174104477146E-2</v>
      </c>
      <c r="AO11" s="17">
        <v>5.44571855550708E-2</v>
      </c>
      <c r="AP11" s="17"/>
      <c r="AQ11" s="17">
        <v>0.114451109713814</v>
      </c>
      <c r="AR11" s="17">
        <v>0.13440926069747899</v>
      </c>
      <c r="AS11" s="17">
        <v>0.122153969220736</v>
      </c>
      <c r="AT11" s="17">
        <v>8.9208170517415003E-2</v>
      </c>
      <c r="AU11" s="17">
        <v>5.9463369057153201E-2</v>
      </c>
      <c r="AV11" s="17"/>
      <c r="AW11" s="17">
        <v>0.140413211024249</v>
      </c>
      <c r="AX11" s="17">
        <v>7.8596697372316296E-2</v>
      </c>
      <c r="AY11" s="17">
        <v>9.5857965401063297E-2</v>
      </c>
      <c r="AZ11" s="17">
        <v>0.115133779111384</v>
      </c>
      <c r="BA11" s="17">
        <v>0.122046962718119</v>
      </c>
      <c r="BB11" s="17"/>
      <c r="BC11" s="17">
        <v>0.127742515589304</v>
      </c>
      <c r="BD11" s="17">
        <v>0.120412146517329</v>
      </c>
      <c r="BE11" s="17">
        <v>0.13773365951232</v>
      </c>
      <c r="BF11" s="17">
        <v>7.6430376917401302E-2</v>
      </c>
      <c r="BG11" s="17"/>
      <c r="BH11" s="17">
        <v>0.10723014709419</v>
      </c>
      <c r="BI11" s="17">
        <v>0.117627655955499</v>
      </c>
      <c r="BJ11" s="17">
        <v>9.7106774532380799E-2</v>
      </c>
      <c r="BK11" s="17">
        <v>0.10711197825169901</v>
      </c>
      <c r="BL11" s="17"/>
      <c r="BM11" s="17">
        <v>9.6123537626385994E-2</v>
      </c>
      <c r="BN11" s="17">
        <v>0.135855889718801</v>
      </c>
      <c r="BO11" s="17">
        <v>6.9285128395656106E-2</v>
      </c>
      <c r="BP11" s="17">
        <v>9.7767256385098006E-2</v>
      </c>
      <c r="BQ11" s="17">
        <v>9.5312010361611105E-2</v>
      </c>
      <c r="BR11" s="17"/>
      <c r="BS11" s="17">
        <v>9.2435339228941996E-2</v>
      </c>
      <c r="BT11" s="17">
        <v>0.14570148920824499</v>
      </c>
      <c r="BU11" s="17">
        <v>8.3373790196818703E-2</v>
      </c>
      <c r="BV11" s="17">
        <v>0.107817138368611</v>
      </c>
      <c r="BW11" s="17">
        <v>8.58597598635229E-2</v>
      </c>
    </row>
    <row r="12" spans="2:75" x14ac:dyDescent="0.35">
      <c r="B12" s="18" t="s">
        <v>381</v>
      </c>
      <c r="C12" s="17">
        <v>0.137554583375915</v>
      </c>
      <c r="D12" s="17">
        <v>0.136338154204863</v>
      </c>
      <c r="E12" s="17">
        <v>0.13846681814952</v>
      </c>
      <c r="F12" s="17"/>
      <c r="G12" s="17">
        <v>0.160466770378066</v>
      </c>
      <c r="H12" s="17">
        <v>0.18566365025538101</v>
      </c>
      <c r="I12" s="17">
        <v>0.169201923687928</v>
      </c>
      <c r="J12" s="17">
        <v>0.15547658406874501</v>
      </c>
      <c r="K12" s="17">
        <v>0.11574455760671</v>
      </c>
      <c r="L12" s="17">
        <v>5.7462141726847001E-2</v>
      </c>
      <c r="M12" s="17"/>
      <c r="N12" s="17">
        <v>0.133963985684664</v>
      </c>
      <c r="O12" s="17">
        <v>0.15784286730244701</v>
      </c>
      <c r="P12" s="17">
        <v>0.13982524359759599</v>
      </c>
      <c r="Q12" s="17">
        <v>0.11811244274890099</v>
      </c>
      <c r="R12" s="17"/>
      <c r="S12" s="17">
        <v>0.157938653831693</v>
      </c>
      <c r="T12" s="17">
        <v>0.13223174410963501</v>
      </c>
      <c r="U12" s="17">
        <v>0.12923290451689401</v>
      </c>
      <c r="V12" s="17">
        <v>9.0090814579931802E-2</v>
      </c>
      <c r="W12" s="17">
        <v>0.16794696256066699</v>
      </c>
      <c r="X12" s="17">
        <v>0.13952399481158101</v>
      </c>
      <c r="Y12" s="17">
        <v>0.14348502570607</v>
      </c>
      <c r="Z12" s="17">
        <v>0.169209247669661</v>
      </c>
      <c r="AA12" s="17">
        <v>0.157220417187862</v>
      </c>
      <c r="AB12" s="17">
        <v>0.120612138266394</v>
      </c>
      <c r="AC12" s="17">
        <v>0.137354653703218</v>
      </c>
      <c r="AD12" s="17">
        <v>7.4333609332077499E-2</v>
      </c>
      <c r="AE12" s="17"/>
      <c r="AF12" s="17">
        <v>0.11581027761611</v>
      </c>
      <c r="AG12" s="17">
        <v>0.13535554413543599</v>
      </c>
      <c r="AH12" s="17">
        <v>0.14765555100026601</v>
      </c>
      <c r="AI12" s="17">
        <v>0.1834467417408</v>
      </c>
      <c r="AJ12" s="17"/>
      <c r="AK12" s="17">
        <v>0.102477973472619</v>
      </c>
      <c r="AL12" s="17">
        <v>0.18259208076147501</v>
      </c>
      <c r="AM12" s="17">
        <v>0.125611895047651</v>
      </c>
      <c r="AN12" s="17">
        <v>0.10802698975721101</v>
      </c>
      <c r="AO12" s="17">
        <v>0.102571370938082</v>
      </c>
      <c r="AP12" s="17"/>
      <c r="AQ12" s="17">
        <v>0.11889958608081</v>
      </c>
      <c r="AR12" s="17">
        <v>0.14751633711130099</v>
      </c>
      <c r="AS12" s="17">
        <v>0.164023614877986</v>
      </c>
      <c r="AT12" s="17">
        <v>0.14657181847458201</v>
      </c>
      <c r="AU12" s="17">
        <v>0.10179405192865</v>
      </c>
      <c r="AV12" s="17"/>
      <c r="AW12" s="17">
        <v>7.7317899479868099E-2</v>
      </c>
      <c r="AX12" s="17">
        <v>0.11096065268444399</v>
      </c>
      <c r="AY12" s="17">
        <v>0.14586402116348601</v>
      </c>
      <c r="AZ12" s="17">
        <v>0.13904343684731699</v>
      </c>
      <c r="BA12" s="17">
        <v>0.149782271662765</v>
      </c>
      <c r="BB12" s="17"/>
      <c r="BC12" s="17">
        <v>0.169188286558171</v>
      </c>
      <c r="BD12" s="17">
        <v>0.158039540197976</v>
      </c>
      <c r="BE12" s="17">
        <v>0.145922993179669</v>
      </c>
      <c r="BF12" s="17">
        <v>0.115488043565354</v>
      </c>
      <c r="BG12" s="17"/>
      <c r="BH12" s="17">
        <v>0.13774017375095801</v>
      </c>
      <c r="BI12" s="17">
        <v>0.14318921693129499</v>
      </c>
      <c r="BJ12" s="17">
        <v>0.14450516072314701</v>
      </c>
      <c r="BK12" s="17">
        <v>0.120889523570183</v>
      </c>
      <c r="BL12" s="17"/>
      <c r="BM12" s="17">
        <v>0.117084448334589</v>
      </c>
      <c r="BN12" s="17">
        <v>0.15387479508816401</v>
      </c>
      <c r="BO12" s="17">
        <v>0.13232099555582499</v>
      </c>
      <c r="BP12" s="17">
        <v>0.123180112600679</v>
      </c>
      <c r="BQ12" s="17">
        <v>0.13865162285139099</v>
      </c>
      <c r="BR12" s="17"/>
      <c r="BS12" s="17">
        <v>0.134583877423256</v>
      </c>
      <c r="BT12" s="17">
        <v>0.16468981820855899</v>
      </c>
      <c r="BU12" s="17">
        <v>0.132504396523454</v>
      </c>
      <c r="BV12" s="17">
        <v>0.123752447561746</v>
      </c>
      <c r="BW12" s="17">
        <v>0.104408189604674</v>
      </c>
    </row>
    <row r="13" spans="2:75" x14ac:dyDescent="0.35">
      <c r="B13" s="18" t="s">
        <v>382</v>
      </c>
      <c r="C13" s="17">
        <v>0.11647072528735</v>
      </c>
      <c r="D13" s="17">
        <v>0.126042180117902</v>
      </c>
      <c r="E13" s="17">
        <v>0.107199902814696</v>
      </c>
      <c r="F13" s="17"/>
      <c r="G13" s="17">
        <v>0.13337174391992701</v>
      </c>
      <c r="H13" s="17">
        <v>0.155406799079987</v>
      </c>
      <c r="I13" s="17">
        <v>0.14390575701261801</v>
      </c>
      <c r="J13" s="17">
        <v>0.12553782996200599</v>
      </c>
      <c r="K13" s="17">
        <v>7.7511378032572797E-2</v>
      </c>
      <c r="L13" s="17">
        <v>6.9952889537009594E-2</v>
      </c>
      <c r="M13" s="17"/>
      <c r="N13" s="17">
        <v>0.133462165831158</v>
      </c>
      <c r="O13" s="17">
        <v>0.119960772264712</v>
      </c>
      <c r="P13" s="17">
        <v>0.12620546232898999</v>
      </c>
      <c r="Q13" s="17">
        <v>8.3994799039561099E-2</v>
      </c>
      <c r="R13" s="17"/>
      <c r="S13" s="17">
        <v>0.12230974665281399</v>
      </c>
      <c r="T13" s="17">
        <v>0.121951428990272</v>
      </c>
      <c r="U13" s="17">
        <v>9.6759900387045905E-2</v>
      </c>
      <c r="V13" s="17">
        <v>0.113699150566569</v>
      </c>
      <c r="W13" s="17">
        <v>0.124271602968153</v>
      </c>
      <c r="X13" s="17">
        <v>0.110930379660898</v>
      </c>
      <c r="Y13" s="17">
        <v>9.5739647946426906E-2</v>
      </c>
      <c r="Z13" s="17">
        <v>7.71531497701817E-2</v>
      </c>
      <c r="AA13" s="17">
        <v>0.114356553981267</v>
      </c>
      <c r="AB13" s="17">
        <v>0.142778398899604</v>
      </c>
      <c r="AC13" s="17">
        <v>0.12562127565235101</v>
      </c>
      <c r="AD13" s="17">
        <v>0.146054985183839</v>
      </c>
      <c r="AE13" s="17"/>
      <c r="AF13" s="17">
        <v>8.6841958142374304E-2</v>
      </c>
      <c r="AG13" s="17">
        <v>0.121181482882925</v>
      </c>
      <c r="AH13" s="17">
        <v>0.128847006296853</v>
      </c>
      <c r="AI13" s="17">
        <v>0.14091018520144499</v>
      </c>
      <c r="AJ13" s="17"/>
      <c r="AK13" s="17">
        <v>5.6404085083600002E-2</v>
      </c>
      <c r="AL13" s="17">
        <v>0.11198564071058</v>
      </c>
      <c r="AM13" s="17">
        <v>0.16320639767802</v>
      </c>
      <c r="AN13" s="17">
        <v>0.142312795554938</v>
      </c>
      <c r="AO13" s="17">
        <v>0.13712973822552699</v>
      </c>
      <c r="AP13" s="17"/>
      <c r="AQ13" s="17">
        <v>7.75029688072328E-2</v>
      </c>
      <c r="AR13" s="17">
        <v>0.10987779991929</v>
      </c>
      <c r="AS13" s="17">
        <v>0.14643747505909099</v>
      </c>
      <c r="AT13" s="17">
        <v>0.12834547628256099</v>
      </c>
      <c r="AU13" s="17">
        <v>0.130266042636036</v>
      </c>
      <c r="AV13" s="17"/>
      <c r="AW13" s="17">
        <v>8.2009717022518205E-2</v>
      </c>
      <c r="AX13" s="17">
        <v>0.113143348547749</v>
      </c>
      <c r="AY13" s="17">
        <v>0.110394866084412</v>
      </c>
      <c r="AZ13" s="17">
        <v>0.118661207360114</v>
      </c>
      <c r="BA13" s="17">
        <v>0.13084276344520401</v>
      </c>
      <c r="BB13" s="17"/>
      <c r="BC13" s="17">
        <v>0.10120336310510999</v>
      </c>
      <c r="BD13" s="17">
        <v>0.12163067852309099</v>
      </c>
      <c r="BE13" s="17">
        <v>0.110991899405339</v>
      </c>
      <c r="BF13" s="17">
        <v>0.12916947988892699</v>
      </c>
      <c r="BG13" s="17"/>
      <c r="BH13" s="17">
        <v>9.4597084796231495E-2</v>
      </c>
      <c r="BI13" s="17">
        <v>0.113711858323068</v>
      </c>
      <c r="BJ13" s="17">
        <v>0.144715469976198</v>
      </c>
      <c r="BK13" s="17">
        <v>0.121578146286456</v>
      </c>
      <c r="BL13" s="17"/>
      <c r="BM13" s="17">
        <v>0.11397688472362801</v>
      </c>
      <c r="BN13" s="17">
        <v>0.129154773879774</v>
      </c>
      <c r="BO13" s="17">
        <v>9.7784096143737204E-2</v>
      </c>
      <c r="BP13" s="17">
        <v>0.10509513008584299</v>
      </c>
      <c r="BQ13" s="17">
        <v>0.104663704863577</v>
      </c>
      <c r="BR13" s="17"/>
      <c r="BS13" s="17">
        <v>0.12794167308552501</v>
      </c>
      <c r="BT13" s="17">
        <v>0.13286399228256701</v>
      </c>
      <c r="BU13" s="17">
        <v>0.104718791596669</v>
      </c>
      <c r="BV13" s="17">
        <v>0.108293263000145</v>
      </c>
      <c r="BW13" s="17">
        <v>9.3394224753586497E-2</v>
      </c>
    </row>
    <row r="14" spans="2:75" x14ac:dyDescent="0.35">
      <c r="B14" s="18" t="s">
        <v>383</v>
      </c>
      <c r="C14" s="17">
        <v>8.0908005410118305E-2</v>
      </c>
      <c r="D14" s="17">
        <v>8.57003918198527E-2</v>
      </c>
      <c r="E14" s="17">
        <v>7.6630173008629496E-2</v>
      </c>
      <c r="F14" s="17"/>
      <c r="G14" s="17">
        <v>9.6261970861837506E-2</v>
      </c>
      <c r="H14" s="17">
        <v>0.103122335053417</v>
      </c>
      <c r="I14" s="17">
        <v>9.1551616230650307E-2</v>
      </c>
      <c r="J14" s="17">
        <v>7.7410682581157603E-2</v>
      </c>
      <c r="K14" s="17">
        <v>6.6015998152892899E-2</v>
      </c>
      <c r="L14" s="17">
        <v>5.6754232517640398E-2</v>
      </c>
      <c r="M14" s="17"/>
      <c r="N14" s="17">
        <v>0.100989813539181</v>
      </c>
      <c r="O14" s="17">
        <v>9.7006972408471004E-2</v>
      </c>
      <c r="P14" s="17">
        <v>6.5824855652654404E-2</v>
      </c>
      <c r="Q14" s="17">
        <v>5.6023960086333001E-2</v>
      </c>
      <c r="R14" s="17"/>
      <c r="S14" s="17">
        <v>7.8388536326848099E-2</v>
      </c>
      <c r="T14" s="17">
        <v>8.5990419673073595E-2</v>
      </c>
      <c r="U14" s="17">
        <v>8.8235683277254798E-2</v>
      </c>
      <c r="V14" s="17">
        <v>9.9221141346774094E-2</v>
      </c>
      <c r="W14" s="17">
        <v>7.3000887254451502E-2</v>
      </c>
      <c r="X14" s="17">
        <v>9.1029660932641407E-2</v>
      </c>
      <c r="Y14" s="17">
        <v>6.5055315970629302E-2</v>
      </c>
      <c r="Z14" s="17">
        <v>5.8167737249684499E-2</v>
      </c>
      <c r="AA14" s="17">
        <v>7.7335288239774994E-2</v>
      </c>
      <c r="AB14" s="17">
        <v>7.6019605756132896E-2</v>
      </c>
      <c r="AC14" s="17">
        <v>8.09565396281033E-2</v>
      </c>
      <c r="AD14" s="17">
        <v>8.44968817164687E-2</v>
      </c>
      <c r="AE14" s="17"/>
      <c r="AF14" s="17">
        <v>6.0359871176032198E-2</v>
      </c>
      <c r="AG14" s="17">
        <v>8.4931801070501398E-2</v>
      </c>
      <c r="AH14" s="17">
        <v>8.9913220792239706E-2</v>
      </c>
      <c r="AI14" s="17">
        <v>9.2651815386263103E-2</v>
      </c>
      <c r="AJ14" s="17"/>
      <c r="AK14" s="17">
        <v>5.0914360128991198E-2</v>
      </c>
      <c r="AL14" s="17">
        <v>5.0965424488941702E-2</v>
      </c>
      <c r="AM14" s="17">
        <v>0.13089644462435701</v>
      </c>
      <c r="AN14" s="17">
        <v>0.13272363382209301</v>
      </c>
      <c r="AO14" s="17">
        <v>0.118074171875397</v>
      </c>
      <c r="AP14" s="17"/>
      <c r="AQ14" s="17">
        <v>5.0386824091736199E-2</v>
      </c>
      <c r="AR14" s="17">
        <v>7.4450953739261694E-2</v>
      </c>
      <c r="AS14" s="17">
        <v>8.13323656589994E-2</v>
      </c>
      <c r="AT14" s="17">
        <v>8.9475153428707405E-2</v>
      </c>
      <c r="AU14" s="17">
        <v>0.13298121564874099</v>
      </c>
      <c r="AV14" s="17"/>
      <c r="AW14" s="17">
        <v>8.5190783679606794E-2</v>
      </c>
      <c r="AX14" s="17">
        <v>6.8359957063689802E-2</v>
      </c>
      <c r="AY14" s="17">
        <v>8.8929992914614203E-2</v>
      </c>
      <c r="AZ14" s="17">
        <v>6.93164762008531E-2</v>
      </c>
      <c r="BA14" s="17">
        <v>8.8797562435012606E-2</v>
      </c>
      <c r="BB14" s="17"/>
      <c r="BC14" s="17">
        <v>8.5481755503900705E-2</v>
      </c>
      <c r="BD14" s="17">
        <v>9.3453400908674697E-2</v>
      </c>
      <c r="BE14" s="17">
        <v>8.3748939833312303E-2</v>
      </c>
      <c r="BF14" s="17">
        <v>7.1296376912492104E-2</v>
      </c>
      <c r="BG14" s="17"/>
      <c r="BH14" s="17">
        <v>9.3568265680117599E-2</v>
      </c>
      <c r="BI14" s="17">
        <v>8.4425367419680902E-2</v>
      </c>
      <c r="BJ14" s="17">
        <v>7.0799468676698299E-2</v>
      </c>
      <c r="BK14" s="17">
        <v>7.3455371921319498E-2</v>
      </c>
      <c r="BL14" s="17"/>
      <c r="BM14" s="17">
        <v>8.2436414240556102E-2</v>
      </c>
      <c r="BN14" s="17">
        <v>8.4899023253872996E-2</v>
      </c>
      <c r="BO14" s="17">
        <v>7.0815850876808806E-2</v>
      </c>
      <c r="BP14" s="17">
        <v>8.9147102508998599E-2</v>
      </c>
      <c r="BQ14" s="17">
        <v>8.1255317510882705E-2</v>
      </c>
      <c r="BR14" s="17"/>
      <c r="BS14" s="17">
        <v>8.4921391272525196E-2</v>
      </c>
      <c r="BT14" s="17">
        <v>8.3442931035076801E-2</v>
      </c>
      <c r="BU14" s="17">
        <v>8.0519691572174895E-2</v>
      </c>
      <c r="BV14" s="17">
        <v>7.7519833061269E-2</v>
      </c>
      <c r="BW14" s="17">
        <v>9.4737601153247003E-2</v>
      </c>
    </row>
    <row r="15" spans="2:75" x14ac:dyDescent="0.35">
      <c r="B15" s="18" t="s">
        <v>384</v>
      </c>
      <c r="C15" s="17">
        <v>4.5578233191221298E-2</v>
      </c>
      <c r="D15" s="17">
        <v>4.65135542516322E-2</v>
      </c>
      <c r="E15" s="17">
        <v>4.48895873945869E-2</v>
      </c>
      <c r="F15" s="17"/>
      <c r="G15" s="17">
        <v>3.4964073728241597E-2</v>
      </c>
      <c r="H15" s="17">
        <v>3.9326959061297899E-2</v>
      </c>
      <c r="I15" s="17">
        <v>5.0906919058177298E-2</v>
      </c>
      <c r="J15" s="17">
        <v>5.2708038204339697E-2</v>
      </c>
      <c r="K15" s="17">
        <v>4.4334277656364197E-2</v>
      </c>
      <c r="L15" s="17">
        <v>4.8461985735437002E-2</v>
      </c>
      <c r="M15" s="17"/>
      <c r="N15" s="17">
        <v>5.8027815958299298E-2</v>
      </c>
      <c r="O15" s="17">
        <v>4.3267201219146803E-2</v>
      </c>
      <c r="P15" s="17">
        <v>5.7732253845716001E-2</v>
      </c>
      <c r="Q15" s="17">
        <v>2.32855400594697E-2</v>
      </c>
      <c r="R15" s="17"/>
      <c r="S15" s="17">
        <v>5.6849048051389801E-2</v>
      </c>
      <c r="T15" s="17">
        <v>4.2624959667964903E-2</v>
      </c>
      <c r="U15" s="17">
        <v>4.1045967021270002E-2</v>
      </c>
      <c r="V15" s="17">
        <v>3.9066079242303098E-2</v>
      </c>
      <c r="W15" s="17">
        <v>3.2905823939225698E-2</v>
      </c>
      <c r="X15" s="17">
        <v>4.33277816852995E-2</v>
      </c>
      <c r="Y15" s="17">
        <v>3.3800419578936501E-2</v>
      </c>
      <c r="Z15" s="17">
        <v>4.7777648665098697E-2</v>
      </c>
      <c r="AA15" s="17">
        <v>5.6274289171607698E-2</v>
      </c>
      <c r="AB15" s="17">
        <v>5.3513423122621702E-2</v>
      </c>
      <c r="AC15" s="17">
        <v>4.3959071193992998E-2</v>
      </c>
      <c r="AD15" s="17">
        <v>4.1820652143116997E-2</v>
      </c>
      <c r="AE15" s="17"/>
      <c r="AF15" s="17">
        <v>4.0050438169551901E-2</v>
      </c>
      <c r="AG15" s="17">
        <v>4.6800408414863701E-2</v>
      </c>
      <c r="AH15" s="17">
        <v>4.3214947365112201E-2</v>
      </c>
      <c r="AI15" s="17">
        <v>6.6988227586568402E-2</v>
      </c>
      <c r="AJ15" s="17"/>
      <c r="AK15" s="17">
        <v>2.42917284043506E-2</v>
      </c>
      <c r="AL15" s="17">
        <v>3.7087486532236501E-2</v>
      </c>
      <c r="AM15" s="17">
        <v>5.5711444700124298E-2</v>
      </c>
      <c r="AN15" s="17">
        <v>9.3348136730623699E-2</v>
      </c>
      <c r="AO15" s="17">
        <v>5.8001255150035201E-2</v>
      </c>
      <c r="AP15" s="17"/>
      <c r="AQ15" s="17">
        <v>3.7900718142350402E-2</v>
      </c>
      <c r="AR15" s="17">
        <v>4.7783595955595698E-2</v>
      </c>
      <c r="AS15" s="17">
        <v>4.0720569171391399E-2</v>
      </c>
      <c r="AT15" s="17">
        <v>4.31685719889498E-2</v>
      </c>
      <c r="AU15" s="17">
        <v>6.7475585368944296E-2</v>
      </c>
      <c r="AV15" s="17"/>
      <c r="AW15" s="17">
        <v>5.7735838938429297E-2</v>
      </c>
      <c r="AX15" s="17">
        <v>4.4020445945120702E-2</v>
      </c>
      <c r="AY15" s="17">
        <v>5.1201418367780298E-2</v>
      </c>
      <c r="AZ15" s="17">
        <v>4.0175565744304198E-2</v>
      </c>
      <c r="BA15" s="17">
        <v>4.2352447900966601E-2</v>
      </c>
      <c r="BB15" s="17"/>
      <c r="BC15" s="17">
        <v>4.08802069201002E-2</v>
      </c>
      <c r="BD15" s="17">
        <v>4.7110777455296703E-2</v>
      </c>
      <c r="BE15" s="17">
        <v>4.0938033922936698E-2</v>
      </c>
      <c r="BF15" s="17">
        <v>5.2598359957479197E-2</v>
      </c>
      <c r="BG15" s="17"/>
      <c r="BH15" s="17">
        <v>3.6580326668086097E-2</v>
      </c>
      <c r="BI15" s="17">
        <v>5.2295647416576503E-2</v>
      </c>
      <c r="BJ15" s="17">
        <v>4.3512655149449998E-2</v>
      </c>
      <c r="BK15" s="17">
        <v>5.1805278700216298E-2</v>
      </c>
      <c r="BL15" s="17"/>
      <c r="BM15" s="17">
        <v>4.1342402286047401E-2</v>
      </c>
      <c r="BN15" s="17">
        <v>4.7566214210889197E-2</v>
      </c>
      <c r="BO15" s="17">
        <v>5.8180038260230597E-2</v>
      </c>
      <c r="BP15" s="17">
        <v>4.0674311174844199E-2</v>
      </c>
      <c r="BQ15" s="17">
        <v>2.6850667959820902E-2</v>
      </c>
      <c r="BR15" s="17"/>
      <c r="BS15" s="17">
        <v>4.1070858729798897E-2</v>
      </c>
      <c r="BT15" s="17">
        <v>4.5841606575020302E-2</v>
      </c>
      <c r="BU15" s="17">
        <v>5.3672448513221997E-2</v>
      </c>
      <c r="BV15" s="17">
        <v>4.6867626949369801E-2</v>
      </c>
      <c r="BW15" s="17">
        <v>3.1046692717175299E-2</v>
      </c>
    </row>
    <row r="16" spans="2:75" x14ac:dyDescent="0.35">
      <c r="B16" s="18" t="s">
        <v>385</v>
      </c>
      <c r="C16" s="17">
        <v>2.9800911685525001E-2</v>
      </c>
      <c r="D16" s="17">
        <v>3.5306417509926399E-2</v>
      </c>
      <c r="E16" s="17">
        <v>2.45764911758081E-2</v>
      </c>
      <c r="F16" s="17"/>
      <c r="G16" s="17">
        <v>3.11965174966547E-2</v>
      </c>
      <c r="H16" s="17">
        <v>4.0006478148425097E-2</v>
      </c>
      <c r="I16" s="17">
        <v>2.8426380197648201E-2</v>
      </c>
      <c r="J16" s="17">
        <v>2.14884788204187E-2</v>
      </c>
      <c r="K16" s="17">
        <v>2.78835689261001E-2</v>
      </c>
      <c r="L16" s="17">
        <v>2.9707830523260599E-2</v>
      </c>
      <c r="M16" s="17"/>
      <c r="N16" s="17">
        <v>4.1753241429012801E-2</v>
      </c>
      <c r="O16" s="17">
        <v>3.0674989978926401E-2</v>
      </c>
      <c r="P16" s="17">
        <v>2.0509421893513301E-2</v>
      </c>
      <c r="Q16" s="17">
        <v>2.47059837676546E-2</v>
      </c>
      <c r="R16" s="17"/>
      <c r="S16" s="17">
        <v>3.9807642725837603E-2</v>
      </c>
      <c r="T16" s="17">
        <v>3.7738855151915301E-2</v>
      </c>
      <c r="U16" s="17">
        <v>2.90163972415062E-2</v>
      </c>
      <c r="V16" s="17">
        <v>2.8205131127732201E-2</v>
      </c>
      <c r="W16" s="17">
        <v>3.2576107551846797E-2</v>
      </c>
      <c r="X16" s="17">
        <v>2.5090190834546101E-2</v>
      </c>
      <c r="Y16" s="17">
        <v>2.16882217359727E-2</v>
      </c>
      <c r="Z16" s="17">
        <v>2.25860012599658E-2</v>
      </c>
      <c r="AA16" s="17">
        <v>2.74672920322321E-2</v>
      </c>
      <c r="AB16" s="17">
        <v>3.1807008279808202E-2</v>
      </c>
      <c r="AC16" s="17">
        <v>1.87479317469312E-2</v>
      </c>
      <c r="AD16" s="17">
        <v>1.54970170047674E-2</v>
      </c>
      <c r="AE16" s="17"/>
      <c r="AF16" s="17">
        <v>2.7336079961220301E-2</v>
      </c>
      <c r="AG16" s="17">
        <v>2.6976378899565601E-2</v>
      </c>
      <c r="AH16" s="17">
        <v>3.5353786803996499E-2</v>
      </c>
      <c r="AI16" s="17">
        <v>3.6150843202653597E-2</v>
      </c>
      <c r="AJ16" s="17"/>
      <c r="AK16" s="17">
        <v>1.19162853634877E-2</v>
      </c>
      <c r="AL16" s="17">
        <v>2.8334355380779001E-2</v>
      </c>
      <c r="AM16" s="17">
        <v>2.3660498645079499E-2</v>
      </c>
      <c r="AN16" s="17">
        <v>6.0025575324631902E-2</v>
      </c>
      <c r="AO16" s="17">
        <v>5.8887354813028599E-2</v>
      </c>
      <c r="AP16" s="17"/>
      <c r="AQ16" s="17">
        <v>2.4984937896381999E-2</v>
      </c>
      <c r="AR16" s="17">
        <v>1.36355775259181E-2</v>
      </c>
      <c r="AS16" s="17">
        <v>3.3393623198635099E-2</v>
      </c>
      <c r="AT16" s="17">
        <v>3.0331550507716399E-2</v>
      </c>
      <c r="AU16" s="17">
        <v>5.3807849758596503E-2</v>
      </c>
      <c r="AV16" s="17"/>
      <c r="AW16" s="17">
        <v>3.7038459511780003E-2</v>
      </c>
      <c r="AX16" s="17">
        <v>6.2914124043114399E-3</v>
      </c>
      <c r="AY16" s="17">
        <v>2.99302942877504E-2</v>
      </c>
      <c r="AZ16" s="17">
        <v>2.9349627581366701E-2</v>
      </c>
      <c r="BA16" s="17">
        <v>3.9025075941962702E-2</v>
      </c>
      <c r="BB16" s="17"/>
      <c r="BC16" s="17">
        <v>2.27854761766642E-2</v>
      </c>
      <c r="BD16" s="17">
        <v>2.7639973489988399E-2</v>
      </c>
      <c r="BE16" s="17">
        <v>3.7331942555698598E-2</v>
      </c>
      <c r="BF16" s="17">
        <v>3.2201881874358303E-2</v>
      </c>
      <c r="BG16" s="17"/>
      <c r="BH16" s="17">
        <v>3.14285148814306E-2</v>
      </c>
      <c r="BI16" s="17">
        <v>2.6586086082452699E-2</v>
      </c>
      <c r="BJ16" s="17">
        <v>3.2479750041686302E-2</v>
      </c>
      <c r="BK16" s="17">
        <v>4.6105018222465398E-2</v>
      </c>
      <c r="BL16" s="17"/>
      <c r="BM16" s="17">
        <v>3.2258863198902303E-2</v>
      </c>
      <c r="BN16" s="17">
        <v>2.6646856124365102E-2</v>
      </c>
      <c r="BO16" s="17">
        <v>3.8548880247247397E-2</v>
      </c>
      <c r="BP16" s="17">
        <v>3.6793395610258899E-2</v>
      </c>
      <c r="BQ16" s="17">
        <v>2.2907141791499702E-2</v>
      </c>
      <c r="BR16" s="17"/>
      <c r="BS16" s="17">
        <v>3.4461702259843997E-2</v>
      </c>
      <c r="BT16" s="17">
        <v>2.8201655976718001E-2</v>
      </c>
      <c r="BU16" s="17">
        <v>2.7532748169743899E-2</v>
      </c>
      <c r="BV16" s="17">
        <v>4.5255790705631398E-2</v>
      </c>
      <c r="BW16" s="17">
        <v>2.1870867436678699E-2</v>
      </c>
    </row>
    <row r="17" spans="2:75" x14ac:dyDescent="0.35">
      <c r="B17" s="18" t="s">
        <v>386</v>
      </c>
      <c r="C17" s="17">
        <v>1.56622983757864E-2</v>
      </c>
      <c r="D17" s="17">
        <v>1.8788746401624899E-2</v>
      </c>
      <c r="E17" s="17">
        <v>1.26892811640513E-2</v>
      </c>
      <c r="F17" s="17"/>
      <c r="G17" s="17">
        <v>1.22204066868639E-2</v>
      </c>
      <c r="H17" s="17">
        <v>1.43766771741214E-2</v>
      </c>
      <c r="I17" s="17">
        <v>1.51840721787272E-2</v>
      </c>
      <c r="J17" s="17">
        <v>9.6992863460763096E-3</v>
      </c>
      <c r="K17" s="17">
        <v>1.6341778390753799E-2</v>
      </c>
      <c r="L17" s="17">
        <v>2.37779425292938E-2</v>
      </c>
      <c r="M17" s="17"/>
      <c r="N17" s="17">
        <v>1.80225547958585E-2</v>
      </c>
      <c r="O17" s="17">
        <v>1.9714727172290201E-2</v>
      </c>
      <c r="P17" s="17">
        <v>1.50272466845767E-2</v>
      </c>
      <c r="Q17" s="17">
        <v>9.7467654078402608E-3</v>
      </c>
      <c r="R17" s="17"/>
      <c r="S17" s="17">
        <v>9.4708820115805593E-3</v>
      </c>
      <c r="T17" s="17">
        <v>2.0033622610715899E-2</v>
      </c>
      <c r="U17" s="17">
        <v>2.30769538083835E-2</v>
      </c>
      <c r="V17" s="17">
        <v>8.1960114379339699E-3</v>
      </c>
      <c r="W17" s="17">
        <v>1.67833408559688E-2</v>
      </c>
      <c r="X17" s="17">
        <v>1.4950440100090801E-2</v>
      </c>
      <c r="Y17" s="17">
        <v>2.6206622740785401E-2</v>
      </c>
      <c r="Z17" s="17">
        <v>1.0741165226184001E-2</v>
      </c>
      <c r="AA17" s="17">
        <v>1.8902496645246802E-2</v>
      </c>
      <c r="AB17" s="17">
        <v>1.9719511904376701E-2</v>
      </c>
      <c r="AC17" s="17">
        <v>4.9470737217894804E-3</v>
      </c>
      <c r="AD17" s="17">
        <v>0</v>
      </c>
      <c r="AE17" s="17"/>
      <c r="AF17" s="17">
        <v>1.43106606975367E-2</v>
      </c>
      <c r="AG17" s="17">
        <v>1.3284291238067999E-2</v>
      </c>
      <c r="AH17" s="17">
        <v>1.5839186331824701E-2</v>
      </c>
      <c r="AI17" s="17">
        <v>2.1672748546790601E-2</v>
      </c>
      <c r="AJ17" s="17"/>
      <c r="AK17" s="17">
        <v>6.49453679248753E-3</v>
      </c>
      <c r="AL17" s="17">
        <v>9.3935192596291302E-3</v>
      </c>
      <c r="AM17" s="17">
        <v>1.7921394426142399E-2</v>
      </c>
      <c r="AN17" s="17">
        <v>2.61531823166129E-2</v>
      </c>
      <c r="AO17" s="17">
        <v>4.3306180566086802E-2</v>
      </c>
      <c r="AP17" s="17"/>
      <c r="AQ17" s="17">
        <v>1.28506722064166E-2</v>
      </c>
      <c r="AR17" s="17">
        <v>1.25990880794613E-2</v>
      </c>
      <c r="AS17" s="17">
        <v>9.9820479293679307E-3</v>
      </c>
      <c r="AT17" s="17">
        <v>1.7297236432430901E-2</v>
      </c>
      <c r="AU17" s="17">
        <v>3.2344313169299303E-2</v>
      </c>
      <c r="AV17" s="17"/>
      <c r="AW17" s="17">
        <v>1.6387445530152998E-2</v>
      </c>
      <c r="AX17" s="17">
        <v>2.0607370542601401E-2</v>
      </c>
      <c r="AY17" s="17">
        <v>1.0017479367901001E-2</v>
      </c>
      <c r="AZ17" s="17">
        <v>1.6265419829427901E-2</v>
      </c>
      <c r="BA17" s="17">
        <v>2.0746328223738401E-2</v>
      </c>
      <c r="BB17" s="17"/>
      <c r="BC17" s="17">
        <v>9.6051586802440199E-3</v>
      </c>
      <c r="BD17" s="17">
        <v>1.44294028014793E-2</v>
      </c>
      <c r="BE17" s="17">
        <v>2.2145524826803702E-2</v>
      </c>
      <c r="BF17" s="17">
        <v>1.53583773191594E-2</v>
      </c>
      <c r="BG17" s="17"/>
      <c r="BH17" s="17">
        <v>1.00206525462114E-2</v>
      </c>
      <c r="BI17" s="17">
        <v>1.83540887737026E-2</v>
      </c>
      <c r="BJ17" s="17">
        <v>1.8286999716559799E-2</v>
      </c>
      <c r="BK17" s="17">
        <v>1.7103670615207602E-2</v>
      </c>
      <c r="BL17" s="17"/>
      <c r="BM17" s="17">
        <v>2.1832468512849899E-2</v>
      </c>
      <c r="BN17" s="17">
        <v>1.02990360562253E-2</v>
      </c>
      <c r="BO17" s="17">
        <v>3.1383584887468098E-2</v>
      </c>
      <c r="BP17" s="17">
        <v>1.7686886071317999E-2</v>
      </c>
      <c r="BQ17" s="17">
        <v>1.23398589582245E-2</v>
      </c>
      <c r="BR17" s="17"/>
      <c r="BS17" s="17">
        <v>1.92800365766021E-2</v>
      </c>
      <c r="BT17" s="17">
        <v>1.2398875334093199E-2</v>
      </c>
      <c r="BU17" s="17">
        <v>1.13312612200585E-2</v>
      </c>
      <c r="BV17" s="17">
        <v>2.7766173217684799E-2</v>
      </c>
      <c r="BW17" s="17">
        <v>1.16929758062567E-2</v>
      </c>
    </row>
    <row r="18" spans="2:75" x14ac:dyDescent="0.35">
      <c r="B18" s="18" t="s">
        <v>387</v>
      </c>
      <c r="C18" s="17">
        <v>1.0722968115871E-2</v>
      </c>
      <c r="D18" s="17">
        <v>1.19903752326533E-2</v>
      </c>
      <c r="E18" s="17">
        <v>9.5392333395461094E-3</v>
      </c>
      <c r="F18" s="17"/>
      <c r="G18" s="17">
        <v>8.34882541746719E-3</v>
      </c>
      <c r="H18" s="17">
        <v>1.0537882296681299E-2</v>
      </c>
      <c r="I18" s="17">
        <v>9.0767196179572605E-3</v>
      </c>
      <c r="J18" s="17">
        <v>5.4423454500354502E-3</v>
      </c>
      <c r="K18" s="17">
        <v>1.19811322902489E-2</v>
      </c>
      <c r="L18" s="17">
        <v>1.7237327959644302E-2</v>
      </c>
      <c r="M18" s="17"/>
      <c r="N18" s="17">
        <v>1.7718981219350099E-2</v>
      </c>
      <c r="O18" s="17">
        <v>1.0702561587924099E-2</v>
      </c>
      <c r="P18" s="17">
        <v>1.1739960026239201E-2</v>
      </c>
      <c r="Q18" s="17">
        <v>2.4840476126287499E-3</v>
      </c>
      <c r="R18" s="17"/>
      <c r="S18" s="17">
        <v>1.31261393065756E-2</v>
      </c>
      <c r="T18" s="17">
        <v>1.2093696881893001E-2</v>
      </c>
      <c r="U18" s="17">
        <v>9.1412892216449892E-3</v>
      </c>
      <c r="V18" s="17">
        <v>3.58081652613956E-3</v>
      </c>
      <c r="W18" s="17">
        <v>5.6590527062306602E-3</v>
      </c>
      <c r="X18" s="17">
        <v>6.51286397098042E-3</v>
      </c>
      <c r="Y18" s="17">
        <v>5.1070827250030799E-3</v>
      </c>
      <c r="Z18" s="17">
        <v>3.2271261075667197E-2</v>
      </c>
      <c r="AA18" s="17">
        <v>2.1061723778530699E-2</v>
      </c>
      <c r="AB18" s="17">
        <v>8.1346636967792492E-3</v>
      </c>
      <c r="AC18" s="17">
        <v>5.2808470440159896E-3</v>
      </c>
      <c r="AD18" s="17">
        <v>8.8776452728251392E-3</v>
      </c>
      <c r="AE18" s="17"/>
      <c r="AF18" s="17">
        <v>4.7741262435275897E-3</v>
      </c>
      <c r="AG18" s="17">
        <v>1.14070736287742E-2</v>
      </c>
      <c r="AH18" s="17">
        <v>1.1710410052607201E-2</v>
      </c>
      <c r="AI18" s="17">
        <v>1.99686080686475E-2</v>
      </c>
      <c r="AJ18" s="17"/>
      <c r="AK18" s="17">
        <v>4.2277907566313604E-3</v>
      </c>
      <c r="AL18" s="17">
        <v>7.4086640514851596E-3</v>
      </c>
      <c r="AM18" s="17">
        <v>9.3928057612343401E-3</v>
      </c>
      <c r="AN18" s="17">
        <v>1.2255750598892501E-2</v>
      </c>
      <c r="AO18" s="17">
        <v>4.0028023028790001E-2</v>
      </c>
      <c r="AP18" s="17"/>
      <c r="AQ18" s="17">
        <v>8.7217417674039892E-3</v>
      </c>
      <c r="AR18" s="17">
        <v>9.9366715073885507E-3</v>
      </c>
      <c r="AS18" s="17">
        <v>8.2933247436730705E-3</v>
      </c>
      <c r="AT18" s="17">
        <v>8.1187131958115107E-3</v>
      </c>
      <c r="AU18" s="17">
        <v>2.2708575326653799E-2</v>
      </c>
      <c r="AV18" s="17"/>
      <c r="AW18" s="17">
        <v>1.7196077659384201E-2</v>
      </c>
      <c r="AX18" s="17">
        <v>1.08956589394667E-2</v>
      </c>
      <c r="AY18" s="17">
        <v>6.2476790138058201E-3</v>
      </c>
      <c r="AZ18" s="17">
        <v>1.4685947186371799E-2</v>
      </c>
      <c r="BA18" s="17">
        <v>1.0673937380254E-2</v>
      </c>
      <c r="BB18" s="17"/>
      <c r="BC18" s="17">
        <v>3.3418578986696801E-3</v>
      </c>
      <c r="BD18" s="17">
        <v>1.1456977335987099E-2</v>
      </c>
      <c r="BE18" s="17">
        <v>8.9518923481830201E-3</v>
      </c>
      <c r="BF18" s="17">
        <v>1.45303048604821E-2</v>
      </c>
      <c r="BG18" s="17"/>
      <c r="BH18" s="17">
        <v>9.0016038908155901E-3</v>
      </c>
      <c r="BI18" s="17">
        <v>9.8756634844906002E-3</v>
      </c>
      <c r="BJ18" s="17">
        <v>1.5360028777578401E-2</v>
      </c>
      <c r="BK18" s="17">
        <v>1.4939656845127901E-2</v>
      </c>
      <c r="BL18" s="17"/>
      <c r="BM18" s="17">
        <v>1.4053716333871801E-2</v>
      </c>
      <c r="BN18" s="17">
        <v>1.4947400569607999E-2</v>
      </c>
      <c r="BO18" s="17">
        <v>1.0799218284312601E-2</v>
      </c>
      <c r="BP18" s="17">
        <v>4.7774520549508301E-3</v>
      </c>
      <c r="BQ18" s="17">
        <v>4.0339632275163398E-3</v>
      </c>
      <c r="BR18" s="17"/>
      <c r="BS18" s="17">
        <v>1.3125719732321101E-2</v>
      </c>
      <c r="BT18" s="17">
        <v>1.4971238980891401E-2</v>
      </c>
      <c r="BU18" s="17">
        <v>1.62532464525161E-2</v>
      </c>
      <c r="BV18" s="17">
        <v>3.8015657798852799E-3</v>
      </c>
      <c r="BW18" s="17">
        <v>1.05357004323695E-2</v>
      </c>
    </row>
    <row r="19" spans="2:75" x14ac:dyDescent="0.35">
      <c r="B19" s="18" t="s">
        <v>388</v>
      </c>
      <c r="C19" s="17">
        <v>8.6189297469208795E-2</v>
      </c>
      <c r="D19" s="17">
        <v>0.110616697845932</v>
      </c>
      <c r="E19" s="17">
        <v>6.2783025956984498E-2</v>
      </c>
      <c r="F19" s="17"/>
      <c r="G19" s="17">
        <v>1.6692812825451601E-2</v>
      </c>
      <c r="H19" s="17">
        <v>6.6045257982093902E-2</v>
      </c>
      <c r="I19" s="17">
        <v>7.2996810574227397E-2</v>
      </c>
      <c r="J19" s="17">
        <v>8.6998696408403395E-2</v>
      </c>
      <c r="K19" s="17">
        <v>0.102291110827326</v>
      </c>
      <c r="L19" s="17">
        <v>0.14818456175153399</v>
      </c>
      <c r="M19" s="17"/>
      <c r="N19" s="17">
        <v>0.129533425148223</v>
      </c>
      <c r="O19" s="17">
        <v>6.69486367027637E-2</v>
      </c>
      <c r="P19" s="17">
        <v>8.3205743805836896E-2</v>
      </c>
      <c r="Q19" s="17">
        <v>6.2642970500809997E-2</v>
      </c>
      <c r="R19" s="17"/>
      <c r="S19" s="17">
        <v>9.5639690517757406E-2</v>
      </c>
      <c r="T19" s="17">
        <v>0.111379544643297</v>
      </c>
      <c r="U19" s="17">
        <v>0.101291440207131</v>
      </c>
      <c r="V19" s="17">
        <v>8.4935730344477406E-2</v>
      </c>
      <c r="W19" s="17">
        <v>6.1465770287398303E-2</v>
      </c>
      <c r="X19" s="17">
        <v>5.89482607098024E-2</v>
      </c>
      <c r="Y19" s="17">
        <v>8.4582776147577102E-2</v>
      </c>
      <c r="Z19" s="17">
        <v>8.6929003693462195E-2</v>
      </c>
      <c r="AA19" s="17">
        <v>5.7377824610420701E-2</v>
      </c>
      <c r="AB19" s="17">
        <v>9.8907698036676595E-2</v>
      </c>
      <c r="AC19" s="17">
        <v>8.1254276208955103E-2</v>
      </c>
      <c r="AD19" s="17">
        <v>0.11487055879236301</v>
      </c>
      <c r="AE19" s="17"/>
      <c r="AF19" s="17">
        <v>8.8691457729191098E-2</v>
      </c>
      <c r="AG19" s="17">
        <v>7.09628936916602E-2</v>
      </c>
      <c r="AH19" s="17">
        <v>8.6091734915965903E-2</v>
      </c>
      <c r="AI19" s="17">
        <v>0.126958092683503</v>
      </c>
      <c r="AJ19" s="17"/>
      <c r="AK19" s="17">
        <v>5.2825723592066103E-2</v>
      </c>
      <c r="AL19" s="17">
        <v>6.7286019748050804E-2</v>
      </c>
      <c r="AM19" s="17">
        <v>9.3936852189246398E-2</v>
      </c>
      <c r="AN19" s="17">
        <v>0.105515846632652</v>
      </c>
      <c r="AO19" s="17">
        <v>0.20913866203544501</v>
      </c>
      <c r="AP19" s="17"/>
      <c r="AQ19" s="17">
        <v>5.0817819307036903E-2</v>
      </c>
      <c r="AR19" s="17">
        <v>5.7322257111552401E-2</v>
      </c>
      <c r="AS19" s="17">
        <v>8.1377395879215705E-2</v>
      </c>
      <c r="AT19" s="17">
        <v>0.12249504457612299</v>
      </c>
      <c r="AU19" s="17">
        <v>0.15158634892820899</v>
      </c>
      <c r="AV19" s="17"/>
      <c r="AW19" s="17">
        <v>0.11059394116816799</v>
      </c>
      <c r="AX19" s="17">
        <v>0.10398194616691001</v>
      </c>
      <c r="AY19" s="17">
        <v>7.0578699431559894E-2</v>
      </c>
      <c r="AZ19" s="17">
        <v>9.3404200946688901E-2</v>
      </c>
      <c r="BA19" s="17">
        <v>8.6503831446806803E-2</v>
      </c>
      <c r="BB19" s="17"/>
      <c r="BC19" s="17">
        <v>5.8719097544123099E-2</v>
      </c>
      <c r="BD19" s="17">
        <v>6.8215487801869895E-2</v>
      </c>
      <c r="BE19" s="17">
        <v>8.1735538165694593E-2</v>
      </c>
      <c r="BF19" s="17">
        <v>0.122243966717599</v>
      </c>
      <c r="BG19" s="17"/>
      <c r="BH19" s="17">
        <v>7.5764870644611695E-2</v>
      </c>
      <c r="BI19" s="17">
        <v>8.9079784887446806E-2</v>
      </c>
      <c r="BJ19" s="17">
        <v>8.7732633888883305E-2</v>
      </c>
      <c r="BK19" s="17">
        <v>0.103968328575071</v>
      </c>
      <c r="BL19" s="17"/>
      <c r="BM19" s="17">
        <v>0.115387752650456</v>
      </c>
      <c r="BN19" s="17">
        <v>8.7098623431905303E-2</v>
      </c>
      <c r="BO19" s="17">
        <v>0.11269824306329</v>
      </c>
      <c r="BP19" s="17">
        <v>8.5901107924224299E-2</v>
      </c>
      <c r="BQ19" s="17">
        <v>4.4383615602333497E-2</v>
      </c>
      <c r="BR19" s="17"/>
      <c r="BS19" s="17">
        <v>0.108435231263594</v>
      </c>
      <c r="BT19" s="17">
        <v>8.8741264079750207E-2</v>
      </c>
      <c r="BU19" s="17">
        <v>0.102527803945658</v>
      </c>
      <c r="BV19" s="17">
        <v>8.8505332457502403E-2</v>
      </c>
      <c r="BW19" s="17">
        <v>3.2610068293716897E-2</v>
      </c>
    </row>
    <row r="20" spans="2:75" x14ac:dyDescent="0.35">
      <c r="B20" s="18" t="s">
        <v>109</v>
      </c>
      <c r="C20" s="19">
        <v>0.26763855099697798</v>
      </c>
      <c r="D20" s="19">
        <v>0.23618461276007199</v>
      </c>
      <c r="E20" s="19">
        <v>0.298164439598822</v>
      </c>
      <c r="F20" s="19"/>
      <c r="G20" s="19">
        <v>0.13972070495679501</v>
      </c>
      <c r="H20" s="19">
        <v>0.140371282070378</v>
      </c>
      <c r="I20" s="19">
        <v>0.199492704417362</v>
      </c>
      <c r="J20" s="19">
        <v>0.28922126440492002</v>
      </c>
      <c r="K20" s="19">
        <v>0.35056569869012</v>
      </c>
      <c r="L20" s="19">
        <v>0.438812138123574</v>
      </c>
      <c r="M20" s="19"/>
      <c r="N20" s="19">
        <v>0.219927579996574</v>
      </c>
      <c r="O20" s="19">
        <v>0.25744796090744598</v>
      </c>
      <c r="P20" s="19">
        <v>0.26667991276334502</v>
      </c>
      <c r="Q20" s="19">
        <v>0.33222198686717103</v>
      </c>
      <c r="R20" s="19"/>
      <c r="S20" s="19">
        <v>0.216057334856608</v>
      </c>
      <c r="T20" s="19">
        <v>0.26081415517189899</v>
      </c>
      <c r="U20" s="19">
        <v>0.31456210928779199</v>
      </c>
      <c r="V20" s="19">
        <v>0.319284081661379</v>
      </c>
      <c r="W20" s="19">
        <v>0.271952894192104</v>
      </c>
      <c r="X20" s="19">
        <v>0.239298970879918</v>
      </c>
      <c r="Y20" s="19">
        <v>0.26809609205594498</v>
      </c>
      <c r="Z20" s="19">
        <v>0.25537539831179301</v>
      </c>
      <c r="AA20" s="19">
        <v>0.25478214990167802</v>
      </c>
      <c r="AB20" s="19">
        <v>0.29450465921091101</v>
      </c>
      <c r="AC20" s="19">
        <v>0.26188416206308601</v>
      </c>
      <c r="AD20" s="19">
        <v>0.32410376922116102</v>
      </c>
      <c r="AE20" s="19"/>
      <c r="AF20" s="19">
        <v>0.323814134539813</v>
      </c>
      <c r="AG20" s="19">
        <v>0.27743860049178498</v>
      </c>
      <c r="AH20" s="19">
        <v>0.23597901384512401</v>
      </c>
      <c r="AI20" s="19">
        <v>0.14059220219917101</v>
      </c>
      <c r="AJ20" s="19"/>
      <c r="AK20" s="19">
        <v>0.27779099124026801</v>
      </c>
      <c r="AL20" s="19">
        <v>0.27486456053297098</v>
      </c>
      <c r="AM20" s="19">
        <v>0.24399937609477099</v>
      </c>
      <c r="AN20" s="19">
        <v>0.208198656407622</v>
      </c>
      <c r="AO20" s="19">
        <v>0.1304737388046</v>
      </c>
      <c r="AP20" s="19"/>
      <c r="AQ20" s="19">
        <v>0.32507129198935097</v>
      </c>
      <c r="AR20" s="19">
        <v>0.27847840644701199</v>
      </c>
      <c r="AS20" s="19">
        <v>0.23922264652750799</v>
      </c>
      <c r="AT20" s="19">
        <v>0.26042306837718499</v>
      </c>
      <c r="AU20" s="19">
        <v>0.20653259340407501</v>
      </c>
      <c r="AV20" s="19"/>
      <c r="AW20" s="19">
        <v>0.26542950007023097</v>
      </c>
      <c r="AX20" s="19">
        <v>0.34661352657143901</v>
      </c>
      <c r="AY20" s="19">
        <v>0.28802621334793099</v>
      </c>
      <c r="AZ20" s="19">
        <v>0.27629428412486301</v>
      </c>
      <c r="BA20" s="19">
        <v>0.191592200934635</v>
      </c>
      <c r="BB20" s="19"/>
      <c r="BC20" s="19">
        <v>0.250718785741748</v>
      </c>
      <c r="BD20" s="19">
        <v>0.226837305681755</v>
      </c>
      <c r="BE20" s="19">
        <v>0.24735739303624399</v>
      </c>
      <c r="BF20" s="19">
        <v>0.27891136100251301</v>
      </c>
      <c r="BG20" s="19"/>
      <c r="BH20" s="19">
        <v>0.27862129534072</v>
      </c>
      <c r="BI20" s="19">
        <v>0.25226129061952601</v>
      </c>
      <c r="BJ20" s="19">
        <v>0.24920057085514599</v>
      </c>
      <c r="BK20" s="19">
        <v>0.233274161907668</v>
      </c>
      <c r="BL20" s="19"/>
      <c r="BM20" s="19">
        <v>0.29451455903531798</v>
      </c>
      <c r="BN20" s="19">
        <v>0.211367725450125</v>
      </c>
      <c r="BO20" s="19">
        <v>0.27935135203071498</v>
      </c>
      <c r="BP20" s="19">
        <v>0.289374957946335</v>
      </c>
      <c r="BQ20" s="19">
        <v>0.32768845442321698</v>
      </c>
      <c r="BR20" s="19"/>
      <c r="BS20" s="19">
        <v>0.279436059448672</v>
      </c>
      <c r="BT20" s="19">
        <v>0.16891092486380099</v>
      </c>
      <c r="BU20" s="19">
        <v>0.27734320756263697</v>
      </c>
      <c r="BV20" s="19">
        <v>0.26866525002084302</v>
      </c>
      <c r="BW20" s="19">
        <v>0.367321822791496</v>
      </c>
    </row>
    <row r="21" spans="2:75" x14ac:dyDescent="0.35">
      <c r="B21" s="16"/>
    </row>
    <row r="22" spans="2:75" x14ac:dyDescent="0.35">
      <c r="B22" t="s">
        <v>91</v>
      </c>
    </row>
    <row r="23" spans="2:75" x14ac:dyDescent="0.35">
      <c r="B23" t="s">
        <v>92</v>
      </c>
    </row>
    <row r="25" spans="2:75" x14ac:dyDescent="0.35">
      <c r="B25"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W24"/>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399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4034</v>
      </c>
      <c r="D7" s="10">
        <v>1954</v>
      </c>
      <c r="E7" s="10">
        <v>2070</v>
      </c>
      <c r="F7" s="10"/>
      <c r="G7" s="10">
        <v>479</v>
      </c>
      <c r="H7" s="10">
        <v>662</v>
      </c>
      <c r="I7" s="10">
        <v>621</v>
      </c>
      <c r="J7" s="10">
        <v>718</v>
      </c>
      <c r="K7" s="10">
        <v>673</v>
      </c>
      <c r="L7" s="10">
        <v>881</v>
      </c>
      <c r="M7" s="10"/>
      <c r="N7" s="10">
        <v>1092</v>
      </c>
      <c r="O7" s="10">
        <v>984</v>
      </c>
      <c r="P7" s="10">
        <v>889</v>
      </c>
      <c r="Q7" s="10">
        <v>1050</v>
      </c>
      <c r="R7" s="10"/>
      <c r="S7" s="10">
        <v>507</v>
      </c>
      <c r="T7" s="10">
        <v>541</v>
      </c>
      <c r="U7" s="10">
        <v>322</v>
      </c>
      <c r="V7" s="10">
        <v>320</v>
      </c>
      <c r="W7" s="10">
        <v>304</v>
      </c>
      <c r="X7" s="10">
        <v>332</v>
      </c>
      <c r="Y7" s="10">
        <v>350</v>
      </c>
      <c r="Z7" s="10">
        <v>174</v>
      </c>
      <c r="AA7" s="10">
        <v>461</v>
      </c>
      <c r="AB7" s="10">
        <v>376</v>
      </c>
      <c r="AC7" s="10">
        <v>216</v>
      </c>
      <c r="AD7" s="10">
        <v>131</v>
      </c>
      <c r="AE7" s="10"/>
      <c r="AF7" s="10">
        <v>977</v>
      </c>
      <c r="AG7" s="10">
        <v>1382</v>
      </c>
      <c r="AH7" s="10">
        <v>1011</v>
      </c>
      <c r="AI7" s="10">
        <v>536</v>
      </c>
      <c r="AJ7" s="10"/>
      <c r="AK7" s="10">
        <v>658</v>
      </c>
      <c r="AL7" s="10">
        <v>1532</v>
      </c>
      <c r="AM7" s="10">
        <v>854</v>
      </c>
      <c r="AN7" s="10">
        <v>391</v>
      </c>
      <c r="AO7" s="10">
        <v>387</v>
      </c>
      <c r="AP7" s="10"/>
      <c r="AQ7" s="10">
        <v>1037</v>
      </c>
      <c r="AR7" s="10">
        <v>778</v>
      </c>
      <c r="AS7" s="10">
        <v>952</v>
      </c>
      <c r="AT7" s="10">
        <v>700</v>
      </c>
      <c r="AU7" s="10">
        <v>567</v>
      </c>
      <c r="AV7" s="10"/>
      <c r="AW7" s="10">
        <v>218</v>
      </c>
      <c r="AX7" s="10">
        <v>430</v>
      </c>
      <c r="AY7" s="10">
        <v>1333</v>
      </c>
      <c r="AZ7" s="10">
        <v>1169</v>
      </c>
      <c r="BA7" s="10">
        <v>881</v>
      </c>
      <c r="BB7" s="10"/>
      <c r="BC7" s="10">
        <v>304</v>
      </c>
      <c r="BD7" s="10">
        <v>1220</v>
      </c>
      <c r="BE7" s="10">
        <v>922</v>
      </c>
      <c r="BF7" s="10">
        <v>1328</v>
      </c>
      <c r="BG7" s="10"/>
      <c r="BH7" s="10">
        <v>773</v>
      </c>
      <c r="BI7" s="10">
        <v>1917</v>
      </c>
      <c r="BJ7" s="10">
        <v>694</v>
      </c>
      <c r="BK7" s="10">
        <v>388</v>
      </c>
      <c r="BL7" s="10"/>
      <c r="BM7" s="10">
        <v>762</v>
      </c>
      <c r="BN7" s="10">
        <v>1362</v>
      </c>
      <c r="BO7" s="10">
        <v>310</v>
      </c>
      <c r="BP7" s="10">
        <v>494</v>
      </c>
      <c r="BQ7" s="10">
        <v>603</v>
      </c>
      <c r="BR7" s="10"/>
      <c r="BS7" s="10">
        <v>803</v>
      </c>
      <c r="BT7" s="10">
        <v>1057</v>
      </c>
      <c r="BU7" s="10">
        <v>329</v>
      </c>
      <c r="BV7" s="10">
        <v>656</v>
      </c>
      <c r="BW7" s="10">
        <v>340</v>
      </c>
    </row>
    <row r="8" spans="2:75" ht="30" customHeight="1" x14ac:dyDescent="0.35">
      <c r="B8" s="11" t="s">
        <v>20</v>
      </c>
      <c r="C8" s="11">
        <v>4034</v>
      </c>
      <c r="D8" s="11">
        <v>1987</v>
      </c>
      <c r="E8" s="11">
        <v>2037</v>
      </c>
      <c r="F8" s="11"/>
      <c r="G8" s="11">
        <v>563</v>
      </c>
      <c r="H8" s="11">
        <v>688</v>
      </c>
      <c r="I8" s="11">
        <v>686</v>
      </c>
      <c r="J8" s="11">
        <v>686</v>
      </c>
      <c r="K8" s="11">
        <v>566</v>
      </c>
      <c r="L8" s="11">
        <v>845</v>
      </c>
      <c r="M8" s="11"/>
      <c r="N8" s="11">
        <v>1085</v>
      </c>
      <c r="O8" s="11">
        <v>1044</v>
      </c>
      <c r="P8" s="11">
        <v>883</v>
      </c>
      <c r="Q8" s="11">
        <v>1003</v>
      </c>
      <c r="R8" s="11"/>
      <c r="S8" s="11">
        <v>565</v>
      </c>
      <c r="T8" s="11">
        <v>524</v>
      </c>
      <c r="U8" s="11">
        <v>323</v>
      </c>
      <c r="V8" s="11">
        <v>363</v>
      </c>
      <c r="W8" s="11">
        <v>282</v>
      </c>
      <c r="X8" s="11">
        <v>363</v>
      </c>
      <c r="Y8" s="11">
        <v>323</v>
      </c>
      <c r="Z8" s="11">
        <v>161</v>
      </c>
      <c r="AA8" s="11">
        <v>444</v>
      </c>
      <c r="AB8" s="11">
        <v>363</v>
      </c>
      <c r="AC8" s="11">
        <v>202</v>
      </c>
      <c r="AD8" s="11">
        <v>121</v>
      </c>
      <c r="AE8" s="11"/>
      <c r="AF8" s="11">
        <v>950</v>
      </c>
      <c r="AG8" s="11">
        <v>1389</v>
      </c>
      <c r="AH8" s="11">
        <v>1033</v>
      </c>
      <c r="AI8" s="11">
        <v>540</v>
      </c>
      <c r="AJ8" s="11"/>
      <c r="AK8" s="11">
        <v>650</v>
      </c>
      <c r="AL8" s="11">
        <v>1526</v>
      </c>
      <c r="AM8" s="11">
        <v>857</v>
      </c>
      <c r="AN8" s="11">
        <v>401</v>
      </c>
      <c r="AO8" s="11">
        <v>386</v>
      </c>
      <c r="AP8" s="11"/>
      <c r="AQ8" s="11">
        <v>1021</v>
      </c>
      <c r="AR8" s="11">
        <v>777</v>
      </c>
      <c r="AS8" s="11">
        <v>954</v>
      </c>
      <c r="AT8" s="11">
        <v>713</v>
      </c>
      <c r="AU8" s="11">
        <v>570</v>
      </c>
      <c r="AV8" s="11"/>
      <c r="AW8" s="11">
        <v>211</v>
      </c>
      <c r="AX8" s="11">
        <v>408</v>
      </c>
      <c r="AY8" s="11">
        <v>1329</v>
      </c>
      <c r="AZ8" s="11">
        <v>1160</v>
      </c>
      <c r="BA8" s="11">
        <v>923</v>
      </c>
      <c r="BB8" s="11"/>
      <c r="BC8" s="11">
        <v>322</v>
      </c>
      <c r="BD8" s="11">
        <v>1244</v>
      </c>
      <c r="BE8" s="11">
        <v>916</v>
      </c>
      <c r="BF8" s="11">
        <v>1291</v>
      </c>
      <c r="BG8" s="11"/>
      <c r="BH8" s="11">
        <v>788</v>
      </c>
      <c r="BI8" s="11">
        <v>1911</v>
      </c>
      <c r="BJ8" s="11">
        <v>687</v>
      </c>
      <c r="BK8" s="11">
        <v>385</v>
      </c>
      <c r="BL8" s="11"/>
      <c r="BM8" s="11">
        <v>754</v>
      </c>
      <c r="BN8" s="11">
        <v>1381</v>
      </c>
      <c r="BO8" s="11">
        <v>310</v>
      </c>
      <c r="BP8" s="11">
        <v>482</v>
      </c>
      <c r="BQ8" s="11">
        <v>608</v>
      </c>
      <c r="BR8" s="11"/>
      <c r="BS8" s="11">
        <v>799</v>
      </c>
      <c r="BT8" s="11">
        <v>1081</v>
      </c>
      <c r="BU8" s="11">
        <v>329</v>
      </c>
      <c r="BV8" s="11">
        <v>641</v>
      </c>
      <c r="BW8" s="11">
        <v>341</v>
      </c>
    </row>
    <row r="9" spans="2:75" x14ac:dyDescent="0.35">
      <c r="B9" s="18" t="s">
        <v>390</v>
      </c>
      <c r="C9" s="17">
        <v>3.2807579246805003E-2</v>
      </c>
      <c r="D9" s="17">
        <v>3.25259361980514E-2</v>
      </c>
      <c r="E9" s="17">
        <v>3.2765435057420203E-2</v>
      </c>
      <c r="F9" s="17"/>
      <c r="G9" s="17">
        <v>2.0975231098420699E-2</v>
      </c>
      <c r="H9" s="17">
        <v>1.7676155444012201E-2</v>
      </c>
      <c r="I9" s="17">
        <v>3.4475792736160998E-2</v>
      </c>
      <c r="J9" s="17">
        <v>2.90283266531563E-2</v>
      </c>
      <c r="K9" s="17">
        <v>5.3337849054460401E-2</v>
      </c>
      <c r="L9" s="17">
        <v>4.0979637822465199E-2</v>
      </c>
      <c r="M9" s="17"/>
      <c r="N9" s="17">
        <v>2.5530168851869602E-2</v>
      </c>
      <c r="O9" s="17">
        <v>2.57124729168609E-2</v>
      </c>
      <c r="P9" s="17">
        <v>3.2657369237830601E-2</v>
      </c>
      <c r="Q9" s="17">
        <v>4.8818806296236798E-2</v>
      </c>
      <c r="R9" s="17"/>
      <c r="S9" s="17">
        <v>1.01317296588658E-2</v>
      </c>
      <c r="T9" s="17">
        <v>3.4941519900373599E-2</v>
      </c>
      <c r="U9" s="17">
        <v>3.7716474754014198E-2</v>
      </c>
      <c r="V9" s="17">
        <v>5.5028618243417399E-2</v>
      </c>
      <c r="W9" s="17">
        <v>3.2014113800208299E-2</v>
      </c>
      <c r="X9" s="17">
        <v>1.3939204980166601E-2</v>
      </c>
      <c r="Y9" s="17">
        <v>4.4891196777634902E-2</v>
      </c>
      <c r="Z9" s="17">
        <v>2.1567205980329299E-2</v>
      </c>
      <c r="AA9" s="17">
        <v>2.6689474113962899E-2</v>
      </c>
      <c r="AB9" s="17">
        <v>5.7651810955365597E-2</v>
      </c>
      <c r="AC9" s="17">
        <v>4.3983040462631899E-2</v>
      </c>
      <c r="AD9" s="17">
        <v>2.01005769431702E-2</v>
      </c>
      <c r="AE9" s="17"/>
      <c r="AF9" s="17">
        <v>4.6029745916635702E-2</v>
      </c>
      <c r="AG9" s="17">
        <v>3.4514913305258799E-2</v>
      </c>
      <c r="AH9" s="17">
        <v>1.92910319832564E-2</v>
      </c>
      <c r="AI9" s="17">
        <v>2.1981012921402501E-2</v>
      </c>
      <c r="AJ9" s="17"/>
      <c r="AK9" s="17">
        <v>5.6726065769462201E-2</v>
      </c>
      <c r="AL9" s="17">
        <v>3.1638496203615099E-2</v>
      </c>
      <c r="AM9" s="17">
        <v>2.10359578413735E-2</v>
      </c>
      <c r="AN9" s="17">
        <v>3.3597879740013499E-2</v>
      </c>
      <c r="AO9" s="17">
        <v>2.4870240205692201E-2</v>
      </c>
      <c r="AP9" s="17"/>
      <c r="AQ9" s="17">
        <v>4.9691681805238599E-2</v>
      </c>
      <c r="AR9" s="17">
        <v>3.0570884160190801E-2</v>
      </c>
      <c r="AS9" s="17">
        <v>2.6080349347679999E-2</v>
      </c>
      <c r="AT9" s="17">
        <v>2.6258482461747199E-2</v>
      </c>
      <c r="AU9" s="17">
        <v>2.5060891836291298E-2</v>
      </c>
      <c r="AV9" s="17"/>
      <c r="AW9" s="17">
        <v>5.2729735406326299E-2</v>
      </c>
      <c r="AX9" s="17">
        <v>4.12320411052308E-2</v>
      </c>
      <c r="AY9" s="17">
        <v>3.1350003915452E-2</v>
      </c>
      <c r="AZ9" s="17">
        <v>2.78207921428812E-2</v>
      </c>
      <c r="BA9" s="17">
        <v>3.15848733855109E-2</v>
      </c>
      <c r="BB9" s="17"/>
      <c r="BC9" s="17">
        <v>3.6700605388037599E-2</v>
      </c>
      <c r="BD9" s="17">
        <v>2.5861479244412601E-2</v>
      </c>
      <c r="BE9" s="17">
        <v>2.27943732232175E-2</v>
      </c>
      <c r="BF9" s="17">
        <v>4.1611126267863702E-2</v>
      </c>
      <c r="BG9" s="17"/>
      <c r="BH9" s="17">
        <v>3.8523799671631297E-2</v>
      </c>
      <c r="BI9" s="17">
        <v>2.86882632772377E-2</v>
      </c>
      <c r="BJ9" s="17">
        <v>2.2659918859532599E-2</v>
      </c>
      <c r="BK9" s="17">
        <v>3.2570311504220802E-2</v>
      </c>
      <c r="BL9" s="17"/>
      <c r="BM9" s="17">
        <v>4.1161378708775197E-2</v>
      </c>
      <c r="BN9" s="17">
        <v>2.4473778391864001E-2</v>
      </c>
      <c r="BO9" s="17">
        <v>2.27527853512615E-2</v>
      </c>
      <c r="BP9" s="17">
        <v>5.2562504229152797E-2</v>
      </c>
      <c r="BQ9" s="17">
        <v>3.4111863260894201E-2</v>
      </c>
      <c r="BR9" s="17"/>
      <c r="BS9" s="17">
        <v>3.6667428039227699E-2</v>
      </c>
      <c r="BT9" s="17">
        <v>1.8539833375827E-2</v>
      </c>
      <c r="BU9" s="17">
        <v>2.9425807928193201E-2</v>
      </c>
      <c r="BV9" s="17">
        <v>4.2746917439526001E-2</v>
      </c>
      <c r="BW9" s="17">
        <v>6.2233031772992602E-2</v>
      </c>
    </row>
    <row r="10" spans="2:75" x14ac:dyDescent="0.35">
      <c r="B10" s="18" t="s">
        <v>391</v>
      </c>
      <c r="C10" s="17">
        <v>4.5115986505251601E-2</v>
      </c>
      <c r="D10" s="17">
        <v>4.2246690574007102E-2</v>
      </c>
      <c r="E10" s="17">
        <v>4.7631041279964897E-2</v>
      </c>
      <c r="F10" s="17"/>
      <c r="G10" s="17">
        <v>5.0784148492066201E-2</v>
      </c>
      <c r="H10" s="17">
        <v>5.2211013154901197E-2</v>
      </c>
      <c r="I10" s="17">
        <v>3.8527389561057501E-2</v>
      </c>
      <c r="J10" s="17">
        <v>4.5541719425440601E-2</v>
      </c>
      <c r="K10" s="17">
        <v>4.6381640567068901E-2</v>
      </c>
      <c r="L10" s="17">
        <v>3.9715686030770199E-2</v>
      </c>
      <c r="M10" s="17"/>
      <c r="N10" s="17">
        <v>3.6719817518600803E-2</v>
      </c>
      <c r="O10" s="17">
        <v>4.0307065221702298E-2</v>
      </c>
      <c r="P10" s="17">
        <v>4.8368831261260702E-2</v>
      </c>
      <c r="Q10" s="17">
        <v>5.50580560211738E-2</v>
      </c>
      <c r="R10" s="17"/>
      <c r="S10" s="17">
        <v>3.8416928388375501E-2</v>
      </c>
      <c r="T10" s="17">
        <v>3.8789750479683499E-2</v>
      </c>
      <c r="U10" s="17">
        <v>4.0193299261818902E-2</v>
      </c>
      <c r="V10" s="17">
        <v>6.1352747923021797E-2</v>
      </c>
      <c r="W10" s="17">
        <v>4.7967550636647503E-2</v>
      </c>
      <c r="X10" s="17">
        <v>4.0413891002741502E-2</v>
      </c>
      <c r="Y10" s="17">
        <v>6.0810616359278098E-2</v>
      </c>
      <c r="Z10" s="17">
        <v>3.5259193360595298E-2</v>
      </c>
      <c r="AA10" s="17">
        <v>5.1491461978139502E-2</v>
      </c>
      <c r="AB10" s="17">
        <v>2.8447186863534899E-2</v>
      </c>
      <c r="AC10" s="17">
        <v>5.72175981196094E-2</v>
      </c>
      <c r="AD10" s="17">
        <v>5.3313972435798197E-2</v>
      </c>
      <c r="AE10" s="17"/>
      <c r="AF10" s="17">
        <v>5.57295263213071E-2</v>
      </c>
      <c r="AG10" s="17">
        <v>4.4419568768149301E-2</v>
      </c>
      <c r="AH10" s="17">
        <v>4.32824545605369E-2</v>
      </c>
      <c r="AI10" s="17">
        <v>3.4859669229824898E-2</v>
      </c>
      <c r="AJ10" s="17"/>
      <c r="AK10" s="17">
        <v>8.6618304208146299E-2</v>
      </c>
      <c r="AL10" s="17">
        <v>3.8873165744704001E-2</v>
      </c>
      <c r="AM10" s="17">
        <v>4.20255162592559E-2</v>
      </c>
      <c r="AN10" s="17">
        <v>3.7973302433915501E-2</v>
      </c>
      <c r="AO10" s="17">
        <v>1.9158585311905299E-2</v>
      </c>
      <c r="AP10" s="17"/>
      <c r="AQ10" s="17">
        <v>6.1761562284014901E-2</v>
      </c>
      <c r="AR10" s="17">
        <v>3.8786164126291399E-2</v>
      </c>
      <c r="AS10" s="17">
        <v>3.9805967151940097E-2</v>
      </c>
      <c r="AT10" s="17">
        <v>4.7427724576113502E-2</v>
      </c>
      <c r="AU10" s="17">
        <v>2.99206824224485E-2</v>
      </c>
      <c r="AV10" s="17"/>
      <c r="AW10" s="17">
        <v>2.86634180106922E-2</v>
      </c>
      <c r="AX10" s="17">
        <v>5.6711733140665001E-2</v>
      </c>
      <c r="AY10" s="17">
        <v>4.10134290136311E-2</v>
      </c>
      <c r="AZ10" s="17">
        <v>3.3440064800521099E-2</v>
      </c>
      <c r="BA10" s="17">
        <v>6.4516062223801296E-2</v>
      </c>
      <c r="BB10" s="17"/>
      <c r="BC10" s="17">
        <v>6.7442272427517699E-2</v>
      </c>
      <c r="BD10" s="17">
        <v>5.5670348854548697E-2</v>
      </c>
      <c r="BE10" s="17">
        <v>4.40044001707042E-2</v>
      </c>
      <c r="BF10" s="17">
        <v>3.3077208770639403E-2</v>
      </c>
      <c r="BG10" s="17"/>
      <c r="BH10" s="17">
        <v>5.1408980095489103E-2</v>
      </c>
      <c r="BI10" s="17">
        <v>4.8670714890358603E-2</v>
      </c>
      <c r="BJ10" s="17">
        <v>3.68606000278726E-2</v>
      </c>
      <c r="BK10" s="17">
        <v>3.3864144765978099E-2</v>
      </c>
      <c r="BL10" s="17"/>
      <c r="BM10" s="17">
        <v>4.5456830088045297E-2</v>
      </c>
      <c r="BN10" s="17">
        <v>4.6599756292546902E-2</v>
      </c>
      <c r="BO10" s="17">
        <v>1.44754452430808E-2</v>
      </c>
      <c r="BP10" s="17">
        <v>5.6251433038007698E-2</v>
      </c>
      <c r="BQ10" s="17">
        <v>5.3667634747761997E-2</v>
      </c>
      <c r="BR10" s="17"/>
      <c r="BS10" s="17">
        <v>3.4667293372797302E-2</v>
      </c>
      <c r="BT10" s="17">
        <v>5.1241339153856202E-2</v>
      </c>
      <c r="BU10" s="17">
        <v>1.8572275206075E-2</v>
      </c>
      <c r="BV10" s="17">
        <v>5.2418599818400101E-2</v>
      </c>
      <c r="BW10" s="17">
        <v>5.6963020122536498E-2</v>
      </c>
    </row>
    <row r="11" spans="2:75" x14ac:dyDescent="0.35">
      <c r="B11" s="18" t="s">
        <v>392</v>
      </c>
      <c r="C11" s="17">
        <v>9.6618753633017307E-2</v>
      </c>
      <c r="D11" s="17">
        <v>8.5214957924892906E-2</v>
      </c>
      <c r="E11" s="17">
        <v>0.107733639398154</v>
      </c>
      <c r="F11" s="17"/>
      <c r="G11" s="17">
        <v>0.111985991028107</v>
      </c>
      <c r="H11" s="17">
        <v>0.11001214089752399</v>
      </c>
      <c r="I11" s="17">
        <v>9.6540887555005506E-2</v>
      </c>
      <c r="J11" s="17">
        <v>9.0416976795608103E-2</v>
      </c>
      <c r="K11" s="17">
        <v>0.106211505810606</v>
      </c>
      <c r="L11" s="17">
        <v>7.4140620116347006E-2</v>
      </c>
      <c r="M11" s="17"/>
      <c r="N11" s="17">
        <v>8.3728801152790397E-2</v>
      </c>
      <c r="O11" s="17">
        <v>0.113885453247233</v>
      </c>
      <c r="P11" s="17">
        <v>0.10329886635933699</v>
      </c>
      <c r="Q11" s="17">
        <v>8.7443194203249197E-2</v>
      </c>
      <c r="R11" s="17"/>
      <c r="S11" s="17">
        <v>8.4698074526630807E-2</v>
      </c>
      <c r="T11" s="17">
        <v>7.8259930153344898E-2</v>
      </c>
      <c r="U11" s="17">
        <v>8.6118906718718594E-2</v>
      </c>
      <c r="V11" s="17">
        <v>0.103929226740757</v>
      </c>
      <c r="W11" s="17">
        <v>9.9018338842343595E-2</v>
      </c>
      <c r="X11" s="17">
        <v>0.123270640166818</v>
      </c>
      <c r="Y11" s="17">
        <v>0.14539869626089799</v>
      </c>
      <c r="Z11" s="17">
        <v>0.115962857724314</v>
      </c>
      <c r="AA11" s="17">
        <v>9.93289246210632E-2</v>
      </c>
      <c r="AB11" s="17">
        <v>7.6815064080740597E-2</v>
      </c>
      <c r="AC11" s="17">
        <v>7.6715853425762107E-2</v>
      </c>
      <c r="AD11" s="17">
        <v>7.9076465846865895E-2</v>
      </c>
      <c r="AE11" s="17"/>
      <c r="AF11" s="17">
        <v>8.2905265356396099E-2</v>
      </c>
      <c r="AG11" s="17">
        <v>0.10204002303904899</v>
      </c>
      <c r="AH11" s="17">
        <v>0.10096180386317601</v>
      </c>
      <c r="AI11" s="17">
        <v>0.108160167336768</v>
      </c>
      <c r="AJ11" s="17"/>
      <c r="AK11" s="17">
        <v>0.108379190949124</v>
      </c>
      <c r="AL11" s="17">
        <v>0.10552750956307599</v>
      </c>
      <c r="AM11" s="17">
        <v>8.8225389047908706E-2</v>
      </c>
      <c r="AN11" s="17">
        <v>9.7625059671802197E-2</v>
      </c>
      <c r="AO11" s="17">
        <v>7.8128386646715398E-2</v>
      </c>
      <c r="AP11" s="17"/>
      <c r="AQ11" s="17">
        <v>0.12291301941856</v>
      </c>
      <c r="AR11" s="17">
        <v>0.110543796909352</v>
      </c>
      <c r="AS11" s="17">
        <v>9.2626453294284705E-2</v>
      </c>
      <c r="AT11" s="17">
        <v>6.8435854454348494E-2</v>
      </c>
      <c r="AU11" s="17">
        <v>7.24505315727072E-2</v>
      </c>
      <c r="AV11" s="17"/>
      <c r="AW11" s="17">
        <v>0.12293409889498</v>
      </c>
      <c r="AX11" s="17">
        <v>9.9090433285144996E-2</v>
      </c>
      <c r="AY11" s="17">
        <v>9.5338955864495201E-2</v>
      </c>
      <c r="AZ11" s="17">
        <v>0.10128324487030101</v>
      </c>
      <c r="BA11" s="17">
        <v>8.5867049446092997E-2</v>
      </c>
      <c r="BB11" s="17"/>
      <c r="BC11" s="17">
        <v>0.10715929624571501</v>
      </c>
      <c r="BD11" s="17">
        <v>0.10231257491724099</v>
      </c>
      <c r="BE11" s="17">
        <v>0.104798509624224</v>
      </c>
      <c r="BF11" s="17">
        <v>9.2211627474995506E-2</v>
      </c>
      <c r="BG11" s="17"/>
      <c r="BH11" s="17">
        <v>9.0564130294265494E-2</v>
      </c>
      <c r="BI11" s="17">
        <v>0.10395689831811999</v>
      </c>
      <c r="BJ11" s="17">
        <v>0.102144075592377</v>
      </c>
      <c r="BK11" s="17">
        <v>8.5667285288339806E-2</v>
      </c>
      <c r="BL11" s="17"/>
      <c r="BM11" s="17">
        <v>8.9946264949920501E-2</v>
      </c>
      <c r="BN11" s="17">
        <v>0.101642843485041</v>
      </c>
      <c r="BO11" s="17">
        <v>8.9257771246308099E-2</v>
      </c>
      <c r="BP11" s="17">
        <v>9.8525042893611803E-2</v>
      </c>
      <c r="BQ11" s="17">
        <v>0.10333087532597</v>
      </c>
      <c r="BR11" s="17"/>
      <c r="BS11" s="17">
        <v>9.0009665295366303E-2</v>
      </c>
      <c r="BT11" s="17">
        <v>0.113194201033325</v>
      </c>
      <c r="BU11" s="17">
        <v>9.5358054253797994E-2</v>
      </c>
      <c r="BV11" s="17">
        <v>9.7860215883941698E-2</v>
      </c>
      <c r="BW11" s="17">
        <v>8.2099189913897294E-2</v>
      </c>
    </row>
    <row r="12" spans="2:75" x14ac:dyDescent="0.35">
      <c r="B12" s="18" t="s">
        <v>393</v>
      </c>
      <c r="C12" s="17">
        <v>8.6230942362652802E-2</v>
      </c>
      <c r="D12" s="17">
        <v>7.9542695399978797E-2</v>
      </c>
      <c r="E12" s="17">
        <v>9.3178843816193693E-2</v>
      </c>
      <c r="F12" s="17"/>
      <c r="G12" s="17">
        <v>0.13195737535631999</v>
      </c>
      <c r="H12" s="17">
        <v>9.9591033523699496E-2</v>
      </c>
      <c r="I12" s="17">
        <v>9.9251836818753797E-2</v>
      </c>
      <c r="J12" s="17">
        <v>7.0413357251189898E-2</v>
      </c>
      <c r="K12" s="17">
        <v>6.9023081875817294E-2</v>
      </c>
      <c r="L12" s="17">
        <v>5.8669159798225602E-2</v>
      </c>
      <c r="M12" s="17"/>
      <c r="N12" s="17">
        <v>8.3277862280129997E-2</v>
      </c>
      <c r="O12" s="17">
        <v>0.10203194864732899</v>
      </c>
      <c r="P12" s="17">
        <v>7.7586773959631594E-2</v>
      </c>
      <c r="Q12" s="17">
        <v>7.9499139054928003E-2</v>
      </c>
      <c r="R12" s="17"/>
      <c r="S12" s="17">
        <v>8.3173907645625197E-2</v>
      </c>
      <c r="T12" s="17">
        <v>7.3223560730962395E-2</v>
      </c>
      <c r="U12" s="17">
        <v>0.10260134971495501</v>
      </c>
      <c r="V12" s="17">
        <v>6.6487962422249594E-2</v>
      </c>
      <c r="W12" s="17">
        <v>7.66930777227635E-2</v>
      </c>
      <c r="X12" s="17">
        <v>7.9563281222151894E-2</v>
      </c>
      <c r="Y12" s="17">
        <v>9.8559987507561106E-2</v>
      </c>
      <c r="Z12" s="17">
        <v>0.13848148721567699</v>
      </c>
      <c r="AA12" s="17">
        <v>9.7526873970176398E-2</v>
      </c>
      <c r="AB12" s="17">
        <v>8.3200019033977404E-2</v>
      </c>
      <c r="AC12" s="17">
        <v>9.3760028526083505E-2</v>
      </c>
      <c r="AD12" s="17">
        <v>6.7235121673437398E-2</v>
      </c>
      <c r="AE12" s="17"/>
      <c r="AF12" s="17">
        <v>6.6577873694195794E-2</v>
      </c>
      <c r="AG12" s="17">
        <v>8.9428844282139999E-2</v>
      </c>
      <c r="AH12" s="17">
        <v>0.112668985441191</v>
      </c>
      <c r="AI12" s="17">
        <v>6.7955204308186398E-2</v>
      </c>
      <c r="AJ12" s="17"/>
      <c r="AK12" s="17">
        <v>6.7213793920241294E-2</v>
      </c>
      <c r="AL12" s="17">
        <v>0.101357187471383</v>
      </c>
      <c r="AM12" s="17">
        <v>8.6589362543325707E-2</v>
      </c>
      <c r="AN12" s="17">
        <v>9.3567031013900001E-2</v>
      </c>
      <c r="AO12" s="17">
        <v>7.14321149517953E-2</v>
      </c>
      <c r="AP12" s="17"/>
      <c r="AQ12" s="17">
        <v>7.3809904307419696E-2</v>
      </c>
      <c r="AR12" s="17">
        <v>0.101405213580817</v>
      </c>
      <c r="AS12" s="17">
        <v>0.108592117003683</v>
      </c>
      <c r="AT12" s="17">
        <v>6.6474958586975802E-2</v>
      </c>
      <c r="AU12" s="17">
        <v>7.5069802025233306E-2</v>
      </c>
      <c r="AV12" s="17"/>
      <c r="AW12" s="17">
        <v>4.5434204005723997E-2</v>
      </c>
      <c r="AX12" s="17">
        <v>6.5181141062310294E-2</v>
      </c>
      <c r="AY12" s="17">
        <v>9.3458832591961305E-2</v>
      </c>
      <c r="AZ12" s="17">
        <v>9.1743762366620504E-2</v>
      </c>
      <c r="BA12" s="17">
        <v>8.7862574994294201E-2</v>
      </c>
      <c r="BB12" s="17"/>
      <c r="BC12" s="17">
        <v>8.8945132161672297E-2</v>
      </c>
      <c r="BD12" s="17">
        <v>0.106644794478008</v>
      </c>
      <c r="BE12" s="17">
        <v>8.8217430447659506E-2</v>
      </c>
      <c r="BF12" s="17">
        <v>7.6595048970818896E-2</v>
      </c>
      <c r="BG12" s="17"/>
      <c r="BH12" s="17">
        <v>0.105821106744484</v>
      </c>
      <c r="BI12" s="17">
        <v>8.5389122947220106E-2</v>
      </c>
      <c r="BJ12" s="17">
        <v>0.104508814955751</v>
      </c>
      <c r="BK12" s="17">
        <v>4.7578451846766602E-2</v>
      </c>
      <c r="BL12" s="17"/>
      <c r="BM12" s="17">
        <v>8.0888871041802202E-2</v>
      </c>
      <c r="BN12" s="17">
        <v>9.7858361076783903E-2</v>
      </c>
      <c r="BO12" s="17">
        <v>0.111072039550431</v>
      </c>
      <c r="BP12" s="17">
        <v>6.0245985032008197E-2</v>
      </c>
      <c r="BQ12" s="17">
        <v>6.0590843671587298E-2</v>
      </c>
      <c r="BR12" s="17"/>
      <c r="BS12" s="17">
        <v>8.7848251642320102E-2</v>
      </c>
      <c r="BT12" s="17">
        <v>0.105893179596851</v>
      </c>
      <c r="BU12" s="17">
        <v>9.8235554112002799E-2</v>
      </c>
      <c r="BV12" s="17">
        <v>6.0018188145494901E-2</v>
      </c>
      <c r="BW12" s="17">
        <v>6.7013465981368397E-2</v>
      </c>
    </row>
    <row r="13" spans="2:75" x14ac:dyDescent="0.35">
      <c r="B13" s="18" t="s">
        <v>394</v>
      </c>
      <c r="C13" s="17">
        <v>0.12044183558392001</v>
      </c>
      <c r="D13" s="17">
        <v>0.121622255420315</v>
      </c>
      <c r="E13" s="17">
        <v>0.119881655372861</v>
      </c>
      <c r="F13" s="17"/>
      <c r="G13" s="17">
        <v>0.13201336626642499</v>
      </c>
      <c r="H13" s="17">
        <v>0.14098038864916199</v>
      </c>
      <c r="I13" s="17">
        <v>0.12789901952877999</v>
      </c>
      <c r="J13" s="17">
        <v>0.126690521907562</v>
      </c>
      <c r="K13" s="17">
        <v>0.102120231459783</v>
      </c>
      <c r="L13" s="17">
        <v>9.7145757569186295E-2</v>
      </c>
      <c r="M13" s="17"/>
      <c r="N13" s="17">
        <v>0.13543779708161499</v>
      </c>
      <c r="O13" s="17">
        <v>0.127206216893859</v>
      </c>
      <c r="P13" s="17">
        <v>0.119535770387891</v>
      </c>
      <c r="Q13" s="17">
        <v>0.100258204608459</v>
      </c>
      <c r="R13" s="17"/>
      <c r="S13" s="17">
        <v>0.12831694302985699</v>
      </c>
      <c r="T13" s="17">
        <v>0.115410798931529</v>
      </c>
      <c r="U13" s="17">
        <v>0.12321179762663</v>
      </c>
      <c r="V13" s="17">
        <v>9.3732468403560198E-2</v>
      </c>
      <c r="W13" s="17">
        <v>0.118212090600917</v>
      </c>
      <c r="X13" s="17">
        <v>0.12806679436942001</v>
      </c>
      <c r="Y13" s="17">
        <v>0.116977257385925</v>
      </c>
      <c r="Z13" s="17">
        <v>0.12926835190022901</v>
      </c>
      <c r="AA13" s="17">
        <v>0.119673041667228</v>
      </c>
      <c r="AB13" s="17">
        <v>0.106338202305353</v>
      </c>
      <c r="AC13" s="17">
        <v>0.17589350603465501</v>
      </c>
      <c r="AD13" s="17">
        <v>0.110574468751708</v>
      </c>
      <c r="AE13" s="17"/>
      <c r="AF13" s="17">
        <v>0.116815155282225</v>
      </c>
      <c r="AG13" s="17">
        <v>0.126298015155832</v>
      </c>
      <c r="AH13" s="17">
        <v>0.116072980453492</v>
      </c>
      <c r="AI13" s="17">
        <v>0.134782651126724</v>
      </c>
      <c r="AJ13" s="17"/>
      <c r="AK13" s="17">
        <v>0.11355749026836599</v>
      </c>
      <c r="AL13" s="17">
        <v>0.113877189257039</v>
      </c>
      <c r="AM13" s="17">
        <v>0.13341688038225599</v>
      </c>
      <c r="AN13" s="17">
        <v>0.13812285206899799</v>
      </c>
      <c r="AO13" s="17">
        <v>0.14488140192944299</v>
      </c>
      <c r="AP13" s="17"/>
      <c r="AQ13" s="17">
        <v>0.10137198136618999</v>
      </c>
      <c r="AR13" s="17">
        <v>0.13002221999793301</v>
      </c>
      <c r="AS13" s="17">
        <v>0.125298680743334</v>
      </c>
      <c r="AT13" s="17">
        <v>0.13547859596286399</v>
      </c>
      <c r="AU13" s="17">
        <v>0.114596303848643</v>
      </c>
      <c r="AV13" s="17"/>
      <c r="AW13" s="17">
        <v>0.10880610117011</v>
      </c>
      <c r="AX13" s="17">
        <v>9.8418311566456501E-2</v>
      </c>
      <c r="AY13" s="17">
        <v>0.123179855951845</v>
      </c>
      <c r="AZ13" s="17">
        <v>0.11867452515286001</v>
      </c>
      <c r="BA13" s="17">
        <v>0.13157970534013999</v>
      </c>
      <c r="BB13" s="17"/>
      <c r="BC13" s="17">
        <v>9.7268326563651794E-2</v>
      </c>
      <c r="BD13" s="17">
        <v>0.119627368953562</v>
      </c>
      <c r="BE13" s="17">
        <v>0.146210007754416</v>
      </c>
      <c r="BF13" s="17">
        <v>0.1148511675476</v>
      </c>
      <c r="BG13" s="17"/>
      <c r="BH13" s="17">
        <v>0.11263713875322599</v>
      </c>
      <c r="BI13" s="17">
        <v>0.124940148363252</v>
      </c>
      <c r="BJ13" s="17">
        <v>0.13282920373827001</v>
      </c>
      <c r="BK13" s="17">
        <v>0.128004614545214</v>
      </c>
      <c r="BL13" s="17"/>
      <c r="BM13" s="17">
        <v>0.11112291416847001</v>
      </c>
      <c r="BN13" s="17">
        <v>0.122434988498964</v>
      </c>
      <c r="BO13" s="17">
        <v>0.12696289379308601</v>
      </c>
      <c r="BP13" s="17">
        <v>0.14498765634007801</v>
      </c>
      <c r="BQ13" s="17">
        <v>0.101395403619384</v>
      </c>
      <c r="BR13" s="17"/>
      <c r="BS13" s="17">
        <v>0.124098456171609</v>
      </c>
      <c r="BT13" s="17">
        <v>0.12832985562684099</v>
      </c>
      <c r="BU13" s="17">
        <v>0.129845840798716</v>
      </c>
      <c r="BV13" s="17">
        <v>0.14300379894172599</v>
      </c>
      <c r="BW13" s="17">
        <v>8.9852089300874405E-2</v>
      </c>
    </row>
    <row r="14" spans="2:75" x14ac:dyDescent="0.35">
      <c r="B14" s="18" t="s">
        <v>395</v>
      </c>
      <c r="C14" s="17">
        <v>9.1763136894070299E-2</v>
      </c>
      <c r="D14" s="17">
        <v>9.8198924746946498E-2</v>
      </c>
      <c r="E14" s="17">
        <v>8.4927263098987196E-2</v>
      </c>
      <c r="F14" s="17"/>
      <c r="G14" s="17">
        <v>0.122931405723665</v>
      </c>
      <c r="H14" s="17">
        <v>0.126085798769831</v>
      </c>
      <c r="I14" s="17">
        <v>9.4698157716975498E-2</v>
      </c>
      <c r="J14" s="17">
        <v>7.5550139943554806E-2</v>
      </c>
      <c r="K14" s="17">
        <v>7.4692761075046105E-2</v>
      </c>
      <c r="L14" s="17">
        <v>6.5249281801882303E-2</v>
      </c>
      <c r="M14" s="17"/>
      <c r="N14" s="17">
        <v>9.8389171855013904E-2</v>
      </c>
      <c r="O14" s="17">
        <v>0.103434372067626</v>
      </c>
      <c r="P14" s="17">
        <v>9.93342823765756E-2</v>
      </c>
      <c r="Q14" s="17">
        <v>6.4005563428759599E-2</v>
      </c>
      <c r="R14" s="17"/>
      <c r="S14" s="17">
        <v>0.113448575702519</v>
      </c>
      <c r="T14" s="17">
        <v>8.6353625547822097E-2</v>
      </c>
      <c r="U14" s="17">
        <v>8.5719988664140004E-2</v>
      </c>
      <c r="V14" s="17">
        <v>7.2183563013195604E-2</v>
      </c>
      <c r="W14" s="17">
        <v>0.11323097555938801</v>
      </c>
      <c r="X14" s="17">
        <v>0.10624473607464401</v>
      </c>
      <c r="Y14" s="17">
        <v>6.0641989740352502E-2</v>
      </c>
      <c r="Z14" s="17">
        <v>0.110970666562973</v>
      </c>
      <c r="AA14" s="17">
        <v>9.0123513010461606E-2</v>
      </c>
      <c r="AB14" s="17">
        <v>8.5126223390650693E-2</v>
      </c>
      <c r="AC14" s="17">
        <v>7.52162286642373E-2</v>
      </c>
      <c r="AD14" s="17">
        <v>0.10638997930482599</v>
      </c>
      <c r="AE14" s="17"/>
      <c r="AF14" s="17">
        <v>6.95387058121478E-2</v>
      </c>
      <c r="AG14" s="17">
        <v>9.2011992124174297E-2</v>
      </c>
      <c r="AH14" s="17">
        <v>0.115646370318104</v>
      </c>
      <c r="AI14" s="17">
        <v>9.9451097938422703E-2</v>
      </c>
      <c r="AJ14" s="17"/>
      <c r="AK14" s="17">
        <v>5.4774179616863101E-2</v>
      </c>
      <c r="AL14" s="17">
        <v>9.2742069862524701E-2</v>
      </c>
      <c r="AM14" s="17">
        <v>0.120263520023487</v>
      </c>
      <c r="AN14" s="17">
        <v>9.4906030758739005E-2</v>
      </c>
      <c r="AO14" s="17">
        <v>0.115498646685222</v>
      </c>
      <c r="AP14" s="17"/>
      <c r="AQ14" s="17">
        <v>6.6988157231116494E-2</v>
      </c>
      <c r="AR14" s="17">
        <v>8.5298470320888095E-2</v>
      </c>
      <c r="AS14" s="17">
        <v>0.112323652191175</v>
      </c>
      <c r="AT14" s="17">
        <v>9.7597590623274499E-2</v>
      </c>
      <c r="AU14" s="17">
        <v>0.103256524951317</v>
      </c>
      <c r="AV14" s="17"/>
      <c r="AW14" s="17">
        <v>9.46985492376341E-2</v>
      </c>
      <c r="AX14" s="17">
        <v>7.5022720583683505E-2</v>
      </c>
      <c r="AY14" s="17">
        <v>8.0721034724295204E-2</v>
      </c>
      <c r="AZ14" s="17">
        <v>9.2443328527170701E-2</v>
      </c>
      <c r="BA14" s="17">
        <v>0.11260718051176601</v>
      </c>
      <c r="BB14" s="17"/>
      <c r="BC14" s="17">
        <v>8.0051436943612303E-2</v>
      </c>
      <c r="BD14" s="17">
        <v>0.105401172202893</v>
      </c>
      <c r="BE14" s="17">
        <v>0.10193513705764699</v>
      </c>
      <c r="BF14" s="17">
        <v>8.0342375292316498E-2</v>
      </c>
      <c r="BG14" s="17"/>
      <c r="BH14" s="17">
        <v>9.3878604797993107E-2</v>
      </c>
      <c r="BI14" s="17">
        <v>9.0761982231219507E-2</v>
      </c>
      <c r="BJ14" s="17">
        <v>8.9941003712177295E-2</v>
      </c>
      <c r="BK14" s="17">
        <v>0.10189916944373401</v>
      </c>
      <c r="BL14" s="17"/>
      <c r="BM14" s="17">
        <v>7.1569435711092894E-2</v>
      </c>
      <c r="BN14" s="17">
        <v>0.10740988739469499</v>
      </c>
      <c r="BO14" s="17">
        <v>0.132722973954785</v>
      </c>
      <c r="BP14" s="17">
        <v>8.6252223061395406E-2</v>
      </c>
      <c r="BQ14" s="17">
        <v>6.7742100559495103E-2</v>
      </c>
      <c r="BR14" s="17"/>
      <c r="BS14" s="17">
        <v>7.6460463197438294E-2</v>
      </c>
      <c r="BT14" s="17">
        <v>0.114168200129095</v>
      </c>
      <c r="BU14" s="17">
        <v>0.115243102464402</v>
      </c>
      <c r="BV14" s="17">
        <v>9.8537394775812207E-2</v>
      </c>
      <c r="BW14" s="17">
        <v>4.8432833918790101E-2</v>
      </c>
    </row>
    <row r="15" spans="2:75" x14ac:dyDescent="0.35">
      <c r="B15" s="18" t="s">
        <v>396</v>
      </c>
      <c r="C15" s="17">
        <v>6.3670765571511301E-2</v>
      </c>
      <c r="D15" s="17">
        <v>6.9588072611992305E-2</v>
      </c>
      <c r="E15" s="17">
        <v>5.8210918197111002E-2</v>
      </c>
      <c r="F15" s="17"/>
      <c r="G15" s="17">
        <v>8.4266654690351994E-2</v>
      </c>
      <c r="H15" s="17">
        <v>6.0756588534796797E-2</v>
      </c>
      <c r="I15" s="17">
        <v>6.22766769325558E-2</v>
      </c>
      <c r="J15" s="17">
        <v>7.2793537318887602E-2</v>
      </c>
      <c r="K15" s="17">
        <v>7.5873105054817799E-2</v>
      </c>
      <c r="L15" s="17">
        <v>3.7868507946283103E-2</v>
      </c>
      <c r="M15" s="17"/>
      <c r="N15" s="17">
        <v>7.9020053420119904E-2</v>
      </c>
      <c r="O15" s="17">
        <v>6.4380162698997698E-2</v>
      </c>
      <c r="P15" s="17">
        <v>6.43994093558522E-2</v>
      </c>
      <c r="Q15" s="17">
        <v>4.6892863445339397E-2</v>
      </c>
      <c r="R15" s="17"/>
      <c r="S15" s="17">
        <v>7.7906000564036001E-2</v>
      </c>
      <c r="T15" s="17">
        <v>8.8709933850806097E-2</v>
      </c>
      <c r="U15" s="17">
        <v>3.06573394255522E-2</v>
      </c>
      <c r="V15" s="17">
        <v>6.6581364700839599E-2</v>
      </c>
      <c r="W15" s="17">
        <v>4.55858687162978E-2</v>
      </c>
      <c r="X15" s="17">
        <v>8.3713222485024705E-2</v>
      </c>
      <c r="Y15" s="17">
        <v>4.5843308522529602E-2</v>
      </c>
      <c r="Z15" s="17">
        <v>5.3811599465675299E-2</v>
      </c>
      <c r="AA15" s="17">
        <v>6.0869801469602698E-2</v>
      </c>
      <c r="AB15" s="17">
        <v>6.1993269668247801E-2</v>
      </c>
      <c r="AC15" s="17">
        <v>5.26891958453512E-2</v>
      </c>
      <c r="AD15" s="17">
        <v>4.4530373433811499E-2</v>
      </c>
      <c r="AE15" s="17"/>
      <c r="AF15" s="17">
        <v>5.0266507340456401E-2</v>
      </c>
      <c r="AG15" s="17">
        <v>6.6179103757672303E-2</v>
      </c>
      <c r="AH15" s="17">
        <v>7.4168533452437194E-2</v>
      </c>
      <c r="AI15" s="17">
        <v>7.1626652360621906E-2</v>
      </c>
      <c r="AJ15" s="17"/>
      <c r="AK15" s="17">
        <v>4.07506247582754E-2</v>
      </c>
      <c r="AL15" s="17">
        <v>6.2695580523202094E-2</v>
      </c>
      <c r="AM15" s="17">
        <v>6.6026882574602597E-2</v>
      </c>
      <c r="AN15" s="17">
        <v>8.7297213521850506E-2</v>
      </c>
      <c r="AO15" s="17">
        <v>8.8969286096650405E-2</v>
      </c>
      <c r="AP15" s="17"/>
      <c r="AQ15" s="17">
        <v>3.5952004307390102E-2</v>
      </c>
      <c r="AR15" s="17">
        <v>7.9716883035356706E-2</v>
      </c>
      <c r="AS15" s="17">
        <v>5.6465682549622302E-2</v>
      </c>
      <c r="AT15" s="17">
        <v>7.7182593008888203E-2</v>
      </c>
      <c r="AU15" s="17">
        <v>8.6605033948414401E-2</v>
      </c>
      <c r="AV15" s="17"/>
      <c r="AW15" s="17">
        <v>6.3701575318397E-2</v>
      </c>
      <c r="AX15" s="17">
        <v>5.8465804966448903E-2</v>
      </c>
      <c r="AY15" s="17">
        <v>6.62944462377483E-2</v>
      </c>
      <c r="AZ15" s="17">
        <v>6.7601041074864698E-2</v>
      </c>
      <c r="BA15" s="17">
        <v>5.7494629134339802E-2</v>
      </c>
      <c r="BB15" s="17"/>
      <c r="BC15" s="17">
        <v>8.6685152540071003E-2</v>
      </c>
      <c r="BD15" s="17">
        <v>6.8935316476627095E-2</v>
      </c>
      <c r="BE15" s="17">
        <v>5.8284031544233297E-2</v>
      </c>
      <c r="BF15" s="17">
        <v>6.2704952384347604E-2</v>
      </c>
      <c r="BG15" s="17"/>
      <c r="BH15" s="17">
        <v>6.6228221550024502E-2</v>
      </c>
      <c r="BI15" s="17">
        <v>6.8077124417750004E-2</v>
      </c>
      <c r="BJ15" s="17">
        <v>5.3191642483275597E-2</v>
      </c>
      <c r="BK15" s="17">
        <v>7.8834170758814895E-2</v>
      </c>
      <c r="BL15" s="17"/>
      <c r="BM15" s="17">
        <v>6.6032636667035099E-2</v>
      </c>
      <c r="BN15" s="17">
        <v>6.5882386269733806E-2</v>
      </c>
      <c r="BO15" s="17">
        <v>5.5194504260357498E-2</v>
      </c>
      <c r="BP15" s="17">
        <v>5.9601288454833E-2</v>
      </c>
      <c r="BQ15" s="17">
        <v>4.5503249287955898E-2</v>
      </c>
      <c r="BR15" s="17"/>
      <c r="BS15" s="17">
        <v>6.5418688913215298E-2</v>
      </c>
      <c r="BT15" s="17">
        <v>6.5530065559001496E-2</v>
      </c>
      <c r="BU15" s="17">
        <v>5.28898739118367E-2</v>
      </c>
      <c r="BV15" s="17">
        <v>5.6288941433910902E-2</v>
      </c>
      <c r="BW15" s="17">
        <v>6.9137745840641807E-2</v>
      </c>
    </row>
    <row r="16" spans="2:75" x14ac:dyDescent="0.35">
      <c r="B16" s="18" t="s">
        <v>397</v>
      </c>
      <c r="C16" s="17">
        <v>7.1805787047045197E-2</v>
      </c>
      <c r="D16" s="17">
        <v>8.4536806288890695E-2</v>
      </c>
      <c r="E16" s="17">
        <v>5.9738961344031699E-2</v>
      </c>
      <c r="F16" s="17"/>
      <c r="G16" s="17">
        <v>7.8843063651576797E-2</v>
      </c>
      <c r="H16" s="17">
        <v>7.7060108986114997E-2</v>
      </c>
      <c r="I16" s="17">
        <v>9.4314859327368397E-2</v>
      </c>
      <c r="J16" s="17">
        <v>8.3107533434400499E-2</v>
      </c>
      <c r="K16" s="17">
        <v>5.5358160187720697E-2</v>
      </c>
      <c r="L16" s="17">
        <v>4.64009489893005E-2</v>
      </c>
      <c r="M16" s="17"/>
      <c r="N16" s="17">
        <v>8.8982445565627205E-2</v>
      </c>
      <c r="O16" s="17">
        <v>7.2745767226573693E-2</v>
      </c>
      <c r="P16" s="17">
        <v>7.0796620185015299E-2</v>
      </c>
      <c r="Q16" s="17">
        <v>5.3523255606067702E-2</v>
      </c>
      <c r="R16" s="17"/>
      <c r="S16" s="17">
        <v>9.1157143350711706E-2</v>
      </c>
      <c r="T16" s="17">
        <v>7.6328652300674593E-2</v>
      </c>
      <c r="U16" s="17">
        <v>6.2031381829461003E-2</v>
      </c>
      <c r="V16" s="17">
        <v>6.0511885404783999E-2</v>
      </c>
      <c r="W16" s="17">
        <v>7.0952926879379E-2</v>
      </c>
      <c r="X16" s="17">
        <v>4.3503013662847798E-2</v>
      </c>
      <c r="Y16" s="17">
        <v>5.7512382628780098E-2</v>
      </c>
      <c r="Z16" s="17">
        <v>7.15269085929508E-2</v>
      </c>
      <c r="AA16" s="17">
        <v>7.7470814792064302E-2</v>
      </c>
      <c r="AB16" s="17">
        <v>8.6776729301785899E-2</v>
      </c>
      <c r="AC16" s="17">
        <v>6.8545829918388507E-2</v>
      </c>
      <c r="AD16" s="17">
        <v>8.6993238495685798E-2</v>
      </c>
      <c r="AE16" s="17"/>
      <c r="AF16" s="17">
        <v>5.7624953018445203E-2</v>
      </c>
      <c r="AG16" s="17">
        <v>6.3458666951248299E-2</v>
      </c>
      <c r="AH16" s="17">
        <v>7.8984638309071001E-2</v>
      </c>
      <c r="AI16" s="17">
        <v>0.10914938702363999</v>
      </c>
      <c r="AJ16" s="17"/>
      <c r="AK16" s="17">
        <v>3.95954685106511E-2</v>
      </c>
      <c r="AL16" s="17">
        <v>6.4152216563792594E-2</v>
      </c>
      <c r="AM16" s="17">
        <v>8.5234604507840497E-2</v>
      </c>
      <c r="AN16" s="17">
        <v>9.0082783794262794E-2</v>
      </c>
      <c r="AO16" s="17">
        <v>0.117094718385353</v>
      </c>
      <c r="AP16" s="17"/>
      <c r="AQ16" s="17">
        <v>5.2860556833377002E-2</v>
      </c>
      <c r="AR16" s="17">
        <v>5.8675540303806797E-2</v>
      </c>
      <c r="AS16" s="17">
        <v>7.9349495732365299E-2</v>
      </c>
      <c r="AT16" s="17">
        <v>7.8914982905579301E-2</v>
      </c>
      <c r="AU16" s="17">
        <v>0.10214457244409</v>
      </c>
      <c r="AV16" s="17"/>
      <c r="AW16" s="17">
        <v>4.3303201547553398E-2</v>
      </c>
      <c r="AX16" s="17">
        <v>8.4336969285498303E-2</v>
      </c>
      <c r="AY16" s="17">
        <v>6.8899956432008802E-2</v>
      </c>
      <c r="AZ16" s="17">
        <v>6.6507613502501894E-2</v>
      </c>
      <c r="BA16" s="17">
        <v>8.3917126049965998E-2</v>
      </c>
      <c r="BB16" s="17"/>
      <c r="BC16" s="17">
        <v>5.9659209446307697E-2</v>
      </c>
      <c r="BD16" s="17">
        <v>7.0543379117305793E-2</v>
      </c>
      <c r="BE16" s="17">
        <v>6.9127581278549802E-2</v>
      </c>
      <c r="BF16" s="17">
        <v>8.0978120522677305E-2</v>
      </c>
      <c r="BG16" s="17"/>
      <c r="BH16" s="17">
        <v>6.3444485551031493E-2</v>
      </c>
      <c r="BI16" s="17">
        <v>7.4175554067738403E-2</v>
      </c>
      <c r="BJ16" s="17">
        <v>7.1794890934944205E-2</v>
      </c>
      <c r="BK16" s="17">
        <v>9.2418339082286999E-2</v>
      </c>
      <c r="BL16" s="17"/>
      <c r="BM16" s="17">
        <v>7.5051516951597605E-2</v>
      </c>
      <c r="BN16" s="17">
        <v>6.4971892519691404E-2</v>
      </c>
      <c r="BO16" s="17">
        <v>7.8030905173021706E-2</v>
      </c>
      <c r="BP16" s="17">
        <v>6.8306648469317499E-2</v>
      </c>
      <c r="BQ16" s="17">
        <v>7.19172600240372E-2</v>
      </c>
      <c r="BR16" s="17"/>
      <c r="BS16" s="17">
        <v>7.3948344387260306E-2</v>
      </c>
      <c r="BT16" s="17">
        <v>6.2878773707689198E-2</v>
      </c>
      <c r="BU16" s="17">
        <v>8.92217549808072E-2</v>
      </c>
      <c r="BV16" s="17">
        <v>8.4801696452039999E-2</v>
      </c>
      <c r="BW16" s="17">
        <v>7.1537615875445507E-2</v>
      </c>
    </row>
    <row r="17" spans="2:75" x14ac:dyDescent="0.35">
      <c r="B17" s="18" t="s">
        <v>54</v>
      </c>
      <c r="C17" s="17">
        <v>5.6744074677394098E-2</v>
      </c>
      <c r="D17" s="17">
        <v>6.71513341820619E-2</v>
      </c>
      <c r="E17" s="17">
        <v>4.6870175627371703E-2</v>
      </c>
      <c r="F17" s="17"/>
      <c r="G17" s="17">
        <v>7.9574863571579404E-2</v>
      </c>
      <c r="H17" s="17">
        <v>8.5898502659893197E-2</v>
      </c>
      <c r="I17" s="17">
        <v>7.44354445271313E-2</v>
      </c>
      <c r="J17" s="17">
        <v>4.4465610398724598E-2</v>
      </c>
      <c r="K17" s="17">
        <v>2.6853112562233099E-2</v>
      </c>
      <c r="L17" s="17">
        <v>3.3408373743857099E-2</v>
      </c>
      <c r="M17" s="17"/>
      <c r="N17" s="17">
        <v>7.6245218461976294E-2</v>
      </c>
      <c r="O17" s="17">
        <v>5.59819472231462E-2</v>
      </c>
      <c r="P17" s="17">
        <v>5.5985363528380502E-2</v>
      </c>
      <c r="Q17" s="17">
        <v>3.8184752064645097E-2</v>
      </c>
      <c r="R17" s="17"/>
      <c r="S17" s="17">
        <v>8.2065338877289298E-2</v>
      </c>
      <c r="T17" s="17">
        <v>6.3926411456559806E-2</v>
      </c>
      <c r="U17" s="17">
        <v>4.7541555731341702E-2</v>
      </c>
      <c r="V17" s="17">
        <v>6.0666191498672098E-2</v>
      </c>
      <c r="W17" s="17">
        <v>3.46298998139523E-2</v>
      </c>
      <c r="X17" s="17">
        <v>6.7333280485059696E-2</v>
      </c>
      <c r="Y17" s="17">
        <v>5.2320562790679398E-2</v>
      </c>
      <c r="Z17" s="17">
        <v>2.9057242617157801E-2</v>
      </c>
      <c r="AA17" s="17">
        <v>5.1387018211597801E-2</v>
      </c>
      <c r="AB17" s="17">
        <v>5.3233255698021398E-2</v>
      </c>
      <c r="AC17" s="17">
        <v>4.9715960662679803E-2</v>
      </c>
      <c r="AD17" s="17">
        <v>3.0542916824171699E-2</v>
      </c>
      <c r="AE17" s="17"/>
      <c r="AF17" s="17">
        <v>3.7068277539960399E-2</v>
      </c>
      <c r="AG17" s="17">
        <v>4.4862031114515498E-2</v>
      </c>
      <c r="AH17" s="17">
        <v>7.2497422587759902E-2</v>
      </c>
      <c r="AI17" s="17">
        <v>9.8360363268056097E-2</v>
      </c>
      <c r="AJ17" s="17"/>
      <c r="AK17" s="17">
        <v>3.3882974340557898E-2</v>
      </c>
      <c r="AL17" s="17">
        <v>4.4806595894362498E-2</v>
      </c>
      <c r="AM17" s="17">
        <v>6.2687261041056597E-2</v>
      </c>
      <c r="AN17" s="17">
        <v>7.51361575757689E-2</v>
      </c>
      <c r="AO17" s="17">
        <v>0.118694839088247</v>
      </c>
      <c r="AP17" s="17"/>
      <c r="AQ17" s="17">
        <v>4.0248216482123102E-2</v>
      </c>
      <c r="AR17" s="17">
        <v>2.90808137761361E-2</v>
      </c>
      <c r="AS17" s="17">
        <v>5.2092063636648901E-2</v>
      </c>
      <c r="AT17" s="17">
        <v>7.6711685506682406E-2</v>
      </c>
      <c r="AU17" s="17">
        <v>0.10685031159548</v>
      </c>
      <c r="AV17" s="17"/>
      <c r="AW17" s="17">
        <v>3.5358908067486698E-2</v>
      </c>
      <c r="AX17" s="17">
        <v>4.1589278356920202E-2</v>
      </c>
      <c r="AY17" s="17">
        <v>4.9941883142828603E-2</v>
      </c>
      <c r="AZ17" s="17">
        <v>5.4109544473584001E-2</v>
      </c>
      <c r="BA17" s="17">
        <v>8.1660113887606106E-2</v>
      </c>
      <c r="BB17" s="17"/>
      <c r="BC17" s="17">
        <v>6.8168112187012395E-2</v>
      </c>
      <c r="BD17" s="17">
        <v>6.3703137910671795E-2</v>
      </c>
      <c r="BE17" s="17">
        <v>4.7275295081940297E-2</v>
      </c>
      <c r="BF17" s="17">
        <v>5.8857933983379199E-2</v>
      </c>
      <c r="BG17" s="17"/>
      <c r="BH17" s="17">
        <v>5.41884029801179E-2</v>
      </c>
      <c r="BI17" s="17">
        <v>5.80775020254247E-2</v>
      </c>
      <c r="BJ17" s="17">
        <v>6.7216915684884304E-2</v>
      </c>
      <c r="BK17" s="17">
        <v>5.5876070406140399E-2</v>
      </c>
      <c r="BL17" s="17"/>
      <c r="BM17" s="17">
        <v>5.5740023896909803E-2</v>
      </c>
      <c r="BN17" s="17">
        <v>7.0390231429629593E-2</v>
      </c>
      <c r="BO17" s="17">
        <v>5.0099603196702001E-2</v>
      </c>
      <c r="BP17" s="17">
        <v>3.8147458352923103E-2</v>
      </c>
      <c r="BQ17" s="17">
        <v>6.5539984341304897E-2</v>
      </c>
      <c r="BR17" s="17"/>
      <c r="BS17" s="17">
        <v>6.5245758759129496E-2</v>
      </c>
      <c r="BT17" s="17">
        <v>7.2139900214477096E-2</v>
      </c>
      <c r="BU17" s="17">
        <v>5.7781842226341598E-2</v>
      </c>
      <c r="BV17" s="17">
        <v>5.0918652897127603E-2</v>
      </c>
      <c r="BW17" s="17">
        <v>5.2113302850250599E-2</v>
      </c>
    </row>
    <row r="18" spans="2:75" x14ac:dyDescent="0.35">
      <c r="B18" s="18" t="s">
        <v>398</v>
      </c>
      <c r="C18" s="17">
        <v>4.2234593002615103E-2</v>
      </c>
      <c r="D18" s="17">
        <v>4.1233674948767701E-2</v>
      </c>
      <c r="E18" s="17">
        <v>4.29125259412967E-2</v>
      </c>
      <c r="F18" s="17"/>
      <c r="G18" s="17">
        <v>5.82523752767432E-2</v>
      </c>
      <c r="H18" s="17">
        <v>6.8027939675253501E-2</v>
      </c>
      <c r="I18" s="17">
        <v>3.6030588728041497E-2</v>
      </c>
      <c r="J18" s="17">
        <v>2.9530449045583201E-2</v>
      </c>
      <c r="K18" s="17">
        <v>3.2598123987626001E-2</v>
      </c>
      <c r="L18" s="17">
        <v>3.2357602118371499E-2</v>
      </c>
      <c r="M18" s="17"/>
      <c r="N18" s="17">
        <v>4.8973292297320198E-2</v>
      </c>
      <c r="O18" s="17">
        <v>3.9520606793410601E-2</v>
      </c>
      <c r="P18" s="17">
        <v>4.1918962481759803E-2</v>
      </c>
      <c r="Q18" s="17">
        <v>3.7902748625949702E-2</v>
      </c>
      <c r="R18" s="17"/>
      <c r="S18" s="17">
        <v>4.8342545982319997E-2</v>
      </c>
      <c r="T18" s="17">
        <v>4.7149448024903298E-2</v>
      </c>
      <c r="U18" s="17">
        <v>5.64548599603132E-2</v>
      </c>
      <c r="V18" s="17">
        <v>3.8600089817996897E-2</v>
      </c>
      <c r="W18" s="17">
        <v>5.9491445353885397E-2</v>
      </c>
      <c r="X18" s="17">
        <v>3.9424061573911998E-2</v>
      </c>
      <c r="Y18" s="17">
        <v>2.5237674178174001E-2</v>
      </c>
      <c r="Z18" s="17">
        <v>3.8853088175438498E-2</v>
      </c>
      <c r="AA18" s="17">
        <v>3.1575769259820197E-2</v>
      </c>
      <c r="AB18" s="17">
        <v>3.4883351866115901E-2</v>
      </c>
      <c r="AC18" s="17">
        <v>4.3300182579496103E-2</v>
      </c>
      <c r="AD18" s="17">
        <v>4.2844059152718002E-2</v>
      </c>
      <c r="AE18" s="17"/>
      <c r="AF18" s="17">
        <v>3.4957078437125998E-2</v>
      </c>
      <c r="AG18" s="17">
        <v>4.0083836851403799E-2</v>
      </c>
      <c r="AH18" s="17">
        <v>4.0060249079706498E-2</v>
      </c>
      <c r="AI18" s="17">
        <v>6.2088957644192297E-2</v>
      </c>
      <c r="AJ18" s="17"/>
      <c r="AK18" s="17">
        <v>4.7924017503548903E-2</v>
      </c>
      <c r="AL18" s="17">
        <v>3.5781047294042301E-2</v>
      </c>
      <c r="AM18" s="17">
        <v>3.2489846865892499E-2</v>
      </c>
      <c r="AN18" s="17">
        <v>4.6441779761349097E-2</v>
      </c>
      <c r="AO18" s="17">
        <v>7.5628083744012906E-2</v>
      </c>
      <c r="AP18" s="17"/>
      <c r="AQ18" s="17">
        <v>3.5603521268580199E-2</v>
      </c>
      <c r="AR18" s="17">
        <v>5.0874410277786997E-2</v>
      </c>
      <c r="AS18" s="17">
        <v>3.0652000393477201E-2</v>
      </c>
      <c r="AT18" s="17">
        <v>3.8614578944127599E-2</v>
      </c>
      <c r="AU18" s="17">
        <v>6.6251275114447603E-2</v>
      </c>
      <c r="AV18" s="17"/>
      <c r="AW18" s="17">
        <v>5.3054054613334303E-2</v>
      </c>
      <c r="AX18" s="17">
        <v>2.9697830072823901E-2</v>
      </c>
      <c r="AY18" s="17">
        <v>4.0184895717334301E-2</v>
      </c>
      <c r="AZ18" s="17">
        <v>3.8485020433842297E-2</v>
      </c>
      <c r="BA18" s="17">
        <v>5.3124842864283102E-2</v>
      </c>
      <c r="BB18" s="17"/>
      <c r="BC18" s="17">
        <v>5.4765146493735199E-2</v>
      </c>
      <c r="BD18" s="17">
        <v>3.56058804425501E-2</v>
      </c>
      <c r="BE18" s="17">
        <v>3.5388248960715497E-2</v>
      </c>
      <c r="BF18" s="17">
        <v>4.5956270567497397E-2</v>
      </c>
      <c r="BG18" s="17"/>
      <c r="BH18" s="17">
        <v>5.1547373495681198E-2</v>
      </c>
      <c r="BI18" s="17">
        <v>3.8199569754695198E-2</v>
      </c>
      <c r="BJ18" s="17">
        <v>3.44955539706394E-2</v>
      </c>
      <c r="BK18" s="17">
        <v>5.5284097998774699E-2</v>
      </c>
      <c r="BL18" s="17"/>
      <c r="BM18" s="17">
        <v>2.4053211988833801E-2</v>
      </c>
      <c r="BN18" s="17">
        <v>5.1776718840068202E-2</v>
      </c>
      <c r="BO18" s="17">
        <v>3.9696111212464399E-2</v>
      </c>
      <c r="BP18" s="17">
        <v>4.2105277443606003E-2</v>
      </c>
      <c r="BQ18" s="17">
        <v>5.5141176776360899E-2</v>
      </c>
      <c r="BR18" s="17"/>
      <c r="BS18" s="17">
        <v>2.9730165066910601E-2</v>
      </c>
      <c r="BT18" s="17">
        <v>5.1961260354775801E-2</v>
      </c>
      <c r="BU18" s="17">
        <v>4.0138905941961601E-2</v>
      </c>
      <c r="BV18" s="17">
        <v>4.5716624782409898E-2</v>
      </c>
      <c r="BW18" s="17">
        <v>2.8730884275416198E-2</v>
      </c>
    </row>
    <row r="19" spans="2:75" x14ac:dyDescent="0.35">
      <c r="B19" s="18" t="s">
        <v>109</v>
      </c>
      <c r="C19" s="19">
        <v>0.29256654547571698</v>
      </c>
      <c r="D19" s="19">
        <v>0.27813865170409602</v>
      </c>
      <c r="E19" s="19">
        <v>0.30614954086660801</v>
      </c>
      <c r="F19" s="19"/>
      <c r="G19" s="19">
        <v>0.128415524844745</v>
      </c>
      <c r="H19" s="19">
        <v>0.16170032970481199</v>
      </c>
      <c r="I19" s="19">
        <v>0.24154934656817001</v>
      </c>
      <c r="J19" s="19">
        <v>0.33246182782589201</v>
      </c>
      <c r="K19" s="19">
        <v>0.35755042836481998</v>
      </c>
      <c r="L19" s="19">
        <v>0.47406442406331101</v>
      </c>
      <c r="M19" s="19"/>
      <c r="N19" s="19">
        <v>0.243695371514937</v>
      </c>
      <c r="O19" s="19">
        <v>0.25479398706326101</v>
      </c>
      <c r="P19" s="19">
        <v>0.28611775086646601</v>
      </c>
      <c r="Q19" s="19">
        <v>0.38841341664519202</v>
      </c>
      <c r="R19" s="19"/>
      <c r="S19" s="19">
        <v>0.24234281227377</v>
      </c>
      <c r="T19" s="19">
        <v>0.29690636862334102</v>
      </c>
      <c r="U19" s="19">
        <v>0.32775304631305502</v>
      </c>
      <c r="V19" s="19">
        <v>0.320925881831506</v>
      </c>
      <c r="W19" s="19">
        <v>0.30220371207421798</v>
      </c>
      <c r="X19" s="19">
        <v>0.27452787397721401</v>
      </c>
      <c r="Y19" s="19">
        <v>0.291806327848188</v>
      </c>
      <c r="Z19" s="19">
        <v>0.25524139840466098</v>
      </c>
      <c r="AA19" s="19">
        <v>0.29386330690588303</v>
      </c>
      <c r="AB19" s="19">
        <v>0.32553488683620702</v>
      </c>
      <c r="AC19" s="19">
        <v>0.26296257576110599</v>
      </c>
      <c r="AD19" s="19">
        <v>0.35839882713780802</v>
      </c>
      <c r="AE19" s="19"/>
      <c r="AF19" s="19">
        <v>0.38248691128110501</v>
      </c>
      <c r="AG19" s="19">
        <v>0.29670300465055599</v>
      </c>
      <c r="AH19" s="19">
        <v>0.22636552995126899</v>
      </c>
      <c r="AI19" s="19">
        <v>0.19158483684216099</v>
      </c>
      <c r="AJ19" s="19"/>
      <c r="AK19" s="19">
        <v>0.35057789015476298</v>
      </c>
      <c r="AL19" s="19">
        <v>0.30854894162225899</v>
      </c>
      <c r="AM19" s="19">
        <v>0.262004778913001</v>
      </c>
      <c r="AN19" s="19">
        <v>0.20524990965940099</v>
      </c>
      <c r="AO19" s="19">
        <v>0.14564369695496501</v>
      </c>
      <c r="AP19" s="19"/>
      <c r="AQ19" s="19">
        <v>0.35879939469598998</v>
      </c>
      <c r="AR19" s="19">
        <v>0.28502560351144102</v>
      </c>
      <c r="AS19" s="19">
        <v>0.27671353795579001</v>
      </c>
      <c r="AT19" s="19">
        <v>0.28690295296939899</v>
      </c>
      <c r="AU19" s="19">
        <v>0.21779407024092901</v>
      </c>
      <c r="AV19" s="19"/>
      <c r="AW19" s="19">
        <v>0.35131615372776198</v>
      </c>
      <c r="AX19" s="19">
        <v>0.35025373657481801</v>
      </c>
      <c r="AY19" s="19">
        <v>0.3096167064084</v>
      </c>
      <c r="AZ19" s="19">
        <v>0.307891062654853</v>
      </c>
      <c r="BA19" s="19">
        <v>0.209785842162199</v>
      </c>
      <c r="BB19" s="19"/>
      <c r="BC19" s="19">
        <v>0.25315530960266702</v>
      </c>
      <c r="BD19" s="19">
        <v>0.24569454740218</v>
      </c>
      <c r="BE19" s="19">
        <v>0.28196498485669302</v>
      </c>
      <c r="BF19" s="19">
        <v>0.31281416821786401</v>
      </c>
      <c r="BG19" s="19"/>
      <c r="BH19" s="19">
        <v>0.27175775606605501</v>
      </c>
      <c r="BI19" s="19">
        <v>0.279063119706984</v>
      </c>
      <c r="BJ19" s="19">
        <v>0.284357380040275</v>
      </c>
      <c r="BK19" s="19">
        <v>0.28800334435973002</v>
      </c>
      <c r="BL19" s="19"/>
      <c r="BM19" s="19">
        <v>0.33897691582751799</v>
      </c>
      <c r="BN19" s="19">
        <v>0.24655915580098201</v>
      </c>
      <c r="BO19" s="19">
        <v>0.27973496701850098</v>
      </c>
      <c r="BP19" s="19">
        <v>0.29301448268506602</v>
      </c>
      <c r="BQ19" s="19">
        <v>0.34105960838524901</v>
      </c>
      <c r="BR19" s="19"/>
      <c r="BS19" s="19">
        <v>0.315905485154725</v>
      </c>
      <c r="BT19" s="19">
        <v>0.21612339124826099</v>
      </c>
      <c r="BU19" s="19">
        <v>0.273286988175867</v>
      </c>
      <c r="BV19" s="19">
        <v>0.26768896942961101</v>
      </c>
      <c r="BW19" s="19">
        <v>0.37188682014778701</v>
      </c>
    </row>
    <row r="20" spans="2:75" x14ac:dyDescent="0.35">
      <c r="B20" s="16"/>
    </row>
    <row r="21" spans="2:75" x14ac:dyDescent="0.35">
      <c r="B21" t="s">
        <v>91</v>
      </c>
    </row>
    <row r="22" spans="2:75" x14ac:dyDescent="0.35">
      <c r="B22" t="s">
        <v>92</v>
      </c>
    </row>
    <row r="24" spans="2:75" x14ac:dyDescent="0.35">
      <c r="B24"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W24"/>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400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4034</v>
      </c>
      <c r="D7" s="10">
        <v>1954</v>
      </c>
      <c r="E7" s="10">
        <v>2070</v>
      </c>
      <c r="F7" s="10"/>
      <c r="G7" s="10">
        <v>479</v>
      </c>
      <c r="H7" s="10">
        <v>662</v>
      </c>
      <c r="I7" s="10">
        <v>621</v>
      </c>
      <c r="J7" s="10">
        <v>718</v>
      </c>
      <c r="K7" s="10">
        <v>673</v>
      </c>
      <c r="L7" s="10">
        <v>881</v>
      </c>
      <c r="M7" s="10"/>
      <c r="N7" s="10">
        <v>1092</v>
      </c>
      <c r="O7" s="10">
        <v>984</v>
      </c>
      <c r="P7" s="10">
        <v>889</v>
      </c>
      <c r="Q7" s="10">
        <v>1050</v>
      </c>
      <c r="R7" s="10"/>
      <c r="S7" s="10">
        <v>507</v>
      </c>
      <c r="T7" s="10">
        <v>541</v>
      </c>
      <c r="U7" s="10">
        <v>322</v>
      </c>
      <c r="V7" s="10">
        <v>320</v>
      </c>
      <c r="W7" s="10">
        <v>304</v>
      </c>
      <c r="X7" s="10">
        <v>332</v>
      </c>
      <c r="Y7" s="10">
        <v>350</v>
      </c>
      <c r="Z7" s="10">
        <v>174</v>
      </c>
      <c r="AA7" s="10">
        <v>461</v>
      </c>
      <c r="AB7" s="10">
        <v>376</v>
      </c>
      <c r="AC7" s="10">
        <v>216</v>
      </c>
      <c r="AD7" s="10">
        <v>131</v>
      </c>
      <c r="AE7" s="10"/>
      <c r="AF7" s="10">
        <v>977</v>
      </c>
      <c r="AG7" s="10">
        <v>1382</v>
      </c>
      <c r="AH7" s="10">
        <v>1011</v>
      </c>
      <c r="AI7" s="10">
        <v>536</v>
      </c>
      <c r="AJ7" s="10"/>
      <c r="AK7" s="10">
        <v>658</v>
      </c>
      <c r="AL7" s="10">
        <v>1532</v>
      </c>
      <c r="AM7" s="10">
        <v>854</v>
      </c>
      <c r="AN7" s="10">
        <v>391</v>
      </c>
      <c r="AO7" s="10">
        <v>387</v>
      </c>
      <c r="AP7" s="10"/>
      <c r="AQ7" s="10">
        <v>1037</v>
      </c>
      <c r="AR7" s="10">
        <v>778</v>
      </c>
      <c r="AS7" s="10">
        <v>952</v>
      </c>
      <c r="AT7" s="10">
        <v>700</v>
      </c>
      <c r="AU7" s="10">
        <v>567</v>
      </c>
      <c r="AV7" s="10"/>
      <c r="AW7" s="10">
        <v>218</v>
      </c>
      <c r="AX7" s="10">
        <v>430</v>
      </c>
      <c r="AY7" s="10">
        <v>1333</v>
      </c>
      <c r="AZ7" s="10">
        <v>1169</v>
      </c>
      <c r="BA7" s="10">
        <v>881</v>
      </c>
      <c r="BB7" s="10"/>
      <c r="BC7" s="10">
        <v>304</v>
      </c>
      <c r="BD7" s="10">
        <v>1220</v>
      </c>
      <c r="BE7" s="10">
        <v>922</v>
      </c>
      <c r="BF7" s="10">
        <v>1328</v>
      </c>
      <c r="BG7" s="10"/>
      <c r="BH7" s="10">
        <v>773</v>
      </c>
      <c r="BI7" s="10">
        <v>1917</v>
      </c>
      <c r="BJ7" s="10">
        <v>694</v>
      </c>
      <c r="BK7" s="10">
        <v>388</v>
      </c>
      <c r="BL7" s="10"/>
      <c r="BM7" s="10">
        <v>762</v>
      </c>
      <c r="BN7" s="10">
        <v>1362</v>
      </c>
      <c r="BO7" s="10">
        <v>310</v>
      </c>
      <c r="BP7" s="10">
        <v>494</v>
      </c>
      <c r="BQ7" s="10">
        <v>603</v>
      </c>
      <c r="BR7" s="10"/>
      <c r="BS7" s="10">
        <v>803</v>
      </c>
      <c r="BT7" s="10">
        <v>1057</v>
      </c>
      <c r="BU7" s="10">
        <v>329</v>
      </c>
      <c r="BV7" s="10">
        <v>656</v>
      </c>
      <c r="BW7" s="10">
        <v>340</v>
      </c>
    </row>
    <row r="8" spans="2:75" ht="30" customHeight="1" x14ac:dyDescent="0.35">
      <c r="B8" s="11" t="s">
        <v>20</v>
      </c>
      <c r="C8" s="11">
        <v>4034</v>
      </c>
      <c r="D8" s="11">
        <v>1987</v>
      </c>
      <c r="E8" s="11">
        <v>2037</v>
      </c>
      <c r="F8" s="11"/>
      <c r="G8" s="11">
        <v>563</v>
      </c>
      <c r="H8" s="11">
        <v>688</v>
      </c>
      <c r="I8" s="11">
        <v>686</v>
      </c>
      <c r="J8" s="11">
        <v>686</v>
      </c>
      <c r="K8" s="11">
        <v>566</v>
      </c>
      <c r="L8" s="11">
        <v>845</v>
      </c>
      <c r="M8" s="11"/>
      <c r="N8" s="11">
        <v>1085</v>
      </c>
      <c r="O8" s="11">
        <v>1044</v>
      </c>
      <c r="P8" s="11">
        <v>883</v>
      </c>
      <c r="Q8" s="11">
        <v>1003</v>
      </c>
      <c r="R8" s="11"/>
      <c r="S8" s="11">
        <v>565</v>
      </c>
      <c r="T8" s="11">
        <v>524</v>
      </c>
      <c r="U8" s="11">
        <v>323</v>
      </c>
      <c r="V8" s="11">
        <v>363</v>
      </c>
      <c r="W8" s="11">
        <v>282</v>
      </c>
      <c r="X8" s="11">
        <v>363</v>
      </c>
      <c r="Y8" s="11">
        <v>323</v>
      </c>
      <c r="Z8" s="11">
        <v>161</v>
      </c>
      <c r="AA8" s="11">
        <v>444</v>
      </c>
      <c r="AB8" s="11">
        <v>363</v>
      </c>
      <c r="AC8" s="11">
        <v>202</v>
      </c>
      <c r="AD8" s="11">
        <v>121</v>
      </c>
      <c r="AE8" s="11"/>
      <c r="AF8" s="11">
        <v>950</v>
      </c>
      <c r="AG8" s="11">
        <v>1389</v>
      </c>
      <c r="AH8" s="11">
        <v>1033</v>
      </c>
      <c r="AI8" s="11">
        <v>540</v>
      </c>
      <c r="AJ8" s="11"/>
      <c r="AK8" s="11">
        <v>650</v>
      </c>
      <c r="AL8" s="11">
        <v>1526</v>
      </c>
      <c r="AM8" s="11">
        <v>857</v>
      </c>
      <c r="AN8" s="11">
        <v>401</v>
      </c>
      <c r="AO8" s="11">
        <v>386</v>
      </c>
      <c r="AP8" s="11"/>
      <c r="AQ8" s="11">
        <v>1021</v>
      </c>
      <c r="AR8" s="11">
        <v>777</v>
      </c>
      <c r="AS8" s="11">
        <v>954</v>
      </c>
      <c r="AT8" s="11">
        <v>713</v>
      </c>
      <c r="AU8" s="11">
        <v>570</v>
      </c>
      <c r="AV8" s="11"/>
      <c r="AW8" s="11">
        <v>211</v>
      </c>
      <c r="AX8" s="11">
        <v>408</v>
      </c>
      <c r="AY8" s="11">
        <v>1329</v>
      </c>
      <c r="AZ8" s="11">
        <v>1160</v>
      </c>
      <c r="BA8" s="11">
        <v>923</v>
      </c>
      <c r="BB8" s="11"/>
      <c r="BC8" s="11">
        <v>322</v>
      </c>
      <c r="BD8" s="11">
        <v>1244</v>
      </c>
      <c r="BE8" s="11">
        <v>916</v>
      </c>
      <c r="BF8" s="11">
        <v>1291</v>
      </c>
      <c r="BG8" s="11"/>
      <c r="BH8" s="11">
        <v>788</v>
      </c>
      <c r="BI8" s="11">
        <v>1911</v>
      </c>
      <c r="BJ8" s="11">
        <v>687</v>
      </c>
      <c r="BK8" s="11">
        <v>385</v>
      </c>
      <c r="BL8" s="11"/>
      <c r="BM8" s="11">
        <v>754</v>
      </c>
      <c r="BN8" s="11">
        <v>1381</v>
      </c>
      <c r="BO8" s="11">
        <v>310</v>
      </c>
      <c r="BP8" s="11">
        <v>482</v>
      </c>
      <c r="BQ8" s="11">
        <v>608</v>
      </c>
      <c r="BR8" s="11"/>
      <c r="BS8" s="11">
        <v>799</v>
      </c>
      <c r="BT8" s="11">
        <v>1081</v>
      </c>
      <c r="BU8" s="11">
        <v>329</v>
      </c>
      <c r="BV8" s="11">
        <v>641</v>
      </c>
      <c r="BW8" s="11">
        <v>341</v>
      </c>
    </row>
    <row r="9" spans="2:75" x14ac:dyDescent="0.35">
      <c r="B9" s="18" t="s">
        <v>390</v>
      </c>
      <c r="C9" s="17">
        <v>3.1375461967223198E-2</v>
      </c>
      <c r="D9" s="17">
        <v>3.3126016891570902E-2</v>
      </c>
      <c r="E9" s="17">
        <v>2.88535364429592E-2</v>
      </c>
      <c r="F9" s="17"/>
      <c r="G9" s="17">
        <v>3.1273454510486298E-2</v>
      </c>
      <c r="H9" s="17">
        <v>3.7121369171359699E-2</v>
      </c>
      <c r="I9" s="17">
        <v>2.9454965441064102E-2</v>
      </c>
      <c r="J9" s="17">
        <v>2.3776551181359701E-2</v>
      </c>
      <c r="K9" s="17">
        <v>4.1369223147389098E-2</v>
      </c>
      <c r="L9" s="17">
        <v>2.77981555372609E-2</v>
      </c>
      <c r="M9" s="17"/>
      <c r="N9" s="17">
        <v>3.1154310649698799E-2</v>
      </c>
      <c r="O9" s="17">
        <v>2.4685243059888999E-2</v>
      </c>
      <c r="P9" s="17">
        <v>3.1428538343799897E-2</v>
      </c>
      <c r="Q9" s="17">
        <v>3.9126015362668E-2</v>
      </c>
      <c r="R9" s="17"/>
      <c r="S9" s="17">
        <v>3.4215013741381702E-2</v>
      </c>
      <c r="T9" s="17">
        <v>3.8010172937436602E-2</v>
      </c>
      <c r="U9" s="17">
        <v>3.9905394968110602E-2</v>
      </c>
      <c r="V9" s="17">
        <v>3.2449551162421202E-2</v>
      </c>
      <c r="W9" s="17">
        <v>2.6865900991614199E-2</v>
      </c>
      <c r="X9" s="17">
        <v>2.3790243452433701E-2</v>
      </c>
      <c r="Y9" s="17">
        <v>2.4025308304036999E-2</v>
      </c>
      <c r="Z9" s="17">
        <v>3.4940975636127802E-2</v>
      </c>
      <c r="AA9" s="17">
        <v>3.3603365746882302E-2</v>
      </c>
      <c r="AB9" s="17">
        <v>3.9446461402574601E-2</v>
      </c>
      <c r="AC9" s="17">
        <v>9.1553587823213003E-3</v>
      </c>
      <c r="AD9" s="17">
        <v>1.62406722451541E-2</v>
      </c>
      <c r="AE9" s="17"/>
      <c r="AF9" s="17">
        <v>2.8481592496562701E-2</v>
      </c>
      <c r="AG9" s="17">
        <v>2.98066152299102E-2</v>
      </c>
      <c r="AH9" s="17">
        <v>3.8496187670955702E-2</v>
      </c>
      <c r="AI9" s="17">
        <v>2.7723223299425202E-2</v>
      </c>
      <c r="AJ9" s="17"/>
      <c r="AK9" s="17">
        <v>4.3498823877117801E-2</v>
      </c>
      <c r="AL9" s="17">
        <v>2.8304467141038601E-2</v>
      </c>
      <c r="AM9" s="17">
        <v>3.6758344646224801E-2</v>
      </c>
      <c r="AN9" s="17">
        <v>2.54109406023692E-2</v>
      </c>
      <c r="AO9" s="17">
        <v>2.23721945683505E-2</v>
      </c>
      <c r="AP9" s="17"/>
      <c r="AQ9" s="17">
        <v>5.2629822786814398E-2</v>
      </c>
      <c r="AR9" s="17">
        <v>2.14352162391186E-2</v>
      </c>
      <c r="AS9" s="17">
        <v>2.50767976459992E-2</v>
      </c>
      <c r="AT9" s="17">
        <v>2.5106732107606101E-2</v>
      </c>
      <c r="AU9" s="17">
        <v>2.5239473683899501E-2</v>
      </c>
      <c r="AV9" s="17"/>
      <c r="AW9" s="17">
        <v>2.7402642502783701E-2</v>
      </c>
      <c r="AX9" s="17">
        <v>2.8488667275726898E-2</v>
      </c>
      <c r="AY9" s="17">
        <v>3.5501466738077497E-2</v>
      </c>
      <c r="AZ9" s="17">
        <v>2.52038799420327E-2</v>
      </c>
      <c r="BA9" s="17">
        <v>3.5494274049665701E-2</v>
      </c>
      <c r="BB9" s="17"/>
      <c r="BC9" s="17">
        <v>4.1267493771095003E-2</v>
      </c>
      <c r="BD9" s="17">
        <v>3.3895778175678903E-2</v>
      </c>
      <c r="BE9" s="17">
        <v>2.7937705970586799E-2</v>
      </c>
      <c r="BF9" s="17">
        <v>2.7246772789155299E-2</v>
      </c>
      <c r="BG9" s="17"/>
      <c r="BH9" s="17">
        <v>3.6296642698373599E-2</v>
      </c>
      <c r="BI9" s="17">
        <v>3.3306975582968898E-2</v>
      </c>
      <c r="BJ9" s="17">
        <v>2.0388902271506502E-2</v>
      </c>
      <c r="BK9" s="17">
        <v>1.8069472461556699E-2</v>
      </c>
      <c r="BL9" s="17"/>
      <c r="BM9" s="17">
        <v>1.4890595123113399E-2</v>
      </c>
      <c r="BN9" s="17">
        <v>3.29335405337398E-2</v>
      </c>
      <c r="BO9" s="17">
        <v>5.8996077687092197E-2</v>
      </c>
      <c r="BP9" s="17">
        <v>2.0823462647752099E-2</v>
      </c>
      <c r="BQ9" s="17">
        <v>3.6606867626270703E-2</v>
      </c>
      <c r="BR9" s="17"/>
      <c r="BS9" s="17">
        <v>1.86515062200352E-2</v>
      </c>
      <c r="BT9" s="17">
        <v>3.2980758222394997E-2</v>
      </c>
      <c r="BU9" s="17">
        <v>3.6055198071859203E-2</v>
      </c>
      <c r="BV9" s="17">
        <v>1.84019464546398E-2</v>
      </c>
      <c r="BW9" s="17">
        <v>6.3087026206257196E-2</v>
      </c>
    </row>
    <row r="10" spans="2:75" x14ac:dyDescent="0.35">
      <c r="B10" s="18" t="s">
        <v>391</v>
      </c>
      <c r="C10" s="17">
        <v>3.7933113997384901E-2</v>
      </c>
      <c r="D10" s="17">
        <v>2.60310426140608E-2</v>
      </c>
      <c r="E10" s="17">
        <v>4.92245648317114E-2</v>
      </c>
      <c r="F10" s="17"/>
      <c r="G10" s="17">
        <v>5.4502276430924E-2</v>
      </c>
      <c r="H10" s="17">
        <v>4.6658003368681297E-2</v>
      </c>
      <c r="I10" s="17">
        <v>3.6578746827936701E-2</v>
      </c>
      <c r="J10" s="17">
        <v>2.29669496730079E-2</v>
      </c>
      <c r="K10" s="17">
        <v>2.7440431864327399E-2</v>
      </c>
      <c r="L10" s="17">
        <v>4.00627515587519E-2</v>
      </c>
      <c r="M10" s="17"/>
      <c r="N10" s="17">
        <v>3.49749493860236E-2</v>
      </c>
      <c r="O10" s="17">
        <v>2.8871392420319601E-2</v>
      </c>
      <c r="P10" s="17">
        <v>4.0183419344808097E-2</v>
      </c>
      <c r="Q10" s="17">
        <v>4.7284233341722701E-2</v>
      </c>
      <c r="R10" s="17"/>
      <c r="S10" s="17">
        <v>5.2567221815331598E-2</v>
      </c>
      <c r="T10" s="17">
        <v>2.7395200928760799E-2</v>
      </c>
      <c r="U10" s="17">
        <v>2.4715655122132901E-2</v>
      </c>
      <c r="V10" s="17">
        <v>3.7312740181741098E-2</v>
      </c>
      <c r="W10" s="17">
        <v>5.1852487120748199E-2</v>
      </c>
      <c r="X10" s="17">
        <v>5.5959240136965002E-2</v>
      </c>
      <c r="Y10" s="17">
        <v>4.1851020887167398E-2</v>
      </c>
      <c r="Z10" s="17">
        <v>2.3712143128555199E-2</v>
      </c>
      <c r="AA10" s="17">
        <v>4.4485751871299203E-2</v>
      </c>
      <c r="AB10" s="17">
        <v>1.41628595991147E-2</v>
      </c>
      <c r="AC10" s="17">
        <v>4.2654042299093503E-2</v>
      </c>
      <c r="AD10" s="17">
        <v>1.37082545154531E-2</v>
      </c>
      <c r="AE10" s="17"/>
      <c r="AF10" s="17">
        <v>4.29925054056957E-2</v>
      </c>
      <c r="AG10" s="17">
        <v>2.9257183179893901E-2</v>
      </c>
      <c r="AH10" s="17">
        <v>3.4789733094185198E-2</v>
      </c>
      <c r="AI10" s="17">
        <v>5.8465988594369599E-2</v>
      </c>
      <c r="AJ10" s="17"/>
      <c r="AK10" s="17">
        <v>6.1952067748714798E-2</v>
      </c>
      <c r="AL10" s="17">
        <v>3.01914181845435E-2</v>
      </c>
      <c r="AM10" s="17">
        <v>3.3731537307981403E-2</v>
      </c>
      <c r="AN10" s="17">
        <v>2.6470282193525301E-2</v>
      </c>
      <c r="AO10" s="17">
        <v>4.4303876171245898E-2</v>
      </c>
      <c r="AP10" s="17"/>
      <c r="AQ10" s="17">
        <v>5.7208984114731597E-2</v>
      </c>
      <c r="AR10" s="17">
        <v>3.8443445204582601E-2</v>
      </c>
      <c r="AS10" s="17">
        <v>2.58898159276305E-2</v>
      </c>
      <c r="AT10" s="17">
        <v>2.9695043159162798E-2</v>
      </c>
      <c r="AU10" s="17">
        <v>3.3166151759462102E-2</v>
      </c>
      <c r="AV10" s="17"/>
      <c r="AW10" s="17">
        <v>6.0256715709664899E-2</v>
      </c>
      <c r="AX10" s="17">
        <v>3.9598660466956599E-2</v>
      </c>
      <c r="AY10" s="17">
        <v>2.75409419157801E-2</v>
      </c>
      <c r="AZ10" s="17">
        <v>2.9925926903799999E-2</v>
      </c>
      <c r="BA10" s="17">
        <v>5.7267518362660398E-2</v>
      </c>
      <c r="BB10" s="17"/>
      <c r="BC10" s="17">
        <v>6.3546549757446003E-2</v>
      </c>
      <c r="BD10" s="17">
        <v>4.3689995695224297E-2</v>
      </c>
      <c r="BE10" s="17">
        <v>3.51771146032527E-2</v>
      </c>
      <c r="BF10" s="17">
        <v>3.0139630728663099E-2</v>
      </c>
      <c r="BG10" s="17"/>
      <c r="BH10" s="17">
        <v>5.0798220420021099E-2</v>
      </c>
      <c r="BI10" s="17">
        <v>3.3565867226889902E-2</v>
      </c>
      <c r="BJ10" s="17">
        <v>3.7852809788855003E-2</v>
      </c>
      <c r="BK10" s="17">
        <v>2.84521427792865E-2</v>
      </c>
      <c r="BL10" s="17"/>
      <c r="BM10" s="17">
        <v>2.1941669133816101E-2</v>
      </c>
      <c r="BN10" s="17">
        <v>4.6069105633130797E-2</v>
      </c>
      <c r="BO10" s="17">
        <v>3.8332246529955698E-2</v>
      </c>
      <c r="BP10" s="17">
        <v>4.2462752630935401E-2</v>
      </c>
      <c r="BQ10" s="17">
        <v>3.9163525873263397E-2</v>
      </c>
      <c r="BR10" s="17"/>
      <c r="BS10" s="17">
        <v>1.90091962677683E-2</v>
      </c>
      <c r="BT10" s="17">
        <v>4.81964430208228E-2</v>
      </c>
      <c r="BU10" s="17">
        <v>4.7300151266299398E-2</v>
      </c>
      <c r="BV10" s="17">
        <v>4.4598503153702701E-2</v>
      </c>
      <c r="BW10" s="17">
        <v>5.3794795662119699E-2</v>
      </c>
    </row>
    <row r="11" spans="2:75" x14ac:dyDescent="0.35">
      <c r="B11" s="18" t="s">
        <v>392</v>
      </c>
      <c r="C11" s="17">
        <v>0.107969792697916</v>
      </c>
      <c r="D11" s="17">
        <v>9.3350012841303107E-2</v>
      </c>
      <c r="E11" s="17">
        <v>0.122761804528439</v>
      </c>
      <c r="F11" s="17"/>
      <c r="G11" s="17">
        <v>0.135011084766131</v>
      </c>
      <c r="H11" s="17">
        <v>9.7692345756384205E-2</v>
      </c>
      <c r="I11" s="17">
        <v>0.114851817888488</v>
      </c>
      <c r="J11" s="17">
        <v>0.123129669151258</v>
      </c>
      <c r="K11" s="17">
        <v>9.6486228298415896E-2</v>
      </c>
      <c r="L11" s="17">
        <v>8.81134271227242E-2</v>
      </c>
      <c r="M11" s="17"/>
      <c r="N11" s="17">
        <v>0.100216711965728</v>
      </c>
      <c r="O11" s="17">
        <v>0.10296756050872199</v>
      </c>
      <c r="P11" s="17">
        <v>0.11702151620194</v>
      </c>
      <c r="Q11" s="17">
        <v>0.113627286595023</v>
      </c>
      <c r="R11" s="17"/>
      <c r="S11" s="17">
        <v>9.24391096430284E-2</v>
      </c>
      <c r="T11" s="17">
        <v>9.1718846528053399E-2</v>
      </c>
      <c r="U11" s="17">
        <v>8.0569276521165398E-2</v>
      </c>
      <c r="V11" s="17">
        <v>0.116642397663608</v>
      </c>
      <c r="W11" s="17">
        <v>0.107895312655991</v>
      </c>
      <c r="X11" s="17">
        <v>0.106516289144213</v>
      </c>
      <c r="Y11" s="17">
        <v>0.14974678180905401</v>
      </c>
      <c r="Z11" s="17">
        <v>0.161834682155204</v>
      </c>
      <c r="AA11" s="17">
        <v>0.103969913433568</v>
      </c>
      <c r="AB11" s="17">
        <v>0.10064458442070701</v>
      </c>
      <c r="AC11" s="17">
        <v>0.13438399054473699</v>
      </c>
      <c r="AD11" s="17">
        <v>0.111889136706412</v>
      </c>
      <c r="AE11" s="17"/>
      <c r="AF11" s="17">
        <v>0.100570025491775</v>
      </c>
      <c r="AG11" s="17">
        <v>0.107275557174145</v>
      </c>
      <c r="AH11" s="17">
        <v>0.118995582910951</v>
      </c>
      <c r="AI11" s="17">
        <v>0.106112531946001</v>
      </c>
      <c r="AJ11" s="17"/>
      <c r="AK11" s="17">
        <v>0.124524908786681</v>
      </c>
      <c r="AL11" s="17">
        <v>0.113488891712987</v>
      </c>
      <c r="AM11" s="17">
        <v>0.10401027968775101</v>
      </c>
      <c r="AN11" s="17">
        <v>0.122233502937724</v>
      </c>
      <c r="AO11" s="17">
        <v>7.8365503837789605E-2</v>
      </c>
      <c r="AP11" s="17"/>
      <c r="AQ11" s="17">
        <v>0.13492760845336099</v>
      </c>
      <c r="AR11" s="17">
        <v>0.11525193355918099</v>
      </c>
      <c r="AS11" s="17">
        <v>0.10894198151642299</v>
      </c>
      <c r="AT11" s="17">
        <v>9.2674396902394499E-2</v>
      </c>
      <c r="AU11" s="17">
        <v>6.7237611258419705E-2</v>
      </c>
      <c r="AV11" s="17"/>
      <c r="AW11" s="17">
        <v>0.122852262707278</v>
      </c>
      <c r="AX11" s="17">
        <v>9.5318881000747605E-2</v>
      </c>
      <c r="AY11" s="17">
        <v>0.107871214134781</v>
      </c>
      <c r="AZ11" s="17">
        <v>0.11077546174539001</v>
      </c>
      <c r="BA11" s="17">
        <v>0.105753805394505</v>
      </c>
      <c r="BB11" s="17"/>
      <c r="BC11" s="17">
        <v>0.103944717123369</v>
      </c>
      <c r="BD11" s="17">
        <v>9.9343372605502495E-2</v>
      </c>
      <c r="BE11" s="17">
        <v>0.116889773315655</v>
      </c>
      <c r="BF11" s="17">
        <v>0.118675585739383</v>
      </c>
      <c r="BG11" s="17"/>
      <c r="BH11" s="17">
        <v>9.1429791752650494E-2</v>
      </c>
      <c r="BI11" s="17">
        <v>0.119143312123048</v>
      </c>
      <c r="BJ11" s="17">
        <v>0.100300207925623</v>
      </c>
      <c r="BK11" s="17">
        <v>0.10800778189596399</v>
      </c>
      <c r="BL11" s="17"/>
      <c r="BM11" s="17">
        <v>0.10065546804485501</v>
      </c>
      <c r="BN11" s="17">
        <v>0.11466263420964699</v>
      </c>
      <c r="BO11" s="17">
        <v>8.6916717298908902E-2</v>
      </c>
      <c r="BP11" s="17">
        <v>9.2900586564277896E-2</v>
      </c>
      <c r="BQ11" s="17">
        <v>0.113371655761486</v>
      </c>
      <c r="BR11" s="17"/>
      <c r="BS11" s="17">
        <v>9.8545039391785397E-2</v>
      </c>
      <c r="BT11" s="17">
        <v>0.128239720579581</v>
      </c>
      <c r="BU11" s="17">
        <v>9.5922549798815204E-2</v>
      </c>
      <c r="BV11" s="17">
        <v>8.4582632852445994E-2</v>
      </c>
      <c r="BW11" s="17">
        <v>0.115979156051707</v>
      </c>
    </row>
    <row r="12" spans="2:75" x14ac:dyDescent="0.35">
      <c r="B12" s="18" t="s">
        <v>393</v>
      </c>
      <c r="C12" s="17">
        <v>0.104045373987724</v>
      </c>
      <c r="D12" s="17">
        <v>9.6180512823422104E-2</v>
      </c>
      <c r="E12" s="17">
        <v>0.112228552470646</v>
      </c>
      <c r="F12" s="17"/>
      <c r="G12" s="17">
        <v>0.136121397666045</v>
      </c>
      <c r="H12" s="17">
        <v>0.12706292919425699</v>
      </c>
      <c r="I12" s="17">
        <v>0.109124227522521</v>
      </c>
      <c r="J12" s="17">
        <v>8.8380151698879403E-2</v>
      </c>
      <c r="K12" s="17">
        <v>8.9032021225695299E-2</v>
      </c>
      <c r="L12" s="17">
        <v>8.2570847964918703E-2</v>
      </c>
      <c r="M12" s="17"/>
      <c r="N12" s="17">
        <v>0.110967164569333</v>
      </c>
      <c r="O12" s="17">
        <v>0.12186784912462501</v>
      </c>
      <c r="P12" s="17">
        <v>8.6093080703703501E-2</v>
      </c>
      <c r="Q12" s="17">
        <v>9.3583218128014206E-2</v>
      </c>
      <c r="R12" s="17"/>
      <c r="S12" s="17">
        <v>0.108413424717221</v>
      </c>
      <c r="T12" s="17">
        <v>7.4198321980655305E-2</v>
      </c>
      <c r="U12" s="17">
        <v>9.4950744251347599E-2</v>
      </c>
      <c r="V12" s="17">
        <v>9.2995292301054397E-2</v>
      </c>
      <c r="W12" s="17">
        <v>0.126371139155873</v>
      </c>
      <c r="X12" s="17">
        <v>0.113020196238936</v>
      </c>
      <c r="Y12" s="17">
        <v>0.13469482568517999</v>
      </c>
      <c r="Z12" s="17">
        <v>0.122892495305179</v>
      </c>
      <c r="AA12" s="17">
        <v>9.3855916624254104E-2</v>
      </c>
      <c r="AB12" s="17">
        <v>0.105335590490289</v>
      </c>
      <c r="AC12" s="17">
        <v>0.10937751735138899</v>
      </c>
      <c r="AD12" s="17">
        <v>0.10909725783646899</v>
      </c>
      <c r="AE12" s="17"/>
      <c r="AF12" s="17">
        <v>6.57758488539609E-2</v>
      </c>
      <c r="AG12" s="17">
        <v>0.12644898713424399</v>
      </c>
      <c r="AH12" s="17">
        <v>0.101389023055296</v>
      </c>
      <c r="AI12" s="17">
        <v>0.123646567392263</v>
      </c>
      <c r="AJ12" s="17"/>
      <c r="AK12" s="17">
        <v>9.0847918503766098E-2</v>
      </c>
      <c r="AL12" s="17">
        <v>0.10644219898407099</v>
      </c>
      <c r="AM12" s="17">
        <v>0.101399191293611</v>
      </c>
      <c r="AN12" s="17">
        <v>0.12737406145949901</v>
      </c>
      <c r="AO12" s="17">
        <v>0.101430440678743</v>
      </c>
      <c r="AP12" s="17"/>
      <c r="AQ12" s="17">
        <v>9.6656454973638298E-2</v>
      </c>
      <c r="AR12" s="17">
        <v>0.123055539125576</v>
      </c>
      <c r="AS12" s="17">
        <v>0.11392852566792699</v>
      </c>
      <c r="AT12" s="17">
        <v>9.8884310876208206E-2</v>
      </c>
      <c r="AU12" s="17">
        <v>8.1260846235785306E-2</v>
      </c>
      <c r="AV12" s="17"/>
      <c r="AW12" s="17">
        <v>0.105719996456714</v>
      </c>
      <c r="AX12" s="17">
        <v>9.5138472821771097E-2</v>
      </c>
      <c r="AY12" s="17">
        <v>0.109093545379965</v>
      </c>
      <c r="AZ12" s="17">
        <v>0.111301875808094</v>
      </c>
      <c r="BA12" s="17">
        <v>9.1614822364066095E-2</v>
      </c>
      <c r="BB12" s="17"/>
      <c r="BC12" s="17">
        <v>0.10247930616617899</v>
      </c>
      <c r="BD12" s="17">
        <v>0.121552226579376</v>
      </c>
      <c r="BE12" s="17">
        <v>0.111936450460701</v>
      </c>
      <c r="BF12" s="17">
        <v>9.3338247081307002E-2</v>
      </c>
      <c r="BG12" s="17"/>
      <c r="BH12" s="17">
        <v>0.11712840428792699</v>
      </c>
      <c r="BI12" s="17">
        <v>0.11221567503360901</v>
      </c>
      <c r="BJ12" s="17">
        <v>9.9486800493445299E-2</v>
      </c>
      <c r="BK12" s="17">
        <v>8.5240214116299104E-2</v>
      </c>
      <c r="BL12" s="17"/>
      <c r="BM12" s="17">
        <v>0.103613136501814</v>
      </c>
      <c r="BN12" s="17">
        <v>0.11321506111003</v>
      </c>
      <c r="BO12" s="17">
        <v>0.13830988016265</v>
      </c>
      <c r="BP12" s="17">
        <v>8.9629333611359704E-2</v>
      </c>
      <c r="BQ12" s="17">
        <v>7.2803585296830703E-2</v>
      </c>
      <c r="BR12" s="17"/>
      <c r="BS12" s="17">
        <v>9.9090302080089301E-2</v>
      </c>
      <c r="BT12" s="17">
        <v>0.11506643098137</v>
      </c>
      <c r="BU12" s="17">
        <v>0.115370585736162</v>
      </c>
      <c r="BV12" s="17">
        <v>0.103180019000711</v>
      </c>
      <c r="BW12" s="17">
        <v>7.1165535989580503E-2</v>
      </c>
    </row>
    <row r="13" spans="2:75" x14ac:dyDescent="0.35">
      <c r="B13" s="18" t="s">
        <v>394</v>
      </c>
      <c r="C13" s="17">
        <v>0.17043307797737101</v>
      </c>
      <c r="D13" s="17">
        <v>0.17415832194001399</v>
      </c>
      <c r="E13" s="17">
        <v>0.16716376511789</v>
      </c>
      <c r="F13" s="17"/>
      <c r="G13" s="17">
        <v>0.17152669470481599</v>
      </c>
      <c r="H13" s="17">
        <v>0.180005603915704</v>
      </c>
      <c r="I13" s="17">
        <v>0.176914313147602</v>
      </c>
      <c r="J13" s="17">
        <v>0.178544608063853</v>
      </c>
      <c r="K13" s="17">
        <v>0.150524393446824</v>
      </c>
      <c r="L13" s="17">
        <v>0.16339519409561901</v>
      </c>
      <c r="M13" s="17"/>
      <c r="N13" s="17">
        <v>0.187059602761314</v>
      </c>
      <c r="O13" s="17">
        <v>0.19019510615631899</v>
      </c>
      <c r="P13" s="17">
        <v>0.17033352269968799</v>
      </c>
      <c r="Q13" s="17">
        <v>0.13419676472030301</v>
      </c>
      <c r="R13" s="17"/>
      <c r="S13" s="17">
        <v>0.18786158025900301</v>
      </c>
      <c r="T13" s="17">
        <v>0.16906771469346801</v>
      </c>
      <c r="U13" s="17">
        <v>0.168666723383568</v>
      </c>
      <c r="V13" s="17">
        <v>0.15323673553241601</v>
      </c>
      <c r="W13" s="17">
        <v>0.16516596713944001</v>
      </c>
      <c r="X13" s="17">
        <v>0.15934901042619601</v>
      </c>
      <c r="Y13" s="17">
        <v>0.16581947915499701</v>
      </c>
      <c r="Z13" s="17">
        <v>0.158565429599408</v>
      </c>
      <c r="AA13" s="17">
        <v>0.18517329094705701</v>
      </c>
      <c r="AB13" s="17">
        <v>0.166898422159652</v>
      </c>
      <c r="AC13" s="17">
        <v>0.202498774616925</v>
      </c>
      <c r="AD13" s="17">
        <v>0.12788505508248399</v>
      </c>
      <c r="AE13" s="17"/>
      <c r="AF13" s="17">
        <v>0.16725856511776099</v>
      </c>
      <c r="AG13" s="17">
        <v>0.16111275539282099</v>
      </c>
      <c r="AH13" s="17">
        <v>0.19880164708886999</v>
      </c>
      <c r="AI13" s="17">
        <v>0.14945261213553701</v>
      </c>
      <c r="AJ13" s="17"/>
      <c r="AK13" s="17">
        <v>0.150646613176913</v>
      </c>
      <c r="AL13" s="17">
        <v>0.173809402104808</v>
      </c>
      <c r="AM13" s="17">
        <v>0.20398530496301301</v>
      </c>
      <c r="AN13" s="17">
        <v>0.16411005709498599</v>
      </c>
      <c r="AO13" s="17">
        <v>0.174749714804708</v>
      </c>
      <c r="AP13" s="17"/>
      <c r="AQ13" s="17">
        <v>0.15252164665611301</v>
      </c>
      <c r="AR13" s="17">
        <v>0.169291128351134</v>
      </c>
      <c r="AS13" s="17">
        <v>0.176888118040506</v>
      </c>
      <c r="AT13" s="17">
        <v>0.168198270928968</v>
      </c>
      <c r="AU13" s="17">
        <v>0.19607786845527</v>
      </c>
      <c r="AV13" s="17"/>
      <c r="AW13" s="17">
        <v>0.16984291471645099</v>
      </c>
      <c r="AX13" s="17">
        <v>0.18818377532518199</v>
      </c>
      <c r="AY13" s="17">
        <v>0.177192363633707</v>
      </c>
      <c r="AZ13" s="17">
        <v>0.15605854219356199</v>
      </c>
      <c r="BA13" s="17">
        <v>0.17172300490964501</v>
      </c>
      <c r="BB13" s="17"/>
      <c r="BC13" s="17">
        <v>0.177281328392698</v>
      </c>
      <c r="BD13" s="17">
        <v>0.174414575203587</v>
      </c>
      <c r="BE13" s="17">
        <v>0.16873180095899701</v>
      </c>
      <c r="BF13" s="17">
        <v>0.17978000343261299</v>
      </c>
      <c r="BG13" s="17"/>
      <c r="BH13" s="17">
        <v>0.16818240590952499</v>
      </c>
      <c r="BI13" s="17">
        <v>0.17714131043244799</v>
      </c>
      <c r="BJ13" s="17">
        <v>0.18910463773660599</v>
      </c>
      <c r="BK13" s="17">
        <v>0.15284665751759699</v>
      </c>
      <c r="BL13" s="17"/>
      <c r="BM13" s="17">
        <v>0.18296323755886301</v>
      </c>
      <c r="BN13" s="17">
        <v>0.18682916980900799</v>
      </c>
      <c r="BO13" s="17">
        <v>0.17426788283523301</v>
      </c>
      <c r="BP13" s="17">
        <v>0.16715044689451899</v>
      </c>
      <c r="BQ13" s="17">
        <v>0.14773560914967501</v>
      </c>
      <c r="BR13" s="17"/>
      <c r="BS13" s="17">
        <v>0.17693274574675799</v>
      </c>
      <c r="BT13" s="17">
        <v>0.19001412967216699</v>
      </c>
      <c r="BU13" s="17">
        <v>0.186206590637193</v>
      </c>
      <c r="BV13" s="17">
        <v>0.15914628198526601</v>
      </c>
      <c r="BW13" s="17">
        <v>0.13019467219071901</v>
      </c>
    </row>
    <row r="14" spans="2:75" x14ac:dyDescent="0.35">
      <c r="B14" s="18" t="s">
        <v>395</v>
      </c>
      <c r="C14" s="17">
        <v>0.12211456576738</v>
      </c>
      <c r="D14" s="17">
        <v>0.134540235006433</v>
      </c>
      <c r="E14" s="17">
        <v>0.11005650554261399</v>
      </c>
      <c r="F14" s="17"/>
      <c r="G14" s="17">
        <v>0.13098523776201301</v>
      </c>
      <c r="H14" s="17">
        <v>0.12362167537291401</v>
      </c>
      <c r="I14" s="17">
        <v>0.12632941118475899</v>
      </c>
      <c r="J14" s="17">
        <v>0.11037599027070499</v>
      </c>
      <c r="K14" s="17">
        <v>0.115541823663333</v>
      </c>
      <c r="L14" s="17">
        <v>0.12548571064528299</v>
      </c>
      <c r="M14" s="17"/>
      <c r="N14" s="17">
        <v>0.13881951005587201</v>
      </c>
      <c r="O14" s="17">
        <v>0.12891933095989899</v>
      </c>
      <c r="P14" s="17">
        <v>0.11975714245812</v>
      </c>
      <c r="Q14" s="17">
        <v>0.100362098076221</v>
      </c>
      <c r="R14" s="17"/>
      <c r="S14" s="17">
        <v>0.116651121617079</v>
      </c>
      <c r="T14" s="17">
        <v>0.12822373967080999</v>
      </c>
      <c r="U14" s="17">
        <v>0.13311998636476899</v>
      </c>
      <c r="V14" s="17">
        <v>0.11244644315802001</v>
      </c>
      <c r="W14" s="17">
        <v>9.2703600364858099E-2</v>
      </c>
      <c r="X14" s="17">
        <v>0.120234263583372</v>
      </c>
      <c r="Y14" s="17">
        <v>0.11441806014589601</v>
      </c>
      <c r="Z14" s="17">
        <v>0.15398559919806001</v>
      </c>
      <c r="AA14" s="17">
        <v>0.10867902941188801</v>
      </c>
      <c r="AB14" s="17">
        <v>0.15116574931783899</v>
      </c>
      <c r="AC14" s="17">
        <v>0.119690883456742</v>
      </c>
      <c r="AD14" s="17">
        <v>0.139313012969663</v>
      </c>
      <c r="AE14" s="17"/>
      <c r="AF14" s="17">
        <v>0.118046029520802</v>
      </c>
      <c r="AG14" s="17">
        <v>0.10990173120987499</v>
      </c>
      <c r="AH14" s="17">
        <v>0.15041785265746699</v>
      </c>
      <c r="AI14" s="17">
        <v>0.115122515500988</v>
      </c>
      <c r="AJ14" s="17"/>
      <c r="AK14" s="17">
        <v>9.4061183282784705E-2</v>
      </c>
      <c r="AL14" s="17">
        <v>0.11996897541165499</v>
      </c>
      <c r="AM14" s="17">
        <v>0.149159424201004</v>
      </c>
      <c r="AN14" s="17">
        <v>0.107232880030315</v>
      </c>
      <c r="AO14" s="17">
        <v>0.152531554932261</v>
      </c>
      <c r="AP14" s="17"/>
      <c r="AQ14" s="17">
        <v>8.1840573429938293E-2</v>
      </c>
      <c r="AR14" s="17">
        <v>0.12668350588646601</v>
      </c>
      <c r="AS14" s="17">
        <v>0.13457161274350601</v>
      </c>
      <c r="AT14" s="17">
        <v>0.124605906407636</v>
      </c>
      <c r="AU14" s="17">
        <v>0.16407867424078601</v>
      </c>
      <c r="AV14" s="17"/>
      <c r="AW14" s="17">
        <v>0.12640568189920201</v>
      </c>
      <c r="AX14" s="17">
        <v>0.105784899833636</v>
      </c>
      <c r="AY14" s="17">
        <v>0.117731887902171</v>
      </c>
      <c r="AZ14" s="17">
        <v>0.14013552293953399</v>
      </c>
      <c r="BA14" s="17">
        <v>0.112492086135122</v>
      </c>
      <c r="BB14" s="17"/>
      <c r="BC14" s="17">
        <v>0.121572501339549</v>
      </c>
      <c r="BD14" s="17">
        <v>0.13438037786066001</v>
      </c>
      <c r="BE14" s="17">
        <v>0.124683734523069</v>
      </c>
      <c r="BF14" s="17">
        <v>0.11423416095389501</v>
      </c>
      <c r="BG14" s="17"/>
      <c r="BH14" s="17">
        <v>0.124194463980195</v>
      </c>
      <c r="BI14" s="17">
        <v>0.115153328124348</v>
      </c>
      <c r="BJ14" s="17">
        <v>0.133140656094905</v>
      </c>
      <c r="BK14" s="17">
        <v>0.14209740370495799</v>
      </c>
      <c r="BL14" s="17"/>
      <c r="BM14" s="17">
        <v>0.119532347361755</v>
      </c>
      <c r="BN14" s="17">
        <v>0.13131821937965199</v>
      </c>
      <c r="BO14" s="17">
        <v>0.12655435369138299</v>
      </c>
      <c r="BP14" s="17">
        <v>0.12660003292515401</v>
      </c>
      <c r="BQ14" s="17">
        <v>9.3698991789480102E-2</v>
      </c>
      <c r="BR14" s="17"/>
      <c r="BS14" s="17">
        <v>0.138329410771872</v>
      </c>
      <c r="BT14" s="17">
        <v>0.123045859403522</v>
      </c>
      <c r="BU14" s="17">
        <v>0.13020439288473301</v>
      </c>
      <c r="BV14" s="17">
        <v>0.120645134804326</v>
      </c>
      <c r="BW14" s="17">
        <v>6.8679365748341006E-2</v>
      </c>
    </row>
    <row r="15" spans="2:75" x14ac:dyDescent="0.35">
      <c r="B15" s="18" t="s">
        <v>396</v>
      </c>
      <c r="C15" s="17">
        <v>7.74792919621414E-2</v>
      </c>
      <c r="D15" s="17">
        <v>8.1543071556800698E-2</v>
      </c>
      <c r="E15" s="17">
        <v>7.3895396570611505E-2</v>
      </c>
      <c r="F15" s="17"/>
      <c r="G15" s="17">
        <v>7.8068376507487394E-2</v>
      </c>
      <c r="H15" s="17">
        <v>7.5683907580671395E-2</v>
      </c>
      <c r="I15" s="17">
        <v>8.5976338121638199E-2</v>
      </c>
      <c r="J15" s="17">
        <v>7.3611755471767903E-2</v>
      </c>
      <c r="K15" s="17">
        <v>9.1715424710123006E-2</v>
      </c>
      <c r="L15" s="17">
        <v>6.5253629070015001E-2</v>
      </c>
      <c r="M15" s="17"/>
      <c r="N15" s="17">
        <v>8.0519414188387706E-2</v>
      </c>
      <c r="O15" s="17">
        <v>8.574085430075E-2</v>
      </c>
      <c r="P15" s="17">
        <v>8.0954532920552394E-2</v>
      </c>
      <c r="Q15" s="17">
        <v>6.2684008603286198E-2</v>
      </c>
      <c r="R15" s="17"/>
      <c r="S15" s="17">
        <v>7.9003274279470306E-2</v>
      </c>
      <c r="T15" s="17">
        <v>9.2013811236401399E-2</v>
      </c>
      <c r="U15" s="17">
        <v>6.7629238846931505E-2</v>
      </c>
      <c r="V15" s="17">
        <v>7.6563721285460795E-2</v>
      </c>
      <c r="W15" s="17">
        <v>7.2651059621653205E-2</v>
      </c>
      <c r="X15" s="17">
        <v>8.5997723612451005E-2</v>
      </c>
      <c r="Y15" s="17">
        <v>5.6599277162120702E-2</v>
      </c>
      <c r="Z15" s="17">
        <v>7.21001224366212E-2</v>
      </c>
      <c r="AA15" s="17">
        <v>8.3808743270358602E-2</v>
      </c>
      <c r="AB15" s="17">
        <v>7.77594537189749E-2</v>
      </c>
      <c r="AC15" s="17">
        <v>7.1756978598500304E-2</v>
      </c>
      <c r="AD15" s="17">
        <v>7.0539891903512494E-2</v>
      </c>
      <c r="AE15" s="17"/>
      <c r="AF15" s="17">
        <v>7.8728277204999503E-2</v>
      </c>
      <c r="AG15" s="17">
        <v>6.96105299318108E-2</v>
      </c>
      <c r="AH15" s="17">
        <v>9.5446662469567303E-2</v>
      </c>
      <c r="AI15" s="17">
        <v>6.3771523576843403E-2</v>
      </c>
      <c r="AJ15" s="17"/>
      <c r="AK15" s="17">
        <v>7.7817502824990198E-2</v>
      </c>
      <c r="AL15" s="17">
        <v>6.8806313583392398E-2</v>
      </c>
      <c r="AM15" s="17">
        <v>7.8926794050302507E-2</v>
      </c>
      <c r="AN15" s="17">
        <v>9.9381032279707293E-2</v>
      </c>
      <c r="AO15" s="17">
        <v>9.1315433334447596E-2</v>
      </c>
      <c r="AP15" s="17"/>
      <c r="AQ15" s="17">
        <v>6.6633209631088E-2</v>
      </c>
      <c r="AR15" s="17">
        <v>6.9224323969089105E-2</v>
      </c>
      <c r="AS15" s="17">
        <v>7.8383456231399695E-2</v>
      </c>
      <c r="AT15" s="17">
        <v>9.5512370444151298E-2</v>
      </c>
      <c r="AU15" s="17">
        <v>8.4099206868483795E-2</v>
      </c>
      <c r="AV15" s="17"/>
      <c r="AW15" s="17">
        <v>4.4689175394089099E-2</v>
      </c>
      <c r="AX15" s="17">
        <v>8.9864015695824806E-2</v>
      </c>
      <c r="AY15" s="17">
        <v>7.6579368888482699E-2</v>
      </c>
      <c r="AZ15" s="17">
        <v>7.7642435837539603E-2</v>
      </c>
      <c r="BA15" s="17">
        <v>8.0907235856310697E-2</v>
      </c>
      <c r="BB15" s="17"/>
      <c r="BC15" s="17">
        <v>6.7060272913072205E-2</v>
      </c>
      <c r="BD15" s="17">
        <v>8.2392307654214597E-2</v>
      </c>
      <c r="BE15" s="17">
        <v>8.0745202569946203E-2</v>
      </c>
      <c r="BF15" s="17">
        <v>7.6228638826911596E-2</v>
      </c>
      <c r="BG15" s="17"/>
      <c r="BH15" s="17">
        <v>7.63066822257467E-2</v>
      </c>
      <c r="BI15" s="17">
        <v>7.4503023271783597E-2</v>
      </c>
      <c r="BJ15" s="17">
        <v>8.01623277944956E-2</v>
      </c>
      <c r="BK15" s="17">
        <v>8.2069566973547198E-2</v>
      </c>
      <c r="BL15" s="17"/>
      <c r="BM15" s="17">
        <v>7.3965483574156596E-2</v>
      </c>
      <c r="BN15" s="17">
        <v>8.2167589487997905E-2</v>
      </c>
      <c r="BO15" s="17">
        <v>9.3877538592727405E-2</v>
      </c>
      <c r="BP15" s="17">
        <v>6.6096907708451003E-2</v>
      </c>
      <c r="BQ15" s="17">
        <v>7.5798793848425597E-2</v>
      </c>
      <c r="BR15" s="17"/>
      <c r="BS15" s="17">
        <v>6.8767087996435494E-2</v>
      </c>
      <c r="BT15" s="17">
        <v>8.4299231891969001E-2</v>
      </c>
      <c r="BU15" s="17">
        <v>8.3261007864626396E-2</v>
      </c>
      <c r="BV15" s="17">
        <v>7.4037220958417096E-2</v>
      </c>
      <c r="BW15" s="17">
        <v>7.9142059715636107E-2</v>
      </c>
    </row>
    <row r="16" spans="2:75" x14ac:dyDescent="0.35">
      <c r="B16" s="18" t="s">
        <v>397</v>
      </c>
      <c r="C16" s="17">
        <v>9.5628421032587105E-2</v>
      </c>
      <c r="D16" s="17">
        <v>0.103155301485522</v>
      </c>
      <c r="E16" s="17">
        <v>8.8249459650331097E-2</v>
      </c>
      <c r="F16" s="17"/>
      <c r="G16" s="17">
        <v>7.2391624128816195E-2</v>
      </c>
      <c r="H16" s="17">
        <v>8.5951387262160894E-2</v>
      </c>
      <c r="I16" s="17">
        <v>8.46187541030472E-2</v>
      </c>
      <c r="J16" s="17">
        <v>0.105904728452376</v>
      </c>
      <c r="K16" s="17">
        <v>0.109633647329151</v>
      </c>
      <c r="L16" s="17">
        <v>0.110212233544176</v>
      </c>
      <c r="M16" s="17"/>
      <c r="N16" s="17">
        <v>0.10391296654921001</v>
      </c>
      <c r="O16" s="17">
        <v>0.100087416838224</v>
      </c>
      <c r="P16" s="17">
        <v>9.9139953505092193E-2</v>
      </c>
      <c r="Q16" s="17">
        <v>7.6856325361831193E-2</v>
      </c>
      <c r="R16" s="17"/>
      <c r="S16" s="17">
        <v>9.0933327883900295E-2</v>
      </c>
      <c r="T16" s="17">
        <v>0.127281120209598</v>
      </c>
      <c r="U16" s="17">
        <v>9.2551142418241999E-2</v>
      </c>
      <c r="V16" s="17">
        <v>0.100931439343945</v>
      </c>
      <c r="W16" s="17">
        <v>8.2685475773874306E-2</v>
      </c>
      <c r="X16" s="17">
        <v>7.3878286316344896E-2</v>
      </c>
      <c r="Y16" s="17">
        <v>8.9580552954376599E-2</v>
      </c>
      <c r="Z16" s="17">
        <v>5.9302786871323503E-2</v>
      </c>
      <c r="AA16" s="17">
        <v>9.1160862266228507E-2</v>
      </c>
      <c r="AB16" s="17">
        <v>0.10457167331737401</v>
      </c>
      <c r="AC16" s="17">
        <v>9.7052173490323093E-2</v>
      </c>
      <c r="AD16" s="17">
        <v>0.119863106978659</v>
      </c>
      <c r="AE16" s="17"/>
      <c r="AF16" s="17">
        <v>8.1384678779556394E-2</v>
      </c>
      <c r="AG16" s="17">
        <v>0.10522038130384399</v>
      </c>
      <c r="AH16" s="17">
        <v>8.9007178864165107E-2</v>
      </c>
      <c r="AI16" s="17">
        <v>0.112322961371292</v>
      </c>
      <c r="AJ16" s="17"/>
      <c r="AK16" s="17">
        <v>6.9990016947028402E-2</v>
      </c>
      <c r="AL16" s="17">
        <v>0.10316331616256801</v>
      </c>
      <c r="AM16" s="17">
        <v>7.9383413923596796E-2</v>
      </c>
      <c r="AN16" s="17">
        <v>0.11480241747038</v>
      </c>
      <c r="AO16" s="17">
        <v>0.13271240993521899</v>
      </c>
      <c r="AP16" s="17"/>
      <c r="AQ16" s="17">
        <v>6.8507773379038905E-2</v>
      </c>
      <c r="AR16" s="17">
        <v>8.4678426125274806E-2</v>
      </c>
      <c r="AS16" s="17">
        <v>0.103794486909741</v>
      </c>
      <c r="AT16" s="17">
        <v>0.12198547755776599</v>
      </c>
      <c r="AU16" s="17">
        <v>0.112515340472039</v>
      </c>
      <c r="AV16" s="17"/>
      <c r="AW16" s="17">
        <v>0.115390378951955</v>
      </c>
      <c r="AX16" s="17">
        <v>9.9252547087007301E-2</v>
      </c>
      <c r="AY16" s="17">
        <v>9.7604282156635302E-2</v>
      </c>
      <c r="AZ16" s="17">
        <v>9.2728385771299104E-2</v>
      </c>
      <c r="BA16" s="17">
        <v>9.0679062982454095E-2</v>
      </c>
      <c r="BB16" s="17"/>
      <c r="BC16" s="17">
        <v>6.9852867011125294E-2</v>
      </c>
      <c r="BD16" s="17">
        <v>9.1077791906968894E-2</v>
      </c>
      <c r="BE16" s="17">
        <v>0.100664861427659</v>
      </c>
      <c r="BF16" s="17">
        <v>0.10656898331252999</v>
      </c>
      <c r="BG16" s="17"/>
      <c r="BH16" s="17">
        <v>9.1892585259434306E-2</v>
      </c>
      <c r="BI16" s="17">
        <v>0.10056791687008</v>
      </c>
      <c r="BJ16" s="17">
        <v>9.3857644926525E-2</v>
      </c>
      <c r="BK16" s="17">
        <v>0.102693390972957</v>
      </c>
      <c r="BL16" s="17"/>
      <c r="BM16" s="17">
        <v>0.10331648130135999</v>
      </c>
      <c r="BN16" s="17">
        <v>8.6089543331101706E-2</v>
      </c>
      <c r="BO16" s="17">
        <v>9.1131541872820701E-2</v>
      </c>
      <c r="BP16" s="17">
        <v>0.120771674708836</v>
      </c>
      <c r="BQ16" s="17">
        <v>8.3032802743848694E-2</v>
      </c>
      <c r="BR16" s="17"/>
      <c r="BS16" s="17">
        <v>0.117786591642054</v>
      </c>
      <c r="BT16" s="17">
        <v>8.0148064414241896E-2</v>
      </c>
      <c r="BU16" s="17">
        <v>0.104315299886103</v>
      </c>
      <c r="BV16" s="17">
        <v>0.114827944116145</v>
      </c>
      <c r="BW16" s="17">
        <v>7.9296513413099803E-2</v>
      </c>
    </row>
    <row r="17" spans="2:75" x14ac:dyDescent="0.35">
      <c r="B17" s="18" t="s">
        <v>54</v>
      </c>
      <c r="C17" s="17">
        <v>8.8590482914047794E-2</v>
      </c>
      <c r="D17" s="17">
        <v>0.105026322447472</v>
      </c>
      <c r="E17" s="17">
        <v>7.2036233239085298E-2</v>
      </c>
      <c r="F17" s="17"/>
      <c r="G17" s="17">
        <v>5.4127527570003803E-2</v>
      </c>
      <c r="H17" s="17">
        <v>8.1747160813912506E-2</v>
      </c>
      <c r="I17" s="17">
        <v>9.0855863506448503E-2</v>
      </c>
      <c r="J17" s="17">
        <v>9.3255115177408393E-2</v>
      </c>
      <c r="K17" s="17">
        <v>0.10024515771979201</v>
      </c>
      <c r="L17" s="17">
        <v>0.10370035052003</v>
      </c>
      <c r="M17" s="17"/>
      <c r="N17" s="17">
        <v>7.68510501134161E-2</v>
      </c>
      <c r="O17" s="17">
        <v>7.9677206367003206E-2</v>
      </c>
      <c r="P17" s="17">
        <v>0.10928062581947</v>
      </c>
      <c r="Q17" s="17">
        <v>9.1336849625371405E-2</v>
      </c>
      <c r="R17" s="17"/>
      <c r="S17" s="17">
        <v>7.7210998194172598E-2</v>
      </c>
      <c r="T17" s="17">
        <v>8.2664277076243395E-2</v>
      </c>
      <c r="U17" s="17">
        <v>0.141011238961569</v>
      </c>
      <c r="V17" s="17">
        <v>0.113963147608884</v>
      </c>
      <c r="W17" s="17">
        <v>9.7995294690803605E-2</v>
      </c>
      <c r="X17" s="17">
        <v>7.4008578553402399E-2</v>
      </c>
      <c r="Y17" s="17">
        <v>6.7593574801629502E-2</v>
      </c>
      <c r="Z17" s="17">
        <v>7.7270968780385904E-2</v>
      </c>
      <c r="AA17" s="17">
        <v>9.5882331225280296E-2</v>
      </c>
      <c r="AB17" s="17">
        <v>7.8492769633955101E-2</v>
      </c>
      <c r="AC17" s="17">
        <v>7.5824747019635694E-2</v>
      </c>
      <c r="AD17" s="17">
        <v>6.9129546012445697E-2</v>
      </c>
      <c r="AE17" s="17"/>
      <c r="AF17" s="17">
        <v>0.10892528908862099</v>
      </c>
      <c r="AG17" s="17">
        <v>8.7329927512771299E-2</v>
      </c>
      <c r="AH17" s="17">
        <v>6.4505884254436596E-2</v>
      </c>
      <c r="AI17" s="17">
        <v>0.11228550981292799</v>
      </c>
      <c r="AJ17" s="17"/>
      <c r="AK17" s="17">
        <v>7.3725936906769901E-2</v>
      </c>
      <c r="AL17" s="17">
        <v>9.5289921946640793E-2</v>
      </c>
      <c r="AM17" s="17">
        <v>7.7482619305456302E-2</v>
      </c>
      <c r="AN17" s="17">
        <v>9.7871287873126003E-2</v>
      </c>
      <c r="AO17" s="17">
        <v>0.107945990909823</v>
      </c>
      <c r="AP17" s="17"/>
      <c r="AQ17" s="17">
        <v>7.5578817849937099E-2</v>
      </c>
      <c r="AR17" s="17">
        <v>7.5323170914112503E-2</v>
      </c>
      <c r="AS17" s="17">
        <v>9.8234383348247398E-2</v>
      </c>
      <c r="AT17" s="17">
        <v>0.10633052397998401</v>
      </c>
      <c r="AU17" s="17">
        <v>9.1664279119380396E-2</v>
      </c>
      <c r="AV17" s="17"/>
      <c r="AW17" s="17">
        <v>7.0524494883366498E-2</v>
      </c>
      <c r="AX17" s="17">
        <v>8.7661346759996706E-2</v>
      </c>
      <c r="AY17" s="17">
        <v>9.0599108772648707E-2</v>
      </c>
      <c r="AZ17" s="17">
        <v>8.7471586567025195E-2</v>
      </c>
      <c r="BA17" s="17">
        <v>9.0707937486233195E-2</v>
      </c>
      <c r="BB17" s="17"/>
      <c r="BC17" s="17">
        <v>9.6547104577981102E-2</v>
      </c>
      <c r="BD17" s="17">
        <v>8.0136961802609305E-2</v>
      </c>
      <c r="BE17" s="17">
        <v>7.4888806759224796E-2</v>
      </c>
      <c r="BF17" s="17">
        <v>0.103241047869156</v>
      </c>
      <c r="BG17" s="17"/>
      <c r="BH17" s="17">
        <v>8.6857351534933805E-2</v>
      </c>
      <c r="BI17" s="17">
        <v>8.8368340561018693E-2</v>
      </c>
      <c r="BJ17" s="17">
        <v>9.6231063444026405E-2</v>
      </c>
      <c r="BK17" s="17">
        <v>8.2846721581615906E-2</v>
      </c>
      <c r="BL17" s="17"/>
      <c r="BM17" s="17">
        <v>0.124491398048377</v>
      </c>
      <c r="BN17" s="17">
        <v>6.4878979075574494E-2</v>
      </c>
      <c r="BO17" s="17">
        <v>6.3349136707625403E-2</v>
      </c>
      <c r="BP17" s="17">
        <v>0.100218474937171</v>
      </c>
      <c r="BQ17" s="17">
        <v>0.11196324881059699</v>
      </c>
      <c r="BR17" s="17"/>
      <c r="BS17" s="17">
        <v>0.116113720450732</v>
      </c>
      <c r="BT17" s="17">
        <v>6.3033395932684103E-2</v>
      </c>
      <c r="BU17" s="17">
        <v>8.1094620188683603E-2</v>
      </c>
      <c r="BV17" s="17">
        <v>0.124598701506924</v>
      </c>
      <c r="BW17" s="17">
        <v>7.8360696001954694E-2</v>
      </c>
    </row>
    <row r="18" spans="2:75" x14ac:dyDescent="0.35">
      <c r="B18" s="18" t="s">
        <v>398</v>
      </c>
      <c r="C18" s="17">
        <v>3.27095788959577E-2</v>
      </c>
      <c r="D18" s="17">
        <v>4.1397977947689103E-2</v>
      </c>
      <c r="E18" s="17">
        <v>2.4394460037115501E-2</v>
      </c>
      <c r="F18" s="17"/>
      <c r="G18" s="17">
        <v>3.1314337358302399E-2</v>
      </c>
      <c r="H18" s="17">
        <v>3.7911007288252599E-2</v>
      </c>
      <c r="I18" s="17">
        <v>1.97571822851474E-2</v>
      </c>
      <c r="J18" s="17">
        <v>3.9148489120388201E-2</v>
      </c>
      <c r="K18" s="17">
        <v>4.1043343754217698E-2</v>
      </c>
      <c r="L18" s="17">
        <v>2.9109856711353702E-2</v>
      </c>
      <c r="M18" s="17"/>
      <c r="N18" s="17">
        <v>3.3394415810257497E-2</v>
      </c>
      <c r="O18" s="17">
        <v>2.1659673814483301E-2</v>
      </c>
      <c r="P18" s="17">
        <v>3.0441434017123001E-2</v>
      </c>
      <c r="Q18" s="17">
        <v>4.43471653904371E-2</v>
      </c>
      <c r="R18" s="17"/>
      <c r="S18" s="17">
        <v>2.5845045646503199E-2</v>
      </c>
      <c r="T18" s="17">
        <v>4.1089549930305697E-2</v>
      </c>
      <c r="U18" s="17">
        <v>1.7791461850824902E-2</v>
      </c>
      <c r="V18" s="17">
        <v>3.7503715964437599E-2</v>
      </c>
      <c r="W18" s="17">
        <v>3.1835117600998102E-2</v>
      </c>
      <c r="X18" s="17">
        <v>4.6629633396707601E-2</v>
      </c>
      <c r="Y18" s="17">
        <v>3.00461146269741E-2</v>
      </c>
      <c r="Z18" s="17">
        <v>3.4821925456154201E-2</v>
      </c>
      <c r="AA18" s="17">
        <v>2.7974752714130201E-2</v>
      </c>
      <c r="AB18" s="17">
        <v>3.0509111170741302E-2</v>
      </c>
      <c r="AC18" s="17">
        <v>1.99978136014301E-2</v>
      </c>
      <c r="AD18" s="17">
        <v>6.3687547364700697E-2</v>
      </c>
      <c r="AE18" s="17"/>
      <c r="AF18" s="17">
        <v>3.6821267647616202E-2</v>
      </c>
      <c r="AG18" s="17">
        <v>3.2931508664222502E-2</v>
      </c>
      <c r="AH18" s="17">
        <v>2.0492627961285901E-2</v>
      </c>
      <c r="AI18" s="17">
        <v>4.4987260165865801E-2</v>
      </c>
      <c r="AJ18" s="17"/>
      <c r="AK18" s="17">
        <v>4.0962012301339799E-2</v>
      </c>
      <c r="AL18" s="17">
        <v>3.2177488573742502E-2</v>
      </c>
      <c r="AM18" s="17">
        <v>2.70785767693522E-2</v>
      </c>
      <c r="AN18" s="17">
        <v>3.1661368919003202E-2</v>
      </c>
      <c r="AO18" s="17">
        <v>4.83962881261693E-2</v>
      </c>
      <c r="AP18" s="17"/>
      <c r="AQ18" s="17">
        <v>3.5283697009053899E-2</v>
      </c>
      <c r="AR18" s="17">
        <v>2.3939644116503199E-2</v>
      </c>
      <c r="AS18" s="17">
        <v>3.0588906668173599E-2</v>
      </c>
      <c r="AT18" s="17">
        <v>3.1435989442430097E-2</v>
      </c>
      <c r="AU18" s="17">
        <v>4.5206463234741701E-2</v>
      </c>
      <c r="AV18" s="17"/>
      <c r="AW18" s="17">
        <v>2.6683097930695201E-2</v>
      </c>
      <c r="AX18" s="17">
        <v>4.0615648754074397E-2</v>
      </c>
      <c r="AY18" s="17">
        <v>2.98941422819184E-2</v>
      </c>
      <c r="AZ18" s="17">
        <v>2.89129392439464E-2</v>
      </c>
      <c r="BA18" s="17">
        <v>3.9550704606580299E-2</v>
      </c>
      <c r="BB18" s="17"/>
      <c r="BC18" s="17">
        <v>3.3263305284305197E-2</v>
      </c>
      <c r="BD18" s="17">
        <v>2.41508537271867E-2</v>
      </c>
      <c r="BE18" s="17">
        <v>4.0971169968576103E-2</v>
      </c>
      <c r="BF18" s="17">
        <v>3.3268539155838002E-2</v>
      </c>
      <c r="BG18" s="17"/>
      <c r="BH18" s="17">
        <v>3.4349397994112102E-2</v>
      </c>
      <c r="BI18" s="17">
        <v>2.80516032059227E-2</v>
      </c>
      <c r="BJ18" s="17">
        <v>3.4765990434481503E-2</v>
      </c>
      <c r="BK18" s="17">
        <v>4.9739737277164499E-2</v>
      </c>
      <c r="BL18" s="17"/>
      <c r="BM18" s="17">
        <v>3.9427543570231698E-2</v>
      </c>
      <c r="BN18" s="17">
        <v>3.01886363049408E-2</v>
      </c>
      <c r="BO18" s="17">
        <v>3.1404958507235098E-2</v>
      </c>
      <c r="BP18" s="17">
        <v>4.4510439160825498E-2</v>
      </c>
      <c r="BQ18" s="17">
        <v>3.3023772579421698E-2</v>
      </c>
      <c r="BR18" s="17"/>
      <c r="BS18" s="17">
        <v>3.2048411220425302E-2</v>
      </c>
      <c r="BT18" s="17">
        <v>3.2811159072624503E-2</v>
      </c>
      <c r="BU18" s="17">
        <v>3.4490199044745602E-2</v>
      </c>
      <c r="BV18" s="17">
        <v>4.2248234532640497E-2</v>
      </c>
      <c r="BW18" s="17">
        <v>3.8964123634317803E-2</v>
      </c>
    </row>
    <row r="19" spans="2:75" x14ac:dyDescent="0.35">
      <c r="B19" s="18" t="s">
        <v>109</v>
      </c>
      <c r="C19" s="19">
        <v>0.131720838800267</v>
      </c>
      <c r="D19" s="19">
        <v>0.111491184445713</v>
      </c>
      <c r="E19" s="19">
        <v>0.151135721568597</v>
      </c>
      <c r="F19" s="19"/>
      <c r="G19" s="19">
        <v>0.104677988594975</v>
      </c>
      <c r="H19" s="19">
        <v>0.106544610275702</v>
      </c>
      <c r="I19" s="19">
        <v>0.12553837997134801</v>
      </c>
      <c r="J19" s="19">
        <v>0.14090599173899601</v>
      </c>
      <c r="K19" s="19">
        <v>0.136968304840732</v>
      </c>
      <c r="L19" s="19">
        <v>0.16429784322986701</v>
      </c>
      <c r="M19" s="19"/>
      <c r="N19" s="19">
        <v>0.10212990395076001</v>
      </c>
      <c r="O19" s="19">
        <v>0.115328366449766</v>
      </c>
      <c r="P19" s="19">
        <v>0.115366233985702</v>
      </c>
      <c r="Q19" s="19">
        <v>0.196596034795123</v>
      </c>
      <c r="R19" s="19"/>
      <c r="S19" s="19">
        <v>0.13485988220290901</v>
      </c>
      <c r="T19" s="19">
        <v>0.128337244808267</v>
      </c>
      <c r="U19" s="19">
        <v>0.13908913731133901</v>
      </c>
      <c r="V19" s="19">
        <v>0.12595481579801099</v>
      </c>
      <c r="W19" s="19">
        <v>0.143978644884146</v>
      </c>
      <c r="X19" s="19">
        <v>0.14061653513897801</v>
      </c>
      <c r="Y19" s="19">
        <v>0.125625004468568</v>
      </c>
      <c r="Z19" s="19">
        <v>0.10057287143298101</v>
      </c>
      <c r="AA19" s="19">
        <v>0.13140604248905399</v>
      </c>
      <c r="AB19" s="19">
        <v>0.13101332476878</v>
      </c>
      <c r="AC19" s="19">
        <v>0.11760772023890299</v>
      </c>
      <c r="AD19" s="19">
        <v>0.15864651838504701</v>
      </c>
      <c r="AE19" s="19"/>
      <c r="AF19" s="19">
        <v>0.17101592039264901</v>
      </c>
      <c r="AG19" s="19">
        <v>0.14110482326646201</v>
      </c>
      <c r="AH19" s="19">
        <v>8.7657619972820205E-2</v>
      </c>
      <c r="AI19" s="19">
        <v>8.6109306204487604E-2</v>
      </c>
      <c r="AJ19" s="19"/>
      <c r="AK19" s="19">
        <v>0.171973015643894</v>
      </c>
      <c r="AL19" s="19">
        <v>0.128357606194553</v>
      </c>
      <c r="AM19" s="19">
        <v>0.108084513851707</v>
      </c>
      <c r="AN19" s="19">
        <v>8.3452169139365304E-2</v>
      </c>
      <c r="AO19" s="19">
        <v>4.58765927012433E-2</v>
      </c>
      <c r="AP19" s="19"/>
      <c r="AQ19" s="19">
        <v>0.17821141171628499</v>
      </c>
      <c r="AR19" s="19">
        <v>0.152673666508962</v>
      </c>
      <c r="AS19" s="19">
        <v>0.10370191530044701</v>
      </c>
      <c r="AT19" s="19">
        <v>0.105570978193693</v>
      </c>
      <c r="AU19" s="19">
        <v>9.9454084671732099E-2</v>
      </c>
      <c r="AV19" s="19"/>
      <c r="AW19" s="19">
        <v>0.13023263884780101</v>
      </c>
      <c r="AX19" s="19">
        <v>0.13009308497907601</v>
      </c>
      <c r="AY19" s="19">
        <v>0.130391678195833</v>
      </c>
      <c r="AZ19" s="19">
        <v>0.13984344304777699</v>
      </c>
      <c r="BA19" s="19">
        <v>0.123809547852758</v>
      </c>
      <c r="BB19" s="19"/>
      <c r="BC19" s="19">
        <v>0.123184553663179</v>
      </c>
      <c r="BD19" s="19">
        <v>0.114965758788992</v>
      </c>
      <c r="BE19" s="19">
        <v>0.117373379442332</v>
      </c>
      <c r="BF19" s="19">
        <v>0.117278390110548</v>
      </c>
      <c r="BG19" s="19"/>
      <c r="BH19" s="19">
        <v>0.122564053937081</v>
      </c>
      <c r="BI19" s="19">
        <v>0.117982647567882</v>
      </c>
      <c r="BJ19" s="19">
        <v>0.11470895908952999</v>
      </c>
      <c r="BK19" s="19">
        <v>0.14793691071905399</v>
      </c>
      <c r="BL19" s="19"/>
      <c r="BM19" s="19">
        <v>0.115202639781659</v>
      </c>
      <c r="BN19" s="19">
        <v>0.11164752112517801</v>
      </c>
      <c r="BO19" s="19">
        <v>9.6859666114367804E-2</v>
      </c>
      <c r="BP19" s="19">
        <v>0.12883588821071901</v>
      </c>
      <c r="BQ19" s="19">
        <v>0.19280114652070099</v>
      </c>
      <c r="BR19" s="19"/>
      <c r="BS19" s="19">
        <v>0.11472598821204399</v>
      </c>
      <c r="BT19" s="19">
        <v>0.102164806808623</v>
      </c>
      <c r="BU19" s="19">
        <v>8.5779404620779404E-2</v>
      </c>
      <c r="BV19" s="19">
        <v>0.113733380634781</v>
      </c>
      <c r="BW19" s="19">
        <v>0.22133605538626799</v>
      </c>
    </row>
    <row r="20" spans="2:75" x14ac:dyDescent="0.35">
      <c r="B20" s="16"/>
    </row>
    <row r="21" spans="2:75" x14ac:dyDescent="0.35">
      <c r="B21" t="s">
        <v>91</v>
      </c>
    </row>
    <row r="22" spans="2:75" x14ac:dyDescent="0.35">
      <c r="B22" t="s">
        <v>92</v>
      </c>
    </row>
    <row r="24" spans="2:75" x14ac:dyDescent="0.35">
      <c r="B24"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W25"/>
  <sheetViews>
    <sheetView showGridLines="0" topLeftCell="A12" workbookViewId="0">
      <pane xSplit="2" topLeftCell="C1" activePane="topRight" state="frozen"/>
      <selection pane="topRight" activeCell="B25" sqref="B2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5" width="10.7265625" customWidth="1"/>
    <col min="36" max="36" width="2.1796875" customWidth="1"/>
    <col min="37" max="41" width="10.7265625" customWidth="1"/>
    <col min="42" max="42" width="2.1796875" customWidth="1"/>
    <col min="43" max="47" width="10.7265625" customWidth="1"/>
    <col min="48" max="48" width="2.1796875" customWidth="1"/>
    <col min="49" max="53" width="10.7265625" customWidth="1"/>
    <col min="54" max="54" width="2.1796875" customWidth="1"/>
    <col min="55" max="58" width="10.7265625" customWidth="1"/>
    <col min="59" max="59" width="2.1796875" customWidth="1"/>
    <col min="60" max="63" width="10.7265625" customWidth="1"/>
    <col min="64" max="64" width="2.1796875" customWidth="1"/>
    <col min="65" max="69" width="10.7265625" customWidth="1"/>
    <col min="70" max="70" width="2.1796875" customWidth="1"/>
    <col min="71" max="75" width="10.7265625" customWidth="1"/>
    <col min="76" max="76" width="2.1796875" customWidth="1"/>
  </cols>
  <sheetData>
    <row r="2" spans="2:75" ht="40" customHeight="1" x14ac:dyDescent="0.35">
      <c r="D2" s="29" t="s">
        <v>401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5" spans="2:75" ht="30" customHeight="1" x14ac:dyDescent="0.35">
      <c r="B5" s="15"/>
      <c r="C5" s="15"/>
      <c r="D5" s="28" t="s">
        <v>72</v>
      </c>
      <c r="E5" s="28"/>
      <c r="F5" s="15"/>
      <c r="G5" s="28" t="s">
        <v>73</v>
      </c>
      <c r="H5" s="28"/>
      <c r="I5" s="28"/>
      <c r="J5" s="28"/>
      <c r="K5" s="28"/>
      <c r="L5" s="28"/>
      <c r="M5" s="15"/>
      <c r="N5" s="28" t="s">
        <v>74</v>
      </c>
      <c r="O5" s="28"/>
      <c r="P5" s="28"/>
      <c r="Q5" s="28"/>
      <c r="R5" s="15"/>
      <c r="S5" s="28" t="s">
        <v>75</v>
      </c>
      <c r="T5" s="28"/>
      <c r="U5" s="28"/>
      <c r="V5" s="28"/>
      <c r="W5" s="28"/>
      <c r="X5" s="28"/>
      <c r="Y5" s="28"/>
      <c r="Z5" s="28"/>
      <c r="AA5" s="28"/>
      <c r="AB5" s="28"/>
      <c r="AC5" s="28"/>
      <c r="AD5" s="28"/>
      <c r="AE5" s="15"/>
      <c r="AF5" s="28" t="s">
        <v>76</v>
      </c>
      <c r="AG5" s="28"/>
      <c r="AH5" s="28"/>
      <c r="AI5" s="28"/>
      <c r="AJ5" s="15"/>
      <c r="AK5" s="28" t="s">
        <v>77</v>
      </c>
      <c r="AL5" s="28"/>
      <c r="AM5" s="28"/>
      <c r="AN5" s="28"/>
      <c r="AO5" s="28"/>
      <c r="AP5" s="15"/>
      <c r="AQ5" s="28" t="s">
        <v>78</v>
      </c>
      <c r="AR5" s="28"/>
      <c r="AS5" s="28"/>
      <c r="AT5" s="28"/>
      <c r="AU5" s="28"/>
      <c r="AV5" s="15"/>
      <c r="AW5" s="28" t="s">
        <v>79</v>
      </c>
      <c r="AX5" s="28"/>
      <c r="AY5" s="28"/>
      <c r="AZ5" s="28"/>
      <c r="BA5" s="28"/>
      <c r="BB5" s="15"/>
      <c r="BC5" s="28" t="s">
        <v>80</v>
      </c>
      <c r="BD5" s="28"/>
      <c r="BE5" s="28"/>
      <c r="BF5" s="28"/>
      <c r="BG5" s="15"/>
      <c r="BH5" s="28" t="s">
        <v>81</v>
      </c>
      <c r="BI5" s="28"/>
      <c r="BJ5" s="28"/>
      <c r="BK5" s="28"/>
      <c r="BL5" s="15"/>
      <c r="BM5" s="28" t="s">
        <v>82</v>
      </c>
      <c r="BN5" s="28"/>
      <c r="BO5" s="28"/>
      <c r="BP5" s="28"/>
      <c r="BQ5" s="28"/>
      <c r="BR5" s="15"/>
      <c r="BS5" s="28" t="s">
        <v>83</v>
      </c>
      <c r="BT5" s="28"/>
      <c r="BU5" s="28"/>
      <c r="BV5" s="28"/>
      <c r="BW5" s="28"/>
    </row>
    <row r="6" spans="2:75"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L6" s="12" t="s">
        <v>48</v>
      </c>
      <c r="AM6" s="12" t="s">
        <v>49</v>
      </c>
      <c r="AN6" s="12" t="s">
        <v>50</v>
      </c>
      <c r="AO6" s="12" t="s">
        <v>51</v>
      </c>
      <c r="AQ6" s="12" t="s">
        <v>52</v>
      </c>
      <c r="AR6" s="12" t="s">
        <v>53</v>
      </c>
      <c r="AS6" s="12" t="s">
        <v>54</v>
      </c>
      <c r="AT6" s="12" t="s">
        <v>55</v>
      </c>
      <c r="AU6" s="12" t="s">
        <v>56</v>
      </c>
      <c r="AW6" s="12" t="s">
        <v>57</v>
      </c>
      <c r="AX6" s="12" t="s">
        <v>58</v>
      </c>
      <c r="AY6" s="12" t="s">
        <v>59</v>
      </c>
      <c r="AZ6" s="12" t="s">
        <v>60</v>
      </c>
      <c r="BA6" s="12" t="s">
        <v>61</v>
      </c>
      <c r="BC6" s="12" t="s">
        <v>62</v>
      </c>
      <c r="BD6" s="12" t="s">
        <v>63</v>
      </c>
      <c r="BE6" s="12" t="s">
        <v>64</v>
      </c>
      <c r="BF6" s="12" t="s">
        <v>65</v>
      </c>
      <c r="BH6" s="12" t="s">
        <v>62</v>
      </c>
      <c r="BI6" s="12" t="s">
        <v>63</v>
      </c>
      <c r="BJ6" s="12" t="s">
        <v>64</v>
      </c>
      <c r="BK6" s="12" t="s">
        <v>65</v>
      </c>
      <c r="BM6" s="12" t="s">
        <v>66</v>
      </c>
      <c r="BN6" s="12" t="s">
        <v>67</v>
      </c>
      <c r="BO6" s="12" t="s">
        <v>68</v>
      </c>
      <c r="BP6" s="12" t="s">
        <v>69</v>
      </c>
      <c r="BQ6" s="12" t="s">
        <v>70</v>
      </c>
      <c r="BS6" s="12" t="s">
        <v>66</v>
      </c>
      <c r="BT6" s="12" t="s">
        <v>67</v>
      </c>
      <c r="BU6" s="12" t="s">
        <v>68</v>
      </c>
      <c r="BV6" s="12" t="s">
        <v>69</v>
      </c>
      <c r="BW6" s="12" t="s">
        <v>71</v>
      </c>
    </row>
    <row r="7" spans="2:75" ht="30" customHeight="1" x14ac:dyDescent="0.35">
      <c r="B7" s="10" t="s">
        <v>19</v>
      </c>
      <c r="C7" s="10">
        <v>4034</v>
      </c>
      <c r="D7" s="10">
        <v>1954</v>
      </c>
      <c r="E7" s="10">
        <v>2070</v>
      </c>
      <c r="F7" s="10"/>
      <c r="G7" s="10">
        <v>479</v>
      </c>
      <c r="H7" s="10">
        <v>662</v>
      </c>
      <c r="I7" s="10">
        <v>621</v>
      </c>
      <c r="J7" s="10">
        <v>718</v>
      </c>
      <c r="K7" s="10">
        <v>673</v>
      </c>
      <c r="L7" s="10">
        <v>881</v>
      </c>
      <c r="M7" s="10"/>
      <c r="N7" s="10">
        <v>1092</v>
      </c>
      <c r="O7" s="10">
        <v>984</v>
      </c>
      <c r="P7" s="10">
        <v>889</v>
      </c>
      <c r="Q7" s="10">
        <v>1050</v>
      </c>
      <c r="R7" s="10"/>
      <c r="S7" s="10">
        <v>507</v>
      </c>
      <c r="T7" s="10">
        <v>541</v>
      </c>
      <c r="U7" s="10">
        <v>322</v>
      </c>
      <c r="V7" s="10">
        <v>320</v>
      </c>
      <c r="W7" s="10">
        <v>304</v>
      </c>
      <c r="X7" s="10">
        <v>332</v>
      </c>
      <c r="Y7" s="10">
        <v>350</v>
      </c>
      <c r="Z7" s="10">
        <v>174</v>
      </c>
      <c r="AA7" s="10">
        <v>461</v>
      </c>
      <c r="AB7" s="10">
        <v>376</v>
      </c>
      <c r="AC7" s="10">
        <v>216</v>
      </c>
      <c r="AD7" s="10">
        <v>131</v>
      </c>
      <c r="AE7" s="10"/>
      <c r="AF7" s="10">
        <v>977</v>
      </c>
      <c r="AG7" s="10">
        <v>1382</v>
      </c>
      <c r="AH7" s="10">
        <v>1011</v>
      </c>
      <c r="AI7" s="10">
        <v>536</v>
      </c>
      <c r="AJ7" s="10"/>
      <c r="AK7" s="10">
        <v>658</v>
      </c>
      <c r="AL7" s="10">
        <v>1532</v>
      </c>
      <c r="AM7" s="10">
        <v>854</v>
      </c>
      <c r="AN7" s="10">
        <v>391</v>
      </c>
      <c r="AO7" s="10">
        <v>387</v>
      </c>
      <c r="AP7" s="10"/>
      <c r="AQ7" s="10">
        <v>1037</v>
      </c>
      <c r="AR7" s="10">
        <v>778</v>
      </c>
      <c r="AS7" s="10">
        <v>952</v>
      </c>
      <c r="AT7" s="10">
        <v>700</v>
      </c>
      <c r="AU7" s="10">
        <v>567</v>
      </c>
      <c r="AV7" s="10"/>
      <c r="AW7" s="10">
        <v>218</v>
      </c>
      <c r="AX7" s="10">
        <v>430</v>
      </c>
      <c r="AY7" s="10">
        <v>1333</v>
      </c>
      <c r="AZ7" s="10">
        <v>1169</v>
      </c>
      <c r="BA7" s="10">
        <v>881</v>
      </c>
      <c r="BB7" s="10"/>
      <c r="BC7" s="10">
        <v>304</v>
      </c>
      <c r="BD7" s="10">
        <v>1220</v>
      </c>
      <c r="BE7" s="10">
        <v>922</v>
      </c>
      <c r="BF7" s="10">
        <v>1328</v>
      </c>
      <c r="BG7" s="10"/>
      <c r="BH7" s="10">
        <v>773</v>
      </c>
      <c r="BI7" s="10">
        <v>1917</v>
      </c>
      <c r="BJ7" s="10">
        <v>694</v>
      </c>
      <c r="BK7" s="10">
        <v>388</v>
      </c>
      <c r="BL7" s="10"/>
      <c r="BM7" s="10">
        <v>762</v>
      </c>
      <c r="BN7" s="10">
        <v>1362</v>
      </c>
      <c r="BO7" s="10">
        <v>310</v>
      </c>
      <c r="BP7" s="10">
        <v>494</v>
      </c>
      <c r="BQ7" s="10">
        <v>603</v>
      </c>
      <c r="BR7" s="10"/>
      <c r="BS7" s="10">
        <v>803</v>
      </c>
      <c r="BT7" s="10">
        <v>1057</v>
      </c>
      <c r="BU7" s="10">
        <v>329</v>
      </c>
      <c r="BV7" s="10">
        <v>656</v>
      </c>
      <c r="BW7" s="10">
        <v>340</v>
      </c>
    </row>
    <row r="8" spans="2:75" ht="30" customHeight="1" x14ac:dyDescent="0.35">
      <c r="B8" s="11" t="s">
        <v>20</v>
      </c>
      <c r="C8" s="11">
        <v>4034</v>
      </c>
      <c r="D8" s="11">
        <v>1987</v>
      </c>
      <c r="E8" s="11">
        <v>2037</v>
      </c>
      <c r="F8" s="11"/>
      <c r="G8" s="11">
        <v>563</v>
      </c>
      <c r="H8" s="11">
        <v>688</v>
      </c>
      <c r="I8" s="11">
        <v>686</v>
      </c>
      <c r="J8" s="11">
        <v>686</v>
      </c>
      <c r="K8" s="11">
        <v>566</v>
      </c>
      <c r="L8" s="11">
        <v>845</v>
      </c>
      <c r="M8" s="11"/>
      <c r="N8" s="11">
        <v>1085</v>
      </c>
      <c r="O8" s="11">
        <v>1044</v>
      </c>
      <c r="P8" s="11">
        <v>883</v>
      </c>
      <c r="Q8" s="11">
        <v>1003</v>
      </c>
      <c r="R8" s="11"/>
      <c r="S8" s="11">
        <v>565</v>
      </c>
      <c r="T8" s="11">
        <v>524</v>
      </c>
      <c r="U8" s="11">
        <v>323</v>
      </c>
      <c r="V8" s="11">
        <v>363</v>
      </c>
      <c r="W8" s="11">
        <v>282</v>
      </c>
      <c r="X8" s="11">
        <v>363</v>
      </c>
      <c r="Y8" s="11">
        <v>323</v>
      </c>
      <c r="Z8" s="11">
        <v>161</v>
      </c>
      <c r="AA8" s="11">
        <v>444</v>
      </c>
      <c r="AB8" s="11">
        <v>363</v>
      </c>
      <c r="AC8" s="11">
        <v>202</v>
      </c>
      <c r="AD8" s="11">
        <v>121</v>
      </c>
      <c r="AE8" s="11"/>
      <c r="AF8" s="11">
        <v>950</v>
      </c>
      <c r="AG8" s="11">
        <v>1389</v>
      </c>
      <c r="AH8" s="11">
        <v>1033</v>
      </c>
      <c r="AI8" s="11">
        <v>540</v>
      </c>
      <c r="AJ8" s="11"/>
      <c r="AK8" s="11">
        <v>650</v>
      </c>
      <c r="AL8" s="11">
        <v>1526</v>
      </c>
      <c r="AM8" s="11">
        <v>857</v>
      </c>
      <c r="AN8" s="11">
        <v>401</v>
      </c>
      <c r="AO8" s="11">
        <v>386</v>
      </c>
      <c r="AP8" s="11"/>
      <c r="AQ8" s="11">
        <v>1021</v>
      </c>
      <c r="AR8" s="11">
        <v>777</v>
      </c>
      <c r="AS8" s="11">
        <v>954</v>
      </c>
      <c r="AT8" s="11">
        <v>713</v>
      </c>
      <c r="AU8" s="11">
        <v>570</v>
      </c>
      <c r="AV8" s="11"/>
      <c r="AW8" s="11">
        <v>211</v>
      </c>
      <c r="AX8" s="11">
        <v>408</v>
      </c>
      <c r="AY8" s="11">
        <v>1329</v>
      </c>
      <c r="AZ8" s="11">
        <v>1160</v>
      </c>
      <c r="BA8" s="11">
        <v>923</v>
      </c>
      <c r="BB8" s="11"/>
      <c r="BC8" s="11">
        <v>322</v>
      </c>
      <c r="BD8" s="11">
        <v>1244</v>
      </c>
      <c r="BE8" s="11">
        <v>916</v>
      </c>
      <c r="BF8" s="11">
        <v>1291</v>
      </c>
      <c r="BG8" s="11"/>
      <c r="BH8" s="11">
        <v>788</v>
      </c>
      <c r="BI8" s="11">
        <v>1911</v>
      </c>
      <c r="BJ8" s="11">
        <v>687</v>
      </c>
      <c r="BK8" s="11">
        <v>385</v>
      </c>
      <c r="BL8" s="11"/>
      <c r="BM8" s="11">
        <v>754</v>
      </c>
      <c r="BN8" s="11">
        <v>1381</v>
      </c>
      <c r="BO8" s="11">
        <v>310</v>
      </c>
      <c r="BP8" s="11">
        <v>482</v>
      </c>
      <c r="BQ8" s="11">
        <v>608</v>
      </c>
      <c r="BR8" s="11"/>
      <c r="BS8" s="11">
        <v>799</v>
      </c>
      <c r="BT8" s="11">
        <v>1081</v>
      </c>
      <c r="BU8" s="11">
        <v>329</v>
      </c>
      <c r="BV8" s="11">
        <v>641</v>
      </c>
      <c r="BW8" s="11">
        <v>341</v>
      </c>
    </row>
    <row r="9" spans="2:75" x14ac:dyDescent="0.35">
      <c r="B9" s="18" t="s">
        <v>378</v>
      </c>
      <c r="C9" s="17">
        <v>4.663908204798E-2</v>
      </c>
      <c r="D9" s="17">
        <v>4.7501318644688699E-2</v>
      </c>
      <c r="E9" s="17">
        <v>4.6026940228566002E-2</v>
      </c>
      <c r="F9" s="17"/>
      <c r="G9" s="17">
        <v>5.1833653581756803E-2</v>
      </c>
      <c r="H9" s="17">
        <v>3.4140839010045297E-2</v>
      </c>
      <c r="I9" s="17">
        <v>4.4309229834943203E-2</v>
      </c>
      <c r="J9" s="17">
        <v>4.3472074782467701E-2</v>
      </c>
      <c r="K9" s="17">
        <v>6.9160656675326906E-2</v>
      </c>
      <c r="L9" s="17">
        <v>4.2733319383791699E-2</v>
      </c>
      <c r="M9" s="17"/>
      <c r="N9" s="17">
        <v>3.3707187431501098E-2</v>
      </c>
      <c r="O9" s="17">
        <v>3.7853330255917098E-2</v>
      </c>
      <c r="P9" s="17">
        <v>4.49290753033912E-2</v>
      </c>
      <c r="Q9" s="17">
        <v>7.0220115019625204E-2</v>
      </c>
      <c r="R9" s="17"/>
      <c r="S9" s="17">
        <v>4.5033019693214202E-2</v>
      </c>
      <c r="T9" s="17">
        <v>3.8441262366343099E-2</v>
      </c>
      <c r="U9" s="17">
        <v>4.84121913502659E-2</v>
      </c>
      <c r="V9" s="17">
        <v>3.8889625769135801E-2</v>
      </c>
      <c r="W9" s="17">
        <v>3.1684375196523999E-2</v>
      </c>
      <c r="X9" s="17">
        <v>7.4508727133383704E-2</v>
      </c>
      <c r="Y9" s="17">
        <v>6.3797271610968598E-2</v>
      </c>
      <c r="Z9" s="17">
        <v>4.5556674206264899E-2</v>
      </c>
      <c r="AA9" s="17">
        <v>4.4741415294619197E-2</v>
      </c>
      <c r="AB9" s="17">
        <v>4.8487001941990002E-2</v>
      </c>
      <c r="AC9" s="17">
        <v>4.7989622769523697E-2</v>
      </c>
      <c r="AD9" s="17">
        <v>1.42031742451892E-2</v>
      </c>
      <c r="AE9" s="17"/>
      <c r="AF9" s="17">
        <v>6.0616756438789603E-2</v>
      </c>
      <c r="AG9" s="17">
        <v>3.9295459723007603E-2</v>
      </c>
      <c r="AH9" s="17">
        <v>3.69839889033182E-2</v>
      </c>
      <c r="AI9" s="17">
        <v>4.8177679586538798E-2</v>
      </c>
      <c r="AJ9" s="17"/>
      <c r="AK9" s="17">
        <v>0.116603516219293</v>
      </c>
      <c r="AL9" s="17">
        <v>3.7935450812772303E-2</v>
      </c>
      <c r="AM9" s="17">
        <v>2.9886426069290799E-2</v>
      </c>
      <c r="AN9" s="17">
        <v>2.4771498128273398E-2</v>
      </c>
      <c r="AO9" s="17">
        <v>2.06561945785626E-2</v>
      </c>
      <c r="AP9" s="17"/>
      <c r="AQ9" s="17">
        <v>7.2758467800257201E-2</v>
      </c>
      <c r="AR9" s="17">
        <v>6.4004128232737198E-2</v>
      </c>
      <c r="AS9" s="17">
        <v>3.5119609836956001E-2</v>
      </c>
      <c r="AT9" s="17">
        <v>2.53115037246332E-2</v>
      </c>
      <c r="AU9" s="17">
        <v>2.2114626211690601E-2</v>
      </c>
      <c r="AV9" s="17"/>
      <c r="AW9" s="17">
        <v>6.5110196790503602E-2</v>
      </c>
      <c r="AX9" s="17">
        <v>5.3513527577644097E-2</v>
      </c>
      <c r="AY9" s="17">
        <v>4.3047703941156402E-2</v>
      </c>
      <c r="AZ9" s="17">
        <v>4.3265043717569902E-2</v>
      </c>
      <c r="BA9" s="17">
        <v>4.7534058189954001E-2</v>
      </c>
      <c r="BB9" s="17"/>
      <c r="BC9" s="17">
        <v>7.90325610521182E-2</v>
      </c>
      <c r="BD9" s="17">
        <v>3.3935881832070802E-2</v>
      </c>
      <c r="BE9" s="17">
        <v>4.39222767035721E-2</v>
      </c>
      <c r="BF9" s="17">
        <v>5.2044413996878702E-2</v>
      </c>
      <c r="BG9" s="17"/>
      <c r="BH9" s="17">
        <v>5.2180885464497298E-2</v>
      </c>
      <c r="BI9" s="17">
        <v>4.2278706142198898E-2</v>
      </c>
      <c r="BJ9" s="17">
        <v>5.4039863174629998E-2</v>
      </c>
      <c r="BK9" s="17">
        <v>4.1813653248222303E-2</v>
      </c>
      <c r="BL9" s="17"/>
      <c r="BM9" s="17">
        <v>4.4164365706711603E-2</v>
      </c>
      <c r="BN9" s="17">
        <v>4.3617423201701797E-2</v>
      </c>
      <c r="BO9" s="17">
        <v>4.3650622528522899E-2</v>
      </c>
      <c r="BP9" s="17">
        <v>6.8758622934406599E-2</v>
      </c>
      <c r="BQ9" s="17">
        <v>5.53681771520039E-2</v>
      </c>
      <c r="BR9" s="17"/>
      <c r="BS9" s="17">
        <v>5.0430433816042897E-2</v>
      </c>
      <c r="BT9" s="17">
        <v>3.9884878068409603E-2</v>
      </c>
      <c r="BU9" s="17">
        <v>3.6609935814183897E-2</v>
      </c>
      <c r="BV9" s="17">
        <v>6.5294598475469298E-2</v>
      </c>
      <c r="BW9" s="17">
        <v>5.8161633033352401E-2</v>
      </c>
    </row>
    <row r="10" spans="2:75" x14ac:dyDescent="0.35">
      <c r="B10" s="18" t="s">
        <v>379</v>
      </c>
      <c r="C10" s="17">
        <v>0.20939725770654799</v>
      </c>
      <c r="D10" s="17">
        <v>0.21716919098592399</v>
      </c>
      <c r="E10" s="17">
        <v>0.201329991020615</v>
      </c>
      <c r="F10" s="17"/>
      <c r="G10" s="17">
        <v>0.16044957543084501</v>
      </c>
      <c r="H10" s="17">
        <v>0.125702323700109</v>
      </c>
      <c r="I10" s="17">
        <v>0.18830310328449901</v>
      </c>
      <c r="J10" s="17">
        <v>0.21564509178247601</v>
      </c>
      <c r="K10" s="17">
        <v>0.27539345655254699</v>
      </c>
      <c r="L10" s="17">
        <v>0.27803578989277</v>
      </c>
      <c r="M10" s="17"/>
      <c r="N10" s="17">
        <v>0.19194537848448601</v>
      </c>
      <c r="O10" s="17">
        <v>0.20611788674845699</v>
      </c>
      <c r="P10" s="17">
        <v>0.21150027615863801</v>
      </c>
      <c r="Q10" s="17">
        <v>0.230013120261051</v>
      </c>
      <c r="R10" s="17"/>
      <c r="S10" s="17">
        <v>0.16135620223404801</v>
      </c>
      <c r="T10" s="17">
        <v>0.195070788005025</v>
      </c>
      <c r="U10" s="17">
        <v>0.17730634377794299</v>
      </c>
      <c r="V10" s="17">
        <v>0.23856862076921401</v>
      </c>
      <c r="W10" s="17">
        <v>0.20769328601130499</v>
      </c>
      <c r="X10" s="17">
        <v>0.198178060426421</v>
      </c>
      <c r="Y10" s="17">
        <v>0.25044724270618401</v>
      </c>
      <c r="Z10" s="17">
        <v>0.207486944476684</v>
      </c>
      <c r="AA10" s="17">
        <v>0.226249372217046</v>
      </c>
      <c r="AB10" s="17">
        <v>0.24662799985657999</v>
      </c>
      <c r="AC10" s="17">
        <v>0.270761236344154</v>
      </c>
      <c r="AD10" s="17">
        <v>0.14853674870514899</v>
      </c>
      <c r="AE10" s="17"/>
      <c r="AF10" s="17">
        <v>0.20373659091315599</v>
      </c>
      <c r="AG10" s="17">
        <v>0.21885334928853201</v>
      </c>
      <c r="AH10" s="17">
        <v>0.21574004186196899</v>
      </c>
      <c r="AI10" s="17">
        <v>0.180876096407252</v>
      </c>
      <c r="AJ10" s="17"/>
      <c r="AK10" s="17">
        <v>0.312338102272463</v>
      </c>
      <c r="AL10" s="17">
        <v>0.20190736082643301</v>
      </c>
      <c r="AM10" s="17">
        <v>0.20137926351056301</v>
      </c>
      <c r="AN10" s="17">
        <v>0.15866472578743299</v>
      </c>
      <c r="AO10" s="17">
        <v>0.164488841306068</v>
      </c>
      <c r="AP10" s="17"/>
      <c r="AQ10" s="17">
        <v>0.24373626355537101</v>
      </c>
      <c r="AR10" s="17">
        <v>0.22549619592520101</v>
      </c>
      <c r="AS10" s="17">
        <v>0.186688932514992</v>
      </c>
      <c r="AT10" s="17">
        <v>0.21537520405854299</v>
      </c>
      <c r="AU10" s="17">
        <v>0.15643481681940499</v>
      </c>
      <c r="AV10" s="17"/>
      <c r="AW10" s="17">
        <v>0.211619179588666</v>
      </c>
      <c r="AX10" s="17">
        <v>0.22405928447062701</v>
      </c>
      <c r="AY10" s="17">
        <v>0.21951991601309701</v>
      </c>
      <c r="AZ10" s="17">
        <v>0.229246758548145</v>
      </c>
      <c r="BA10" s="17">
        <v>0.16371341376377499</v>
      </c>
      <c r="BB10" s="17"/>
      <c r="BC10" s="17">
        <v>0.20738599228339899</v>
      </c>
      <c r="BD10" s="17">
        <v>0.23250957622363999</v>
      </c>
      <c r="BE10" s="17">
        <v>0.20463190406303999</v>
      </c>
      <c r="BF10" s="17">
        <v>0.209017231681833</v>
      </c>
      <c r="BG10" s="17"/>
      <c r="BH10" s="17">
        <v>0.222315183861372</v>
      </c>
      <c r="BI10" s="17">
        <v>0.230827329810116</v>
      </c>
      <c r="BJ10" s="17">
        <v>0.16834139174323301</v>
      </c>
      <c r="BK10" s="17">
        <v>0.18255892362366799</v>
      </c>
      <c r="BL10" s="17"/>
      <c r="BM10" s="17">
        <v>0.22081687002752801</v>
      </c>
      <c r="BN10" s="17">
        <v>0.198538940694133</v>
      </c>
      <c r="BO10" s="17">
        <v>0.25428034632202501</v>
      </c>
      <c r="BP10" s="17">
        <v>0.20996089918486999</v>
      </c>
      <c r="BQ10" s="17">
        <v>0.19054579050682599</v>
      </c>
      <c r="BR10" s="17"/>
      <c r="BS10" s="17">
        <v>0.222815070286531</v>
      </c>
      <c r="BT10" s="17">
        <v>0.19610240975521101</v>
      </c>
      <c r="BU10" s="17">
        <v>0.24302359901686399</v>
      </c>
      <c r="BV10" s="17">
        <v>0.21678283461155401</v>
      </c>
      <c r="BW10" s="17">
        <v>0.18197848332785199</v>
      </c>
    </row>
    <row r="11" spans="2:75" x14ac:dyDescent="0.35">
      <c r="B11" s="18" t="s">
        <v>380</v>
      </c>
      <c r="C11" s="17">
        <v>0.212396453065332</v>
      </c>
      <c r="D11" s="17">
        <v>0.21325032095917201</v>
      </c>
      <c r="E11" s="17">
        <v>0.21066062452272</v>
      </c>
      <c r="F11" s="17"/>
      <c r="G11" s="17">
        <v>0.204681424675595</v>
      </c>
      <c r="H11" s="17">
        <v>0.205619416744723</v>
      </c>
      <c r="I11" s="17">
        <v>0.213019316928929</v>
      </c>
      <c r="J11" s="17">
        <v>0.220052700622761</v>
      </c>
      <c r="K11" s="17">
        <v>0.212503300234401</v>
      </c>
      <c r="L11" s="17">
        <v>0.21626484881580399</v>
      </c>
      <c r="M11" s="17"/>
      <c r="N11" s="17">
        <v>0.20787348839970299</v>
      </c>
      <c r="O11" s="17">
        <v>0.21751257156671</v>
      </c>
      <c r="P11" s="17">
        <v>0.229206754397006</v>
      </c>
      <c r="Q11" s="17">
        <v>0.19722884001017699</v>
      </c>
      <c r="R11" s="17"/>
      <c r="S11" s="17">
        <v>0.201242756276382</v>
      </c>
      <c r="T11" s="17">
        <v>0.241287739855994</v>
      </c>
      <c r="U11" s="17">
        <v>0.25448673424929003</v>
      </c>
      <c r="V11" s="17">
        <v>0.21298235047646499</v>
      </c>
      <c r="W11" s="17">
        <v>0.17395566787740199</v>
      </c>
      <c r="X11" s="17">
        <v>0.21298402456337601</v>
      </c>
      <c r="Y11" s="17">
        <v>0.18565347409194499</v>
      </c>
      <c r="Z11" s="17">
        <v>0.207740964342917</v>
      </c>
      <c r="AA11" s="17">
        <v>0.20515435761929901</v>
      </c>
      <c r="AB11" s="17">
        <v>0.224663565088912</v>
      </c>
      <c r="AC11" s="17">
        <v>0.19684193546761</v>
      </c>
      <c r="AD11" s="17">
        <v>0.20640051811298299</v>
      </c>
      <c r="AE11" s="17"/>
      <c r="AF11" s="17">
        <v>0.214146704016936</v>
      </c>
      <c r="AG11" s="17">
        <v>0.22519073569904699</v>
      </c>
      <c r="AH11" s="17">
        <v>0.211418362634263</v>
      </c>
      <c r="AI11" s="17">
        <v>0.18862802553671601</v>
      </c>
      <c r="AJ11" s="17"/>
      <c r="AK11" s="17">
        <v>0.16363255004865401</v>
      </c>
      <c r="AL11" s="17">
        <v>0.25292531167718302</v>
      </c>
      <c r="AM11" s="17">
        <v>0.21441820415070201</v>
      </c>
      <c r="AN11" s="17">
        <v>0.20417880651822001</v>
      </c>
      <c r="AO11" s="17">
        <v>0.18460075584095201</v>
      </c>
      <c r="AP11" s="17"/>
      <c r="AQ11" s="17">
        <v>0.20142077547681</v>
      </c>
      <c r="AR11" s="17">
        <v>0.21768062508591801</v>
      </c>
      <c r="AS11" s="17">
        <v>0.22777595396459199</v>
      </c>
      <c r="AT11" s="17">
        <v>0.23551041312972101</v>
      </c>
      <c r="AU11" s="17">
        <v>0.17018312537663299</v>
      </c>
      <c r="AV11" s="17"/>
      <c r="AW11" s="17">
        <v>0.23033315356689399</v>
      </c>
      <c r="AX11" s="17">
        <v>0.21575543742608699</v>
      </c>
      <c r="AY11" s="17">
        <v>0.20595194081444099</v>
      </c>
      <c r="AZ11" s="17">
        <v>0.21306870858618401</v>
      </c>
      <c r="BA11" s="17">
        <v>0.21479226368652701</v>
      </c>
      <c r="BB11" s="17"/>
      <c r="BC11" s="17">
        <v>0.21435757479287301</v>
      </c>
      <c r="BD11" s="17">
        <v>0.22613423398133101</v>
      </c>
      <c r="BE11" s="17">
        <v>0.207016772204525</v>
      </c>
      <c r="BF11" s="17">
        <v>0.213547411243799</v>
      </c>
      <c r="BG11" s="17"/>
      <c r="BH11" s="17">
        <v>0.21769440375160001</v>
      </c>
      <c r="BI11" s="17">
        <v>0.22182652598979199</v>
      </c>
      <c r="BJ11" s="17">
        <v>0.20705238487518801</v>
      </c>
      <c r="BK11" s="17">
        <v>0.209026244890991</v>
      </c>
      <c r="BL11" s="17"/>
      <c r="BM11" s="17">
        <v>0.212556178835732</v>
      </c>
      <c r="BN11" s="17">
        <v>0.20998442601290301</v>
      </c>
      <c r="BO11" s="17">
        <v>0.221333512740024</v>
      </c>
      <c r="BP11" s="17">
        <v>0.19917881415967101</v>
      </c>
      <c r="BQ11" s="17">
        <v>0.20724980192108999</v>
      </c>
      <c r="BR11" s="17"/>
      <c r="BS11" s="17">
        <v>0.202876118782473</v>
      </c>
      <c r="BT11" s="17">
        <v>0.213369610152672</v>
      </c>
      <c r="BU11" s="17">
        <v>0.22096161662178199</v>
      </c>
      <c r="BV11" s="17">
        <v>0.209512845556729</v>
      </c>
      <c r="BW11" s="17">
        <v>0.18842519366428501</v>
      </c>
    </row>
    <row r="12" spans="2:75" x14ac:dyDescent="0.35">
      <c r="B12" s="18" t="s">
        <v>381</v>
      </c>
      <c r="C12" s="17">
        <v>0.151723359488106</v>
      </c>
      <c r="D12" s="17">
        <v>0.16009358303273599</v>
      </c>
      <c r="E12" s="17">
        <v>0.14381882559061299</v>
      </c>
      <c r="F12" s="17"/>
      <c r="G12" s="17">
        <v>0.173183399512507</v>
      </c>
      <c r="H12" s="17">
        <v>0.19930632465967901</v>
      </c>
      <c r="I12" s="17">
        <v>0.18664335426140399</v>
      </c>
      <c r="J12" s="17">
        <v>0.140042498506877</v>
      </c>
      <c r="K12" s="17">
        <v>0.106890202733169</v>
      </c>
      <c r="L12" s="17">
        <v>0.109826547584279</v>
      </c>
      <c r="M12" s="17"/>
      <c r="N12" s="17">
        <v>0.160350195308466</v>
      </c>
      <c r="O12" s="17">
        <v>0.186107420230712</v>
      </c>
      <c r="P12" s="17">
        <v>0.152128018752759</v>
      </c>
      <c r="Q12" s="17">
        <v>0.104039670463364</v>
      </c>
      <c r="R12" s="17"/>
      <c r="S12" s="17">
        <v>0.189353152233496</v>
      </c>
      <c r="T12" s="17">
        <v>0.16537986183902001</v>
      </c>
      <c r="U12" s="17">
        <v>0.13017144443065001</v>
      </c>
      <c r="V12" s="17">
        <v>0.15701254808523801</v>
      </c>
      <c r="W12" s="17">
        <v>0.14096109917560901</v>
      </c>
      <c r="X12" s="17">
        <v>0.15149743726562701</v>
      </c>
      <c r="Y12" s="17">
        <v>0.129158412665139</v>
      </c>
      <c r="Z12" s="17">
        <v>0.13665387972417201</v>
      </c>
      <c r="AA12" s="17">
        <v>0.14074932307333901</v>
      </c>
      <c r="AB12" s="17">
        <v>0.12233119998603199</v>
      </c>
      <c r="AC12" s="17">
        <v>0.15161205123062499</v>
      </c>
      <c r="AD12" s="17">
        <v>0.19320856062446801</v>
      </c>
      <c r="AE12" s="17"/>
      <c r="AF12" s="17">
        <v>0.106818314300163</v>
      </c>
      <c r="AG12" s="17">
        <v>0.15978235512469099</v>
      </c>
      <c r="AH12" s="17">
        <v>0.174261766781486</v>
      </c>
      <c r="AI12" s="17">
        <v>0.17868097432842101</v>
      </c>
      <c r="AJ12" s="17"/>
      <c r="AK12" s="17">
        <v>9.0993369449829595E-2</v>
      </c>
      <c r="AL12" s="17">
        <v>0.15768496008155899</v>
      </c>
      <c r="AM12" s="17">
        <v>0.16530888083515999</v>
      </c>
      <c r="AN12" s="17">
        <v>0.199821230034049</v>
      </c>
      <c r="AO12" s="17">
        <v>0.17647500015538001</v>
      </c>
      <c r="AP12" s="17"/>
      <c r="AQ12" s="17">
        <v>0.129206300553734</v>
      </c>
      <c r="AR12" s="17">
        <v>0.12846298230632799</v>
      </c>
      <c r="AS12" s="17">
        <v>0.173183786818289</v>
      </c>
      <c r="AT12" s="17">
        <v>0.17192722411080699</v>
      </c>
      <c r="AU12" s="17">
        <v>0.162598631192726</v>
      </c>
      <c r="AV12" s="17"/>
      <c r="AW12" s="17">
        <v>0.13952176966103599</v>
      </c>
      <c r="AX12" s="17">
        <v>0.144245866488765</v>
      </c>
      <c r="AY12" s="17">
        <v>0.15258879894608199</v>
      </c>
      <c r="AZ12" s="17">
        <v>0.134308789330122</v>
      </c>
      <c r="BA12" s="17">
        <v>0.17904727520375899</v>
      </c>
      <c r="BB12" s="17"/>
      <c r="BC12" s="17">
        <v>0.16285522351304599</v>
      </c>
      <c r="BD12" s="17">
        <v>0.146036688285753</v>
      </c>
      <c r="BE12" s="17">
        <v>0.15925098920321501</v>
      </c>
      <c r="BF12" s="17">
        <v>0.15632153491290901</v>
      </c>
      <c r="BG12" s="17"/>
      <c r="BH12" s="17">
        <v>0.15243468240695601</v>
      </c>
      <c r="BI12" s="17">
        <v>0.15090427320449201</v>
      </c>
      <c r="BJ12" s="17">
        <v>0.16285399540169801</v>
      </c>
      <c r="BK12" s="17">
        <v>0.16088464326938701</v>
      </c>
      <c r="BL12" s="17"/>
      <c r="BM12" s="17">
        <v>0.14784728590792501</v>
      </c>
      <c r="BN12" s="17">
        <v>0.17157464889941201</v>
      </c>
      <c r="BO12" s="17">
        <v>0.114514319894744</v>
      </c>
      <c r="BP12" s="17">
        <v>0.163155413510613</v>
      </c>
      <c r="BQ12" s="17">
        <v>0.116204151609531</v>
      </c>
      <c r="BR12" s="17"/>
      <c r="BS12" s="17">
        <v>0.15703816446830701</v>
      </c>
      <c r="BT12" s="17">
        <v>0.16956208764123601</v>
      </c>
      <c r="BU12" s="17">
        <v>0.13280779717034999</v>
      </c>
      <c r="BV12" s="17">
        <v>0.154519716733067</v>
      </c>
      <c r="BW12" s="17">
        <v>0.103294120192352</v>
      </c>
    </row>
    <row r="13" spans="2:75" x14ac:dyDescent="0.35">
      <c r="B13" s="18" t="s">
        <v>382</v>
      </c>
      <c r="C13" s="17">
        <v>8.1834716274631805E-2</v>
      </c>
      <c r="D13" s="17">
        <v>8.4133725445176694E-2</v>
      </c>
      <c r="E13" s="17">
        <v>7.9993775774347006E-2</v>
      </c>
      <c r="F13" s="17"/>
      <c r="G13" s="17">
        <v>0.11651818406009</v>
      </c>
      <c r="H13" s="17">
        <v>0.116596223661667</v>
      </c>
      <c r="I13" s="17">
        <v>9.7212772071122694E-2</v>
      </c>
      <c r="J13" s="17">
        <v>8.3040414747417204E-2</v>
      </c>
      <c r="K13" s="17">
        <v>5.7557441652109E-2</v>
      </c>
      <c r="L13" s="17">
        <v>3.3202589171284602E-2</v>
      </c>
      <c r="M13" s="17"/>
      <c r="N13" s="17">
        <v>9.0642200753198704E-2</v>
      </c>
      <c r="O13" s="17">
        <v>8.4518630890276697E-2</v>
      </c>
      <c r="P13" s="17">
        <v>8.2381032240022106E-2</v>
      </c>
      <c r="Q13" s="17">
        <v>6.9656065335785097E-2</v>
      </c>
      <c r="R13" s="17"/>
      <c r="S13" s="17">
        <v>8.4674755389491402E-2</v>
      </c>
      <c r="T13" s="17">
        <v>7.8305725584176894E-2</v>
      </c>
      <c r="U13" s="17">
        <v>8.8980199008331595E-2</v>
      </c>
      <c r="V13" s="17">
        <v>7.8110967397263906E-2</v>
      </c>
      <c r="W13" s="17">
        <v>9.9463317746026195E-2</v>
      </c>
      <c r="X13" s="17">
        <v>7.4254017443678405E-2</v>
      </c>
      <c r="Y13" s="17">
        <v>6.4222286470669701E-2</v>
      </c>
      <c r="Z13" s="17">
        <v>0.13232435543232601</v>
      </c>
      <c r="AA13" s="17">
        <v>8.7967609572566205E-2</v>
      </c>
      <c r="AB13" s="17">
        <v>6.4613014528089402E-2</v>
      </c>
      <c r="AC13" s="17">
        <v>5.1802386350908197E-2</v>
      </c>
      <c r="AD13" s="17">
        <v>0.116741108364872</v>
      </c>
      <c r="AE13" s="17"/>
      <c r="AF13" s="17">
        <v>6.8435824232891407E-2</v>
      </c>
      <c r="AG13" s="17">
        <v>8.1595330755859202E-2</v>
      </c>
      <c r="AH13" s="17">
        <v>9.2086796599145399E-2</v>
      </c>
      <c r="AI13" s="17">
        <v>0.10003912637691</v>
      </c>
      <c r="AJ13" s="17"/>
      <c r="AK13" s="17">
        <v>3.4528053828290599E-2</v>
      </c>
      <c r="AL13" s="17">
        <v>8.4773183799923699E-2</v>
      </c>
      <c r="AM13" s="17">
        <v>0.10450927823890201</v>
      </c>
      <c r="AN13" s="17">
        <v>0.106345767843538</v>
      </c>
      <c r="AO13" s="17">
        <v>8.8112585505337807E-2</v>
      </c>
      <c r="AP13" s="17"/>
      <c r="AQ13" s="17">
        <v>5.3355176233927E-2</v>
      </c>
      <c r="AR13" s="17">
        <v>7.1550837342637494E-2</v>
      </c>
      <c r="AS13" s="17">
        <v>0.108974451513487</v>
      </c>
      <c r="AT13" s="17">
        <v>8.4388522419288695E-2</v>
      </c>
      <c r="AU13" s="17">
        <v>9.8267669904992097E-2</v>
      </c>
      <c r="AV13" s="17"/>
      <c r="AW13" s="17">
        <v>4.4427852363095703E-2</v>
      </c>
      <c r="AX13" s="17">
        <v>8.6885770897222506E-2</v>
      </c>
      <c r="AY13" s="17">
        <v>7.6998912535478206E-2</v>
      </c>
      <c r="AZ13" s="17">
        <v>8.6074554619513702E-2</v>
      </c>
      <c r="BA13" s="17">
        <v>9.0121404084589102E-2</v>
      </c>
      <c r="BB13" s="17"/>
      <c r="BC13" s="17">
        <v>6.6226868058956903E-2</v>
      </c>
      <c r="BD13" s="17">
        <v>8.9953211844593095E-2</v>
      </c>
      <c r="BE13" s="17">
        <v>0.102781622558378</v>
      </c>
      <c r="BF13" s="17">
        <v>7.0367280006416399E-2</v>
      </c>
      <c r="BG13" s="17"/>
      <c r="BH13" s="17">
        <v>6.0517293750340297E-2</v>
      </c>
      <c r="BI13" s="17">
        <v>8.9976376754339005E-2</v>
      </c>
      <c r="BJ13" s="17">
        <v>0.101649527673012</v>
      </c>
      <c r="BK13" s="17">
        <v>7.03493123062221E-2</v>
      </c>
      <c r="BL13" s="17"/>
      <c r="BM13" s="17">
        <v>6.7888847871736394E-2</v>
      </c>
      <c r="BN13" s="17">
        <v>9.5546141957818506E-2</v>
      </c>
      <c r="BO13" s="17">
        <v>7.4358975079455297E-2</v>
      </c>
      <c r="BP13" s="17">
        <v>7.1779608765618702E-2</v>
      </c>
      <c r="BQ13" s="17">
        <v>7.9625615733535299E-2</v>
      </c>
      <c r="BR13" s="17"/>
      <c r="BS13" s="17">
        <v>7.4177124703967798E-2</v>
      </c>
      <c r="BT13" s="17">
        <v>9.7879627205741004E-2</v>
      </c>
      <c r="BU13" s="17">
        <v>8.3893631012735295E-2</v>
      </c>
      <c r="BV13" s="17">
        <v>8.0708447622726207E-2</v>
      </c>
      <c r="BW13" s="17">
        <v>6.7603154430562903E-2</v>
      </c>
    </row>
    <row r="14" spans="2:75" x14ac:dyDescent="0.35">
      <c r="B14" s="18" t="s">
        <v>383</v>
      </c>
      <c r="C14" s="17">
        <v>5.3327776347844601E-2</v>
      </c>
      <c r="D14" s="17">
        <v>6.0126551309174298E-2</v>
      </c>
      <c r="E14" s="17">
        <v>4.6957256565636998E-2</v>
      </c>
      <c r="F14" s="17"/>
      <c r="G14" s="17">
        <v>0.114561762923668</v>
      </c>
      <c r="H14" s="17">
        <v>7.7848687981193099E-2</v>
      </c>
      <c r="I14" s="17">
        <v>5.36935564374664E-2</v>
      </c>
      <c r="J14" s="17">
        <v>4.0309564749575401E-2</v>
      </c>
      <c r="K14" s="17">
        <v>2.8004438317765001E-2</v>
      </c>
      <c r="L14" s="17">
        <v>1.9778823010315898E-2</v>
      </c>
      <c r="M14" s="17"/>
      <c r="N14" s="17">
        <v>6.4270189119585805E-2</v>
      </c>
      <c r="O14" s="17">
        <v>5.4713551960939903E-2</v>
      </c>
      <c r="P14" s="17">
        <v>5.8110065454639197E-2</v>
      </c>
      <c r="Q14" s="17">
        <v>3.6848413308860198E-2</v>
      </c>
      <c r="R14" s="17"/>
      <c r="S14" s="17">
        <v>6.9638104114025906E-2</v>
      </c>
      <c r="T14" s="17">
        <v>5.3416066181176301E-2</v>
      </c>
      <c r="U14" s="17">
        <v>5.1564217329326999E-2</v>
      </c>
      <c r="V14" s="17">
        <v>4.2651872121861903E-2</v>
      </c>
      <c r="W14" s="17">
        <v>6.0673417361505298E-2</v>
      </c>
      <c r="X14" s="17">
        <v>6.7879249618230497E-2</v>
      </c>
      <c r="Y14" s="17">
        <v>6.7503928288763601E-2</v>
      </c>
      <c r="Z14" s="17">
        <v>4.0329645252338397E-2</v>
      </c>
      <c r="AA14" s="17">
        <v>3.7897012058982903E-2</v>
      </c>
      <c r="AB14" s="17">
        <v>3.12019532017913E-2</v>
      </c>
      <c r="AC14" s="17">
        <v>4.22413610455269E-2</v>
      </c>
      <c r="AD14" s="17">
        <v>7.37054935385726E-2</v>
      </c>
      <c r="AE14" s="17"/>
      <c r="AF14" s="17">
        <v>4.3369547576943203E-2</v>
      </c>
      <c r="AG14" s="17">
        <v>5.0516781526166302E-2</v>
      </c>
      <c r="AH14" s="17">
        <v>6.8158534703631798E-2</v>
      </c>
      <c r="AI14" s="17">
        <v>5.9029759674961102E-2</v>
      </c>
      <c r="AJ14" s="17"/>
      <c r="AK14" s="17">
        <v>3.65245473692066E-2</v>
      </c>
      <c r="AL14" s="17">
        <v>4.1781061065050903E-2</v>
      </c>
      <c r="AM14" s="17">
        <v>7.48661187980139E-2</v>
      </c>
      <c r="AN14" s="17">
        <v>6.2865235812106401E-2</v>
      </c>
      <c r="AO14" s="17">
        <v>7.2138215134124203E-2</v>
      </c>
      <c r="AP14" s="17"/>
      <c r="AQ14" s="17">
        <v>3.7881952729822102E-2</v>
      </c>
      <c r="AR14" s="17">
        <v>4.9314623378485599E-2</v>
      </c>
      <c r="AS14" s="17">
        <v>5.1555208361789402E-2</v>
      </c>
      <c r="AT14" s="17">
        <v>6.0811726243026401E-2</v>
      </c>
      <c r="AU14" s="17">
        <v>8.0085013018123305E-2</v>
      </c>
      <c r="AV14" s="17"/>
      <c r="AW14" s="17">
        <v>8.2858073441909902E-2</v>
      </c>
      <c r="AX14" s="17">
        <v>3.6077875053437701E-2</v>
      </c>
      <c r="AY14" s="17">
        <v>5.3484702344429501E-2</v>
      </c>
      <c r="AZ14" s="17">
        <v>3.9261426690900499E-2</v>
      </c>
      <c r="BA14" s="17">
        <v>7.1846714801491199E-2</v>
      </c>
      <c r="BB14" s="17"/>
      <c r="BC14" s="17">
        <v>7.5015964621326203E-2</v>
      </c>
      <c r="BD14" s="17">
        <v>6.03183197368461E-2</v>
      </c>
      <c r="BE14" s="17">
        <v>5.3075984431159899E-2</v>
      </c>
      <c r="BF14" s="17">
        <v>4.2252200808437501E-2</v>
      </c>
      <c r="BG14" s="17"/>
      <c r="BH14" s="17">
        <v>5.6738260134260601E-2</v>
      </c>
      <c r="BI14" s="17">
        <v>5.1506026832868097E-2</v>
      </c>
      <c r="BJ14" s="17">
        <v>5.5900182775214802E-2</v>
      </c>
      <c r="BK14" s="17">
        <v>5.1466916800075403E-2</v>
      </c>
      <c r="BL14" s="17"/>
      <c r="BM14" s="17">
        <v>6.1261848348266201E-2</v>
      </c>
      <c r="BN14" s="17">
        <v>5.1893839490536497E-2</v>
      </c>
      <c r="BO14" s="17">
        <v>5.9488651020657098E-2</v>
      </c>
      <c r="BP14" s="17">
        <v>3.9370541525012001E-2</v>
      </c>
      <c r="BQ14" s="17">
        <v>5.8565714838800298E-2</v>
      </c>
      <c r="BR14" s="17"/>
      <c r="BS14" s="17">
        <v>5.4471167802127803E-2</v>
      </c>
      <c r="BT14" s="17">
        <v>6.2108455038965497E-2</v>
      </c>
      <c r="BU14" s="17">
        <v>5.7999292843818898E-2</v>
      </c>
      <c r="BV14" s="17">
        <v>3.8570526620486503E-2</v>
      </c>
      <c r="BW14" s="17">
        <v>6.9389229255558404E-2</v>
      </c>
    </row>
    <row r="15" spans="2:75" x14ac:dyDescent="0.35">
      <c r="B15" s="18" t="s">
        <v>384</v>
      </c>
      <c r="C15" s="17">
        <v>2.2412612973452001E-2</v>
      </c>
      <c r="D15" s="17">
        <v>1.9293196341798501E-2</v>
      </c>
      <c r="E15" s="17">
        <v>2.5565710746919601E-2</v>
      </c>
      <c r="F15" s="17"/>
      <c r="G15" s="17">
        <v>2.9128579439400101E-2</v>
      </c>
      <c r="H15" s="17">
        <v>2.0083818128728802E-2</v>
      </c>
      <c r="I15" s="17">
        <v>4.55102888906092E-2</v>
      </c>
      <c r="J15" s="17">
        <v>2.2251483507990499E-2</v>
      </c>
      <c r="K15" s="17">
        <v>8.8203622168914891E-3</v>
      </c>
      <c r="L15" s="17">
        <v>1.03142550678294E-2</v>
      </c>
      <c r="M15" s="17"/>
      <c r="N15" s="17">
        <v>2.5416372391834401E-2</v>
      </c>
      <c r="O15" s="17">
        <v>2.19881790048253E-2</v>
      </c>
      <c r="P15" s="17">
        <v>2.6070316062807599E-2</v>
      </c>
      <c r="Q15" s="17">
        <v>1.5594896603381699E-2</v>
      </c>
      <c r="R15" s="17"/>
      <c r="S15" s="17">
        <v>1.91937072032437E-2</v>
      </c>
      <c r="T15" s="17">
        <v>2.6678063785604701E-2</v>
      </c>
      <c r="U15" s="17">
        <v>2.5618272977284098E-2</v>
      </c>
      <c r="V15" s="17">
        <v>1.8629929832813402E-2</v>
      </c>
      <c r="W15" s="17">
        <v>2.4499135963060598E-2</v>
      </c>
      <c r="X15" s="17">
        <v>1.5382313517765599E-2</v>
      </c>
      <c r="Y15" s="17">
        <v>1.9863236299316699E-2</v>
      </c>
      <c r="Z15" s="17">
        <v>2.5875187936591E-2</v>
      </c>
      <c r="AA15" s="17">
        <v>2.9785064227515201E-2</v>
      </c>
      <c r="AB15" s="17">
        <v>1.44942843664968E-2</v>
      </c>
      <c r="AC15" s="17">
        <v>2.65448601910237E-2</v>
      </c>
      <c r="AD15" s="17">
        <v>2.9992188544516098E-2</v>
      </c>
      <c r="AE15" s="17"/>
      <c r="AF15" s="17">
        <v>1.73971777951147E-2</v>
      </c>
      <c r="AG15" s="17">
        <v>2.2615790651451601E-2</v>
      </c>
      <c r="AH15" s="17">
        <v>2.0416455099636199E-2</v>
      </c>
      <c r="AI15" s="17">
        <v>3.4834018140267299E-2</v>
      </c>
      <c r="AJ15" s="17"/>
      <c r="AK15" s="17">
        <v>1.13879198029738E-2</v>
      </c>
      <c r="AL15" s="17">
        <v>1.8638945445225999E-2</v>
      </c>
      <c r="AM15" s="17">
        <v>2.56616175857266E-2</v>
      </c>
      <c r="AN15" s="17">
        <v>3.57635683755088E-2</v>
      </c>
      <c r="AO15" s="17">
        <v>4.2216649789569703E-2</v>
      </c>
      <c r="AP15" s="17"/>
      <c r="AQ15" s="17">
        <v>1.54950003539517E-2</v>
      </c>
      <c r="AR15" s="17">
        <v>1.7649372661736499E-2</v>
      </c>
      <c r="AS15" s="17">
        <v>2.6088148935482201E-2</v>
      </c>
      <c r="AT15" s="17">
        <v>1.6691625048816199E-2</v>
      </c>
      <c r="AU15" s="17">
        <v>4.23131326385301E-2</v>
      </c>
      <c r="AV15" s="17"/>
      <c r="AW15" s="17">
        <v>3.3225832886434797E-2</v>
      </c>
      <c r="AX15" s="17">
        <v>1.4260784755857099E-2</v>
      </c>
      <c r="AY15" s="17">
        <v>2.2345884641544501E-2</v>
      </c>
      <c r="AZ15" s="17">
        <v>1.70231748871555E-2</v>
      </c>
      <c r="BA15" s="17">
        <v>3.0494453165408799E-2</v>
      </c>
      <c r="BB15" s="17"/>
      <c r="BC15" s="17">
        <v>5.8039313240673598E-3</v>
      </c>
      <c r="BD15" s="17">
        <v>2.35795209428683E-2</v>
      </c>
      <c r="BE15" s="17">
        <v>2.4922323865259801E-2</v>
      </c>
      <c r="BF15" s="17">
        <v>2.4099343235131899E-2</v>
      </c>
      <c r="BG15" s="17"/>
      <c r="BH15" s="17">
        <v>2.0680717127526799E-2</v>
      </c>
      <c r="BI15" s="17">
        <v>1.96815157349138E-2</v>
      </c>
      <c r="BJ15" s="17">
        <v>2.8044020642487202E-2</v>
      </c>
      <c r="BK15" s="17">
        <v>2.9280830401234401E-2</v>
      </c>
      <c r="BL15" s="17"/>
      <c r="BM15" s="17">
        <v>1.8850029645481499E-2</v>
      </c>
      <c r="BN15" s="17">
        <v>2.2148731155492301E-2</v>
      </c>
      <c r="BO15" s="17">
        <v>1.8865166370566702E-2</v>
      </c>
      <c r="BP15" s="17">
        <v>3.0385761501049501E-2</v>
      </c>
      <c r="BQ15" s="17">
        <v>2.5265086035034901E-2</v>
      </c>
      <c r="BR15" s="17"/>
      <c r="BS15" s="17">
        <v>1.7859792351437E-2</v>
      </c>
      <c r="BT15" s="17">
        <v>2.7488798964210099E-2</v>
      </c>
      <c r="BU15" s="17">
        <v>2.1136534874301598E-2</v>
      </c>
      <c r="BV15" s="17">
        <v>2.6560078888410801E-2</v>
      </c>
      <c r="BW15" s="17">
        <v>3.1977090841388299E-2</v>
      </c>
    </row>
    <row r="16" spans="2:75" x14ac:dyDescent="0.35">
      <c r="B16" s="18" t="s">
        <v>385</v>
      </c>
      <c r="C16" s="17">
        <v>1.42882735001678E-2</v>
      </c>
      <c r="D16" s="17">
        <v>1.4725588364950099E-2</v>
      </c>
      <c r="E16" s="17">
        <v>1.3931816078872301E-2</v>
      </c>
      <c r="F16" s="17"/>
      <c r="G16" s="17">
        <v>1.3899936397301801E-2</v>
      </c>
      <c r="H16" s="17">
        <v>3.0267103057470799E-2</v>
      </c>
      <c r="I16" s="17">
        <v>1.69610400949524E-2</v>
      </c>
      <c r="J16" s="17">
        <v>1.12812426255326E-2</v>
      </c>
      <c r="K16" s="17">
        <v>9.7563075815877594E-3</v>
      </c>
      <c r="L16" s="17">
        <v>4.8397329492380703E-3</v>
      </c>
      <c r="M16" s="17"/>
      <c r="N16" s="17">
        <v>3.0540799992141199E-2</v>
      </c>
      <c r="O16" s="17">
        <v>5.9949680616188297E-3</v>
      </c>
      <c r="P16" s="17">
        <v>1.08362021529781E-2</v>
      </c>
      <c r="Q16" s="17">
        <v>8.6490669499442504E-3</v>
      </c>
      <c r="R16" s="17"/>
      <c r="S16" s="17">
        <v>2.1520302781879198E-2</v>
      </c>
      <c r="T16" s="17">
        <v>1.52940159127004E-3</v>
      </c>
      <c r="U16" s="17">
        <v>1.1648286567171699E-2</v>
      </c>
      <c r="V16" s="17">
        <v>9.8654458493041292E-3</v>
      </c>
      <c r="W16" s="17">
        <v>2.94910733725358E-2</v>
      </c>
      <c r="X16" s="17">
        <v>1.3508865663112799E-2</v>
      </c>
      <c r="Y16" s="17">
        <v>1.4069144862429699E-2</v>
      </c>
      <c r="Z16" s="17">
        <v>1.04951861743227E-2</v>
      </c>
      <c r="AA16" s="17">
        <v>2.22297203213285E-2</v>
      </c>
      <c r="AB16" s="17">
        <v>1.9324732337731399E-2</v>
      </c>
      <c r="AC16" s="17">
        <v>4.9292996704289197E-3</v>
      </c>
      <c r="AD16" s="17">
        <v>0</v>
      </c>
      <c r="AE16" s="17"/>
      <c r="AF16" s="17">
        <v>1.1878061243537401E-2</v>
      </c>
      <c r="AG16" s="17">
        <v>9.5111412372248308E-3</v>
      </c>
      <c r="AH16" s="17">
        <v>1.9404241414970599E-2</v>
      </c>
      <c r="AI16" s="17">
        <v>2.2819935238491299E-2</v>
      </c>
      <c r="AJ16" s="17"/>
      <c r="AK16" s="17">
        <v>3.4809892696367598E-3</v>
      </c>
      <c r="AL16" s="17">
        <v>6.4306501625281103E-3</v>
      </c>
      <c r="AM16" s="17">
        <v>1.3980939050598599E-2</v>
      </c>
      <c r="AN16" s="17">
        <v>3.7139294715893403E-2</v>
      </c>
      <c r="AO16" s="17">
        <v>4.8387695598778403E-2</v>
      </c>
      <c r="AP16" s="17"/>
      <c r="AQ16" s="17">
        <v>6.0527079024206704E-3</v>
      </c>
      <c r="AR16" s="17">
        <v>1.05371857896982E-2</v>
      </c>
      <c r="AS16" s="17">
        <v>1.2619517151419001E-2</v>
      </c>
      <c r="AT16" s="17">
        <v>1.4037789706174199E-2</v>
      </c>
      <c r="AU16" s="17">
        <v>3.7271712047357401E-2</v>
      </c>
      <c r="AV16" s="17"/>
      <c r="AW16" s="17">
        <v>7.8519150890723199E-3</v>
      </c>
      <c r="AX16" s="17">
        <v>9.3701690729177996E-3</v>
      </c>
      <c r="AY16" s="17">
        <v>9.5121279997326409E-3</v>
      </c>
      <c r="AZ16" s="17">
        <v>1.8457798477644099E-2</v>
      </c>
      <c r="BA16" s="17">
        <v>1.9629090907651001E-2</v>
      </c>
      <c r="BB16" s="17"/>
      <c r="BC16" s="17">
        <v>8.6847561193625095E-3</v>
      </c>
      <c r="BD16" s="17">
        <v>1.00489391543164E-2</v>
      </c>
      <c r="BE16" s="17">
        <v>1.9092849936392101E-2</v>
      </c>
      <c r="BF16" s="17">
        <v>1.6936268467035501E-2</v>
      </c>
      <c r="BG16" s="17"/>
      <c r="BH16" s="17">
        <v>1.2024226476518201E-2</v>
      </c>
      <c r="BI16" s="17">
        <v>1.20136158719653E-2</v>
      </c>
      <c r="BJ16" s="17">
        <v>1.9900140706109199E-2</v>
      </c>
      <c r="BK16" s="17">
        <v>2.79497682586889E-2</v>
      </c>
      <c r="BL16" s="17"/>
      <c r="BM16" s="17">
        <v>1.33065477840844E-2</v>
      </c>
      <c r="BN16" s="17">
        <v>2.2964844900855701E-2</v>
      </c>
      <c r="BO16" s="17">
        <v>1.3303724104595601E-2</v>
      </c>
      <c r="BP16" s="17">
        <v>1.01423664263536E-2</v>
      </c>
      <c r="BQ16" s="17">
        <v>4.7326694277470003E-3</v>
      </c>
      <c r="BR16" s="17"/>
      <c r="BS16" s="17">
        <v>1.1623380725221601E-2</v>
      </c>
      <c r="BT16" s="17">
        <v>2.2765662322795199E-2</v>
      </c>
      <c r="BU16" s="17">
        <v>1.93614503641516E-2</v>
      </c>
      <c r="BV16" s="17">
        <v>1.5249055504367E-2</v>
      </c>
      <c r="BW16" s="17">
        <v>2.4326166738297601E-3</v>
      </c>
    </row>
    <row r="17" spans="2:75" x14ac:dyDescent="0.35">
      <c r="B17" s="18" t="s">
        <v>386</v>
      </c>
      <c r="C17" s="17">
        <v>8.3038725436300094E-3</v>
      </c>
      <c r="D17" s="17">
        <v>1.15766064425898E-2</v>
      </c>
      <c r="E17" s="17">
        <v>5.15202205694241E-3</v>
      </c>
      <c r="F17" s="17"/>
      <c r="G17" s="17">
        <v>2.1120221781371601E-2</v>
      </c>
      <c r="H17" s="17">
        <v>2.0814741010353702E-2</v>
      </c>
      <c r="I17" s="17">
        <v>3.0678762312257401E-3</v>
      </c>
      <c r="J17" s="17">
        <v>1.3426968765969599E-3</v>
      </c>
      <c r="K17" s="17">
        <v>3.2227819958215299E-3</v>
      </c>
      <c r="L17" s="17">
        <v>2.8787489515210698E-3</v>
      </c>
      <c r="M17" s="17"/>
      <c r="N17" s="17">
        <v>1.4046765494700301E-2</v>
      </c>
      <c r="O17" s="17">
        <v>4.8655631111371401E-3</v>
      </c>
      <c r="P17" s="17">
        <v>8.8541809819640393E-3</v>
      </c>
      <c r="Q17" s="17">
        <v>5.3431620978586303E-3</v>
      </c>
      <c r="R17" s="17"/>
      <c r="S17" s="17">
        <v>1.0451182770187899E-2</v>
      </c>
      <c r="T17" s="17">
        <v>1.57767460291699E-2</v>
      </c>
      <c r="U17" s="17">
        <v>4.26455217762234E-3</v>
      </c>
      <c r="V17" s="17">
        <v>6.9381662802887696E-3</v>
      </c>
      <c r="W17" s="17">
        <v>1.19445751478152E-2</v>
      </c>
      <c r="X17" s="17">
        <v>1.3110938500868301E-2</v>
      </c>
      <c r="Y17" s="17">
        <v>2.2594373475607302E-3</v>
      </c>
      <c r="Z17" s="17">
        <v>5.8204378203860797E-3</v>
      </c>
      <c r="AA17" s="17">
        <v>1.0449547437280901E-2</v>
      </c>
      <c r="AB17" s="17">
        <v>0</v>
      </c>
      <c r="AC17" s="17">
        <v>4.9292996704289197E-3</v>
      </c>
      <c r="AD17" s="17">
        <v>0</v>
      </c>
      <c r="AE17" s="17"/>
      <c r="AF17" s="17">
        <v>4.2212527087280701E-3</v>
      </c>
      <c r="AG17" s="17">
        <v>4.0711966161163897E-3</v>
      </c>
      <c r="AH17" s="17">
        <v>8.0609651776141402E-3</v>
      </c>
      <c r="AI17" s="17">
        <v>2.87177659082254E-2</v>
      </c>
      <c r="AJ17" s="17"/>
      <c r="AK17" s="17">
        <v>0</v>
      </c>
      <c r="AL17" s="17">
        <v>5.3626264867362803E-3</v>
      </c>
      <c r="AM17" s="17">
        <v>7.0302751305998702E-3</v>
      </c>
      <c r="AN17" s="17">
        <v>1.6826881430798999E-2</v>
      </c>
      <c r="AO17" s="17">
        <v>3.24764504159335E-2</v>
      </c>
      <c r="AP17" s="17"/>
      <c r="AQ17" s="17">
        <v>4.59028259710663E-3</v>
      </c>
      <c r="AR17" s="17">
        <v>8.8033939377472701E-3</v>
      </c>
      <c r="AS17" s="17">
        <v>6.7849210784723902E-3</v>
      </c>
      <c r="AT17" s="17">
        <v>4.22692464251994E-3</v>
      </c>
      <c r="AU17" s="17">
        <v>2.1921836601422998E-2</v>
      </c>
      <c r="AV17" s="17"/>
      <c r="AW17" s="17">
        <v>3.8029921182370402E-3</v>
      </c>
      <c r="AX17" s="17">
        <v>0</v>
      </c>
      <c r="AY17" s="17">
        <v>6.8391648045435204E-3</v>
      </c>
      <c r="AZ17" s="17">
        <v>7.8094237127231203E-3</v>
      </c>
      <c r="BA17" s="17">
        <v>1.5764477167254601E-2</v>
      </c>
      <c r="BB17" s="17"/>
      <c r="BC17" s="17">
        <v>5.9917047121482298E-3</v>
      </c>
      <c r="BD17" s="17">
        <v>1.1640666280178799E-2</v>
      </c>
      <c r="BE17" s="17">
        <v>5.6037201233105497E-3</v>
      </c>
      <c r="BF17" s="17">
        <v>7.3737543791903204E-3</v>
      </c>
      <c r="BG17" s="17"/>
      <c r="BH17" s="17">
        <v>5.6417631908640201E-3</v>
      </c>
      <c r="BI17" s="17">
        <v>6.7373525326009896E-3</v>
      </c>
      <c r="BJ17" s="17">
        <v>1.21228336964685E-2</v>
      </c>
      <c r="BK17" s="17">
        <v>1.23927768056309E-2</v>
      </c>
      <c r="BL17" s="17"/>
      <c r="BM17" s="17">
        <v>3.61525066828715E-3</v>
      </c>
      <c r="BN17" s="17">
        <v>1.4356442196126E-2</v>
      </c>
      <c r="BO17" s="17">
        <v>1.2947322222952799E-2</v>
      </c>
      <c r="BP17" s="17">
        <v>1.6652362817404E-3</v>
      </c>
      <c r="BQ17" s="17">
        <v>6.8326556029812803E-3</v>
      </c>
      <c r="BR17" s="17"/>
      <c r="BS17" s="17">
        <v>6.2511471422007801E-3</v>
      </c>
      <c r="BT17" s="17">
        <v>1.373791382809E-2</v>
      </c>
      <c r="BU17" s="17">
        <v>1.44263353266895E-2</v>
      </c>
      <c r="BV17" s="17">
        <v>5.6811155352738804E-3</v>
      </c>
      <c r="BW17" s="17">
        <v>6.7170327462914396E-3</v>
      </c>
    </row>
    <row r="18" spans="2:75" x14ac:dyDescent="0.35">
      <c r="B18" s="18" t="s">
        <v>387</v>
      </c>
      <c r="C18" s="17">
        <v>4.3911254916980599E-3</v>
      </c>
      <c r="D18" s="17">
        <v>6.8117824920655096E-3</v>
      </c>
      <c r="E18" s="17">
        <v>2.0512831750893099E-3</v>
      </c>
      <c r="F18" s="17"/>
      <c r="G18" s="17">
        <v>4.1773237487619796E-3</v>
      </c>
      <c r="H18" s="17">
        <v>1.2235300440007899E-2</v>
      </c>
      <c r="I18" s="17">
        <v>7.5134852756582604E-3</v>
      </c>
      <c r="J18" s="17">
        <v>0</v>
      </c>
      <c r="K18" s="17">
        <v>3.1590014443817599E-3</v>
      </c>
      <c r="L18" s="17">
        <v>0</v>
      </c>
      <c r="M18" s="17"/>
      <c r="N18" s="17">
        <v>9.7712632682838505E-3</v>
      </c>
      <c r="O18" s="17">
        <v>2.7994259190430998E-3</v>
      </c>
      <c r="P18" s="17">
        <v>2.3746076043194499E-3</v>
      </c>
      <c r="Q18" s="17">
        <v>2.0863413891594402E-3</v>
      </c>
      <c r="R18" s="17"/>
      <c r="S18" s="17">
        <v>1.18139961367319E-2</v>
      </c>
      <c r="T18" s="17">
        <v>0</v>
      </c>
      <c r="U18" s="17">
        <v>3.39241834893079E-3</v>
      </c>
      <c r="V18" s="17">
        <v>2.71577262336235E-3</v>
      </c>
      <c r="W18" s="17">
        <v>3.6343563175811398E-3</v>
      </c>
      <c r="X18" s="17">
        <v>3.9679618927237403E-3</v>
      </c>
      <c r="Y18" s="17">
        <v>2.4829257281916198E-3</v>
      </c>
      <c r="Z18" s="17">
        <v>0</v>
      </c>
      <c r="AA18" s="17">
        <v>1.28152558450268E-2</v>
      </c>
      <c r="AB18" s="17">
        <v>0</v>
      </c>
      <c r="AC18" s="17">
        <v>0</v>
      </c>
      <c r="AD18" s="17">
        <v>0</v>
      </c>
      <c r="AE18" s="17"/>
      <c r="AF18" s="17">
        <v>1.8813302056304899E-3</v>
      </c>
      <c r="AG18" s="17">
        <v>1.49432324936811E-3</v>
      </c>
      <c r="AH18" s="17">
        <v>2.41075687947799E-3</v>
      </c>
      <c r="AI18" s="17">
        <v>2.10384147763844E-2</v>
      </c>
      <c r="AJ18" s="17"/>
      <c r="AK18" s="17">
        <v>0</v>
      </c>
      <c r="AL18" s="17">
        <v>1.9036442758186901E-3</v>
      </c>
      <c r="AM18" s="17">
        <v>0</v>
      </c>
      <c r="AN18" s="17">
        <v>2.7316295834337099E-3</v>
      </c>
      <c r="AO18" s="17">
        <v>3.5512623699203202E-2</v>
      </c>
      <c r="AP18" s="17"/>
      <c r="AQ18" s="17">
        <v>2.5241811300106098E-3</v>
      </c>
      <c r="AR18" s="17">
        <v>3.7102675801460399E-3</v>
      </c>
      <c r="AS18" s="17">
        <v>1.07468215990979E-3</v>
      </c>
      <c r="AT18" s="17">
        <v>1.37479084933354E-3</v>
      </c>
      <c r="AU18" s="17">
        <v>1.79925960660214E-2</v>
      </c>
      <c r="AV18" s="17"/>
      <c r="AW18" s="17">
        <v>0</v>
      </c>
      <c r="AX18" s="17">
        <v>0</v>
      </c>
      <c r="AY18" s="17">
        <v>1.56157121772022E-3</v>
      </c>
      <c r="AZ18" s="17">
        <v>5.4995173862222996E-3</v>
      </c>
      <c r="BA18" s="17">
        <v>1.00350898438018E-2</v>
      </c>
      <c r="BB18" s="17"/>
      <c r="BC18" s="17">
        <v>3.4055051634071798E-3</v>
      </c>
      <c r="BD18" s="17">
        <v>3.5154512699147001E-3</v>
      </c>
      <c r="BE18" s="17">
        <v>6.6066490347880804E-3</v>
      </c>
      <c r="BF18" s="17">
        <v>4.80082483312534E-3</v>
      </c>
      <c r="BG18" s="17"/>
      <c r="BH18" s="17">
        <v>5.6250159007897099E-3</v>
      </c>
      <c r="BI18" s="17">
        <v>1.5663882983613299E-3</v>
      </c>
      <c r="BJ18" s="17">
        <v>7.5641850809526796E-3</v>
      </c>
      <c r="BK18" s="17">
        <v>1.3225829510846899E-2</v>
      </c>
      <c r="BL18" s="17"/>
      <c r="BM18" s="17">
        <v>1.90940442030398E-3</v>
      </c>
      <c r="BN18" s="17">
        <v>8.9023011907047502E-3</v>
      </c>
      <c r="BO18" s="17">
        <v>6.05652305410185E-3</v>
      </c>
      <c r="BP18" s="17">
        <v>2.3159972281704502E-3</v>
      </c>
      <c r="BQ18" s="17">
        <v>1.62179689490181E-3</v>
      </c>
      <c r="BR18" s="17"/>
      <c r="BS18" s="17">
        <v>4.3736405644297996E-3</v>
      </c>
      <c r="BT18" s="17">
        <v>9.2962794571822896E-3</v>
      </c>
      <c r="BU18" s="17">
        <v>6.3348879181985901E-3</v>
      </c>
      <c r="BV18" s="17">
        <v>0</v>
      </c>
      <c r="BW18" s="17">
        <v>6.0968929077635098E-3</v>
      </c>
    </row>
    <row r="19" spans="2:75" x14ac:dyDescent="0.35">
      <c r="B19" s="18" t="s">
        <v>388</v>
      </c>
      <c r="C19" s="17">
        <v>7.54004717905561E-3</v>
      </c>
      <c r="D19" s="17">
        <v>1.1754306785371401E-2</v>
      </c>
      <c r="E19" s="17">
        <v>3.46596833737232E-3</v>
      </c>
      <c r="F19" s="17"/>
      <c r="G19" s="17">
        <v>5.2238469739661602E-3</v>
      </c>
      <c r="H19" s="17">
        <v>3.1692477036231799E-2</v>
      </c>
      <c r="I19" s="17">
        <v>1.34138127649709E-3</v>
      </c>
      <c r="J19" s="17">
        <v>5.5902837303810097E-3</v>
      </c>
      <c r="K19" s="17">
        <v>1.6109771357993899E-3</v>
      </c>
      <c r="L19" s="17">
        <v>0</v>
      </c>
      <c r="M19" s="17"/>
      <c r="N19" s="17">
        <v>2.20303307068043E-2</v>
      </c>
      <c r="O19" s="17">
        <v>2.4477009742734299E-3</v>
      </c>
      <c r="P19" s="17">
        <v>1.1359898187652099E-3</v>
      </c>
      <c r="Q19" s="17">
        <v>2.9463237052008602E-3</v>
      </c>
      <c r="R19" s="17"/>
      <c r="S19" s="17">
        <v>2.4285706601808201E-2</v>
      </c>
      <c r="T19" s="17">
        <v>9.4718886364428406E-3</v>
      </c>
      <c r="U19" s="17">
        <v>0</v>
      </c>
      <c r="V19" s="17">
        <v>2.4920945110306798E-3</v>
      </c>
      <c r="W19" s="17">
        <v>6.1365089727655302E-3</v>
      </c>
      <c r="X19" s="17">
        <v>4.9660485389609599E-3</v>
      </c>
      <c r="Y19" s="17">
        <v>2.3722572672264502E-3</v>
      </c>
      <c r="Z19" s="17">
        <v>5.7154304446839603E-3</v>
      </c>
      <c r="AA19" s="17">
        <v>6.5759879160858696E-3</v>
      </c>
      <c r="AB19" s="17">
        <v>0</v>
      </c>
      <c r="AC19" s="17">
        <v>9.6038401744932504E-3</v>
      </c>
      <c r="AD19" s="17">
        <v>6.1784598271882301E-3</v>
      </c>
      <c r="AE19" s="17"/>
      <c r="AF19" s="17">
        <v>9.0867908100258302E-4</v>
      </c>
      <c r="AG19" s="17">
        <v>2.2906566266622302E-3</v>
      </c>
      <c r="AH19" s="17">
        <v>5.1696460987230002E-3</v>
      </c>
      <c r="AI19" s="17">
        <v>3.7214411099461997E-2</v>
      </c>
      <c r="AJ19" s="17"/>
      <c r="AK19" s="17">
        <v>1.3282844532886799E-3</v>
      </c>
      <c r="AL19" s="17">
        <v>2.4517534220692698E-3</v>
      </c>
      <c r="AM19" s="17">
        <v>1.0638948195112799E-3</v>
      </c>
      <c r="AN19" s="17">
        <v>3.9190005727763096E-3</v>
      </c>
      <c r="AO19" s="17">
        <v>6.0411669683863099E-2</v>
      </c>
      <c r="AP19" s="17"/>
      <c r="AQ19" s="17">
        <v>1.76379526942575E-3</v>
      </c>
      <c r="AR19" s="17">
        <v>1.1586673842270501E-3</v>
      </c>
      <c r="AS19" s="17">
        <v>4.6004586151149303E-3</v>
      </c>
      <c r="AT19" s="17">
        <v>0</v>
      </c>
      <c r="AU19" s="17">
        <v>4.0954483439843502E-2</v>
      </c>
      <c r="AV19" s="17"/>
      <c r="AW19" s="17">
        <v>0</v>
      </c>
      <c r="AX19" s="17">
        <v>2.2369480125252498E-3</v>
      </c>
      <c r="AY19" s="17">
        <v>2.9198809804460201E-3</v>
      </c>
      <c r="AZ19" s="17">
        <v>4.1437665416542997E-3</v>
      </c>
      <c r="BA19" s="17">
        <v>2.25588217054906E-2</v>
      </c>
      <c r="BB19" s="17"/>
      <c r="BC19" s="17">
        <v>1.04100566953674E-2</v>
      </c>
      <c r="BD19" s="17">
        <v>5.1900048775197997E-3</v>
      </c>
      <c r="BE19" s="17">
        <v>6.3995929656375603E-3</v>
      </c>
      <c r="BF19" s="17">
        <v>1.04966776826406E-2</v>
      </c>
      <c r="BG19" s="17"/>
      <c r="BH19" s="17">
        <v>5.34480057069763E-3</v>
      </c>
      <c r="BI19" s="17">
        <v>3.6564904342064799E-3</v>
      </c>
      <c r="BJ19" s="17">
        <v>1.7725324717485998E-2</v>
      </c>
      <c r="BK19" s="17">
        <v>1.5147337745312401E-2</v>
      </c>
      <c r="BL19" s="17"/>
      <c r="BM19" s="17">
        <v>7.1158518608934098E-3</v>
      </c>
      <c r="BN19" s="17">
        <v>1.31328894222369E-2</v>
      </c>
      <c r="BO19" s="17">
        <v>2.8958962072562502E-3</v>
      </c>
      <c r="BP19" s="17">
        <v>5.7093534083221403E-3</v>
      </c>
      <c r="BQ19" s="17">
        <v>3.1144388869126399E-3</v>
      </c>
      <c r="BR19" s="17"/>
      <c r="BS19" s="17">
        <v>8.0045334825746602E-3</v>
      </c>
      <c r="BT19" s="17">
        <v>1.6768969077121498E-2</v>
      </c>
      <c r="BU19" s="17">
        <v>2.7303229931331498E-3</v>
      </c>
      <c r="BV19" s="17">
        <v>4.2936261619583799E-3</v>
      </c>
      <c r="BW19" s="17">
        <v>2.52922352106752E-3</v>
      </c>
    </row>
    <row r="20" spans="2:75" x14ac:dyDescent="0.35">
      <c r="B20" s="18" t="s">
        <v>109</v>
      </c>
      <c r="C20" s="19">
        <v>0.18774542338155401</v>
      </c>
      <c r="D20" s="19">
        <v>0.153563829196353</v>
      </c>
      <c r="E20" s="19">
        <v>0.221045785902306</v>
      </c>
      <c r="F20" s="19"/>
      <c r="G20" s="19">
        <v>0.105222091474737</v>
      </c>
      <c r="H20" s="19">
        <v>0.12569274456979099</v>
      </c>
      <c r="I20" s="19">
        <v>0.14242459541269401</v>
      </c>
      <c r="J20" s="19">
        <v>0.216971948067924</v>
      </c>
      <c r="K20" s="19">
        <v>0.22392107346019999</v>
      </c>
      <c r="L20" s="19">
        <v>0.28212534517316701</v>
      </c>
      <c r="M20" s="19"/>
      <c r="N20" s="19">
        <v>0.149405828649296</v>
      </c>
      <c r="O20" s="19">
        <v>0.17508077127608901</v>
      </c>
      <c r="P20" s="19">
        <v>0.17247348107270999</v>
      </c>
      <c r="Q20" s="19">
        <v>0.25737398485559299</v>
      </c>
      <c r="R20" s="19"/>
      <c r="S20" s="19">
        <v>0.16143711456549101</v>
      </c>
      <c r="T20" s="19">
        <v>0.174642456125778</v>
      </c>
      <c r="U20" s="19">
        <v>0.20415533978318401</v>
      </c>
      <c r="V20" s="19">
        <v>0.19114260628402299</v>
      </c>
      <c r="W20" s="19">
        <v>0.20986318685786901</v>
      </c>
      <c r="X20" s="19">
        <v>0.169762355435852</v>
      </c>
      <c r="Y20" s="19">
        <v>0.198170382661604</v>
      </c>
      <c r="Z20" s="19">
        <v>0.18200129418931299</v>
      </c>
      <c r="AA20" s="19">
        <v>0.17538533441691001</v>
      </c>
      <c r="AB20" s="19">
        <v>0.22825624869237601</v>
      </c>
      <c r="AC20" s="19">
        <v>0.19274410708527701</v>
      </c>
      <c r="AD20" s="19">
        <v>0.21103374803706099</v>
      </c>
      <c r="AE20" s="19"/>
      <c r="AF20" s="19">
        <v>0.266589761487107</v>
      </c>
      <c r="AG20" s="19">
        <v>0.184782879501874</v>
      </c>
      <c r="AH20" s="19">
        <v>0.14588844384576399</v>
      </c>
      <c r="AI20" s="19">
        <v>9.9943792926370401E-2</v>
      </c>
      <c r="AJ20" s="19"/>
      <c r="AK20" s="19">
        <v>0.22918266728636399</v>
      </c>
      <c r="AL20" s="19">
        <v>0.188205051944699</v>
      </c>
      <c r="AM20" s="19">
        <v>0.161895101810933</v>
      </c>
      <c r="AN20" s="19">
        <v>0.146972361197969</v>
      </c>
      <c r="AO20" s="19">
        <v>7.4523318292226706E-2</v>
      </c>
      <c r="AP20" s="19"/>
      <c r="AQ20" s="19">
        <v>0.231215096397164</v>
      </c>
      <c r="AR20" s="19">
        <v>0.20163172037513799</v>
      </c>
      <c r="AS20" s="19">
        <v>0.165534329049497</v>
      </c>
      <c r="AT20" s="19">
        <v>0.17034427606713701</v>
      </c>
      <c r="AU20" s="19">
        <v>0.14986235668325401</v>
      </c>
      <c r="AV20" s="19"/>
      <c r="AW20" s="19">
        <v>0.181249034494151</v>
      </c>
      <c r="AX20" s="19">
        <v>0.213594336244916</v>
      </c>
      <c r="AY20" s="19">
        <v>0.20522939576132901</v>
      </c>
      <c r="AZ20" s="19">
        <v>0.201841037502165</v>
      </c>
      <c r="BA20" s="19">
        <v>0.134462937480298</v>
      </c>
      <c r="BB20" s="19"/>
      <c r="BC20" s="19">
        <v>0.16082986166392799</v>
      </c>
      <c r="BD20" s="19">
        <v>0.15713750557096801</v>
      </c>
      <c r="BE20" s="19">
        <v>0.16669531491072201</v>
      </c>
      <c r="BF20" s="19">
        <v>0.192743058752603</v>
      </c>
      <c r="BG20" s="19"/>
      <c r="BH20" s="19">
        <v>0.18880276736457699</v>
      </c>
      <c r="BI20" s="19">
        <v>0.16902539839414599</v>
      </c>
      <c r="BJ20" s="19">
        <v>0.16480614951351999</v>
      </c>
      <c r="BK20" s="19">
        <v>0.18590376313972001</v>
      </c>
      <c r="BL20" s="19"/>
      <c r="BM20" s="19">
        <v>0.20066751892304999</v>
      </c>
      <c r="BN20" s="19">
        <v>0.147339370878078</v>
      </c>
      <c r="BO20" s="19">
        <v>0.17830494045509801</v>
      </c>
      <c r="BP20" s="19">
        <v>0.197577385074173</v>
      </c>
      <c r="BQ20" s="19">
        <v>0.25087410139063598</v>
      </c>
      <c r="BR20" s="19"/>
      <c r="BS20" s="19">
        <v>0.19007942587468701</v>
      </c>
      <c r="BT20" s="19">
        <v>0.131035308488366</v>
      </c>
      <c r="BU20" s="19">
        <v>0.16071459604379101</v>
      </c>
      <c r="BV20" s="19">
        <v>0.18282715428995699</v>
      </c>
      <c r="BW20" s="19">
        <v>0.281395329405697</v>
      </c>
    </row>
    <row r="21" spans="2:75" x14ac:dyDescent="0.35">
      <c r="B21" s="16"/>
    </row>
    <row r="22" spans="2:75" x14ac:dyDescent="0.35">
      <c r="B22" t="s">
        <v>91</v>
      </c>
    </row>
    <row r="23" spans="2:75" x14ac:dyDescent="0.35">
      <c r="B23" t="s">
        <v>92</v>
      </c>
    </row>
    <row r="25" spans="2:75" x14ac:dyDescent="0.35">
      <c r="B25" s="8" t="str">
        <f>HYPERLINK("#'Contents'!A1", "Return to Contents")</f>
        <v>Return to Contents</v>
      </c>
    </row>
  </sheetData>
  <mergeCells count="13">
    <mergeCell ref="BM5:BQ5"/>
    <mergeCell ref="BS5:BW5"/>
    <mergeCell ref="D2:BM2"/>
    <mergeCell ref="AK5:AO5"/>
    <mergeCell ref="AQ5:AU5"/>
    <mergeCell ref="AW5:BA5"/>
    <mergeCell ref="BC5:BF5"/>
    <mergeCell ref="BH5:BK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44</vt:i4>
      </vt:variant>
    </vt:vector>
  </HeadingPairs>
  <TitlesOfParts>
    <vt:vector size="44"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39</vt:lpstr>
      <vt:lpstr>Table 40</vt:lpstr>
      <vt:lpstr>Table 41</vt:lpstr>
      <vt:lpstr>Table 42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ElinorGray</dc:creator>
  <cp:lastModifiedBy>Elinor Gray</cp:lastModifiedBy>
  <dcterms:created xsi:type="dcterms:W3CDTF">2024-11-26T17:25:18Z</dcterms:created>
  <dcterms:modified xsi:type="dcterms:W3CDTF">2024-12-12T12:15:53Z</dcterms:modified>
</cp:coreProperties>
</file>