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lesWalkden\Documents\Feb Omni\"/>
    </mc:Choice>
  </mc:AlternateContent>
  <xr:revisionPtr revIDLastSave="0" documentId="13_ncr:1_{28FD1ABB-E534-437E-B1D3-F2C9FA73B526}"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3" sheetId="5" r:id="rId5"/>
    <sheet name="Table 4" sheetId="6" r:id="rId6"/>
    <sheet name="Table 5" sheetId="7" r:id="rId7"/>
    <sheet name="Table 6" sheetId="8" r:id="rId8"/>
    <sheet name="Table 7" sheetId="9" r:id="rId9"/>
    <sheet name="Table 8" sheetId="10" r:id="rId10"/>
    <sheet name="Table 9" sheetId="11" r:id="rId11"/>
    <sheet name="Table 10" sheetId="12" r:id="rId12"/>
    <sheet name="Table 11" sheetId="13" r:id="rId13"/>
    <sheet name="Table 12" sheetId="14" r:id="rId14"/>
    <sheet name="Table 13" sheetId="15" r:id="rId15"/>
    <sheet name="Table 14" sheetId="16" r:id="rId16"/>
    <sheet name="Table 15" sheetId="17" r:id="rId17"/>
    <sheet name="Table 16" sheetId="18" r:id="rId18"/>
    <sheet name="Table 17" sheetId="19" r:id="rId19"/>
    <sheet name="Table 18"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0" l="1"/>
  <c r="B18" i="19"/>
  <c r="B18" i="18"/>
  <c r="B18" i="17"/>
  <c r="B18" i="16"/>
  <c r="B18" i="15"/>
  <c r="B18" i="14"/>
  <c r="B19" i="13"/>
  <c r="B18" i="12"/>
  <c r="B18" i="11"/>
  <c r="B18" i="10"/>
  <c r="B18" i="9"/>
  <c r="B18" i="8"/>
  <c r="B18" i="7"/>
  <c r="B18" i="6"/>
  <c r="B18" i="5"/>
  <c r="B25" i="4"/>
  <c r="E25"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<sst xmlns="http://schemas.openxmlformats.org/spreadsheetml/2006/main" count="1072" uniqueCount="121">
  <si>
    <t>Public First Omnibus (Student Loans)</t>
  </si>
  <si>
    <t>Fieldwork:</t>
  </si>
  <si>
    <t xml:space="preserve">Interview Method: </t>
  </si>
  <si>
    <t>Online Survey</t>
  </si>
  <si>
    <t>Population represented:</t>
  </si>
  <si>
    <t>UK Adults</t>
  </si>
  <si>
    <t>Sample size:</t>
  </si>
  <si>
    <t>Methodology:</t>
  </si>
  <si>
    <t>All results are weighted using Iterative Proportional Fitting, or 'Raking'. The results are weighted by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</si>
  <si>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</si>
  <si>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</si>
  <si>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</si>
  <si>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</si>
  <si>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</si>
  <si>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</si>
  <si>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</si>
  <si>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</si>
  <si>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</si>
  <si>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</si>
  <si>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</si>
  <si>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</si>
  <si>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</si>
  <si>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</si>
  <si>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</si>
  <si>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</si>
  <si>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</si>
  <si>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</si>
  <si>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</si>
  <si>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</si>
  <si>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</si>
  <si>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</si>
  <si>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</si>
  <si>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</si>
  <si>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</si>
  <si>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</si>
  <si>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</si>
  <si>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</si>
  <si>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</si>
  <si>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</si>
  <si>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</si>
  <si>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</si>
  <si>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</si>
  <si>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 Party</t>
  </si>
  <si>
    <t>Labour Party</t>
  </si>
  <si>
    <t>Liberal Democrats</t>
  </si>
  <si>
    <t>Reform UK</t>
  </si>
  <si>
    <t>Green Party</t>
  </si>
  <si>
    <t>Conservative</t>
  </si>
  <si>
    <t>Labour</t>
  </si>
  <si>
    <t>The Green Party</t>
  </si>
  <si>
    <t>Yes</t>
  </si>
  <si>
    <t>No</t>
  </si>
  <si>
    <t>Gender</t>
  </si>
  <si>
    <t>Age</t>
  </si>
  <si>
    <t>Social Grade</t>
  </si>
  <si>
    <t>Region</t>
  </si>
  <si>
    <t>2024</t>
  </si>
  <si>
    <t>Voting Intention</t>
  </si>
  <si>
    <t>Taken out a student loan?</t>
  </si>
  <si>
    <t>Renting and the cost of housing</t>
  </si>
  <si>
    <t>Saving enough to buy a home</t>
  </si>
  <si>
    <t>Cost of food and groceries</t>
  </si>
  <si>
    <t>Student loan debt</t>
  </si>
  <si>
    <t>Energy bills</t>
  </si>
  <si>
    <t>Credit card or other personal debt</t>
  </si>
  <si>
    <t>Cost of going out / entertainment</t>
  </si>
  <si>
    <t>The cost of childcare</t>
  </si>
  <si>
    <t>Saving for a pension</t>
  </si>
  <si>
    <t>Personal tax levels</t>
  </si>
  <si>
    <t>Don’t know</t>
  </si>
  <si>
    <t>None of the above</t>
  </si>
  <si>
    <t>Which of the following are the biggest financial pressures facing young people today? Select up to three</t>
  </si>
  <si>
    <t>BASE: All Respondents</t>
  </si>
  <si>
    <t>Fieldwork: 27th Feb - 2nd Mar 2026</t>
  </si>
  <si>
    <t>Data weighted by interlocking age &amp; gender, region and social grade to Nationally Representative Proportions</t>
  </si>
  <si>
    <t xml:space="preserve"> The interest rate charged on student loans (currently the rate of inflation +3%)</t>
  </si>
  <si>
    <t xml:space="preserve"> That the debt is written off after 30 years</t>
  </si>
  <si>
    <t xml:space="preserve"> That there is no limit on how much graduates can repay in total (meaning they caould repay much more than they borrowed to begin with)</t>
  </si>
  <si>
    <t xml:space="preserve"> The repayment threshold, which is currently frozen (the salary at which graduates start paying back their loan, currently ranging from £25,000-£28,000)</t>
  </si>
  <si>
    <t xml:space="preserve"> The total amount of debt students take on to go to university</t>
  </si>
  <si>
    <t xml:space="preserve"> The amount graduates have to pay out of their salary each month (currently 9% of what they earn above the repayment threshold per month)</t>
  </si>
  <si>
    <t xml:space="preserve"> That people who didn't go to university don't receive the same support as those who did</t>
  </si>
  <si>
    <t>Very fair</t>
  </si>
  <si>
    <t>Somewhat fair</t>
  </si>
  <si>
    <t>Somewhat unfair</t>
  </si>
  <si>
    <t>Very unfair</t>
  </si>
  <si>
    <t>Don't know</t>
  </si>
  <si>
    <t>Grid Summary: How fair or unfair do you think each of the following aspects of the current student loan system are?</t>
  </si>
  <si>
    <t>BASE: Question randomly assigned to respondents</t>
  </si>
  <si>
    <t>How fair or unfair do you think each of the following aspects of the current student loan system are?: The interest rate charged on student loans (currently the rate of inflation +3%)</t>
  </si>
  <si>
    <t>How fair or unfair do you think each of the following aspects of the current student loan system are?: That the debt is written off after 30 years</t>
  </si>
  <si>
    <t>How fair or unfair do you think each of the following aspects of the current student loan system are?: That there is no limit on how much graduates can repay in total (meaning they caould repay much more than they borrowed to begin with)</t>
  </si>
  <si>
    <t>How fair or unfair do you think each of the following aspects of the current student loan system are?: The repayment threshold, which is currently frozen (the salary at which graduates start paying back their loan, currently ranging from £25,000-£28,000)</t>
  </si>
  <si>
    <t>How fair or unfair do you think each of the following aspects of the current student loan system are?: The total amount of debt students take on to go to university</t>
  </si>
  <si>
    <t>How fair or unfair do you think each of the following aspects of the current student loan system are?: The amount graduates have to pay out of their salary each month (currently 9% of what they earn above the repayment threshold per month)</t>
  </si>
  <si>
    <t>How fair or unfair do you think each of the following aspects of the current student loan system are?: That people who didn't go to university don't receive the same support as those who did</t>
  </si>
  <si>
    <t>Reduce the interest rate charged on student loans (currently the rate of inflation +3%)</t>
  </si>
  <si>
    <t>Reduce the amount graduates have to pay out of their salary each month (currently 9% per month above the salary repayment threshold of between £25,000 and £28,000) so that the amount graduates pay back each month is lower</t>
  </si>
  <si>
    <t>Limit how much graduates can repay in total, and write off the rest once they reach that limit</t>
  </si>
  <si>
    <t>Raise the repayment threshold (the salary after which graduates start paying back their loan) so that the amount graduates pay back each month is lower</t>
  </si>
  <si>
    <t>N/A - the government should not make any of these changes</t>
  </si>
  <si>
    <t xml:space="preserve"> Thinking about various different things which the government might do to reform the student loan system. Which one of these should the government prioritise to provide the most financial help for young people?</t>
  </si>
  <si>
    <t xml:space="preserve"> Their ability to buy a home</t>
  </si>
  <si>
    <t xml:space="preserve"> Their ability to save for retirement</t>
  </si>
  <si>
    <t xml:space="preserve"> Their mental health and wellbeing</t>
  </si>
  <si>
    <t xml:space="preserve"> Their ability to start a family</t>
  </si>
  <si>
    <t xml:space="preserve"> Their overall standard of living</t>
  </si>
  <si>
    <t xml:space="preserve"> Their ability to get a good job</t>
  </si>
  <si>
    <t>A great deal</t>
  </si>
  <si>
    <t>A fair amount</t>
  </si>
  <si>
    <t>Not very much</t>
  </si>
  <si>
    <t>Not at all</t>
  </si>
  <si>
    <t>Grid Summary: For graduates who are currently repaying a student loan, how much do you think their debt affects each of the following areas of their life?</t>
  </si>
  <si>
    <t>For graduates who are currently repaying a student loan, how much do you think their debt affects each of the following areas of their life?: Their ability to buy a home</t>
  </si>
  <si>
    <t>For graduates who are currently repaying a student loan, how much do you think their debt affects each of the following areas of their life?: Their ability to save for retirement</t>
  </si>
  <si>
    <t>For graduates who are currently repaying a student loan, how much do you think their debt affects each of the following areas of their life?: Their mental health and wellbeing</t>
  </si>
  <si>
    <t>For graduates who are currently repaying a student loan, how much do you think their debt affects each of the following areas of their life?: Their ability to start a family</t>
  </si>
  <si>
    <t>For graduates who are currently repaying a student loan, how much do you think their debt affects each of the following areas of their life?: Their overall standard of living</t>
  </si>
  <si>
    <t>For graduates who are currently repaying a student loan, how much do you think their debt affects each of the following areas of their life?: Their ability to get a good job</t>
  </si>
  <si>
    <t>Full Results</t>
  </si>
  <si>
    <t>27th Feb - 2nd Mar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</si>
</sst>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2" t="s">
        <v>0</v>
      </c>
      <c r="G7" s="23"/>
      <c r="H7" s="23"/>
      <c r="I7" s="23"/>
      <c r="J7" s="23"/>
      <c r="K7" s="23"/>
      <c r="L7" s="23"/>
    </row>
    <row r="10" spans="6:12" ht="20" customHeight="1" x14ac:dyDescent="0.45">
      <c r="F10" s="2" t="s">
        <v>1</v>
      </c>
      <c r="K10" s="3" t="s">
        <v>120</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1999</v>
      </c>
    </row>
    <row r="14" spans="6:12" ht="18.5" x14ac:dyDescent="0.45">
      <c r="F14" s="2"/>
    </row>
    <row r="15" spans="6:12" ht="18.5" x14ac:dyDescent="0.45">
      <c r="F15" s="2"/>
    </row>
    <row r="16" spans="6:12" ht="18.5" x14ac:dyDescent="0.45">
      <c r="F16" s="2" t="s">
        <v>7</v>
      </c>
    </row>
    <row r="17" spans="6:13" ht="50" customHeight="1" x14ac:dyDescent="0.35">
      <c r="F17" s="24" t="s">
        <v>8</v>
      </c>
      <c r="G17" s="23"/>
      <c r="H17" s="23"/>
      <c r="I17" s="23"/>
      <c r="J17" s="23"/>
      <c r="K17" s="23"/>
      <c r="L17" s="23"/>
      <c r="M17" s="23"/>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5"/>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of the following are the biggest financial pressures facing young people today? Select up to three")</f>
        <v>Which of the following are the biggest financial pressures facing young people today? Select up to three</v>
      </c>
      <c r="E9" s="14" t="str">
        <f>HYPERLINK("#'Full Results'!A11", "11")</f>
        <v>11</v>
      </c>
      <c r="F9" t="s">
        <v>72</v>
      </c>
    </row>
    <row r="10" spans="3:6" x14ac:dyDescent="0.35">
      <c r="C10">
        <v>3</v>
      </c>
      <c r="D10" s="8" t="str">
        <f>HYPERLINK("#'Table 3'!A1", "Grid Summary: How fair or unfair do you think each of the following aspects of the current student loan system are?")</f>
        <v>Grid Summary: How fair or unfair do you think each of the following aspects of the current student loan system are?</v>
      </c>
      <c r="E10" s="7"/>
      <c r="F10" t="s">
        <v>88</v>
      </c>
    </row>
    <row r="11" spans="3:6" x14ac:dyDescent="0.35">
      <c r="C11">
        <v>4</v>
      </c>
      <c r="D11" s="8" t="str">
        <f>HYPERLINK("#'Table 4'!A1", "How fair or unfair do you think each of the following aspects of the current student loan system are?: The interest rate charged on student loans (currently the rate of inflation +3%)")</f>
        <v>How fair or unfair do you think each of the following aspects of the current student loan system are?: The interest rate charged on student loans (currently the rate of inflation +3%)</v>
      </c>
      <c r="E11" s="14" t="str">
        <f>HYPERLINK("#'Full Results'!A26", "26")</f>
        <v>26</v>
      </c>
      <c r="F11" t="s">
        <v>88</v>
      </c>
    </row>
    <row r="12" spans="3:6" x14ac:dyDescent="0.35">
      <c r="C12">
        <v>5</v>
      </c>
      <c r="D12" s="8" t="str">
        <f>HYPERLINK("#'Table 5'!A1", "How fair or unfair do you think each of the following aspects of the current student loan system are?: That the debt is written off after 30 years")</f>
        <v>How fair or unfair do you think each of the following aspects of the current student loan system are?: That the debt is written off after 30 years</v>
      </c>
      <c r="E12" s="14" t="str">
        <f>HYPERLINK("#'Full Results'!A34", "34")</f>
        <v>34</v>
      </c>
      <c r="F12" t="s">
        <v>88</v>
      </c>
    </row>
    <row r="13" spans="3:6" x14ac:dyDescent="0.35">
      <c r="C13">
        <v>6</v>
      </c>
      <c r="D13" s="8" t="str">
        <f>HYPERLINK("#'Table 6'!A1", "How fair or unfair do you think each of the following aspects of the current student loan system are?: That there is no limit on how much graduates can repay in total (meaning they caould repay much more than they borrowed to begin with)")</f>
        <v>How fair or unfair do you think each of the following aspects of the current student loan system are?: That there is no limit on how much graduates can repay in total (meaning they caould repay much more than they borrowed to begin with)</v>
      </c>
      <c r="E13" s="14" t="str">
        <f>HYPERLINK("#'Full Results'!A42", "42")</f>
        <v>42</v>
      </c>
      <c r="F13" t="s">
        <v>88</v>
      </c>
    </row>
    <row r="14" spans="3:6" x14ac:dyDescent="0.35">
      <c r="C14">
        <v>7</v>
      </c>
      <c r="D14" s="8" t="str">
        <f>HYPERLINK("#'Table 7'!A1", "How fair or unfair do you think each of the following aspects of the current student loan system are?: The repayment threshold, which is currently frozen (the salary at which graduates start paying back their loan, currently ranging from £25,000-...")</f>
        <v>How fair or unfair do you think each of the following aspects of the current student loan system are?: The repayment threshold, which is currently frozen (the salary at which graduates start paying back their loan, currently ranging from £25,000-...</v>
      </c>
      <c r="E14" s="14" t="str">
        <f>HYPERLINK("#'Full Results'!A50", "50")</f>
        <v>50</v>
      </c>
      <c r="F14" t="s">
        <v>88</v>
      </c>
    </row>
    <row r="15" spans="3:6" x14ac:dyDescent="0.35">
      <c r="C15">
        <v>8</v>
      </c>
      <c r="D15" s="8" t="str">
        <f>HYPERLINK("#'Table 8'!A1", "How fair or unfair do you think each of the following aspects of the current student loan system are?: The total amount of debt students take on to go to university")</f>
        <v>How fair or unfair do you think each of the following aspects of the current student loan system are?: The total amount of debt students take on to go to university</v>
      </c>
      <c r="E15" s="14" t="str">
        <f>HYPERLINK("#'Full Results'!A58", "58")</f>
        <v>58</v>
      </c>
      <c r="F15" t="s">
        <v>88</v>
      </c>
    </row>
    <row r="16" spans="3:6" x14ac:dyDescent="0.35">
      <c r="C16">
        <v>9</v>
      </c>
      <c r="D16" s="8" t="str">
        <f>HYPERLINK("#'Table 9'!A1", "How fair or unfair do you think each of the following aspects of the current student loan system are?: The amount graduates have to pay out of their salary each month (currently 9% of what they earn above the repayment threshold per month)")</f>
        <v>How fair or unfair do you think each of the following aspects of the current student loan system are?: The amount graduates have to pay out of their salary each month (currently 9% of what they earn above the repayment threshold per month)</v>
      </c>
      <c r="E16" s="14" t="str">
        <f>HYPERLINK("#'Full Results'!A66", "66")</f>
        <v>66</v>
      </c>
      <c r="F16" t="s">
        <v>88</v>
      </c>
    </row>
    <row r="17" spans="3:6" x14ac:dyDescent="0.35">
      <c r="C17">
        <v>10</v>
      </c>
      <c r="D17" s="8" t="str">
        <f>HYPERLINK("#'Table 10'!A1", "How fair or unfair do you think each of the following aspects of the current student loan system are?: That people who didn't go to university don't receive the same support as those who did")</f>
        <v>How fair or unfair do you think each of the following aspects of the current student loan system are?: That people who didn't go to university don't receive the same support as those who did</v>
      </c>
      <c r="E17" s="14" t="str">
        <f>HYPERLINK("#'Full Results'!A74", "74")</f>
        <v>74</v>
      </c>
      <c r="F17" t="s">
        <v>88</v>
      </c>
    </row>
    <row r="18" spans="3:6" x14ac:dyDescent="0.35">
      <c r="C18">
        <v>11</v>
      </c>
      <c r="D18" s="8" t="str">
        <f>HYPERLINK("#'Table 11'!A1", " Thinking about various different things which the government might do to reform the student loan system. Which one of these should the government prioritise to provide the most financial help for young people?")</f>
        <v xml:space="preserve"> Thinking about various different things which the government might do to reform the student loan system. Which one of these should the government prioritise to provide the most financial help for young people?</v>
      </c>
      <c r="E18" s="14" t="str">
        <f>HYPERLINK("#'Full Results'!A82", "82")</f>
        <v>82</v>
      </c>
      <c r="F18" t="s">
        <v>72</v>
      </c>
    </row>
    <row r="19" spans="3:6" x14ac:dyDescent="0.35">
      <c r="C19">
        <v>12</v>
      </c>
      <c r="D19" s="8" t="str">
        <f>HYPERLINK("#'Table 12'!A1", "Grid Summary: For graduates who are currently repaying a student loan, how much do you think their debt affects each of the following areas of their life?")</f>
        <v>Grid Summary: For graduates who are currently repaying a student loan, how much do you think their debt affects each of the following areas of their life?</v>
      </c>
      <c r="E19" s="7"/>
      <c r="F19" t="s">
        <v>88</v>
      </c>
    </row>
    <row r="20" spans="3:6" x14ac:dyDescent="0.35">
      <c r="C20">
        <v>13</v>
      </c>
      <c r="D20" s="8" t="str">
        <f>HYPERLINK("#'Table 13'!A1", "For graduates who are currently repaying a student loan, how much do you think their debt affects each of the following areas of their life?: Their ability to buy a home")</f>
        <v>For graduates who are currently repaying a student loan, how much do you think their debt affects each of the following areas of their life?: Their ability to buy a home</v>
      </c>
      <c r="E20" s="14" t="str">
        <f>HYPERLINK("#'Full Results'!A91", "91")</f>
        <v>91</v>
      </c>
      <c r="F20" t="s">
        <v>88</v>
      </c>
    </row>
    <row r="21" spans="3:6" x14ac:dyDescent="0.35">
      <c r="C21">
        <v>14</v>
      </c>
      <c r="D21" s="8" t="str">
        <f>HYPERLINK("#'Table 14'!A1", "For graduates who are currently repaying a student loan, how much do you think their debt affects each of the following areas of their life?: Their ability to save for retirement")</f>
        <v>For graduates who are currently repaying a student loan, how much do you think their debt affects each of the following areas of their life?: Their ability to save for retirement</v>
      </c>
      <c r="E21" s="14" t="str">
        <f>HYPERLINK("#'Full Results'!A99", "99")</f>
        <v>99</v>
      </c>
      <c r="F21" t="s">
        <v>88</v>
      </c>
    </row>
    <row r="22" spans="3:6" x14ac:dyDescent="0.35">
      <c r="C22">
        <v>15</v>
      </c>
      <c r="D22" s="8" t="str">
        <f>HYPERLINK("#'Table 15'!A1", "For graduates who are currently repaying a student loan, how much do you think their debt affects each of the following areas of their life?: Their mental health and wellbeing")</f>
        <v>For graduates who are currently repaying a student loan, how much do you think their debt affects each of the following areas of their life?: Their mental health and wellbeing</v>
      </c>
      <c r="E22" s="14" t="str">
        <f>HYPERLINK("#'Full Results'!A107", "107")</f>
        <v>107</v>
      </c>
      <c r="F22" t="s">
        <v>88</v>
      </c>
    </row>
    <row r="23" spans="3:6" x14ac:dyDescent="0.35">
      <c r="C23">
        <v>16</v>
      </c>
      <c r="D23" s="8" t="str">
        <f>HYPERLINK("#'Table 16'!A1", "For graduates who are currently repaying a student loan, how much do you think their debt affects each of the following areas of their life?: Their ability to start a family")</f>
        <v>For graduates who are currently repaying a student loan, how much do you think their debt affects each of the following areas of their life?: Their ability to start a family</v>
      </c>
      <c r="E23" s="14" t="str">
        <f>HYPERLINK("#'Full Results'!A115", "115")</f>
        <v>115</v>
      </c>
      <c r="F23" t="s">
        <v>88</v>
      </c>
    </row>
    <row r="24" spans="3:6" x14ac:dyDescent="0.35">
      <c r="C24">
        <v>17</v>
      </c>
      <c r="D24" s="8" t="str">
        <f>HYPERLINK("#'Table 17'!A1", "For graduates who are currently repaying a student loan, how much do you think their debt affects each of the following areas of their life?: Their overall standard of living")</f>
        <v>For graduates who are currently repaying a student loan, how much do you think their debt affects each of the following areas of their life?: Their overall standard of living</v>
      </c>
      <c r="E24" s="14" t="str">
        <f>HYPERLINK("#'Full Results'!A123", "123")</f>
        <v>123</v>
      </c>
      <c r="F24" t="s">
        <v>88</v>
      </c>
    </row>
    <row r="25" spans="3:6" x14ac:dyDescent="0.35">
      <c r="C25">
        <v>18</v>
      </c>
      <c r="D25" s="8" t="str">
        <f>HYPERLINK("#'Table 18'!A1", "For graduates who are currently repaying a student loan, how much do you think their debt affects each of the following areas of their life?: Their ability to get a good job")</f>
        <v>For graduates who are currently repaying a student loan, how much do you think their debt affects each of the following areas of their life?: Their ability to get a good job</v>
      </c>
      <c r="E25" s="14" t="str">
        <f>HYPERLINK("#'Full Results'!A131", "131")</f>
        <v>131</v>
      </c>
      <c r="F25" t="s">
        <v>88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S140"/>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2" t="s">
        <v>119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3"/>
      <c r="C5" s="13"/>
      <c r="D5" s="25" t="s">
        <v>52</v>
      </c>
      <c r="E5" s="25"/>
      <c r="F5" s="13"/>
      <c r="G5" s="25" t="s">
        <v>53</v>
      </c>
      <c r="H5" s="25"/>
      <c r="I5" s="25"/>
      <c r="J5" s="25"/>
      <c r="K5" s="25"/>
      <c r="L5" s="25"/>
      <c r="M5" s="13"/>
      <c r="N5" s="25" t="s">
        <v>54</v>
      </c>
      <c r="O5" s="25"/>
      <c r="P5" s="25"/>
      <c r="Q5" s="25"/>
      <c r="R5" s="13"/>
      <c r="S5" s="25" t="s">
        <v>55</v>
      </c>
      <c r="T5" s="25"/>
      <c r="U5" s="25"/>
      <c r="V5" s="25"/>
      <c r="W5" s="25"/>
      <c r="X5" s="25"/>
      <c r="Y5" s="25"/>
      <c r="Z5" s="25"/>
      <c r="AA5" s="25"/>
      <c r="AB5" s="25"/>
      <c r="AC5" s="25"/>
      <c r="AD5" s="25"/>
      <c r="AE5" s="13"/>
      <c r="AF5" s="25" t="s">
        <v>56</v>
      </c>
      <c r="AG5" s="25"/>
      <c r="AH5" s="25"/>
      <c r="AI5" s="25"/>
      <c r="AJ5" s="25"/>
      <c r="AK5" s="13"/>
      <c r="AL5" s="25" t="s">
        <v>57</v>
      </c>
      <c r="AM5" s="25"/>
      <c r="AN5" s="25"/>
      <c r="AO5" s="25"/>
      <c r="AP5" s="25"/>
      <c r="AQ5" s="13"/>
      <c r="AR5" s="25" t="s">
        <v>58</v>
      </c>
      <c r="AS5" s="25"/>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20" customHeight="1" x14ac:dyDescent="0.35">
      <c r="B7" s="10" t="s">
        <v>18</v>
      </c>
      <c r="C7" s="10">
        <v>1999</v>
      </c>
      <c r="D7" s="10">
        <v>1014</v>
      </c>
      <c r="E7" s="10">
        <v>985</v>
      </c>
      <c r="F7" s="10"/>
      <c r="G7" s="10">
        <v>296</v>
      </c>
      <c r="H7" s="10">
        <v>353</v>
      </c>
      <c r="I7" s="10">
        <v>337</v>
      </c>
      <c r="J7" s="10">
        <v>339</v>
      </c>
      <c r="K7" s="10">
        <v>315</v>
      </c>
      <c r="L7" s="10">
        <v>359</v>
      </c>
      <c r="M7" s="10"/>
      <c r="N7" s="10">
        <v>599</v>
      </c>
      <c r="O7" s="10">
        <v>446</v>
      </c>
      <c r="P7" s="10">
        <v>454</v>
      </c>
      <c r="Q7" s="10">
        <v>487</v>
      </c>
      <c r="R7" s="10"/>
      <c r="S7" s="10">
        <v>292</v>
      </c>
      <c r="T7" s="10">
        <v>278</v>
      </c>
      <c r="U7" s="10">
        <v>174</v>
      </c>
      <c r="V7" s="10">
        <v>163</v>
      </c>
      <c r="W7" s="10">
        <v>149</v>
      </c>
      <c r="X7" s="10">
        <v>193</v>
      </c>
      <c r="Y7" s="10">
        <v>137</v>
      </c>
      <c r="Z7" s="10">
        <v>90</v>
      </c>
      <c r="AA7" s="10">
        <v>199</v>
      </c>
      <c r="AB7" s="10">
        <v>156</v>
      </c>
      <c r="AC7" s="10">
        <v>109</v>
      </c>
      <c r="AD7" s="10">
        <v>59</v>
      </c>
      <c r="AE7" s="10"/>
      <c r="AF7" s="10">
        <v>334</v>
      </c>
      <c r="AG7" s="10">
        <v>699</v>
      </c>
      <c r="AH7" s="10">
        <v>142</v>
      </c>
      <c r="AI7" s="10">
        <v>248</v>
      </c>
      <c r="AJ7" s="10">
        <v>132</v>
      </c>
      <c r="AK7" s="10"/>
      <c r="AL7" s="10">
        <v>298</v>
      </c>
      <c r="AM7" s="10">
        <v>418</v>
      </c>
      <c r="AN7" s="10">
        <v>145</v>
      </c>
      <c r="AO7" s="10">
        <v>457</v>
      </c>
      <c r="AP7" s="10">
        <v>272</v>
      </c>
      <c r="AQ7" s="10"/>
      <c r="AR7" s="10">
        <v>438</v>
      </c>
      <c r="AS7" s="10">
        <v>1539</v>
      </c>
    </row>
    <row r="8" spans="2:45" ht="20" customHeight="1" x14ac:dyDescent="0.35">
      <c r="B8" s="11" t="s">
        <v>19</v>
      </c>
      <c r="C8" s="11">
        <v>1999</v>
      </c>
      <c r="D8" s="11">
        <v>987</v>
      </c>
      <c r="E8" s="11">
        <v>1012</v>
      </c>
      <c r="F8" s="11"/>
      <c r="G8" s="11">
        <v>276</v>
      </c>
      <c r="H8" s="11">
        <v>341</v>
      </c>
      <c r="I8" s="11">
        <v>341</v>
      </c>
      <c r="J8" s="11">
        <v>341</v>
      </c>
      <c r="K8" s="11">
        <v>281</v>
      </c>
      <c r="L8" s="11">
        <v>419</v>
      </c>
      <c r="M8" s="11"/>
      <c r="N8" s="11">
        <v>536</v>
      </c>
      <c r="O8" s="11">
        <v>516</v>
      </c>
      <c r="P8" s="11">
        <v>437</v>
      </c>
      <c r="Q8" s="11">
        <v>497</v>
      </c>
      <c r="R8" s="11"/>
      <c r="S8" s="11">
        <v>279</v>
      </c>
      <c r="T8" s="11">
        <v>260</v>
      </c>
      <c r="U8" s="11">
        <v>160</v>
      </c>
      <c r="V8" s="11">
        <v>180</v>
      </c>
      <c r="W8" s="11">
        <v>140</v>
      </c>
      <c r="X8" s="11">
        <v>180</v>
      </c>
      <c r="Y8" s="11">
        <v>160</v>
      </c>
      <c r="Z8" s="11">
        <v>80</v>
      </c>
      <c r="AA8" s="11">
        <v>220</v>
      </c>
      <c r="AB8" s="11">
        <v>180</v>
      </c>
      <c r="AC8" s="11">
        <v>100</v>
      </c>
      <c r="AD8" s="11">
        <v>60</v>
      </c>
      <c r="AE8" s="11"/>
      <c r="AF8" s="11">
        <v>343</v>
      </c>
      <c r="AG8" s="11">
        <v>695</v>
      </c>
      <c r="AH8" s="11">
        <v>140</v>
      </c>
      <c r="AI8" s="11">
        <v>244</v>
      </c>
      <c r="AJ8" s="11">
        <v>128</v>
      </c>
      <c r="AK8" s="11"/>
      <c r="AL8" s="11">
        <v>302</v>
      </c>
      <c r="AM8" s="11">
        <v>407</v>
      </c>
      <c r="AN8" s="11">
        <v>145</v>
      </c>
      <c r="AO8" s="11">
        <v>456</v>
      </c>
      <c r="AP8" s="11">
        <v>271</v>
      </c>
      <c r="AQ8" s="11"/>
      <c r="AR8" s="11">
        <v>426</v>
      </c>
      <c r="AS8" s="11">
        <v>1552</v>
      </c>
    </row>
    <row r="11" spans="2:45" x14ac:dyDescent="0.35">
      <c r="B11" s="6" t="s">
        <v>71</v>
      </c>
    </row>
    <row r="12" spans="2:45" x14ac:dyDescent="0.35">
      <c r="B12" s="21" t="s">
        <v>72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2:45" x14ac:dyDescent="0.35">
      <c r="B13" t="s">
        <v>59</v>
      </c>
      <c r="C13" s="17">
        <v>0.55357185418897503</v>
      </c>
      <c r="D13" s="17">
        <v>0.51579408201725496</v>
      </c>
      <c r="E13" s="17">
        <v>0.59043601679496704</v>
      </c>
      <c r="F13" s="17"/>
      <c r="G13" s="17">
        <v>0.53131845431735103</v>
      </c>
      <c r="H13" s="17">
        <v>0.51766214015629397</v>
      </c>
      <c r="I13" s="17">
        <v>0.49120807526535698</v>
      </c>
      <c r="J13" s="17">
        <v>0.52669211691705897</v>
      </c>
      <c r="K13" s="17">
        <v>0.60416493743049104</v>
      </c>
      <c r="L13" s="17">
        <v>0.63621565759559895</v>
      </c>
      <c r="M13" s="17"/>
      <c r="N13" s="17">
        <v>0.54112801656392495</v>
      </c>
      <c r="O13" s="17">
        <v>0.61774001933684397</v>
      </c>
      <c r="P13" s="17">
        <v>0.510582129626871</v>
      </c>
      <c r="Q13" s="17">
        <v>0.53077019986409402</v>
      </c>
      <c r="R13" s="17"/>
      <c r="S13" s="17">
        <v>0.54567557913319598</v>
      </c>
      <c r="T13" s="17">
        <v>0.58647428973379301</v>
      </c>
      <c r="U13" s="17">
        <v>0.60426057908878394</v>
      </c>
      <c r="V13" s="17">
        <v>0.54158140186728998</v>
      </c>
      <c r="W13" s="17">
        <v>0.54246404025809003</v>
      </c>
      <c r="X13" s="17">
        <v>0.52625356318497096</v>
      </c>
      <c r="Y13" s="17">
        <v>0.64215391001329303</v>
      </c>
      <c r="Z13" s="17">
        <v>0.55191862741325903</v>
      </c>
      <c r="AA13" s="17">
        <v>0.53905653480286997</v>
      </c>
      <c r="AB13" s="17">
        <v>0.45268395188537403</v>
      </c>
      <c r="AC13" s="17">
        <v>0.57006031893127396</v>
      </c>
      <c r="AD13" s="17">
        <v>0.55052769897406395</v>
      </c>
      <c r="AE13" s="17"/>
      <c r="AF13" s="17">
        <v>0.55798658523029498</v>
      </c>
      <c r="AG13" s="17">
        <v>0.53162967420616503</v>
      </c>
      <c r="AH13" s="17">
        <v>0.52536017611185404</v>
      </c>
      <c r="AI13" s="17">
        <v>0.56278886292061003</v>
      </c>
      <c r="AJ13" s="17">
        <v>0.58490283749151095</v>
      </c>
      <c r="AK13" s="17"/>
      <c r="AL13" s="17">
        <v>0.49854407389856498</v>
      </c>
      <c r="AM13" s="17">
        <v>0.51092919978399198</v>
      </c>
      <c r="AN13" s="17">
        <v>0.52314027310911304</v>
      </c>
      <c r="AO13" s="17">
        <v>0.57285578196899201</v>
      </c>
      <c r="AP13" s="17">
        <v>0.62625431629300699</v>
      </c>
      <c r="AQ13" s="17"/>
      <c r="AR13" s="17">
        <v>0.53199679708983605</v>
      </c>
      <c r="AS13" s="17">
        <v>0.55979873890790899</v>
      </c>
    </row>
    <row r="14" spans="2:45" x14ac:dyDescent="0.35">
      <c r="B14" t="s">
        <v>60</v>
      </c>
      <c r="C14" s="17">
        <v>0.46543647420289602</v>
      </c>
      <c r="D14" s="17">
        <v>0.43594066642250201</v>
      </c>
      <c r="E14" s="17">
        <v>0.49421896167380802</v>
      </c>
      <c r="F14" s="17"/>
      <c r="G14" s="17">
        <v>0.41880917166818599</v>
      </c>
      <c r="H14" s="17">
        <v>0.37571198886809198</v>
      </c>
      <c r="I14" s="17">
        <v>0.41932541618831098</v>
      </c>
      <c r="J14" s="17">
        <v>0.479422093784662</v>
      </c>
      <c r="K14" s="17">
        <v>0.49427393588249702</v>
      </c>
      <c r="L14" s="17">
        <v>0.576030597631357</v>
      </c>
      <c r="M14" s="17"/>
      <c r="N14" s="17">
        <v>0.46647630598801798</v>
      </c>
      <c r="O14" s="17">
        <v>0.51196141617273205</v>
      </c>
      <c r="P14" s="17">
        <v>0.44592526628677998</v>
      </c>
      <c r="Q14" s="17">
        <v>0.430765782927505</v>
      </c>
      <c r="R14" s="17"/>
      <c r="S14" s="17">
        <v>0.38031894922316001</v>
      </c>
      <c r="T14" s="17">
        <v>0.52181285115302001</v>
      </c>
      <c r="U14" s="17">
        <v>0.48188463730361097</v>
      </c>
      <c r="V14" s="17">
        <v>0.50083757249147798</v>
      </c>
      <c r="W14" s="17">
        <v>0.49547711568173602</v>
      </c>
      <c r="X14" s="17">
        <v>0.38350871631446398</v>
      </c>
      <c r="Y14" s="17">
        <v>0.57023223930579603</v>
      </c>
      <c r="Z14" s="17">
        <v>0.46417745077245098</v>
      </c>
      <c r="AA14" s="17">
        <v>0.45437411484634399</v>
      </c>
      <c r="AB14" s="17">
        <v>0.42521010044131202</v>
      </c>
      <c r="AC14" s="17">
        <v>0.43674000706431398</v>
      </c>
      <c r="AD14" s="17">
        <v>0.573145291862867</v>
      </c>
      <c r="AE14" s="17"/>
      <c r="AF14" s="17">
        <v>0.51321731793353498</v>
      </c>
      <c r="AG14" s="17">
        <v>0.47096639714752297</v>
      </c>
      <c r="AH14" s="17">
        <v>0.42395161730655101</v>
      </c>
      <c r="AI14" s="17">
        <v>0.45288085330876998</v>
      </c>
      <c r="AJ14" s="17">
        <v>0.45607512957901702</v>
      </c>
      <c r="AK14" s="17"/>
      <c r="AL14" s="17">
        <v>0.51097356842050001</v>
      </c>
      <c r="AM14" s="17">
        <v>0.43283848519895401</v>
      </c>
      <c r="AN14" s="17">
        <v>0.45035200625635502</v>
      </c>
      <c r="AO14" s="17">
        <v>0.46420291514242501</v>
      </c>
      <c r="AP14" s="17">
        <v>0.48551339372643898</v>
      </c>
      <c r="AQ14" s="17"/>
      <c r="AR14" s="17">
        <v>0.465029726957015</v>
      </c>
      <c r="AS14" s="17">
        <v>0.467872801196275</v>
      </c>
    </row>
    <row r="15" spans="2:45" x14ac:dyDescent="0.35">
      <c r="B15" t="s">
        <v>61</v>
      </c>
      <c r="C15" s="17">
        <v>0.42655964304802402</v>
      </c>
      <c r="D15" s="17">
        <v>0.40482168597834101</v>
      </c>
      <c r="E15" s="17">
        <v>0.44777189401126999</v>
      </c>
      <c r="F15" s="17"/>
      <c r="G15" s="17">
        <v>0.48008921173873198</v>
      </c>
      <c r="H15" s="17">
        <v>0.45212546672568199</v>
      </c>
      <c r="I15" s="17">
        <v>0.47791157942072798</v>
      </c>
      <c r="J15" s="17">
        <v>0.469119748647638</v>
      </c>
      <c r="K15" s="17">
        <v>0.434419098565069</v>
      </c>
      <c r="L15" s="17">
        <v>0.28865698683326901</v>
      </c>
      <c r="M15" s="17"/>
      <c r="N15" s="17">
        <v>0.38793956761278497</v>
      </c>
      <c r="O15" s="17">
        <v>0.41511956889149998</v>
      </c>
      <c r="P15" s="17">
        <v>0.456860593631497</v>
      </c>
      <c r="Q15" s="17">
        <v>0.458900528938254</v>
      </c>
      <c r="R15" s="17"/>
      <c r="S15" s="17">
        <v>0.384899715429525</v>
      </c>
      <c r="T15" s="17">
        <v>0.40464055561882301</v>
      </c>
      <c r="U15" s="17">
        <v>0.47848171142196499</v>
      </c>
      <c r="V15" s="17">
        <v>0.476752088263102</v>
      </c>
      <c r="W15" s="17">
        <v>0.331651515667092</v>
      </c>
      <c r="X15" s="17">
        <v>0.45874288477518999</v>
      </c>
      <c r="Y15" s="17">
        <v>0.41358669551633198</v>
      </c>
      <c r="Z15" s="17">
        <v>0.420825736073146</v>
      </c>
      <c r="AA15" s="17">
        <v>0.4103265222054</v>
      </c>
      <c r="AB15" s="17">
        <v>0.47116792038663902</v>
      </c>
      <c r="AC15" s="17">
        <v>0.48088928660591301</v>
      </c>
      <c r="AD15" s="17">
        <v>0.42805788951675999</v>
      </c>
      <c r="AE15" s="17"/>
      <c r="AF15" s="17">
        <v>0.37063653052752699</v>
      </c>
      <c r="AG15" s="17">
        <v>0.37794480701884597</v>
      </c>
      <c r="AH15" s="17">
        <v>0.46830414083420802</v>
      </c>
      <c r="AI15" s="17">
        <v>0.43455937505656</v>
      </c>
      <c r="AJ15" s="17">
        <v>0.49281455273636998</v>
      </c>
      <c r="AK15" s="17"/>
      <c r="AL15" s="17">
        <v>0.38580353144412899</v>
      </c>
      <c r="AM15" s="17">
        <v>0.38895100927604898</v>
      </c>
      <c r="AN15" s="17">
        <v>0.44114445864588098</v>
      </c>
      <c r="AO15" s="17">
        <v>0.40974617093073201</v>
      </c>
      <c r="AP15" s="17">
        <v>0.48058356123352702</v>
      </c>
      <c r="AQ15" s="17"/>
      <c r="AR15" s="17">
        <v>0.47395564140380098</v>
      </c>
      <c r="AS15" s="17">
        <v>0.41266679897791803</v>
      </c>
    </row>
    <row r="16" spans="2:45" x14ac:dyDescent="0.35">
      <c r="B16" t="s">
        <v>62</v>
      </c>
      <c r="C16" s="17">
        <v>0.37030556826976102</v>
      </c>
      <c r="D16" s="17">
        <v>0.35979942482313199</v>
      </c>
      <c r="E16" s="17">
        <v>0.38055763338937498</v>
      </c>
      <c r="F16" s="17"/>
      <c r="G16" s="17">
        <v>0.35567783200393899</v>
      </c>
      <c r="H16" s="17">
        <v>0.27416057574463398</v>
      </c>
      <c r="I16" s="17">
        <v>0.30292371665227003</v>
      </c>
      <c r="J16" s="17">
        <v>0.36754920327415302</v>
      </c>
      <c r="K16" s="17">
        <v>0.37914511851871102</v>
      </c>
      <c r="L16" s="17">
        <v>0.50940527576968597</v>
      </c>
      <c r="M16" s="17"/>
      <c r="N16" s="17">
        <v>0.41247749561675701</v>
      </c>
      <c r="O16" s="17">
        <v>0.39472988411605198</v>
      </c>
      <c r="P16" s="17">
        <v>0.293152136202111</v>
      </c>
      <c r="Q16" s="17">
        <v>0.35699030162752998</v>
      </c>
      <c r="R16" s="17"/>
      <c r="S16" s="17">
        <v>0.35132741133876999</v>
      </c>
      <c r="T16" s="17">
        <v>0.35779953691699501</v>
      </c>
      <c r="U16" s="17">
        <v>0.33098779650731702</v>
      </c>
      <c r="V16" s="17">
        <v>0.36845383055380698</v>
      </c>
      <c r="W16" s="17">
        <v>0.373456955967578</v>
      </c>
      <c r="X16" s="17">
        <v>0.32849934383092499</v>
      </c>
      <c r="Y16" s="17">
        <v>0.44494493326384199</v>
      </c>
      <c r="Z16" s="17">
        <v>0.28638755132268601</v>
      </c>
      <c r="AA16" s="17">
        <v>0.400047353505883</v>
      </c>
      <c r="AB16" s="17">
        <v>0.39188239870875802</v>
      </c>
      <c r="AC16" s="17">
        <v>0.39958286175800201</v>
      </c>
      <c r="AD16" s="17">
        <v>0.43130659308656399</v>
      </c>
      <c r="AE16" s="17"/>
      <c r="AF16" s="17">
        <v>0.34484944619563801</v>
      </c>
      <c r="AG16" s="17">
        <v>0.41914210261453799</v>
      </c>
      <c r="AH16" s="17">
        <v>0.36423534975773503</v>
      </c>
      <c r="AI16" s="17">
        <v>0.33010376023195498</v>
      </c>
      <c r="AJ16" s="17">
        <v>0.31378431889566299</v>
      </c>
      <c r="AK16" s="17"/>
      <c r="AL16" s="17">
        <v>0.35290237136597602</v>
      </c>
      <c r="AM16" s="17">
        <v>0.38537779975386799</v>
      </c>
      <c r="AN16" s="17">
        <v>0.43690622099601401</v>
      </c>
      <c r="AO16" s="17">
        <v>0.35329677324075598</v>
      </c>
      <c r="AP16" s="17">
        <v>0.38016242170297299</v>
      </c>
      <c r="AQ16" s="17"/>
      <c r="AR16" s="17">
        <v>0.41288974715160798</v>
      </c>
      <c r="AS16" s="17">
        <v>0.35993795164189302</v>
      </c>
    </row>
    <row r="17" spans="2:45" x14ac:dyDescent="0.35">
      <c r="B17" t="s">
        <v>63</v>
      </c>
      <c r="C17" s="17">
        <v>0.280499322936972</v>
      </c>
      <c r="D17" s="17">
        <v>0.31787888718311902</v>
      </c>
      <c r="E17" s="17">
        <v>0.244023738081215</v>
      </c>
      <c r="F17" s="17"/>
      <c r="G17" s="17">
        <v>0.230288703499203</v>
      </c>
      <c r="H17" s="17">
        <v>0.31679087190074401</v>
      </c>
      <c r="I17" s="17">
        <v>0.29624872590269702</v>
      </c>
      <c r="J17" s="17">
        <v>0.33943880344666899</v>
      </c>
      <c r="K17" s="17">
        <v>0.34541861073409402</v>
      </c>
      <c r="L17" s="17">
        <v>0.179638221404232</v>
      </c>
      <c r="M17" s="17"/>
      <c r="N17" s="17">
        <v>0.25807539291824</v>
      </c>
      <c r="O17" s="17">
        <v>0.232594821350079</v>
      </c>
      <c r="P17" s="17">
        <v>0.30928485120902299</v>
      </c>
      <c r="Q17" s="17">
        <v>0.33273880374576098</v>
      </c>
      <c r="R17" s="17"/>
      <c r="S17" s="17">
        <v>0.26656478354087398</v>
      </c>
      <c r="T17" s="17">
        <v>0.23334030825904001</v>
      </c>
      <c r="U17" s="17">
        <v>0.31351195235306301</v>
      </c>
      <c r="V17" s="17">
        <v>0.288199501844079</v>
      </c>
      <c r="W17" s="17">
        <v>0.26410813180958098</v>
      </c>
      <c r="X17" s="17">
        <v>0.26881900386255198</v>
      </c>
      <c r="Y17" s="17">
        <v>0.28180608261248602</v>
      </c>
      <c r="Z17" s="17">
        <v>0.337582824241213</v>
      </c>
      <c r="AA17" s="17">
        <v>0.29592502842274598</v>
      </c>
      <c r="AB17" s="17">
        <v>0.32334858024603602</v>
      </c>
      <c r="AC17" s="17">
        <v>0.26152204837202597</v>
      </c>
      <c r="AD17" s="17">
        <v>0.27869697260732401</v>
      </c>
      <c r="AE17" s="17"/>
      <c r="AF17" s="17">
        <v>0.240195043495363</v>
      </c>
      <c r="AG17" s="17">
        <v>0.277561733726152</v>
      </c>
      <c r="AH17" s="17">
        <v>0.285841364731443</v>
      </c>
      <c r="AI17" s="17">
        <v>0.32972085489875902</v>
      </c>
      <c r="AJ17" s="17">
        <v>0.30509376506556801</v>
      </c>
      <c r="AK17" s="17"/>
      <c r="AL17" s="17">
        <v>0.24930678025710401</v>
      </c>
      <c r="AM17" s="17">
        <v>0.28959030359918903</v>
      </c>
      <c r="AN17" s="17">
        <v>0.250059755006381</v>
      </c>
      <c r="AO17" s="17">
        <v>0.34065160128064498</v>
      </c>
      <c r="AP17" s="17">
        <v>0.24225186226477599</v>
      </c>
      <c r="AQ17" s="17"/>
      <c r="AR17" s="17">
        <v>0.24782463211519601</v>
      </c>
      <c r="AS17" s="17">
        <v>0.28813408289766501</v>
      </c>
    </row>
    <row r="18" spans="2:45" x14ac:dyDescent="0.35">
      <c r="B18" t="s">
        <v>64</v>
      </c>
      <c r="C18" s="17">
        <v>0.17380908345704099</v>
      </c>
      <c r="D18" s="17">
        <v>0.17784792759383999</v>
      </c>
      <c r="E18" s="17">
        <v>0.16986791386338601</v>
      </c>
      <c r="F18" s="17"/>
      <c r="G18" s="17">
        <v>0.18022251228019701</v>
      </c>
      <c r="H18" s="17">
        <v>0.19088873181932201</v>
      </c>
      <c r="I18" s="17">
        <v>0.20835661191808599</v>
      </c>
      <c r="J18" s="17">
        <v>0.14696328289320501</v>
      </c>
      <c r="K18" s="17">
        <v>0.11821917035851399</v>
      </c>
      <c r="L18" s="17">
        <v>0.186737891096421</v>
      </c>
      <c r="M18" s="17"/>
      <c r="N18" s="17">
        <v>0.167081560525177</v>
      </c>
      <c r="O18" s="17">
        <v>0.18701968896943</v>
      </c>
      <c r="P18" s="17">
        <v>0.15869962311840499</v>
      </c>
      <c r="Q18" s="17">
        <v>0.178175130309912</v>
      </c>
      <c r="R18" s="17"/>
      <c r="S18" s="17">
        <v>0.23103910671583</v>
      </c>
      <c r="T18" s="17">
        <v>0.17347185138489199</v>
      </c>
      <c r="U18" s="17">
        <v>0.15433427417708201</v>
      </c>
      <c r="V18" s="17">
        <v>0.173568403468634</v>
      </c>
      <c r="W18" s="17">
        <v>0.168100930485617</v>
      </c>
      <c r="X18" s="17">
        <v>0.172106340393092</v>
      </c>
      <c r="Y18" s="17">
        <v>0.145215216819578</v>
      </c>
      <c r="Z18" s="17">
        <v>0.116651783440521</v>
      </c>
      <c r="AA18" s="17">
        <v>0.169518590133799</v>
      </c>
      <c r="AB18" s="17">
        <v>0.18160379435309301</v>
      </c>
      <c r="AC18" s="17">
        <v>0.160593657688724</v>
      </c>
      <c r="AD18" s="17">
        <v>0.14750910233395401</v>
      </c>
      <c r="AE18" s="17"/>
      <c r="AF18" s="17">
        <v>0.17966214552743201</v>
      </c>
      <c r="AG18" s="17">
        <v>0.16866952600245699</v>
      </c>
      <c r="AH18" s="17">
        <v>0.167827609597512</v>
      </c>
      <c r="AI18" s="17">
        <v>0.17214973873384901</v>
      </c>
      <c r="AJ18" s="17">
        <v>0.14962966367041</v>
      </c>
      <c r="AK18" s="17"/>
      <c r="AL18" s="17">
        <v>0.190265209283422</v>
      </c>
      <c r="AM18" s="17">
        <v>0.18331718637061001</v>
      </c>
      <c r="AN18" s="17">
        <v>0.16574868784549401</v>
      </c>
      <c r="AO18" s="17">
        <v>0.16623879283579601</v>
      </c>
      <c r="AP18" s="17">
        <v>0.17118802799587801</v>
      </c>
      <c r="AQ18" s="17"/>
      <c r="AR18" s="17">
        <v>0.164576697940439</v>
      </c>
      <c r="AS18" s="17">
        <v>0.175640117800411</v>
      </c>
    </row>
    <row r="19" spans="2:45" x14ac:dyDescent="0.35">
      <c r="B19" t="s">
        <v>65</v>
      </c>
      <c r="C19" s="17">
        <v>0.166880859268981</v>
      </c>
      <c r="D19" s="17">
        <v>0.17507082648074501</v>
      </c>
      <c r="E19" s="17">
        <v>0.158888956473341</v>
      </c>
      <c r="F19" s="17"/>
      <c r="G19" s="17">
        <v>0.262101773016925</v>
      </c>
      <c r="H19" s="17">
        <v>0.206570830128572</v>
      </c>
      <c r="I19" s="17">
        <v>0.168643424292722</v>
      </c>
      <c r="J19" s="17">
        <v>0.17747840425401601</v>
      </c>
      <c r="K19" s="17">
        <v>0.119356512360226</v>
      </c>
      <c r="L19" s="17">
        <v>9.3579010237249502E-2</v>
      </c>
      <c r="M19" s="17"/>
      <c r="N19" s="17">
        <v>0.13549535958432099</v>
      </c>
      <c r="O19" s="17">
        <v>0.148603650720286</v>
      </c>
      <c r="P19" s="17">
        <v>0.21577468493126101</v>
      </c>
      <c r="Q19" s="17">
        <v>0.177196642102528</v>
      </c>
      <c r="R19" s="17"/>
      <c r="S19" s="17">
        <v>0.191690526772228</v>
      </c>
      <c r="T19" s="17">
        <v>0.16130107425343099</v>
      </c>
      <c r="U19" s="17">
        <v>0.186387681314897</v>
      </c>
      <c r="V19" s="17">
        <v>0.147285501774642</v>
      </c>
      <c r="W19" s="17">
        <v>0.190242018967411</v>
      </c>
      <c r="X19" s="17">
        <v>0.204807365151496</v>
      </c>
      <c r="Y19" s="17">
        <v>5.5147639877004398E-2</v>
      </c>
      <c r="Z19" s="17">
        <v>9.9573035488907197E-2</v>
      </c>
      <c r="AA19" s="17">
        <v>0.15302705847988901</v>
      </c>
      <c r="AB19" s="17">
        <v>0.206205316988647</v>
      </c>
      <c r="AC19" s="17">
        <v>0.183669660934176</v>
      </c>
      <c r="AD19" s="17">
        <v>0.20695288515801699</v>
      </c>
      <c r="AE19" s="17"/>
      <c r="AF19" s="17">
        <v>0.112929382115141</v>
      </c>
      <c r="AG19" s="17">
        <v>0.18547163388295401</v>
      </c>
      <c r="AH19" s="17">
        <v>0.160366460842744</v>
      </c>
      <c r="AI19" s="17">
        <v>0.12273802365556601</v>
      </c>
      <c r="AJ19" s="17">
        <v>0.24875457418706501</v>
      </c>
      <c r="AK19" s="17"/>
      <c r="AL19" s="17">
        <v>0.13563173431297301</v>
      </c>
      <c r="AM19" s="17">
        <v>0.19008453097391001</v>
      </c>
      <c r="AN19" s="17">
        <v>0.18468206550826799</v>
      </c>
      <c r="AO19" s="17">
        <v>0.147022473810694</v>
      </c>
      <c r="AP19" s="17">
        <v>0.18318801018352501</v>
      </c>
      <c r="AQ19" s="17"/>
      <c r="AR19" s="17">
        <v>0.213835841737607</v>
      </c>
      <c r="AS19" s="17">
        <v>0.15434152347612601</v>
      </c>
    </row>
    <row r="20" spans="2:45" x14ac:dyDescent="0.35">
      <c r="B20" t="s">
        <v>66</v>
      </c>
      <c r="C20" s="17">
        <v>0.11249404353086701</v>
      </c>
      <c r="D20" s="17">
        <v>0.101694688415948</v>
      </c>
      <c r="E20" s="17">
        <v>0.12303222935046999</v>
      </c>
      <c r="F20" s="17"/>
      <c r="G20" s="17">
        <v>7.8439778134174298E-2</v>
      </c>
      <c r="H20" s="17">
        <v>0.18771562578686499</v>
      </c>
      <c r="I20" s="17">
        <v>0.15089880348646301</v>
      </c>
      <c r="J20" s="17">
        <v>7.3851991169153294E-2</v>
      </c>
      <c r="K20" s="17">
        <v>6.8041737031918695E-2</v>
      </c>
      <c r="L20" s="17">
        <v>0.103782794588571</v>
      </c>
      <c r="M20" s="17"/>
      <c r="N20" s="17">
        <v>0.13894091336239101</v>
      </c>
      <c r="O20" s="17">
        <v>0.103274390171951</v>
      </c>
      <c r="P20" s="17">
        <v>0.109053636957747</v>
      </c>
      <c r="Q20" s="17">
        <v>9.9511546834405495E-2</v>
      </c>
      <c r="R20" s="17"/>
      <c r="S20" s="17">
        <v>0.121350464781618</v>
      </c>
      <c r="T20" s="17">
        <v>9.4581850626968597E-2</v>
      </c>
      <c r="U20" s="17">
        <v>3.9944687271785601E-2</v>
      </c>
      <c r="V20" s="17">
        <v>9.5023760908010596E-2</v>
      </c>
      <c r="W20" s="17">
        <v>0.168919207275365</v>
      </c>
      <c r="X20" s="17">
        <v>0.15455486623535999</v>
      </c>
      <c r="Y20" s="17">
        <v>7.2146987965030204E-2</v>
      </c>
      <c r="Z20" s="17">
        <v>8.7439419459893405E-2</v>
      </c>
      <c r="AA20" s="17">
        <v>0.17715234321544601</v>
      </c>
      <c r="AB20" s="17">
        <v>9.1220919788317006E-2</v>
      </c>
      <c r="AC20" s="17">
        <v>0.11477083361519901</v>
      </c>
      <c r="AD20" s="17">
        <v>0.101223335068716</v>
      </c>
      <c r="AE20" s="17"/>
      <c r="AF20" s="17">
        <v>0.14888265790552399</v>
      </c>
      <c r="AG20" s="17">
        <v>0.113808958125295</v>
      </c>
      <c r="AH20" s="17">
        <v>0.108407678422081</v>
      </c>
      <c r="AI20" s="17">
        <v>7.76809243144721E-2</v>
      </c>
      <c r="AJ20" s="17">
        <v>0.154307113936312</v>
      </c>
      <c r="AK20" s="17"/>
      <c r="AL20" s="17">
        <v>0.157615999132488</v>
      </c>
      <c r="AM20" s="17">
        <v>0.13241690060940101</v>
      </c>
      <c r="AN20" s="17">
        <v>6.3642784618423098E-2</v>
      </c>
      <c r="AO20" s="17">
        <v>0.10327472737665799</v>
      </c>
      <c r="AP20" s="17">
        <v>0.108761265543051</v>
      </c>
      <c r="AQ20" s="17"/>
      <c r="AR20" s="17">
        <v>0.12893401953623301</v>
      </c>
      <c r="AS20" s="17">
        <v>0.10952212570101701</v>
      </c>
    </row>
    <row r="21" spans="2:45" x14ac:dyDescent="0.35">
      <c r="B21" t="s">
        <v>67</v>
      </c>
      <c r="C21" s="17">
        <v>9.5048380984532596E-2</v>
      </c>
      <c r="D21" s="17">
        <v>9.5109556164389805E-2</v>
      </c>
      <c r="E21" s="17">
        <v>9.4988685252146599E-2</v>
      </c>
      <c r="F21" s="17"/>
      <c r="G21" s="17">
        <v>4.5422339704566397E-2</v>
      </c>
      <c r="H21" s="17">
        <v>6.5716836617710994E-2</v>
      </c>
      <c r="I21" s="17">
        <v>0.12952226535918701</v>
      </c>
      <c r="J21" s="17">
        <v>0.10597297345730899</v>
      </c>
      <c r="K21" s="17">
        <v>0.118724179151526</v>
      </c>
      <c r="L21" s="17">
        <v>9.8799862656508697E-2</v>
      </c>
      <c r="M21" s="17"/>
      <c r="N21" s="17">
        <v>8.2375374092876499E-2</v>
      </c>
      <c r="O21" s="17">
        <v>0.121639520725288</v>
      </c>
      <c r="P21" s="17">
        <v>9.7208664997780206E-2</v>
      </c>
      <c r="Q21" s="17">
        <v>8.1694836571469795E-2</v>
      </c>
      <c r="R21" s="17"/>
      <c r="S21" s="17">
        <v>8.0693882096112501E-2</v>
      </c>
      <c r="T21" s="17">
        <v>8.5210157539303305E-2</v>
      </c>
      <c r="U21" s="17">
        <v>8.17098280914519E-2</v>
      </c>
      <c r="V21" s="17">
        <v>0.14714446115063201</v>
      </c>
      <c r="W21" s="17">
        <v>0.106207325780222</v>
      </c>
      <c r="X21" s="17">
        <v>9.36723809620508E-2</v>
      </c>
      <c r="Y21" s="17">
        <v>6.6512380843378099E-2</v>
      </c>
      <c r="Z21" s="17">
        <v>8.9847042987267201E-2</v>
      </c>
      <c r="AA21" s="17">
        <v>9.3348660267932398E-2</v>
      </c>
      <c r="AB21" s="17">
        <v>0.13023977640255199</v>
      </c>
      <c r="AC21" s="17">
        <v>7.63197553266238E-2</v>
      </c>
      <c r="AD21" s="17">
        <v>7.6668656958836401E-2</v>
      </c>
      <c r="AE21" s="17"/>
      <c r="AF21" s="17">
        <v>0.136077946979208</v>
      </c>
      <c r="AG21" s="17">
        <v>0.100636087463342</v>
      </c>
      <c r="AH21" s="17">
        <v>0.138268417886828</v>
      </c>
      <c r="AI21" s="17">
        <v>8.1619210813531795E-2</v>
      </c>
      <c r="AJ21" s="17">
        <v>6.9269810516787295E-2</v>
      </c>
      <c r="AK21" s="17"/>
      <c r="AL21" s="17">
        <v>0.135610655037044</v>
      </c>
      <c r="AM21" s="17">
        <v>7.9036328729344102E-2</v>
      </c>
      <c r="AN21" s="17">
        <v>0.111628144783358</v>
      </c>
      <c r="AO21" s="17">
        <v>8.4354952514842096E-2</v>
      </c>
      <c r="AP21" s="17">
        <v>8.3317661572873694E-2</v>
      </c>
      <c r="AQ21" s="17"/>
      <c r="AR21" s="17">
        <v>9.0640266918624604E-2</v>
      </c>
      <c r="AS21" s="17">
        <v>9.7560060160680001E-2</v>
      </c>
    </row>
    <row r="22" spans="2:45" x14ac:dyDescent="0.35">
      <c r="B22" t="s">
        <v>68</v>
      </c>
      <c r="C22" s="17">
        <v>9.2766825482249501E-2</v>
      </c>
      <c r="D22" s="17">
        <v>0.108076952870812</v>
      </c>
      <c r="E22" s="17">
        <v>7.7826954941315404E-2</v>
      </c>
      <c r="F22" s="17"/>
      <c r="G22" s="17">
        <v>0.10507272272922299</v>
      </c>
      <c r="H22" s="17">
        <v>0.15054512818597701</v>
      </c>
      <c r="I22" s="17">
        <v>9.4398131520884193E-2</v>
      </c>
      <c r="J22" s="17">
        <v>7.3439596745682595E-2</v>
      </c>
      <c r="K22" s="17">
        <v>5.96762041713325E-2</v>
      </c>
      <c r="L22" s="17">
        <v>7.4246142647746802E-2</v>
      </c>
      <c r="M22" s="17"/>
      <c r="N22" s="17">
        <v>0.12090417157934701</v>
      </c>
      <c r="O22" s="17">
        <v>9.8755656101685393E-2</v>
      </c>
      <c r="P22" s="17">
        <v>6.7507193918905098E-2</v>
      </c>
      <c r="Q22" s="17">
        <v>7.9123081592403804E-2</v>
      </c>
      <c r="R22" s="17"/>
      <c r="S22" s="17">
        <v>0.14981443360897001</v>
      </c>
      <c r="T22" s="17">
        <v>5.90712055536858E-2</v>
      </c>
      <c r="U22" s="17">
        <v>8.8981869056490304E-2</v>
      </c>
      <c r="V22" s="17">
        <v>8.3431975847108306E-2</v>
      </c>
      <c r="W22" s="17">
        <v>8.8709715855045307E-2</v>
      </c>
      <c r="X22" s="17">
        <v>0.10311349328540501</v>
      </c>
      <c r="Y22" s="17">
        <v>8.1177376696089196E-2</v>
      </c>
      <c r="Z22" s="17">
        <v>7.2898125837608296E-2</v>
      </c>
      <c r="AA22" s="17">
        <v>8.5627956409886893E-2</v>
      </c>
      <c r="AB22" s="17">
        <v>8.2846460174079206E-2</v>
      </c>
      <c r="AC22" s="17">
        <v>0.111502652527897</v>
      </c>
      <c r="AD22" s="17">
        <v>7.2586874202010598E-2</v>
      </c>
      <c r="AE22" s="17"/>
      <c r="AF22" s="17">
        <v>0.107963605452442</v>
      </c>
      <c r="AG22" s="17">
        <v>0.105791101544398</v>
      </c>
      <c r="AH22" s="17">
        <v>9.3391434020311304E-2</v>
      </c>
      <c r="AI22" s="17">
        <v>9.2893717032249107E-2</v>
      </c>
      <c r="AJ22" s="17">
        <v>4.6174851337587398E-2</v>
      </c>
      <c r="AK22" s="17"/>
      <c r="AL22" s="17">
        <v>0.11761031515383601</v>
      </c>
      <c r="AM22" s="17">
        <v>0.13775069599848699</v>
      </c>
      <c r="AN22" s="17">
        <v>9.408350006598E-2</v>
      </c>
      <c r="AO22" s="17">
        <v>9.2094598459980401E-2</v>
      </c>
      <c r="AP22" s="17">
        <v>3.9465151052957302E-2</v>
      </c>
      <c r="AQ22" s="17"/>
      <c r="AR22" s="17">
        <v>0.112418949359596</v>
      </c>
      <c r="AS22" s="17">
        <v>8.7040604195832094E-2</v>
      </c>
    </row>
    <row r="23" spans="2:45" x14ac:dyDescent="0.35">
      <c r="B23" t="s">
        <v>69</v>
      </c>
      <c r="C23" s="17">
        <v>2.0593854973302999E-2</v>
      </c>
      <c r="D23" s="17">
        <v>2.3321002318912799E-2</v>
      </c>
      <c r="E23" s="17">
        <v>1.79326603760653E-2</v>
      </c>
      <c r="F23" s="17"/>
      <c r="G23" s="17">
        <v>6.4029900995272301E-3</v>
      </c>
      <c r="H23" s="17">
        <v>0</v>
      </c>
      <c r="I23" s="17">
        <v>9.0538169463052192E-3</v>
      </c>
      <c r="J23" s="17">
        <v>2.4897917862962301E-2</v>
      </c>
      <c r="K23" s="17">
        <v>2.93254797875614E-2</v>
      </c>
      <c r="L23" s="17">
        <v>4.6748212861150801E-2</v>
      </c>
      <c r="M23" s="17"/>
      <c r="N23" s="17">
        <v>2.18978469179167E-2</v>
      </c>
      <c r="O23" s="17">
        <v>8.7770685833315192E-3</v>
      </c>
      <c r="P23" s="17">
        <v>2.1343253863272502E-2</v>
      </c>
      <c r="Q23" s="17">
        <v>3.1335816531952103E-2</v>
      </c>
      <c r="R23" s="17"/>
      <c r="S23" s="17">
        <v>2.4326322833145099E-2</v>
      </c>
      <c r="T23" s="17">
        <v>4.4509914898776003E-2</v>
      </c>
      <c r="U23" s="17">
        <v>1.07677729988679E-2</v>
      </c>
      <c r="V23" s="17">
        <v>2.28915430413765E-2</v>
      </c>
      <c r="W23" s="17">
        <v>1.38834486990664E-2</v>
      </c>
      <c r="X23" s="17">
        <v>9.6474515789724807E-3</v>
      </c>
      <c r="Y23" s="17">
        <v>1.96063587110567E-2</v>
      </c>
      <c r="Z23" s="17">
        <v>6.7146278229839207E-2</v>
      </c>
      <c r="AA23" s="17">
        <v>9.4163247455532201E-3</v>
      </c>
      <c r="AB23" s="17">
        <v>0</v>
      </c>
      <c r="AC23" s="17">
        <v>2.70544678232135E-2</v>
      </c>
      <c r="AD23" s="17">
        <v>0</v>
      </c>
      <c r="AE23" s="17"/>
      <c r="AF23" s="17">
        <v>3.3498988240421898E-2</v>
      </c>
      <c r="AG23" s="17">
        <v>1.1443351719120001E-2</v>
      </c>
      <c r="AH23" s="17">
        <v>2.6133859700158101E-2</v>
      </c>
      <c r="AI23" s="17">
        <v>3.2728425256275097E-2</v>
      </c>
      <c r="AJ23" s="17">
        <v>0</v>
      </c>
      <c r="AK23" s="17"/>
      <c r="AL23" s="17">
        <v>2.3343298221427399E-2</v>
      </c>
      <c r="AM23" s="17">
        <v>6.5644689264473602E-3</v>
      </c>
      <c r="AN23" s="17">
        <v>1.3981780805180999E-2</v>
      </c>
      <c r="AO23" s="17">
        <v>2.9712472441177199E-2</v>
      </c>
      <c r="AP23" s="17">
        <v>1.22705104868815E-2</v>
      </c>
      <c r="AQ23" s="17"/>
      <c r="AR23" s="17">
        <v>2.1066768771282698E-3</v>
      </c>
      <c r="AS23" s="17">
        <v>2.5950374145582201E-2</v>
      </c>
    </row>
    <row r="24" spans="2:45" x14ac:dyDescent="0.35">
      <c r="B24" t="s">
        <v>70</v>
      </c>
      <c r="C24" s="17">
        <v>1.16438427031412E-2</v>
      </c>
      <c r="D24" s="17">
        <v>1.4586249057794499E-2</v>
      </c>
      <c r="E24" s="17">
        <v>8.7725948747147901E-3</v>
      </c>
      <c r="F24" s="17"/>
      <c r="G24" s="17">
        <v>1.4100948704956699E-2</v>
      </c>
      <c r="H24" s="17">
        <v>1.66623784906124E-2</v>
      </c>
      <c r="I24" s="17">
        <v>1.2928301141501499E-2</v>
      </c>
      <c r="J24" s="17">
        <v>7.75064306728134E-3</v>
      </c>
      <c r="K24" s="17">
        <v>9.4059899114250101E-3</v>
      </c>
      <c r="L24" s="17">
        <v>9.5668125881334699E-3</v>
      </c>
      <c r="M24" s="17"/>
      <c r="N24" s="17">
        <v>1.51605281760007E-2</v>
      </c>
      <c r="O24" s="17">
        <v>3.8467858269538502E-3</v>
      </c>
      <c r="P24" s="17">
        <v>1.5372185606996699E-2</v>
      </c>
      <c r="Q24" s="17">
        <v>1.2972659686674401E-2</v>
      </c>
      <c r="R24" s="17"/>
      <c r="S24" s="17">
        <v>8.0720106082138397E-3</v>
      </c>
      <c r="T24" s="17">
        <v>1.0895658444441901E-2</v>
      </c>
      <c r="U24" s="17">
        <v>1.55388054575463E-2</v>
      </c>
      <c r="V24" s="17">
        <v>5.2026654277336397E-3</v>
      </c>
      <c r="W24" s="17">
        <v>1.9140843277632699E-2</v>
      </c>
      <c r="X24" s="17">
        <v>2.4069147312924099E-2</v>
      </c>
      <c r="Y24" s="17">
        <v>6.1454769337521802E-3</v>
      </c>
      <c r="Z24" s="17">
        <v>1.9699869171181699E-2</v>
      </c>
      <c r="AA24" s="17">
        <v>1.30427955024414E-2</v>
      </c>
      <c r="AB24" s="17">
        <v>1.29216678669134E-2</v>
      </c>
      <c r="AC24" s="17">
        <v>0</v>
      </c>
      <c r="AD24" s="17">
        <v>0</v>
      </c>
      <c r="AE24" s="17"/>
      <c r="AF24" s="17">
        <v>1.28030165890434E-2</v>
      </c>
      <c r="AG24" s="17">
        <v>8.3390637532505894E-3</v>
      </c>
      <c r="AH24" s="17">
        <v>1.18683513051037E-2</v>
      </c>
      <c r="AI24" s="17">
        <v>2.21121675772359E-2</v>
      </c>
      <c r="AJ24" s="17">
        <v>0</v>
      </c>
      <c r="AK24" s="17"/>
      <c r="AL24" s="17">
        <v>1.05078835885476E-2</v>
      </c>
      <c r="AM24" s="17">
        <v>9.6315851926702997E-3</v>
      </c>
      <c r="AN24" s="17">
        <v>1.1472772307841401E-2</v>
      </c>
      <c r="AO24" s="17">
        <v>9.86333237845065E-3</v>
      </c>
      <c r="AP24" s="17">
        <v>0</v>
      </c>
      <c r="AQ24" s="17"/>
      <c r="AR24" s="17">
        <v>2.2289393709611E-3</v>
      </c>
      <c r="AS24" s="17">
        <v>1.372441380423E-2</v>
      </c>
    </row>
    <row r="25" spans="2:45"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2:45" x14ac:dyDescent="0.35">
      <c r="B26" s="6" t="s">
        <v>89</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2:45" x14ac:dyDescent="0.35">
      <c r="B27" s="21" t="s">
        <v>88</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2:45" x14ac:dyDescent="0.35">
      <c r="B28" t="s">
        <v>82</v>
      </c>
      <c r="C28" s="17">
        <v>7.3667265428609005E-2</v>
      </c>
      <c r="D28" s="17">
        <v>8.8599439308379796E-2</v>
      </c>
      <c r="E28" s="17">
        <v>5.9090427938966197E-2</v>
      </c>
      <c r="F28" s="17"/>
      <c r="G28" s="17">
        <v>6.0566526120545E-2</v>
      </c>
      <c r="H28" s="17">
        <v>0.103350061955616</v>
      </c>
      <c r="I28" s="17">
        <v>8.2734508299713794E-2</v>
      </c>
      <c r="J28" s="17">
        <v>4.4388062421011697E-2</v>
      </c>
      <c r="K28" s="17">
        <v>7.5319808777742206E-2</v>
      </c>
      <c r="L28" s="17">
        <v>7.3536815752838394E-2</v>
      </c>
      <c r="M28" s="17"/>
      <c r="N28" s="17">
        <v>7.9935450594149499E-2</v>
      </c>
      <c r="O28" s="17">
        <v>6.5635566106929999E-2</v>
      </c>
      <c r="P28" s="17">
        <v>6.9767617316221497E-2</v>
      </c>
      <c r="Q28" s="17">
        <v>7.8739557549753203E-2</v>
      </c>
      <c r="R28" s="17"/>
      <c r="S28" s="17">
        <v>7.0077787299828498E-2</v>
      </c>
      <c r="T28" s="17">
        <v>5.7792396509890598E-2</v>
      </c>
      <c r="U28" s="17">
        <v>7.9482446552701702E-2</v>
      </c>
      <c r="V28" s="17">
        <v>0.103927139100382</v>
      </c>
      <c r="W28" s="17">
        <v>0.120614644005128</v>
      </c>
      <c r="X28" s="17">
        <v>8.2282497032505397E-2</v>
      </c>
      <c r="Y28" s="17">
        <v>7.7129022193770394E-2</v>
      </c>
      <c r="Z28" s="17">
        <v>3.08164711433794E-2</v>
      </c>
      <c r="AA28" s="17">
        <v>8.3871998170889903E-2</v>
      </c>
      <c r="AB28" s="17">
        <v>3.1859110313548801E-2</v>
      </c>
      <c r="AC28" s="17">
        <v>6.3877935590798504E-2</v>
      </c>
      <c r="AD28" s="17">
        <v>6.8542990071570095E-2</v>
      </c>
      <c r="AE28" s="17"/>
      <c r="AF28" s="17">
        <v>8.8608358049152403E-2</v>
      </c>
      <c r="AG28" s="17">
        <v>7.2225588736770194E-2</v>
      </c>
      <c r="AH28" s="17">
        <v>4.9929278912799399E-2</v>
      </c>
      <c r="AI28" s="17">
        <v>9.4540771676888097E-2</v>
      </c>
      <c r="AJ28" s="17">
        <v>4.7021159911849401E-2</v>
      </c>
      <c r="AK28" s="17"/>
      <c r="AL28" s="17">
        <v>0.102760051727844</v>
      </c>
      <c r="AM28" s="17">
        <v>8.7160473365101895E-2</v>
      </c>
      <c r="AN28" s="17">
        <v>4.8065122756003997E-2</v>
      </c>
      <c r="AO28" s="17">
        <v>8.9976941628755594E-2</v>
      </c>
      <c r="AP28" s="17">
        <v>4.8860149145753401E-2</v>
      </c>
      <c r="AQ28" s="17"/>
      <c r="AR28" s="17">
        <v>6.4270480108650996E-2</v>
      </c>
      <c r="AS28" s="17">
        <v>7.4759238021650604E-2</v>
      </c>
    </row>
    <row r="29" spans="2:45" x14ac:dyDescent="0.35">
      <c r="B29" t="s">
        <v>83</v>
      </c>
      <c r="C29" s="17">
        <v>0.22523829980555601</v>
      </c>
      <c r="D29" s="17">
        <v>0.258382627273399</v>
      </c>
      <c r="E29" s="17">
        <v>0.19288269779526901</v>
      </c>
      <c r="F29" s="17"/>
      <c r="G29" s="17">
        <v>0.20495608647148</v>
      </c>
      <c r="H29" s="17">
        <v>0.30340735661836199</v>
      </c>
      <c r="I29" s="17">
        <v>0.24669928408359201</v>
      </c>
      <c r="J29" s="17">
        <v>0.21745000157282701</v>
      </c>
      <c r="K29" s="17">
        <v>0.243132580033906</v>
      </c>
      <c r="L29" s="17">
        <v>0.15165561805646299</v>
      </c>
      <c r="M29" s="17"/>
      <c r="N29" s="17">
        <v>0.24348685110446</v>
      </c>
      <c r="O29" s="17">
        <v>0.230860983178684</v>
      </c>
      <c r="P29" s="17">
        <v>0.237707404410511</v>
      </c>
      <c r="Q29" s="17">
        <v>0.19077583985875099</v>
      </c>
      <c r="R29" s="17"/>
      <c r="S29" s="17">
        <v>0.290503582610806</v>
      </c>
      <c r="T29" s="17">
        <v>0.221260228215447</v>
      </c>
      <c r="U29" s="17">
        <v>0.237917135621454</v>
      </c>
      <c r="V29" s="17">
        <v>0.182425883903928</v>
      </c>
      <c r="W29" s="17">
        <v>0.25865932696870902</v>
      </c>
      <c r="X29" s="17">
        <v>0.218329411437648</v>
      </c>
      <c r="Y29" s="17">
        <v>0.22351920825536101</v>
      </c>
      <c r="Z29" s="17">
        <v>0.17884158162210601</v>
      </c>
      <c r="AA29" s="17">
        <v>0.22635305780825801</v>
      </c>
      <c r="AB29" s="17">
        <v>0.22221589704578601</v>
      </c>
      <c r="AC29" s="17">
        <v>0.16678409228687399</v>
      </c>
      <c r="AD29" s="17">
        <v>0.14455389225191501</v>
      </c>
      <c r="AE29" s="17"/>
      <c r="AF29" s="17">
        <v>0.24136468521885401</v>
      </c>
      <c r="AG29" s="17">
        <v>0.26842511880141101</v>
      </c>
      <c r="AH29" s="17">
        <v>0.24161779835795399</v>
      </c>
      <c r="AI29" s="17">
        <v>0.21447347700875899</v>
      </c>
      <c r="AJ29" s="17">
        <v>0.17333716848418601</v>
      </c>
      <c r="AK29" s="17"/>
      <c r="AL29" s="17">
        <v>0.26599822451469302</v>
      </c>
      <c r="AM29" s="17">
        <v>0.30677444548265898</v>
      </c>
      <c r="AN29" s="17">
        <v>0.24892531258168801</v>
      </c>
      <c r="AO29" s="17">
        <v>0.22545917669697799</v>
      </c>
      <c r="AP29" s="17">
        <v>0.18277081358879499</v>
      </c>
      <c r="AQ29" s="17"/>
      <c r="AR29" s="17">
        <v>0.218571780938284</v>
      </c>
      <c r="AS29" s="17">
        <v>0.22817425633423599</v>
      </c>
    </row>
    <row r="30" spans="2:45" x14ac:dyDescent="0.35">
      <c r="B30" t="s">
        <v>84</v>
      </c>
      <c r="C30" s="17">
        <v>0.29972308009523202</v>
      </c>
      <c r="D30" s="17">
        <v>0.294710788474709</v>
      </c>
      <c r="E30" s="17">
        <v>0.30461609573992898</v>
      </c>
      <c r="F30" s="17"/>
      <c r="G30" s="17">
        <v>0.32168769656901403</v>
      </c>
      <c r="H30" s="17">
        <v>0.27326650053929102</v>
      </c>
      <c r="I30" s="17">
        <v>0.31076382541676101</v>
      </c>
      <c r="J30" s="17">
        <v>0.31732654271767702</v>
      </c>
      <c r="K30" s="17">
        <v>0.29319233385283999</v>
      </c>
      <c r="L30" s="17">
        <v>0.28780387552639503</v>
      </c>
      <c r="M30" s="17"/>
      <c r="N30" s="17">
        <v>0.27657962935455399</v>
      </c>
      <c r="O30" s="17">
        <v>0.26381563697340399</v>
      </c>
      <c r="P30" s="17">
        <v>0.30655384850241102</v>
      </c>
      <c r="Q30" s="17">
        <v>0.35476717416972298</v>
      </c>
      <c r="R30" s="17"/>
      <c r="S30" s="17">
        <v>0.29417348373701202</v>
      </c>
      <c r="T30" s="17">
        <v>0.29661707166082601</v>
      </c>
      <c r="U30" s="17">
        <v>0.28751840319407301</v>
      </c>
      <c r="V30" s="17">
        <v>0.26866811485330599</v>
      </c>
      <c r="W30" s="17">
        <v>0.22207624747162899</v>
      </c>
      <c r="X30" s="17">
        <v>0.31477526850777199</v>
      </c>
      <c r="Y30" s="17">
        <v>0.25020007836396502</v>
      </c>
      <c r="Z30" s="17">
        <v>0.38488136298368802</v>
      </c>
      <c r="AA30" s="17">
        <v>0.30416690231503402</v>
      </c>
      <c r="AB30" s="17">
        <v>0.36741390017213099</v>
      </c>
      <c r="AC30" s="17">
        <v>0.33792686518826398</v>
      </c>
      <c r="AD30" s="17">
        <v>0.33805595454038501</v>
      </c>
      <c r="AE30" s="17"/>
      <c r="AF30" s="17">
        <v>0.29458348433523701</v>
      </c>
      <c r="AG30" s="17">
        <v>0.28243071476022802</v>
      </c>
      <c r="AH30" s="17">
        <v>0.27403930299781698</v>
      </c>
      <c r="AI30" s="17">
        <v>0.323077417047334</v>
      </c>
      <c r="AJ30" s="17">
        <v>0.29271404384472799</v>
      </c>
      <c r="AK30" s="17"/>
      <c r="AL30" s="17">
        <v>0.27644103590095898</v>
      </c>
      <c r="AM30" s="17">
        <v>0.303494799138459</v>
      </c>
      <c r="AN30" s="17">
        <v>0.31156043227671698</v>
      </c>
      <c r="AO30" s="17">
        <v>0.307269164555453</v>
      </c>
      <c r="AP30" s="17">
        <v>0.27326265358790802</v>
      </c>
      <c r="AQ30" s="17"/>
      <c r="AR30" s="17">
        <v>0.28568472647528098</v>
      </c>
      <c r="AS30" s="17">
        <v>0.30518966705705602</v>
      </c>
    </row>
    <row r="31" spans="2:45" x14ac:dyDescent="0.35">
      <c r="B31" t="s">
        <v>85</v>
      </c>
      <c r="C31" s="17">
        <v>0.3076588745876</v>
      </c>
      <c r="D31" s="17">
        <v>0.28533868609237301</v>
      </c>
      <c r="E31" s="17">
        <v>0.32944791636094201</v>
      </c>
      <c r="F31" s="17"/>
      <c r="G31" s="17">
        <v>0.35212809495168301</v>
      </c>
      <c r="H31" s="17">
        <v>0.27602064163066298</v>
      </c>
      <c r="I31" s="17">
        <v>0.26069422766119399</v>
      </c>
      <c r="J31" s="17">
        <v>0.30190291512564799</v>
      </c>
      <c r="K31" s="17">
        <v>0.27752475850427899</v>
      </c>
      <c r="L31" s="17">
        <v>0.36732563079112901</v>
      </c>
      <c r="M31" s="17"/>
      <c r="N31" s="17">
        <v>0.33636844430839902</v>
      </c>
      <c r="O31" s="17">
        <v>0.36028878430135403</v>
      </c>
      <c r="P31" s="17">
        <v>0.293005305440449</v>
      </c>
      <c r="Q31" s="17">
        <v>0.233535388113075</v>
      </c>
      <c r="R31" s="17"/>
      <c r="S31" s="17">
        <v>0.281933533836221</v>
      </c>
      <c r="T31" s="17">
        <v>0.30002796970589202</v>
      </c>
      <c r="U31" s="17">
        <v>0.29383710034272598</v>
      </c>
      <c r="V31" s="17">
        <v>0.364214591319869</v>
      </c>
      <c r="W31" s="17">
        <v>0.307807618830793</v>
      </c>
      <c r="X31" s="17">
        <v>0.26578464892089598</v>
      </c>
      <c r="Y31" s="17">
        <v>0.37119202286914799</v>
      </c>
      <c r="Z31" s="17">
        <v>0.34034627304023601</v>
      </c>
      <c r="AA31" s="17">
        <v>0.31293401172581398</v>
      </c>
      <c r="AB31" s="17">
        <v>0.285155660777972</v>
      </c>
      <c r="AC31" s="17">
        <v>0.30435093859648099</v>
      </c>
      <c r="AD31" s="17">
        <v>0.29393740492864501</v>
      </c>
      <c r="AE31" s="17"/>
      <c r="AF31" s="17">
        <v>0.29462299406376102</v>
      </c>
      <c r="AG31" s="17">
        <v>0.30232268926311001</v>
      </c>
      <c r="AH31" s="17">
        <v>0.31446701938890598</v>
      </c>
      <c r="AI31" s="17">
        <v>0.26533158068271701</v>
      </c>
      <c r="AJ31" s="17">
        <v>0.44042484719699898</v>
      </c>
      <c r="AK31" s="17"/>
      <c r="AL31" s="17">
        <v>0.27144693535668701</v>
      </c>
      <c r="AM31" s="17">
        <v>0.25935683106083901</v>
      </c>
      <c r="AN31" s="17">
        <v>0.249825769579226</v>
      </c>
      <c r="AO31" s="17">
        <v>0.28910814463788798</v>
      </c>
      <c r="AP31" s="17">
        <v>0.433134820525852</v>
      </c>
      <c r="AQ31" s="17"/>
      <c r="AR31" s="17">
        <v>0.38849069708282902</v>
      </c>
      <c r="AS31" s="17">
        <v>0.28536910771919599</v>
      </c>
    </row>
    <row r="32" spans="2:45" x14ac:dyDescent="0.35">
      <c r="B32" t="s">
        <v>86</v>
      </c>
      <c r="C32" s="17">
        <v>9.3712480083002897E-2</v>
      </c>
      <c r="D32" s="17">
        <v>7.2968458851138299E-2</v>
      </c>
      <c r="E32" s="17">
        <v>0.113962862164894</v>
      </c>
      <c r="F32" s="17"/>
      <c r="G32" s="17">
        <v>6.0661595887278603E-2</v>
      </c>
      <c r="H32" s="17">
        <v>4.39554392560682E-2</v>
      </c>
      <c r="I32" s="17">
        <v>9.9108154538738502E-2</v>
      </c>
      <c r="J32" s="17">
        <v>0.118932478162838</v>
      </c>
      <c r="K32" s="17">
        <v>0.110830518831233</v>
      </c>
      <c r="L32" s="17">
        <v>0.11967805987317499</v>
      </c>
      <c r="M32" s="17"/>
      <c r="N32" s="17">
        <v>6.3629624638437896E-2</v>
      </c>
      <c r="O32" s="17">
        <v>7.9399029439627303E-2</v>
      </c>
      <c r="P32" s="17">
        <v>9.2965824330407704E-2</v>
      </c>
      <c r="Q32" s="17">
        <v>0.14218204030869799</v>
      </c>
      <c r="R32" s="17"/>
      <c r="S32" s="17">
        <v>6.3311612516132404E-2</v>
      </c>
      <c r="T32" s="17">
        <v>0.124302333907944</v>
      </c>
      <c r="U32" s="17">
        <v>0.101244914289046</v>
      </c>
      <c r="V32" s="17">
        <v>8.0764270822515902E-2</v>
      </c>
      <c r="W32" s="17">
        <v>9.0842162723740696E-2</v>
      </c>
      <c r="X32" s="17">
        <v>0.11882817410117801</v>
      </c>
      <c r="Y32" s="17">
        <v>7.7959668317755401E-2</v>
      </c>
      <c r="Z32" s="17">
        <v>6.51143112105904E-2</v>
      </c>
      <c r="AA32" s="17">
        <v>7.2674029980003593E-2</v>
      </c>
      <c r="AB32" s="17">
        <v>9.3355431690562499E-2</v>
      </c>
      <c r="AC32" s="17">
        <v>0.12706016833758199</v>
      </c>
      <c r="AD32" s="17">
        <v>0.15490975820748501</v>
      </c>
      <c r="AE32" s="17"/>
      <c r="AF32" s="17">
        <v>8.0820478332995299E-2</v>
      </c>
      <c r="AG32" s="17">
        <v>7.45958884384815E-2</v>
      </c>
      <c r="AH32" s="17">
        <v>0.119946600342523</v>
      </c>
      <c r="AI32" s="17">
        <v>0.102576753584303</v>
      </c>
      <c r="AJ32" s="17">
        <v>4.6502780562238097E-2</v>
      </c>
      <c r="AK32" s="17"/>
      <c r="AL32" s="17">
        <v>8.3353752499816705E-2</v>
      </c>
      <c r="AM32" s="17">
        <v>4.32134509529414E-2</v>
      </c>
      <c r="AN32" s="17">
        <v>0.14162336280636501</v>
      </c>
      <c r="AO32" s="17">
        <v>8.8186572480924694E-2</v>
      </c>
      <c r="AP32" s="17">
        <v>6.1971563151691701E-2</v>
      </c>
      <c r="AQ32" s="17"/>
      <c r="AR32" s="17">
        <v>4.2982315394955201E-2</v>
      </c>
      <c r="AS32" s="17">
        <v>0.106507730867861</v>
      </c>
    </row>
    <row r="33" spans="2:45" x14ac:dyDescent="0.35">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2:45" x14ac:dyDescent="0.35">
      <c r="B34" s="6" t="s">
        <v>90</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2:45" x14ac:dyDescent="0.35">
      <c r="B35" s="21" t="s">
        <v>88</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2:45" x14ac:dyDescent="0.35">
      <c r="B36" t="s">
        <v>82</v>
      </c>
      <c r="C36" s="17">
        <v>0.20980922184532999</v>
      </c>
      <c r="D36" s="17">
        <v>0.19595446081478901</v>
      </c>
      <c r="E36" s="17">
        <v>0.223319868430228</v>
      </c>
      <c r="F36" s="17"/>
      <c r="G36" s="17">
        <v>0.23778373399673799</v>
      </c>
      <c r="H36" s="17">
        <v>0.26077868770502299</v>
      </c>
      <c r="I36" s="17">
        <v>0.211668841796151</v>
      </c>
      <c r="J36" s="17">
        <v>0.175172802318103</v>
      </c>
      <c r="K36" s="17">
        <v>0.190430971710908</v>
      </c>
      <c r="L36" s="17">
        <v>0.18953659612033999</v>
      </c>
      <c r="M36" s="17"/>
      <c r="N36" s="17">
        <v>0.235494452188418</v>
      </c>
      <c r="O36" s="17">
        <v>0.21180999036265</v>
      </c>
      <c r="P36" s="17">
        <v>0.20529698884376599</v>
      </c>
      <c r="Q36" s="17">
        <v>0.183824469618796</v>
      </c>
      <c r="R36" s="17"/>
      <c r="S36" s="17">
        <v>0.16338909331727999</v>
      </c>
      <c r="T36" s="17">
        <v>0.18590203658833601</v>
      </c>
      <c r="U36" s="17">
        <v>0.19205399013171701</v>
      </c>
      <c r="V36" s="17">
        <v>0.21751564023562001</v>
      </c>
      <c r="W36" s="17">
        <v>0.23431176557059699</v>
      </c>
      <c r="X36" s="17">
        <v>0.20147966714267901</v>
      </c>
      <c r="Y36" s="17">
        <v>0.29248440955617599</v>
      </c>
      <c r="Z36" s="17">
        <v>0.217195493698319</v>
      </c>
      <c r="AA36" s="17">
        <v>0.20729438842046299</v>
      </c>
      <c r="AB36" s="17">
        <v>0.197755947055029</v>
      </c>
      <c r="AC36" s="17">
        <v>0.27703821698251102</v>
      </c>
      <c r="AD36" s="17">
        <v>0.223775247565598</v>
      </c>
      <c r="AE36" s="17"/>
      <c r="AF36" s="17">
        <v>0.22377922241953599</v>
      </c>
      <c r="AG36" s="17">
        <v>0.20421459101749501</v>
      </c>
      <c r="AH36" s="17">
        <v>0.156013574510417</v>
      </c>
      <c r="AI36" s="17">
        <v>0.18607448430972601</v>
      </c>
      <c r="AJ36" s="17">
        <v>0.26423969759284999</v>
      </c>
      <c r="AK36" s="17"/>
      <c r="AL36" s="17">
        <v>0.22132278631611099</v>
      </c>
      <c r="AM36" s="17">
        <v>0.19810460170312</v>
      </c>
      <c r="AN36" s="17">
        <v>0.169538638686202</v>
      </c>
      <c r="AO36" s="17">
        <v>0.18616119009821</v>
      </c>
      <c r="AP36" s="17">
        <v>0.26592823906810698</v>
      </c>
      <c r="AQ36" s="17"/>
      <c r="AR36" s="17">
        <v>0.30768570332945899</v>
      </c>
      <c r="AS36" s="17">
        <v>0.182160724118341</v>
      </c>
    </row>
    <row r="37" spans="2:45" x14ac:dyDescent="0.35">
      <c r="B37" t="s">
        <v>83</v>
      </c>
      <c r="C37" s="17">
        <v>0.38131943099515397</v>
      </c>
      <c r="D37" s="17">
        <v>0.40367056528100098</v>
      </c>
      <c r="E37" s="17">
        <v>0.35952343787466701</v>
      </c>
      <c r="F37" s="17"/>
      <c r="G37" s="17">
        <v>0.38043289163851401</v>
      </c>
      <c r="H37" s="17">
        <v>0.41298211971236498</v>
      </c>
      <c r="I37" s="17">
        <v>0.36241908062175898</v>
      </c>
      <c r="J37" s="17">
        <v>0.37769633971219402</v>
      </c>
      <c r="K37" s="17">
        <v>0.36604518202154701</v>
      </c>
      <c r="L37" s="17">
        <v>0.38465720596619102</v>
      </c>
      <c r="M37" s="17"/>
      <c r="N37" s="17">
        <v>0.40989015433208498</v>
      </c>
      <c r="O37" s="17">
        <v>0.40665516238104898</v>
      </c>
      <c r="P37" s="17">
        <v>0.36110789147651601</v>
      </c>
      <c r="Q37" s="17">
        <v>0.34763449350563502</v>
      </c>
      <c r="R37" s="17"/>
      <c r="S37" s="17">
        <v>0.452590098259191</v>
      </c>
      <c r="T37" s="17">
        <v>0.36245511674701297</v>
      </c>
      <c r="U37" s="17">
        <v>0.34136118345018102</v>
      </c>
      <c r="V37" s="17">
        <v>0.34176174587538499</v>
      </c>
      <c r="W37" s="17">
        <v>0.32249284547589002</v>
      </c>
      <c r="X37" s="17">
        <v>0.36014864226336901</v>
      </c>
      <c r="Y37" s="17">
        <v>0.36930656928494698</v>
      </c>
      <c r="Z37" s="17">
        <v>0.31858488725050299</v>
      </c>
      <c r="AA37" s="17">
        <v>0.42993053500637601</v>
      </c>
      <c r="AB37" s="17">
        <v>0.40366844907893301</v>
      </c>
      <c r="AC37" s="17">
        <v>0.36257247214303301</v>
      </c>
      <c r="AD37" s="17">
        <v>0.45895359048898499</v>
      </c>
      <c r="AE37" s="17"/>
      <c r="AF37" s="17">
        <v>0.35316435688265302</v>
      </c>
      <c r="AG37" s="17">
        <v>0.44619883914217801</v>
      </c>
      <c r="AH37" s="17">
        <v>0.42522123874497297</v>
      </c>
      <c r="AI37" s="17">
        <v>0.31263565898271301</v>
      </c>
      <c r="AJ37" s="17">
        <v>0.36203767205826398</v>
      </c>
      <c r="AK37" s="17"/>
      <c r="AL37" s="17">
        <v>0.39565486015323897</v>
      </c>
      <c r="AM37" s="17">
        <v>0.470090672512051</v>
      </c>
      <c r="AN37" s="17">
        <v>0.440494196963714</v>
      </c>
      <c r="AO37" s="17">
        <v>0.33399340644109599</v>
      </c>
      <c r="AP37" s="17">
        <v>0.34559152573519702</v>
      </c>
      <c r="AQ37" s="17"/>
      <c r="AR37" s="17">
        <v>0.40914843122635602</v>
      </c>
      <c r="AS37" s="17">
        <v>0.37595490714551</v>
      </c>
    </row>
    <row r="38" spans="2:45" x14ac:dyDescent="0.35">
      <c r="B38" t="s">
        <v>84</v>
      </c>
      <c r="C38" s="17">
        <v>0.18670915065607899</v>
      </c>
      <c r="D38" s="17">
        <v>0.19218567470459599</v>
      </c>
      <c r="E38" s="17">
        <v>0.18136864851605</v>
      </c>
      <c r="F38" s="17"/>
      <c r="G38" s="17">
        <v>0.19940737029692801</v>
      </c>
      <c r="H38" s="17">
        <v>0.18759470495553399</v>
      </c>
      <c r="I38" s="17">
        <v>0.213748889592075</v>
      </c>
      <c r="J38" s="17">
        <v>0.20302740864562699</v>
      </c>
      <c r="K38" s="17">
        <v>0.17855676847785801</v>
      </c>
      <c r="L38" s="17">
        <v>0.147875102350493</v>
      </c>
      <c r="M38" s="17"/>
      <c r="N38" s="17">
        <v>0.18627408909662299</v>
      </c>
      <c r="O38" s="17">
        <v>0.15353915739288701</v>
      </c>
      <c r="P38" s="17">
        <v>0.22518479605317299</v>
      </c>
      <c r="Q38" s="17">
        <v>0.184861947837625</v>
      </c>
      <c r="R38" s="17"/>
      <c r="S38" s="17">
        <v>0.16332936966147699</v>
      </c>
      <c r="T38" s="17">
        <v>0.174447924399764</v>
      </c>
      <c r="U38" s="17">
        <v>0.19956372920589199</v>
      </c>
      <c r="V38" s="17">
        <v>0.17629016892302901</v>
      </c>
      <c r="W38" s="17">
        <v>0.18532511764857701</v>
      </c>
      <c r="X38" s="17">
        <v>0.24731861177827</v>
      </c>
      <c r="Y38" s="17">
        <v>0.122358215382583</v>
      </c>
      <c r="Z38" s="17">
        <v>0.200328308532014</v>
      </c>
      <c r="AA38" s="17">
        <v>0.203436330789103</v>
      </c>
      <c r="AB38" s="17">
        <v>0.250567163127145</v>
      </c>
      <c r="AC38" s="17">
        <v>0.13756621002535699</v>
      </c>
      <c r="AD38" s="17">
        <v>0.148882607999163</v>
      </c>
      <c r="AE38" s="17"/>
      <c r="AF38" s="17">
        <v>0.16401237511261199</v>
      </c>
      <c r="AG38" s="17">
        <v>0.184026514996492</v>
      </c>
      <c r="AH38" s="17">
        <v>0.17205684163729301</v>
      </c>
      <c r="AI38" s="17">
        <v>0.19225814044988801</v>
      </c>
      <c r="AJ38" s="17">
        <v>0.20516969250136</v>
      </c>
      <c r="AK38" s="17"/>
      <c r="AL38" s="17">
        <v>0.16761515464792101</v>
      </c>
      <c r="AM38" s="17">
        <v>0.19946269637338199</v>
      </c>
      <c r="AN38" s="17">
        <v>0.176532004584704</v>
      </c>
      <c r="AO38" s="17">
        <v>0.19700468622541001</v>
      </c>
      <c r="AP38" s="17">
        <v>0.18811245772989399</v>
      </c>
      <c r="AQ38" s="17"/>
      <c r="AR38" s="17">
        <v>0.142663631104474</v>
      </c>
      <c r="AS38" s="17">
        <v>0.197518222182826</v>
      </c>
    </row>
    <row r="39" spans="2:45" x14ac:dyDescent="0.35">
      <c r="B39" t="s">
        <v>85</v>
      </c>
      <c r="C39" s="17">
        <v>0.132311289524218</v>
      </c>
      <c r="D39" s="17">
        <v>0.13260531795682201</v>
      </c>
      <c r="E39" s="17">
        <v>0.132024563955292</v>
      </c>
      <c r="F39" s="17"/>
      <c r="G39" s="17">
        <v>0.13403067149049899</v>
      </c>
      <c r="H39" s="17">
        <v>0.104151887252295</v>
      </c>
      <c r="I39" s="17">
        <v>0.123336249297926</v>
      </c>
      <c r="J39" s="17">
        <v>0.16593464971185301</v>
      </c>
      <c r="K39" s="17">
        <v>0.166612592353415</v>
      </c>
      <c r="L39" s="17">
        <v>0.111005018803209</v>
      </c>
      <c r="M39" s="17"/>
      <c r="N39" s="17">
        <v>0.10009760312765099</v>
      </c>
      <c r="O39" s="17">
        <v>0.14170818985415701</v>
      </c>
      <c r="P39" s="17">
        <v>0.128175675575989</v>
      </c>
      <c r="Q39" s="17">
        <v>0.158506865884187</v>
      </c>
      <c r="R39" s="17"/>
      <c r="S39" s="17">
        <v>0.15440244826747701</v>
      </c>
      <c r="T39" s="17">
        <v>0.14927691009868199</v>
      </c>
      <c r="U39" s="17">
        <v>0.15218769915796501</v>
      </c>
      <c r="V39" s="17">
        <v>0.13506973495918601</v>
      </c>
      <c r="W39" s="17">
        <v>0.16547979073726701</v>
      </c>
      <c r="X39" s="17">
        <v>0.11012047380498199</v>
      </c>
      <c r="Y39" s="17">
        <v>9.7071789788062302E-2</v>
      </c>
      <c r="Z39" s="17">
        <v>0.16314175752687399</v>
      </c>
      <c r="AA39" s="17">
        <v>0.12795830911599301</v>
      </c>
      <c r="AB39" s="17">
        <v>8.7651827011218E-2</v>
      </c>
      <c r="AC39" s="17">
        <v>0.12877694022133099</v>
      </c>
      <c r="AD39" s="17">
        <v>9.3144388786234905E-2</v>
      </c>
      <c r="AE39" s="17"/>
      <c r="AF39" s="17">
        <v>0.163340789332833</v>
      </c>
      <c r="AG39" s="17">
        <v>0.105752934818947</v>
      </c>
      <c r="AH39" s="17">
        <v>0.114279483285847</v>
      </c>
      <c r="AI39" s="17">
        <v>0.19544258574845</v>
      </c>
      <c r="AJ39" s="17">
        <v>0.12651961253880201</v>
      </c>
      <c r="AK39" s="17"/>
      <c r="AL39" s="17">
        <v>0.11912360223626001</v>
      </c>
      <c r="AM39" s="17">
        <v>9.0744544101912197E-2</v>
      </c>
      <c r="AN39" s="17">
        <v>0.104059679932944</v>
      </c>
      <c r="AO39" s="17">
        <v>0.17936506094172</v>
      </c>
      <c r="AP39" s="17">
        <v>0.141942523251641</v>
      </c>
      <c r="AQ39" s="17"/>
      <c r="AR39" s="17">
        <v>0.103636269760617</v>
      </c>
      <c r="AS39" s="17">
        <v>0.14009304740895001</v>
      </c>
    </row>
    <row r="40" spans="2:45" x14ac:dyDescent="0.35">
      <c r="B40" t="s">
        <v>86</v>
      </c>
      <c r="C40" s="17">
        <v>8.9850906979218798E-2</v>
      </c>
      <c r="D40" s="17">
        <v>7.5583981242792905E-2</v>
      </c>
      <c r="E40" s="17">
        <v>0.103763481223763</v>
      </c>
      <c r="F40" s="17"/>
      <c r="G40" s="17">
        <v>4.8345332577319898E-2</v>
      </c>
      <c r="H40" s="17">
        <v>3.4492600374782897E-2</v>
      </c>
      <c r="I40" s="17">
        <v>8.8826938692088894E-2</v>
      </c>
      <c r="J40" s="17">
        <v>7.8168799612223297E-2</v>
      </c>
      <c r="K40" s="17">
        <v>9.8354485436273495E-2</v>
      </c>
      <c r="L40" s="17">
        <v>0.16692607675976801</v>
      </c>
      <c r="M40" s="17"/>
      <c r="N40" s="17">
        <v>6.8243701255223402E-2</v>
      </c>
      <c r="O40" s="17">
        <v>8.6287500009256696E-2</v>
      </c>
      <c r="P40" s="17">
        <v>8.0234648050556398E-2</v>
      </c>
      <c r="Q40" s="17">
        <v>0.12517222315375801</v>
      </c>
      <c r="R40" s="17"/>
      <c r="S40" s="17">
        <v>6.6288990494573694E-2</v>
      </c>
      <c r="T40" s="17">
        <v>0.12791801216620499</v>
      </c>
      <c r="U40" s="17">
        <v>0.114833398054244</v>
      </c>
      <c r="V40" s="17">
        <v>0.12936271000677901</v>
      </c>
      <c r="W40" s="17">
        <v>9.2390480567668798E-2</v>
      </c>
      <c r="X40" s="17">
        <v>8.0932605010699807E-2</v>
      </c>
      <c r="Y40" s="17">
        <v>0.118779015988231</v>
      </c>
      <c r="Z40" s="17">
        <v>0.10074955299229001</v>
      </c>
      <c r="AA40" s="17">
        <v>3.1380436668064102E-2</v>
      </c>
      <c r="AB40" s="17">
        <v>6.0356613727674598E-2</v>
      </c>
      <c r="AC40" s="17">
        <v>9.40461606277678E-2</v>
      </c>
      <c r="AD40" s="17">
        <v>7.5244165160018694E-2</v>
      </c>
      <c r="AE40" s="17"/>
      <c r="AF40" s="17">
        <v>9.5703256252365906E-2</v>
      </c>
      <c r="AG40" s="17">
        <v>5.9807120024887701E-2</v>
      </c>
      <c r="AH40" s="17">
        <v>0.13242886182147001</v>
      </c>
      <c r="AI40" s="17">
        <v>0.11358913050922299</v>
      </c>
      <c r="AJ40" s="17">
        <v>4.2033325308722898E-2</v>
      </c>
      <c r="AK40" s="17"/>
      <c r="AL40" s="17">
        <v>9.6283596646469599E-2</v>
      </c>
      <c r="AM40" s="17">
        <v>4.1597485309533798E-2</v>
      </c>
      <c r="AN40" s="17">
        <v>0.10937547983243701</v>
      </c>
      <c r="AO40" s="17">
        <v>0.10347565629356401</v>
      </c>
      <c r="AP40" s="17">
        <v>5.8425254215161801E-2</v>
      </c>
      <c r="AQ40" s="17"/>
      <c r="AR40" s="17">
        <v>3.6865964579094197E-2</v>
      </c>
      <c r="AS40" s="17">
        <v>0.10427309914437401</v>
      </c>
    </row>
    <row r="41" spans="2:45" x14ac:dyDescent="0.35">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2:45" x14ac:dyDescent="0.35">
      <c r="B42" s="6" t="s">
        <v>91</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2:45" x14ac:dyDescent="0.35">
      <c r="B43" s="21" t="s">
        <v>88</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row>
    <row r="44" spans="2:45" x14ac:dyDescent="0.35">
      <c r="B44" t="s">
        <v>82</v>
      </c>
      <c r="C44" s="17">
        <v>8.1969242950035007E-2</v>
      </c>
      <c r="D44" s="17">
        <v>9.4389754109961699E-2</v>
      </c>
      <c r="E44" s="17">
        <v>6.9871338567328495E-2</v>
      </c>
      <c r="F44" s="17"/>
      <c r="G44" s="17">
        <v>8.1392950638720804E-2</v>
      </c>
      <c r="H44" s="17">
        <v>0.136786588270425</v>
      </c>
      <c r="I44" s="17">
        <v>6.2310139438528103E-2</v>
      </c>
      <c r="J44" s="17">
        <v>6.61302513115192E-2</v>
      </c>
      <c r="K44" s="17">
        <v>7.2014099540071999E-2</v>
      </c>
      <c r="L44" s="17">
        <v>7.3198708261647497E-2</v>
      </c>
      <c r="M44" s="17"/>
      <c r="N44" s="17">
        <v>8.6482214689589901E-2</v>
      </c>
      <c r="O44" s="17">
        <v>8.0697752398884007E-2</v>
      </c>
      <c r="P44" s="17">
        <v>8.7301497409272705E-2</v>
      </c>
      <c r="Q44" s="17">
        <v>7.3671434879078096E-2</v>
      </c>
      <c r="R44" s="17"/>
      <c r="S44" s="17">
        <v>0.10255239600184</v>
      </c>
      <c r="T44" s="17">
        <v>6.6394395193474606E-2</v>
      </c>
      <c r="U44" s="17">
        <v>8.7522418215092407E-2</v>
      </c>
      <c r="V44" s="17">
        <v>9.0968770088160997E-2</v>
      </c>
      <c r="W44" s="17">
        <v>0.10973153062680301</v>
      </c>
      <c r="X44" s="17">
        <v>9.6413760636632304E-2</v>
      </c>
      <c r="Y44" s="17">
        <v>4.9660977334705897E-2</v>
      </c>
      <c r="Z44" s="17">
        <v>6.13618455355198E-2</v>
      </c>
      <c r="AA44" s="17">
        <v>7.9579866992443696E-2</v>
      </c>
      <c r="AB44" s="17">
        <v>6.6356288073980405E-2</v>
      </c>
      <c r="AC44" s="17">
        <v>7.7270318686052705E-2</v>
      </c>
      <c r="AD44" s="17">
        <v>8.2209792265185905E-2</v>
      </c>
      <c r="AE44" s="17"/>
      <c r="AF44" s="17">
        <v>8.6606526354944605E-2</v>
      </c>
      <c r="AG44" s="17">
        <v>8.9546513938553493E-2</v>
      </c>
      <c r="AH44" s="17">
        <v>6.6498062130155799E-2</v>
      </c>
      <c r="AI44" s="17">
        <v>7.3524288267957302E-2</v>
      </c>
      <c r="AJ44" s="17">
        <v>4.7715962847016499E-2</v>
      </c>
      <c r="AK44" s="17"/>
      <c r="AL44" s="17">
        <v>9.9453714172752505E-2</v>
      </c>
      <c r="AM44" s="17">
        <v>0.112016612123021</v>
      </c>
      <c r="AN44" s="17">
        <v>6.2438972946072299E-2</v>
      </c>
      <c r="AO44" s="17">
        <v>8.0811618908286406E-2</v>
      </c>
      <c r="AP44" s="17">
        <v>5.20611406229761E-2</v>
      </c>
      <c r="AQ44" s="17"/>
      <c r="AR44" s="17">
        <v>0.105411315465175</v>
      </c>
      <c r="AS44" s="17">
        <v>7.4039074974618799E-2</v>
      </c>
    </row>
    <row r="45" spans="2:45" x14ac:dyDescent="0.35">
      <c r="B45" t="s">
        <v>83</v>
      </c>
      <c r="C45" s="17">
        <v>0.19484824119681701</v>
      </c>
      <c r="D45" s="17">
        <v>0.232266899677667</v>
      </c>
      <c r="E45" s="17">
        <v>0.15840148416712099</v>
      </c>
      <c r="F45" s="17"/>
      <c r="G45" s="17">
        <v>0.20735219989821799</v>
      </c>
      <c r="H45" s="17">
        <v>0.252318866608436</v>
      </c>
      <c r="I45" s="17">
        <v>0.235543437954922</v>
      </c>
      <c r="J45" s="17">
        <v>0.159469095198153</v>
      </c>
      <c r="K45" s="17">
        <v>0.17555011732877701</v>
      </c>
      <c r="L45" s="17">
        <v>0.14847888695359299</v>
      </c>
      <c r="M45" s="17"/>
      <c r="N45" s="17">
        <v>0.217037374935381</v>
      </c>
      <c r="O45" s="17">
        <v>0.19519553282763899</v>
      </c>
      <c r="P45" s="17">
        <v>0.180296687033768</v>
      </c>
      <c r="Q45" s="17">
        <v>0.180777140862494</v>
      </c>
      <c r="R45" s="17"/>
      <c r="S45" s="17">
        <v>0.27215606908718998</v>
      </c>
      <c r="T45" s="17">
        <v>0.14565289983736199</v>
      </c>
      <c r="U45" s="17">
        <v>0.16755791020276101</v>
      </c>
      <c r="V45" s="17">
        <v>0.17074299862324399</v>
      </c>
      <c r="W45" s="17">
        <v>0.21051030219035999</v>
      </c>
      <c r="X45" s="17">
        <v>0.20865605642097401</v>
      </c>
      <c r="Y45" s="17">
        <v>0.189885268693676</v>
      </c>
      <c r="Z45" s="17">
        <v>9.6955698241476304E-2</v>
      </c>
      <c r="AA45" s="17">
        <v>0.23915270546745299</v>
      </c>
      <c r="AB45" s="17">
        <v>0.16384910040957201</v>
      </c>
      <c r="AC45" s="17">
        <v>0.15731792966809699</v>
      </c>
      <c r="AD45" s="17">
        <v>0.25551652935875202</v>
      </c>
      <c r="AE45" s="17"/>
      <c r="AF45" s="17">
        <v>0.19688342116045601</v>
      </c>
      <c r="AG45" s="17">
        <v>0.23243061059085199</v>
      </c>
      <c r="AH45" s="17">
        <v>0.228758309857546</v>
      </c>
      <c r="AI45" s="17">
        <v>0.16971956336090899</v>
      </c>
      <c r="AJ45" s="17">
        <v>0.15218573200545599</v>
      </c>
      <c r="AK45" s="17"/>
      <c r="AL45" s="17">
        <v>0.220297412500715</v>
      </c>
      <c r="AM45" s="17">
        <v>0.28673153668186802</v>
      </c>
      <c r="AN45" s="17">
        <v>0.19970606438459401</v>
      </c>
      <c r="AO45" s="17">
        <v>0.17784313819709999</v>
      </c>
      <c r="AP45" s="17">
        <v>0.16137980593335699</v>
      </c>
      <c r="AQ45" s="17"/>
      <c r="AR45" s="17">
        <v>0.19414789533062399</v>
      </c>
      <c r="AS45" s="17">
        <v>0.19484815149788601</v>
      </c>
    </row>
    <row r="46" spans="2:45" x14ac:dyDescent="0.35">
      <c r="B46" t="s">
        <v>84</v>
      </c>
      <c r="C46" s="17">
        <v>0.241994094509347</v>
      </c>
      <c r="D46" s="17">
        <v>0.25716450761085002</v>
      </c>
      <c r="E46" s="17">
        <v>0.22721771334556101</v>
      </c>
      <c r="F46" s="17"/>
      <c r="G46" s="17">
        <v>0.216361719457837</v>
      </c>
      <c r="H46" s="17">
        <v>0.217127062261181</v>
      </c>
      <c r="I46" s="17">
        <v>0.22414889581418199</v>
      </c>
      <c r="J46" s="17">
        <v>0.30271539718998502</v>
      </c>
      <c r="K46" s="17">
        <v>0.273825163329806</v>
      </c>
      <c r="L46" s="17">
        <v>0.22277882759206</v>
      </c>
      <c r="M46" s="17"/>
      <c r="N46" s="17">
        <v>0.206234030922611</v>
      </c>
      <c r="O46" s="17">
        <v>0.252981537837913</v>
      </c>
      <c r="P46" s="17">
        <v>0.26452864730817099</v>
      </c>
      <c r="Q46" s="17">
        <v>0.25387551870352598</v>
      </c>
      <c r="R46" s="17"/>
      <c r="S46" s="17">
        <v>0.20654920620548201</v>
      </c>
      <c r="T46" s="17">
        <v>0.23468830205723401</v>
      </c>
      <c r="U46" s="17">
        <v>0.28480385849935702</v>
      </c>
      <c r="V46" s="17">
        <v>0.20799219795889301</v>
      </c>
      <c r="W46" s="17">
        <v>0.157867716352419</v>
      </c>
      <c r="X46" s="17">
        <v>0.25886000953808302</v>
      </c>
      <c r="Y46" s="17">
        <v>0.26760633949301399</v>
      </c>
      <c r="Z46" s="17">
        <v>0.31004160837543798</v>
      </c>
      <c r="AA46" s="17">
        <v>0.25992460632868097</v>
      </c>
      <c r="AB46" s="17">
        <v>0.27260045697058699</v>
      </c>
      <c r="AC46" s="17">
        <v>0.22210988056012301</v>
      </c>
      <c r="AD46" s="17">
        <v>0.28675313174183797</v>
      </c>
      <c r="AE46" s="17"/>
      <c r="AF46" s="17">
        <v>0.25043812848854202</v>
      </c>
      <c r="AG46" s="17">
        <v>0.22981407047206001</v>
      </c>
      <c r="AH46" s="17">
        <v>0.214804313672084</v>
      </c>
      <c r="AI46" s="17">
        <v>0.25695232613612501</v>
      </c>
      <c r="AJ46" s="17">
        <v>0.250205980625612</v>
      </c>
      <c r="AK46" s="17"/>
      <c r="AL46" s="17">
        <v>0.23679348405249101</v>
      </c>
      <c r="AM46" s="17">
        <v>0.25109272947707101</v>
      </c>
      <c r="AN46" s="17">
        <v>0.25335939580584799</v>
      </c>
      <c r="AO46" s="17">
        <v>0.24155511585247899</v>
      </c>
      <c r="AP46" s="17">
        <v>0.229563384852635</v>
      </c>
      <c r="AQ46" s="17"/>
      <c r="AR46" s="17">
        <v>0.19351700336505701</v>
      </c>
      <c r="AS46" s="17">
        <v>0.254233063759842</v>
      </c>
    </row>
    <row r="47" spans="2:45" x14ac:dyDescent="0.35">
      <c r="B47" t="s">
        <v>85</v>
      </c>
      <c r="C47" s="17">
        <v>0.38154141006388698</v>
      </c>
      <c r="D47" s="17">
        <v>0.33071470143453402</v>
      </c>
      <c r="E47" s="17">
        <v>0.43104796041179</v>
      </c>
      <c r="F47" s="17"/>
      <c r="G47" s="17">
        <v>0.42941728545396102</v>
      </c>
      <c r="H47" s="17">
        <v>0.34730712865922098</v>
      </c>
      <c r="I47" s="17">
        <v>0.38117861721249002</v>
      </c>
      <c r="J47" s="17">
        <v>0.34570364290861599</v>
      </c>
      <c r="K47" s="17">
        <v>0.37267488411446498</v>
      </c>
      <c r="L47" s="17">
        <v>0.41333766069573302</v>
      </c>
      <c r="M47" s="17"/>
      <c r="N47" s="17">
        <v>0.40610362907678199</v>
      </c>
      <c r="O47" s="17">
        <v>0.386347684716073</v>
      </c>
      <c r="P47" s="17">
        <v>0.36824048663139203</v>
      </c>
      <c r="Q47" s="17">
        <v>0.35726572914426702</v>
      </c>
      <c r="R47" s="17"/>
      <c r="S47" s="17">
        <v>0.33309946882524499</v>
      </c>
      <c r="T47" s="17">
        <v>0.420487730161549</v>
      </c>
      <c r="U47" s="17">
        <v>0.36421748262411302</v>
      </c>
      <c r="V47" s="17">
        <v>0.36699567928730797</v>
      </c>
      <c r="W47" s="17">
        <v>0.42936300937097199</v>
      </c>
      <c r="X47" s="17">
        <v>0.360503827306493</v>
      </c>
      <c r="Y47" s="17">
        <v>0.42612669526920899</v>
      </c>
      <c r="Z47" s="17">
        <v>0.41976230278266802</v>
      </c>
      <c r="AA47" s="17">
        <v>0.34079552098758298</v>
      </c>
      <c r="AB47" s="17">
        <v>0.411224586194681</v>
      </c>
      <c r="AC47" s="17">
        <v>0.46238204474203698</v>
      </c>
      <c r="AD47" s="17">
        <v>0.23323942440159501</v>
      </c>
      <c r="AE47" s="17"/>
      <c r="AF47" s="17">
        <v>0.352511237069767</v>
      </c>
      <c r="AG47" s="17">
        <v>0.38464104948121702</v>
      </c>
      <c r="AH47" s="17">
        <v>0.35658851325948099</v>
      </c>
      <c r="AI47" s="17">
        <v>0.385611744434251</v>
      </c>
      <c r="AJ47" s="17">
        <v>0.46192829189857398</v>
      </c>
      <c r="AK47" s="17"/>
      <c r="AL47" s="17">
        <v>0.34340673091128099</v>
      </c>
      <c r="AM47" s="17">
        <v>0.30461170353776101</v>
      </c>
      <c r="AN47" s="17">
        <v>0.34274182915844698</v>
      </c>
      <c r="AO47" s="17">
        <v>0.3892234056096</v>
      </c>
      <c r="AP47" s="17">
        <v>0.49301328214798301</v>
      </c>
      <c r="AQ47" s="17"/>
      <c r="AR47" s="17">
        <v>0.450144318241884</v>
      </c>
      <c r="AS47" s="17">
        <v>0.36601493673591901</v>
      </c>
    </row>
    <row r="48" spans="2:45" x14ac:dyDescent="0.35">
      <c r="B48" t="s">
        <v>86</v>
      </c>
      <c r="C48" s="17">
        <v>9.9647011279913697E-2</v>
      </c>
      <c r="D48" s="17">
        <v>8.5464137166987003E-2</v>
      </c>
      <c r="E48" s="17">
        <v>0.1134615035082</v>
      </c>
      <c r="F48" s="17"/>
      <c r="G48" s="17">
        <v>6.5475844551263193E-2</v>
      </c>
      <c r="H48" s="17">
        <v>4.6460354200737498E-2</v>
      </c>
      <c r="I48" s="17">
        <v>9.6818909579877793E-2</v>
      </c>
      <c r="J48" s="17">
        <v>0.125981613391727</v>
      </c>
      <c r="K48" s="17">
        <v>0.10593573568688</v>
      </c>
      <c r="L48" s="17">
        <v>0.14220591649696601</v>
      </c>
      <c r="M48" s="17"/>
      <c r="N48" s="17">
        <v>8.4142750375637093E-2</v>
      </c>
      <c r="O48" s="17">
        <v>8.4777492219490699E-2</v>
      </c>
      <c r="P48" s="17">
        <v>9.9632681617395705E-2</v>
      </c>
      <c r="Q48" s="17">
        <v>0.13441017641063499</v>
      </c>
      <c r="R48" s="17"/>
      <c r="S48" s="17">
        <v>8.56428598802432E-2</v>
      </c>
      <c r="T48" s="17">
        <v>0.13277667275037999</v>
      </c>
      <c r="U48" s="17">
        <v>9.5898330458676698E-2</v>
      </c>
      <c r="V48" s="17">
        <v>0.16330035404239401</v>
      </c>
      <c r="W48" s="17">
        <v>9.2527441459445803E-2</v>
      </c>
      <c r="X48" s="17">
        <v>7.5566346097818302E-2</v>
      </c>
      <c r="Y48" s="17">
        <v>6.6720719209395193E-2</v>
      </c>
      <c r="Z48" s="17">
        <v>0.111878545064898</v>
      </c>
      <c r="AA48" s="17">
        <v>8.0547300223839005E-2</v>
      </c>
      <c r="AB48" s="17">
        <v>8.5969568351179804E-2</v>
      </c>
      <c r="AC48" s="17">
        <v>8.0919826343689896E-2</v>
      </c>
      <c r="AD48" s="17">
        <v>0.14228112223262901</v>
      </c>
      <c r="AE48" s="17"/>
      <c r="AF48" s="17">
        <v>0.113560686926291</v>
      </c>
      <c r="AG48" s="17">
        <v>6.3567755517317803E-2</v>
      </c>
      <c r="AH48" s="17">
        <v>0.13335080108073299</v>
      </c>
      <c r="AI48" s="17">
        <v>0.114192077800758</v>
      </c>
      <c r="AJ48" s="17">
        <v>8.7964032623341099E-2</v>
      </c>
      <c r="AK48" s="17"/>
      <c r="AL48" s="17">
        <v>0.100048658362761</v>
      </c>
      <c r="AM48" s="17">
        <v>4.5547418180279298E-2</v>
      </c>
      <c r="AN48" s="17">
        <v>0.14175373770503899</v>
      </c>
      <c r="AO48" s="17">
        <v>0.110566721432535</v>
      </c>
      <c r="AP48" s="17">
        <v>6.3982386443048905E-2</v>
      </c>
      <c r="AQ48" s="17"/>
      <c r="AR48" s="17">
        <v>5.6779467597259499E-2</v>
      </c>
      <c r="AS48" s="17">
        <v>0.110864773031733</v>
      </c>
    </row>
    <row r="49" spans="2:45" x14ac:dyDescent="0.35">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row>
    <row r="50" spans="2:45" x14ac:dyDescent="0.35">
      <c r="B50" s="6" t="s">
        <v>92</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row>
    <row r="51" spans="2:45" x14ac:dyDescent="0.35">
      <c r="B51" s="21" t="s">
        <v>88</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row>
    <row r="52" spans="2:45" x14ac:dyDescent="0.35">
      <c r="B52" t="s">
        <v>82</v>
      </c>
      <c r="C52" s="17">
        <v>0.108411730620892</v>
      </c>
      <c r="D52" s="17">
        <v>0.11057039500593301</v>
      </c>
      <c r="E52" s="17">
        <v>0.106306770354869</v>
      </c>
      <c r="F52" s="17"/>
      <c r="G52" s="17">
        <v>0.10161980358583</v>
      </c>
      <c r="H52" s="17">
        <v>0.12924088604224299</v>
      </c>
      <c r="I52" s="17">
        <v>9.23110434298859E-2</v>
      </c>
      <c r="J52" s="17">
        <v>0.10266480431344301</v>
      </c>
      <c r="K52" s="17">
        <v>0.100184013159257</v>
      </c>
      <c r="L52" s="17">
        <v>0.119345485299118</v>
      </c>
      <c r="M52" s="17"/>
      <c r="N52" s="17">
        <v>0.126038463048739</v>
      </c>
      <c r="O52" s="17">
        <v>9.5282067694946307E-2</v>
      </c>
      <c r="P52" s="17">
        <v>0.12272157178056101</v>
      </c>
      <c r="Q52" s="17">
        <v>9.1174311361881102E-2</v>
      </c>
      <c r="R52" s="17"/>
      <c r="S52" s="17">
        <v>7.90542881232775E-2</v>
      </c>
      <c r="T52" s="17">
        <v>8.0141998621616903E-2</v>
      </c>
      <c r="U52" s="17">
        <v>0.10918252936401</v>
      </c>
      <c r="V52" s="17">
        <v>0.12171607132168299</v>
      </c>
      <c r="W52" s="17">
        <v>7.9967901207020201E-2</v>
      </c>
      <c r="X52" s="17">
        <v>0.10778355781354</v>
      </c>
      <c r="Y52" s="17">
        <v>0.18058471057726999</v>
      </c>
      <c r="Z52" s="17">
        <v>9.4677014524542399E-2</v>
      </c>
      <c r="AA52" s="17">
        <v>0.13246200409248399</v>
      </c>
      <c r="AB52" s="17">
        <v>9.1870145827694996E-2</v>
      </c>
      <c r="AC52" s="17">
        <v>0.116172970405785</v>
      </c>
      <c r="AD52" s="17">
        <v>0.167976399893392</v>
      </c>
      <c r="AE52" s="17"/>
      <c r="AF52" s="17">
        <v>0.13169470142015399</v>
      </c>
      <c r="AG52" s="17">
        <v>9.4438362526678504E-2</v>
      </c>
      <c r="AH52" s="17">
        <v>0.102156775464376</v>
      </c>
      <c r="AI52" s="17">
        <v>0.141187126023646</v>
      </c>
      <c r="AJ52" s="17">
        <v>9.8508274249140299E-2</v>
      </c>
      <c r="AK52" s="17"/>
      <c r="AL52" s="17">
        <v>0.141348746409066</v>
      </c>
      <c r="AM52" s="17">
        <v>0.12190753091772</v>
      </c>
      <c r="AN52" s="17">
        <v>8.1561629713599204E-2</v>
      </c>
      <c r="AO52" s="17">
        <v>0.122309011981305</v>
      </c>
      <c r="AP52" s="17">
        <v>8.2741661282894605E-2</v>
      </c>
      <c r="AQ52" s="17"/>
      <c r="AR52" s="17">
        <v>0.13920833867285901</v>
      </c>
      <c r="AS52" s="17">
        <v>9.8347616452879996E-2</v>
      </c>
    </row>
    <row r="53" spans="2:45" x14ac:dyDescent="0.35">
      <c r="B53" t="s">
        <v>83</v>
      </c>
      <c r="C53" s="17">
        <v>0.37380119754836399</v>
      </c>
      <c r="D53" s="17">
        <v>0.38704975698244198</v>
      </c>
      <c r="E53" s="17">
        <v>0.360882241093607</v>
      </c>
      <c r="F53" s="17"/>
      <c r="G53" s="17">
        <v>0.34458645234109903</v>
      </c>
      <c r="H53" s="17">
        <v>0.44094398760855602</v>
      </c>
      <c r="I53" s="17">
        <v>0.45513155549864498</v>
      </c>
      <c r="J53" s="17">
        <v>0.34508959372153802</v>
      </c>
      <c r="K53" s="17">
        <v>0.34605147404957798</v>
      </c>
      <c r="L53" s="17">
        <v>0.31400890891746303</v>
      </c>
      <c r="M53" s="17"/>
      <c r="N53" s="17">
        <v>0.39460058615876398</v>
      </c>
      <c r="O53" s="17">
        <v>0.370685149574982</v>
      </c>
      <c r="P53" s="17">
        <v>0.32820267635896999</v>
      </c>
      <c r="Q53" s="17">
        <v>0.39052474918806901</v>
      </c>
      <c r="R53" s="17"/>
      <c r="S53" s="17">
        <v>0.406545905286883</v>
      </c>
      <c r="T53" s="17">
        <v>0.34786406331104303</v>
      </c>
      <c r="U53" s="17">
        <v>0.33336370225596401</v>
      </c>
      <c r="V53" s="17">
        <v>0.375562424974902</v>
      </c>
      <c r="W53" s="17">
        <v>0.40445462648121799</v>
      </c>
      <c r="X53" s="17">
        <v>0.38358769657587199</v>
      </c>
      <c r="Y53" s="17">
        <v>0.34814746294717902</v>
      </c>
      <c r="Z53" s="17">
        <v>0.25122737185409599</v>
      </c>
      <c r="AA53" s="17">
        <v>0.38725720969178501</v>
      </c>
      <c r="AB53" s="17">
        <v>0.40983246050977401</v>
      </c>
      <c r="AC53" s="17">
        <v>0.43791122770115098</v>
      </c>
      <c r="AD53" s="17">
        <v>0.30316102191010202</v>
      </c>
      <c r="AE53" s="17"/>
      <c r="AF53" s="17">
        <v>0.37773416874849902</v>
      </c>
      <c r="AG53" s="17">
        <v>0.42866602908004398</v>
      </c>
      <c r="AH53" s="17">
        <v>0.39691234614084903</v>
      </c>
      <c r="AI53" s="17">
        <v>0.343501134074778</v>
      </c>
      <c r="AJ53" s="17">
        <v>0.27450105204758002</v>
      </c>
      <c r="AK53" s="17"/>
      <c r="AL53" s="17">
        <v>0.39865168139632201</v>
      </c>
      <c r="AM53" s="17">
        <v>0.46970535047120598</v>
      </c>
      <c r="AN53" s="17">
        <v>0.39982416140091598</v>
      </c>
      <c r="AO53" s="17">
        <v>0.349485217109817</v>
      </c>
      <c r="AP53" s="17">
        <v>0.30475887196171397</v>
      </c>
      <c r="AQ53" s="17"/>
      <c r="AR53" s="17">
        <v>0.37411654783002701</v>
      </c>
      <c r="AS53" s="17">
        <v>0.37477813882021999</v>
      </c>
    </row>
    <row r="54" spans="2:45" x14ac:dyDescent="0.35">
      <c r="B54" t="s">
        <v>84</v>
      </c>
      <c r="C54" s="17">
        <v>0.26884597377371799</v>
      </c>
      <c r="D54" s="17">
        <v>0.27143500200243698</v>
      </c>
      <c r="E54" s="17">
        <v>0.26632135642846</v>
      </c>
      <c r="F54" s="17"/>
      <c r="G54" s="17">
        <v>0.32553134664168598</v>
      </c>
      <c r="H54" s="17">
        <v>0.25033123969532001</v>
      </c>
      <c r="I54" s="17">
        <v>0.24023858239486701</v>
      </c>
      <c r="J54" s="17">
        <v>0.27774914154011598</v>
      </c>
      <c r="K54" s="17">
        <v>0.25593280405581198</v>
      </c>
      <c r="L54" s="17">
        <v>0.27120966666048502</v>
      </c>
      <c r="M54" s="17"/>
      <c r="N54" s="17">
        <v>0.26870421799785899</v>
      </c>
      <c r="O54" s="17">
        <v>0.27466162274235401</v>
      </c>
      <c r="P54" s="17">
        <v>0.29285904571464699</v>
      </c>
      <c r="Q54" s="17">
        <v>0.24443214142626901</v>
      </c>
      <c r="R54" s="17"/>
      <c r="S54" s="17">
        <v>0.27076869711703599</v>
      </c>
      <c r="T54" s="17">
        <v>0.25488277038464402</v>
      </c>
      <c r="U54" s="17">
        <v>0.27609901687633598</v>
      </c>
      <c r="V54" s="17">
        <v>0.256346214591822</v>
      </c>
      <c r="W54" s="17">
        <v>0.23714634693071299</v>
      </c>
      <c r="X54" s="17">
        <v>0.25536888270945202</v>
      </c>
      <c r="Y54" s="17">
        <v>0.30153357572575101</v>
      </c>
      <c r="Z54" s="17">
        <v>0.33549878246396397</v>
      </c>
      <c r="AA54" s="17">
        <v>0.27777978254116698</v>
      </c>
      <c r="AB54" s="17">
        <v>0.298622096212174</v>
      </c>
      <c r="AC54" s="17">
        <v>0.20795039763687601</v>
      </c>
      <c r="AD54" s="17">
        <v>0.25630601931569802</v>
      </c>
      <c r="AE54" s="17"/>
      <c r="AF54" s="17">
        <v>0.27100936834924999</v>
      </c>
      <c r="AG54" s="17">
        <v>0.27821896897458698</v>
      </c>
      <c r="AH54" s="17">
        <v>0.19201057751680001</v>
      </c>
      <c r="AI54" s="17">
        <v>0.27556521390622102</v>
      </c>
      <c r="AJ54" s="17">
        <v>0.313667442640157</v>
      </c>
      <c r="AK54" s="17"/>
      <c r="AL54" s="17">
        <v>0.21895516456091499</v>
      </c>
      <c r="AM54" s="17">
        <v>0.252200824123128</v>
      </c>
      <c r="AN54" s="17">
        <v>0.240229607872463</v>
      </c>
      <c r="AO54" s="17">
        <v>0.28450789239234398</v>
      </c>
      <c r="AP54" s="17">
        <v>0.32727916866638701</v>
      </c>
      <c r="AQ54" s="17"/>
      <c r="AR54" s="17">
        <v>0.257402253781156</v>
      </c>
      <c r="AS54" s="17">
        <v>0.27211765046741998</v>
      </c>
    </row>
    <row r="55" spans="2:45" x14ac:dyDescent="0.35">
      <c r="B55" t="s">
        <v>85</v>
      </c>
      <c r="C55" s="17">
        <v>0.143834411263145</v>
      </c>
      <c r="D55" s="17">
        <v>0.127753910914219</v>
      </c>
      <c r="E55" s="17">
        <v>0.15951485446998201</v>
      </c>
      <c r="F55" s="17"/>
      <c r="G55" s="17">
        <v>0.16491408254456899</v>
      </c>
      <c r="H55" s="17">
        <v>0.127892294309495</v>
      </c>
      <c r="I55" s="17">
        <v>0.111458068070523</v>
      </c>
      <c r="J55" s="17">
        <v>0.14641852932773899</v>
      </c>
      <c r="K55" s="17">
        <v>0.16941672625374099</v>
      </c>
      <c r="L55" s="17">
        <v>0.14999811019478601</v>
      </c>
      <c r="M55" s="17"/>
      <c r="N55" s="17">
        <v>0.13232587244204599</v>
      </c>
      <c r="O55" s="17">
        <v>0.16693993903395499</v>
      </c>
      <c r="P55" s="17">
        <v>0.13719306245090501</v>
      </c>
      <c r="Q55" s="17">
        <v>0.140031792717734</v>
      </c>
      <c r="R55" s="17"/>
      <c r="S55" s="17">
        <v>0.15015041014650601</v>
      </c>
      <c r="T55" s="17">
        <v>0.17108657794254001</v>
      </c>
      <c r="U55" s="17">
        <v>0.14735679052114301</v>
      </c>
      <c r="V55" s="17">
        <v>0.152060369252707</v>
      </c>
      <c r="W55" s="17">
        <v>0.169320285695055</v>
      </c>
      <c r="X55" s="17">
        <v>0.142368989549812</v>
      </c>
      <c r="Y55" s="17">
        <v>0.11648601033792701</v>
      </c>
      <c r="Z55" s="17">
        <v>0.20784109861515501</v>
      </c>
      <c r="AA55" s="17">
        <v>0.132106140918403</v>
      </c>
      <c r="AB55" s="17">
        <v>9.5792999032198095E-2</v>
      </c>
      <c r="AC55" s="17">
        <v>0.12142055202583001</v>
      </c>
      <c r="AD55" s="17">
        <v>0.119588835220589</v>
      </c>
      <c r="AE55" s="17"/>
      <c r="AF55" s="17">
        <v>0.132865804083872</v>
      </c>
      <c r="AG55" s="17">
        <v>0.137216478463491</v>
      </c>
      <c r="AH55" s="17">
        <v>0.175822002701256</v>
      </c>
      <c r="AI55" s="17">
        <v>0.13914973449618101</v>
      </c>
      <c r="AJ55" s="17">
        <v>0.212139569989439</v>
      </c>
      <c r="AK55" s="17"/>
      <c r="AL55" s="17">
        <v>0.15007790299377299</v>
      </c>
      <c r="AM55" s="17">
        <v>0.106779767398019</v>
      </c>
      <c r="AN55" s="17">
        <v>0.13425585130208301</v>
      </c>
      <c r="AO55" s="17">
        <v>0.13717963234873601</v>
      </c>
      <c r="AP55" s="17">
        <v>0.20561655593801001</v>
      </c>
      <c r="AQ55" s="17"/>
      <c r="AR55" s="17">
        <v>0.173028053842399</v>
      </c>
      <c r="AS55" s="17">
        <v>0.13649079209568199</v>
      </c>
    </row>
    <row r="56" spans="2:45" x14ac:dyDescent="0.35">
      <c r="B56" t="s">
        <v>86</v>
      </c>
      <c r="C56" s="17">
        <v>0.10510668679388099</v>
      </c>
      <c r="D56" s="17">
        <v>0.103190935094969</v>
      </c>
      <c r="E56" s="17">
        <v>0.106974777653082</v>
      </c>
      <c r="F56" s="17"/>
      <c r="G56" s="17">
        <v>6.3348314886815194E-2</v>
      </c>
      <c r="H56" s="17">
        <v>5.1591592344386997E-2</v>
      </c>
      <c r="I56" s="17">
        <v>0.10086075060608</v>
      </c>
      <c r="J56" s="17">
        <v>0.12807793109716401</v>
      </c>
      <c r="K56" s="17">
        <v>0.12841498248161101</v>
      </c>
      <c r="L56" s="17">
        <v>0.14543782892814699</v>
      </c>
      <c r="M56" s="17"/>
      <c r="N56" s="17">
        <v>7.8330860352592804E-2</v>
      </c>
      <c r="O56" s="17">
        <v>9.2431220953761606E-2</v>
      </c>
      <c r="P56" s="17">
        <v>0.119023643694916</v>
      </c>
      <c r="Q56" s="17">
        <v>0.133837005306047</v>
      </c>
      <c r="R56" s="17"/>
      <c r="S56" s="17">
        <v>9.3480699326296698E-2</v>
      </c>
      <c r="T56" s="17">
        <v>0.146024589740156</v>
      </c>
      <c r="U56" s="17">
        <v>0.13399796098254699</v>
      </c>
      <c r="V56" s="17">
        <v>9.4314919858886306E-2</v>
      </c>
      <c r="W56" s="17">
        <v>0.109110839685994</v>
      </c>
      <c r="X56" s="17">
        <v>0.110890873351323</v>
      </c>
      <c r="Y56" s="17">
        <v>5.3248240411872601E-2</v>
      </c>
      <c r="Z56" s="17">
        <v>0.110755732542242</v>
      </c>
      <c r="AA56" s="17">
        <v>7.0394862756160206E-2</v>
      </c>
      <c r="AB56" s="17">
        <v>0.10388229841815901</v>
      </c>
      <c r="AC56" s="17">
        <v>0.116544852230358</v>
      </c>
      <c r="AD56" s="17">
        <v>0.15296772366021899</v>
      </c>
      <c r="AE56" s="17"/>
      <c r="AF56" s="17">
        <v>8.6695957398224194E-2</v>
      </c>
      <c r="AG56" s="17">
        <v>6.1460160955200203E-2</v>
      </c>
      <c r="AH56" s="17">
        <v>0.133098298176719</v>
      </c>
      <c r="AI56" s="17">
        <v>0.100596791499174</v>
      </c>
      <c r="AJ56" s="17">
        <v>0.101183661073684</v>
      </c>
      <c r="AK56" s="17"/>
      <c r="AL56" s="17">
        <v>9.0966504639923396E-2</v>
      </c>
      <c r="AM56" s="17">
        <v>4.94065270899278E-2</v>
      </c>
      <c r="AN56" s="17">
        <v>0.14412874971094</v>
      </c>
      <c r="AO56" s="17">
        <v>0.10651824616779799</v>
      </c>
      <c r="AP56" s="17">
        <v>7.9603742150994E-2</v>
      </c>
      <c r="AQ56" s="17"/>
      <c r="AR56" s="17">
        <v>5.6244805873558797E-2</v>
      </c>
      <c r="AS56" s="17">
        <v>0.11826580216379801</v>
      </c>
    </row>
    <row r="57" spans="2:45" x14ac:dyDescent="0.35">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row>
    <row r="58" spans="2:45" x14ac:dyDescent="0.35">
      <c r="B58" s="6" t="s">
        <v>93</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row>
    <row r="59" spans="2:45" x14ac:dyDescent="0.35">
      <c r="B59" s="21" t="s">
        <v>88</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row>
    <row r="60" spans="2:45" x14ac:dyDescent="0.35">
      <c r="B60" t="s">
        <v>82</v>
      </c>
      <c r="C60" s="17">
        <v>7.2794373167754098E-2</v>
      </c>
      <c r="D60" s="17">
        <v>8.5831599387636903E-2</v>
      </c>
      <c r="E60" s="17">
        <v>6.0111224964145199E-2</v>
      </c>
      <c r="F60" s="17"/>
      <c r="G60" s="17">
        <v>3.7745063141261199E-2</v>
      </c>
      <c r="H60" s="17">
        <v>0.14674792120257699</v>
      </c>
      <c r="I60" s="17">
        <v>9.2271969591764799E-2</v>
      </c>
      <c r="J60" s="17">
        <v>4.0431324827962398E-2</v>
      </c>
      <c r="K60" s="17">
        <v>5.3016212684291901E-2</v>
      </c>
      <c r="L60" s="17">
        <v>5.9437117225222699E-2</v>
      </c>
      <c r="M60" s="17"/>
      <c r="N60" s="17">
        <v>8.4803729507980805E-2</v>
      </c>
      <c r="O60" s="17">
        <v>6.6909271905046294E-2</v>
      </c>
      <c r="P60" s="17">
        <v>7.4486039791126502E-2</v>
      </c>
      <c r="Q60" s="17">
        <v>6.4179561666347806E-2</v>
      </c>
      <c r="R60" s="17"/>
      <c r="S60" s="17">
        <v>8.6785078605150598E-2</v>
      </c>
      <c r="T60" s="17">
        <v>5.9544352669730002E-2</v>
      </c>
      <c r="U60" s="17">
        <v>5.8011626619878701E-2</v>
      </c>
      <c r="V60" s="17">
        <v>0.115969326321697</v>
      </c>
      <c r="W60" s="17">
        <v>7.5325132324056798E-2</v>
      </c>
      <c r="X60" s="17">
        <v>9.9079548504107398E-2</v>
      </c>
      <c r="Y60" s="17">
        <v>8.4832013357700506E-2</v>
      </c>
      <c r="Z60" s="17">
        <v>5.9741853188867003E-2</v>
      </c>
      <c r="AA60" s="17">
        <v>6.8839450412317094E-2</v>
      </c>
      <c r="AB60" s="17">
        <v>3.24903942186094E-2</v>
      </c>
      <c r="AC60" s="17">
        <v>4.83264750954343E-2</v>
      </c>
      <c r="AD60" s="17">
        <v>5.1803241991533501E-2</v>
      </c>
      <c r="AE60" s="17"/>
      <c r="AF60" s="17">
        <v>0.117050241447509</v>
      </c>
      <c r="AG60" s="17">
        <v>7.5735860489677398E-2</v>
      </c>
      <c r="AH60" s="17">
        <v>4.8935863284044701E-2</v>
      </c>
      <c r="AI60" s="17">
        <v>9.90385772453512E-2</v>
      </c>
      <c r="AJ60" s="17">
        <v>5.1852880198620797E-2</v>
      </c>
      <c r="AK60" s="17"/>
      <c r="AL60" s="17">
        <v>0.10697717168133</v>
      </c>
      <c r="AM60" s="17">
        <v>0.10504571979310399</v>
      </c>
      <c r="AN60" s="17">
        <v>4.8281232129551398E-2</v>
      </c>
      <c r="AO60" s="17">
        <v>7.5596915217152796E-2</v>
      </c>
      <c r="AP60" s="17">
        <v>5.4390910456673998E-2</v>
      </c>
      <c r="AQ60" s="17"/>
      <c r="AR60" s="17">
        <v>8.1735265411177802E-2</v>
      </c>
      <c r="AS60" s="17">
        <v>6.8685987262533693E-2</v>
      </c>
    </row>
    <row r="61" spans="2:45" x14ac:dyDescent="0.35">
      <c r="B61" t="s">
        <v>83</v>
      </c>
      <c r="C61" s="17">
        <v>0.18610770861916101</v>
      </c>
      <c r="D61" s="17">
        <v>0.21469740349810701</v>
      </c>
      <c r="E61" s="17">
        <v>0.158294481240117</v>
      </c>
      <c r="F61" s="17"/>
      <c r="G61" s="17">
        <v>0.18848689173684599</v>
      </c>
      <c r="H61" s="17">
        <v>0.233243106637641</v>
      </c>
      <c r="I61" s="17">
        <v>0.21552194704017599</v>
      </c>
      <c r="J61" s="17">
        <v>0.194703369562268</v>
      </c>
      <c r="K61" s="17">
        <v>0.158085673656438</v>
      </c>
      <c r="L61" s="17">
        <v>0.13388015609329901</v>
      </c>
      <c r="M61" s="17"/>
      <c r="N61" s="17">
        <v>0.221134093098143</v>
      </c>
      <c r="O61" s="17">
        <v>0.17743010617096699</v>
      </c>
      <c r="P61" s="17">
        <v>0.18571792679594601</v>
      </c>
      <c r="Q61" s="17">
        <v>0.16260303472257201</v>
      </c>
      <c r="R61" s="17"/>
      <c r="S61" s="17">
        <v>0.23736929535378601</v>
      </c>
      <c r="T61" s="17">
        <v>0.13110502560897799</v>
      </c>
      <c r="U61" s="17">
        <v>0.17007905176565899</v>
      </c>
      <c r="V61" s="17">
        <v>0.135430770821824</v>
      </c>
      <c r="W61" s="17">
        <v>0.21944722856667301</v>
      </c>
      <c r="X61" s="17">
        <v>0.204392804871458</v>
      </c>
      <c r="Y61" s="17">
        <v>0.14727654210518601</v>
      </c>
      <c r="Z61" s="17">
        <v>0.13075202374487099</v>
      </c>
      <c r="AA61" s="17">
        <v>0.26130883015301098</v>
      </c>
      <c r="AB61" s="17">
        <v>0.18527561915438601</v>
      </c>
      <c r="AC61" s="17">
        <v>0.177486394917167</v>
      </c>
      <c r="AD61" s="17">
        <v>0.16620866577325599</v>
      </c>
      <c r="AE61" s="17"/>
      <c r="AF61" s="17">
        <v>0.17607977539688099</v>
      </c>
      <c r="AG61" s="17">
        <v>0.21454863803661101</v>
      </c>
      <c r="AH61" s="17">
        <v>0.21588820723355701</v>
      </c>
      <c r="AI61" s="17">
        <v>0.19887394546581899</v>
      </c>
      <c r="AJ61" s="17">
        <v>9.8595503292405601E-2</v>
      </c>
      <c r="AK61" s="17"/>
      <c r="AL61" s="17">
        <v>0.211948183244064</v>
      </c>
      <c r="AM61" s="17">
        <v>0.24366568415606901</v>
      </c>
      <c r="AN61" s="17">
        <v>0.21652251441120701</v>
      </c>
      <c r="AO61" s="17">
        <v>0.191823922628969</v>
      </c>
      <c r="AP61" s="17">
        <v>0.110133753046673</v>
      </c>
      <c r="AQ61" s="17"/>
      <c r="AR61" s="17">
        <v>0.17378127623872799</v>
      </c>
      <c r="AS61" s="17">
        <v>0.18946378646885201</v>
      </c>
    </row>
    <row r="62" spans="2:45" x14ac:dyDescent="0.35">
      <c r="B62" t="s">
        <v>84</v>
      </c>
      <c r="C62" s="17">
        <v>0.294278923709341</v>
      </c>
      <c r="D62" s="17">
        <v>0.305227261240686</v>
      </c>
      <c r="E62" s="17">
        <v>0.28362793206808101</v>
      </c>
      <c r="F62" s="17"/>
      <c r="G62" s="17">
        <v>0.25531734229228298</v>
      </c>
      <c r="H62" s="17">
        <v>0.26430448798564699</v>
      </c>
      <c r="I62" s="17">
        <v>0.28619646590921999</v>
      </c>
      <c r="J62" s="17">
        <v>0.29047370700451602</v>
      </c>
      <c r="K62" s="17">
        <v>0.38327045946607502</v>
      </c>
      <c r="L62" s="17">
        <v>0.29409597205124799</v>
      </c>
      <c r="M62" s="17"/>
      <c r="N62" s="17">
        <v>0.281193707493892</v>
      </c>
      <c r="O62" s="17">
        <v>0.292891562092851</v>
      </c>
      <c r="P62" s="17">
        <v>0.27530578429647201</v>
      </c>
      <c r="Q62" s="17">
        <v>0.32818809381230202</v>
      </c>
      <c r="R62" s="17"/>
      <c r="S62" s="17">
        <v>0.25717815689326001</v>
      </c>
      <c r="T62" s="17">
        <v>0.35001474069032401</v>
      </c>
      <c r="U62" s="17">
        <v>0.33684313838715502</v>
      </c>
      <c r="V62" s="17">
        <v>0.22929110223253699</v>
      </c>
      <c r="W62" s="17">
        <v>0.231354943560697</v>
      </c>
      <c r="X62" s="17">
        <v>0.29803115443640399</v>
      </c>
      <c r="Y62" s="17">
        <v>0.34198840397471703</v>
      </c>
      <c r="Z62" s="17">
        <v>0.33754111747104598</v>
      </c>
      <c r="AA62" s="17">
        <v>0.25533216465719399</v>
      </c>
      <c r="AB62" s="17">
        <v>0.323756339458321</v>
      </c>
      <c r="AC62" s="17">
        <v>0.30190837426429401</v>
      </c>
      <c r="AD62" s="17">
        <v>0.29740429692288101</v>
      </c>
      <c r="AE62" s="17"/>
      <c r="AF62" s="17">
        <v>0.32909298487014899</v>
      </c>
      <c r="AG62" s="17">
        <v>0.28957478128901998</v>
      </c>
      <c r="AH62" s="17">
        <v>0.26926221233650899</v>
      </c>
      <c r="AI62" s="17">
        <v>0.30098128747209602</v>
      </c>
      <c r="AJ62" s="17">
        <v>0.26399450690980403</v>
      </c>
      <c r="AK62" s="17"/>
      <c r="AL62" s="17">
        <v>0.28919386960335097</v>
      </c>
      <c r="AM62" s="17">
        <v>0.30131711777396197</v>
      </c>
      <c r="AN62" s="17">
        <v>0.36212186020470699</v>
      </c>
      <c r="AO62" s="17">
        <v>0.30405158708976598</v>
      </c>
      <c r="AP62" s="17">
        <v>0.23399176089120599</v>
      </c>
      <c r="AQ62" s="17"/>
      <c r="AR62" s="17">
        <v>0.226316386470057</v>
      </c>
      <c r="AS62" s="17">
        <v>0.312099250172998</v>
      </c>
    </row>
    <row r="63" spans="2:45" x14ac:dyDescent="0.35">
      <c r="B63" t="s">
        <v>85</v>
      </c>
      <c r="C63" s="17">
        <v>0.36405120930195001</v>
      </c>
      <c r="D63" s="17">
        <v>0.32358827310325899</v>
      </c>
      <c r="E63" s="17">
        <v>0.40341521264941899</v>
      </c>
      <c r="F63" s="17"/>
      <c r="G63" s="17">
        <v>0.46969261043826599</v>
      </c>
      <c r="H63" s="17">
        <v>0.31562756865899699</v>
      </c>
      <c r="I63" s="17">
        <v>0.33633550201719697</v>
      </c>
      <c r="J63" s="17">
        <v>0.37647880282223101</v>
      </c>
      <c r="K63" s="17">
        <v>0.31645268429133999</v>
      </c>
      <c r="L63" s="17">
        <v>0.37861377751590902</v>
      </c>
      <c r="M63" s="17"/>
      <c r="N63" s="17">
        <v>0.35551964014467902</v>
      </c>
      <c r="O63" s="17">
        <v>0.397388023326469</v>
      </c>
      <c r="P63" s="17">
        <v>0.37484844237021397</v>
      </c>
      <c r="Q63" s="17">
        <v>0.32272067167949597</v>
      </c>
      <c r="R63" s="17"/>
      <c r="S63" s="17">
        <v>0.345164044830647</v>
      </c>
      <c r="T63" s="17">
        <v>0.34502276099910001</v>
      </c>
      <c r="U63" s="17">
        <v>0.32593237079827497</v>
      </c>
      <c r="V63" s="17">
        <v>0.39447398651377702</v>
      </c>
      <c r="W63" s="17">
        <v>0.408750902400636</v>
      </c>
      <c r="X63" s="17">
        <v>0.33709813731229199</v>
      </c>
      <c r="Y63" s="17">
        <v>0.349884814132292</v>
      </c>
      <c r="Z63" s="17">
        <v>0.37433591462173599</v>
      </c>
      <c r="AA63" s="17">
        <v>0.37590356783447498</v>
      </c>
      <c r="AB63" s="17">
        <v>0.39068054770723298</v>
      </c>
      <c r="AC63" s="17">
        <v>0.36870761900302901</v>
      </c>
      <c r="AD63" s="17">
        <v>0.41610552744720097</v>
      </c>
      <c r="AE63" s="17"/>
      <c r="AF63" s="17">
        <v>0.27995040083221101</v>
      </c>
      <c r="AG63" s="17">
        <v>0.36954881677710599</v>
      </c>
      <c r="AH63" s="17">
        <v>0.38649525855099298</v>
      </c>
      <c r="AI63" s="17">
        <v>0.316582199761405</v>
      </c>
      <c r="AJ63" s="17">
        <v>0.52386428325065704</v>
      </c>
      <c r="AK63" s="17"/>
      <c r="AL63" s="17">
        <v>0.29805154105494303</v>
      </c>
      <c r="AM63" s="17">
        <v>0.305908605836124</v>
      </c>
      <c r="AN63" s="17">
        <v>0.30216027676192703</v>
      </c>
      <c r="AO63" s="17">
        <v>0.347328807544939</v>
      </c>
      <c r="AP63" s="17">
        <v>0.53835907862348598</v>
      </c>
      <c r="AQ63" s="17"/>
      <c r="AR63" s="17">
        <v>0.47845951691753702</v>
      </c>
      <c r="AS63" s="17">
        <v>0.33477382904557001</v>
      </c>
    </row>
    <row r="64" spans="2:45" x14ac:dyDescent="0.35">
      <c r="B64" t="s">
        <v>86</v>
      </c>
      <c r="C64" s="17">
        <v>8.27677852017938E-2</v>
      </c>
      <c r="D64" s="17">
        <v>7.0655462770310401E-2</v>
      </c>
      <c r="E64" s="17">
        <v>9.4551149078238098E-2</v>
      </c>
      <c r="F64" s="17"/>
      <c r="G64" s="17">
        <v>4.8758092391343301E-2</v>
      </c>
      <c r="H64" s="17">
        <v>4.0076915515138402E-2</v>
      </c>
      <c r="I64" s="17">
        <v>6.9674115441641898E-2</v>
      </c>
      <c r="J64" s="17">
        <v>9.7912795783022297E-2</v>
      </c>
      <c r="K64" s="17">
        <v>8.9174969901855902E-2</v>
      </c>
      <c r="L64" s="17">
        <v>0.13397297711432199</v>
      </c>
      <c r="M64" s="17"/>
      <c r="N64" s="17">
        <v>5.7348829755304899E-2</v>
      </c>
      <c r="O64" s="17">
        <v>6.5381036504665896E-2</v>
      </c>
      <c r="P64" s="17">
        <v>8.9641806746241504E-2</v>
      </c>
      <c r="Q64" s="17">
        <v>0.122308638119282</v>
      </c>
      <c r="R64" s="17"/>
      <c r="S64" s="17">
        <v>7.3503424317156299E-2</v>
      </c>
      <c r="T64" s="17">
        <v>0.114313120031868</v>
      </c>
      <c r="U64" s="17">
        <v>0.109133812429032</v>
      </c>
      <c r="V64" s="17">
        <v>0.12483481411016401</v>
      </c>
      <c r="W64" s="17">
        <v>6.5121793147936105E-2</v>
      </c>
      <c r="X64" s="17">
        <v>6.1398354875739101E-2</v>
      </c>
      <c r="Y64" s="17">
        <v>7.6018226430105404E-2</v>
      </c>
      <c r="Z64" s="17">
        <v>9.7629090973480298E-2</v>
      </c>
      <c r="AA64" s="17">
        <v>3.8615986943003E-2</v>
      </c>
      <c r="AB64" s="17">
        <v>6.7797099461451404E-2</v>
      </c>
      <c r="AC64" s="17">
        <v>0.10357113672007601</v>
      </c>
      <c r="AD64" s="17">
        <v>6.8478267865128103E-2</v>
      </c>
      <c r="AE64" s="17"/>
      <c r="AF64" s="17">
        <v>9.78265974532498E-2</v>
      </c>
      <c r="AG64" s="17">
        <v>5.0591903407585299E-2</v>
      </c>
      <c r="AH64" s="17">
        <v>7.9418458594895699E-2</v>
      </c>
      <c r="AI64" s="17">
        <v>8.4523990055328804E-2</v>
      </c>
      <c r="AJ64" s="17">
        <v>6.1692826348512801E-2</v>
      </c>
      <c r="AK64" s="17"/>
      <c r="AL64" s="17">
        <v>9.3829234416311594E-2</v>
      </c>
      <c r="AM64" s="17">
        <v>4.4062872440741599E-2</v>
      </c>
      <c r="AN64" s="17">
        <v>7.0914116492607704E-2</v>
      </c>
      <c r="AO64" s="17">
        <v>8.1198767519174E-2</v>
      </c>
      <c r="AP64" s="17">
        <v>6.31244969819615E-2</v>
      </c>
      <c r="AQ64" s="17"/>
      <c r="AR64" s="17">
        <v>3.9707554962501099E-2</v>
      </c>
      <c r="AS64" s="17">
        <v>9.4977147050047006E-2</v>
      </c>
    </row>
    <row r="65" spans="2:45" x14ac:dyDescent="0.35">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2:45" x14ac:dyDescent="0.35">
      <c r="B66" s="6" t="s">
        <v>94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2:45" x14ac:dyDescent="0.35">
      <c r="B67" s="21" t="s">
        <v>88</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2:45" x14ac:dyDescent="0.35">
      <c r="B68" t="s">
        <v>82</v>
      </c>
      <c r="C68" s="17">
        <v>0.11082773061585501</v>
      </c>
      <c r="D68" s="17">
        <v>0.14505471646142001</v>
      </c>
      <c r="E68" s="17">
        <v>7.7321927904011101E-2</v>
      </c>
      <c r="F68" s="17"/>
      <c r="G68" s="17">
        <v>6.30903162910538E-2</v>
      </c>
      <c r="H68" s="17">
        <v>0.15031046859003799</v>
      </c>
      <c r="I68" s="17">
        <v>0.13468623921058101</v>
      </c>
      <c r="J68" s="17">
        <v>9.7715714359442998E-2</v>
      </c>
      <c r="K68" s="17">
        <v>9.8626414708462298E-2</v>
      </c>
      <c r="L68" s="17">
        <v>0.109472838930155</v>
      </c>
      <c r="M68" s="17"/>
      <c r="N68" s="17">
        <v>0.117494245705382</v>
      </c>
      <c r="O68" s="17">
        <v>0.122659409867678</v>
      </c>
      <c r="P68" s="17">
        <v>0.12980659324072799</v>
      </c>
      <c r="Q68" s="17">
        <v>7.3818973227170598E-2</v>
      </c>
      <c r="R68" s="17"/>
      <c r="S68" s="17">
        <v>0.11527181658923399</v>
      </c>
      <c r="T68" s="17">
        <v>9.6038618788083993E-2</v>
      </c>
      <c r="U68" s="17">
        <v>0.122515008390792</v>
      </c>
      <c r="V68" s="17">
        <v>0.12797355092145199</v>
      </c>
      <c r="W68" s="17">
        <v>0.14745961128041299</v>
      </c>
      <c r="X68" s="17">
        <v>0.114378023408861</v>
      </c>
      <c r="Y68" s="17">
        <v>0.113879699316495</v>
      </c>
      <c r="Z68" s="17">
        <v>6.2071039777038997E-2</v>
      </c>
      <c r="AA68" s="17">
        <v>0.14127363567898399</v>
      </c>
      <c r="AB68" s="17">
        <v>7.7425382008370902E-2</v>
      </c>
      <c r="AC68" s="17">
        <v>5.22191097867091E-2</v>
      </c>
      <c r="AD68" s="17">
        <v>0.119287198629954</v>
      </c>
      <c r="AE68" s="17"/>
      <c r="AF68" s="17">
        <v>0.139204745011517</v>
      </c>
      <c r="AG68" s="17">
        <v>0.10837434031320101</v>
      </c>
      <c r="AH68" s="17">
        <v>0.112397163092543</v>
      </c>
      <c r="AI68" s="17">
        <v>0.141317229909736</v>
      </c>
      <c r="AJ68" s="17">
        <v>0.12068225814576899</v>
      </c>
      <c r="AK68" s="17"/>
      <c r="AL68" s="17">
        <v>0.128880410100458</v>
      </c>
      <c r="AM68" s="17">
        <v>0.145253679746526</v>
      </c>
      <c r="AN68" s="17">
        <v>7.7731212405299496E-2</v>
      </c>
      <c r="AO68" s="17">
        <v>0.14616206360141701</v>
      </c>
      <c r="AP68" s="17">
        <v>7.6138232282481899E-2</v>
      </c>
      <c r="AQ68" s="17"/>
      <c r="AR68" s="17">
        <v>9.7850688240087899E-2</v>
      </c>
      <c r="AS68" s="17">
        <v>0.113254710574277</v>
      </c>
    </row>
    <row r="69" spans="2:45" x14ac:dyDescent="0.35">
      <c r="B69" t="s">
        <v>83</v>
      </c>
      <c r="C69" s="17">
        <v>0.31295142260372699</v>
      </c>
      <c r="D69" s="17">
        <v>0.31174359181288203</v>
      </c>
      <c r="E69" s="17">
        <v>0.31413380367490701</v>
      </c>
      <c r="F69" s="17"/>
      <c r="G69" s="17">
        <v>0.318108069008671</v>
      </c>
      <c r="H69" s="17">
        <v>0.38224398231490703</v>
      </c>
      <c r="I69" s="17">
        <v>0.32776900954809202</v>
      </c>
      <c r="J69" s="17">
        <v>0.29813471595558799</v>
      </c>
      <c r="K69" s="17">
        <v>0.28623970779173002</v>
      </c>
      <c r="L69" s="17">
        <v>0.27078842033829398</v>
      </c>
      <c r="M69" s="17"/>
      <c r="N69" s="17">
        <v>0.34188831994267399</v>
      </c>
      <c r="O69" s="17">
        <v>0.29708634454772398</v>
      </c>
      <c r="P69" s="17">
        <v>0.32948899167130402</v>
      </c>
      <c r="Q69" s="17">
        <v>0.284011249347219</v>
      </c>
      <c r="R69" s="17"/>
      <c r="S69" s="17">
        <v>0.32122844225365499</v>
      </c>
      <c r="T69" s="17">
        <v>0.32474611750572202</v>
      </c>
      <c r="U69" s="17">
        <v>0.34421193049180399</v>
      </c>
      <c r="V69" s="17">
        <v>0.285910869427218</v>
      </c>
      <c r="W69" s="17">
        <v>0.33598182771912799</v>
      </c>
      <c r="X69" s="17">
        <v>0.33925993123965098</v>
      </c>
      <c r="Y69" s="17">
        <v>0.311721151238535</v>
      </c>
      <c r="Z69" s="17">
        <v>0.256692811473343</v>
      </c>
      <c r="AA69" s="17">
        <v>0.31370190967386602</v>
      </c>
      <c r="AB69" s="17">
        <v>0.26148925160974201</v>
      </c>
      <c r="AC69" s="17">
        <v>0.317831511660082</v>
      </c>
      <c r="AD69" s="17">
        <v>0.31099068230758298</v>
      </c>
      <c r="AE69" s="17"/>
      <c r="AF69" s="17">
        <v>0.348805799890473</v>
      </c>
      <c r="AG69" s="17">
        <v>0.33885861082343899</v>
      </c>
      <c r="AH69" s="17">
        <v>0.37942535062149801</v>
      </c>
      <c r="AI69" s="17">
        <v>0.28214939284130203</v>
      </c>
      <c r="AJ69" s="17">
        <v>0.22760277449107899</v>
      </c>
      <c r="AK69" s="17"/>
      <c r="AL69" s="17">
        <v>0.378747807265779</v>
      </c>
      <c r="AM69" s="17">
        <v>0.37869060682954497</v>
      </c>
      <c r="AN69" s="17">
        <v>0.39208266029323102</v>
      </c>
      <c r="AO69" s="17">
        <v>0.28073606209417201</v>
      </c>
      <c r="AP69" s="17">
        <v>0.25127587257419398</v>
      </c>
      <c r="AQ69" s="17"/>
      <c r="AR69" s="17">
        <v>0.34467316651158098</v>
      </c>
      <c r="AS69" s="17">
        <v>0.304985275461436</v>
      </c>
    </row>
    <row r="70" spans="2:45" x14ac:dyDescent="0.35">
      <c r="B70" t="s">
        <v>84</v>
      </c>
      <c r="C70" s="17">
        <v>0.28760317194754498</v>
      </c>
      <c r="D70" s="17">
        <v>0.28211065278381198</v>
      </c>
      <c r="E70" s="17">
        <v>0.292979960436061</v>
      </c>
      <c r="F70" s="17"/>
      <c r="G70" s="17">
        <v>0.324890988444415</v>
      </c>
      <c r="H70" s="17">
        <v>0.229926186505131</v>
      </c>
      <c r="I70" s="17">
        <v>0.28737514202554199</v>
      </c>
      <c r="J70" s="17">
        <v>0.30207894738463897</v>
      </c>
      <c r="K70" s="17">
        <v>0.32173380432040199</v>
      </c>
      <c r="L70" s="17">
        <v>0.27566627023611401</v>
      </c>
      <c r="M70" s="17"/>
      <c r="N70" s="17">
        <v>0.27398000460657801</v>
      </c>
      <c r="O70" s="17">
        <v>0.26772910630672803</v>
      </c>
      <c r="P70" s="17">
        <v>0.277166729443799</v>
      </c>
      <c r="Q70" s="17">
        <v>0.33137833990493298</v>
      </c>
      <c r="R70" s="17"/>
      <c r="S70" s="17">
        <v>0.31844410268074302</v>
      </c>
      <c r="T70" s="17">
        <v>0.26290247223389901</v>
      </c>
      <c r="U70" s="17">
        <v>0.23298935384307801</v>
      </c>
      <c r="V70" s="17">
        <v>0.271854164067868</v>
      </c>
      <c r="W70" s="17">
        <v>0.254136896027224</v>
      </c>
      <c r="X70" s="17">
        <v>0.24365731252494799</v>
      </c>
      <c r="Y70" s="17">
        <v>0.32661358758939002</v>
      </c>
      <c r="Z70" s="17">
        <v>0.348202445633501</v>
      </c>
      <c r="AA70" s="17">
        <v>0.26251810405665899</v>
      </c>
      <c r="AB70" s="17">
        <v>0.38419731730857998</v>
      </c>
      <c r="AC70" s="17">
        <v>0.31849090004846298</v>
      </c>
      <c r="AD70" s="17">
        <v>0.21977544806514401</v>
      </c>
      <c r="AE70" s="17"/>
      <c r="AF70" s="17">
        <v>0.23760744125125799</v>
      </c>
      <c r="AG70" s="17">
        <v>0.29550652775289299</v>
      </c>
      <c r="AH70" s="17">
        <v>0.202683808060484</v>
      </c>
      <c r="AI70" s="17">
        <v>0.27585820191642002</v>
      </c>
      <c r="AJ70" s="17">
        <v>0.28783643944020598</v>
      </c>
      <c r="AK70" s="17"/>
      <c r="AL70" s="17">
        <v>0.236078650999553</v>
      </c>
      <c r="AM70" s="17">
        <v>0.27244511798752402</v>
      </c>
      <c r="AN70" s="17">
        <v>0.26935202273777797</v>
      </c>
      <c r="AO70" s="17">
        <v>0.27134354806201799</v>
      </c>
      <c r="AP70" s="17">
        <v>0.31006221947712298</v>
      </c>
      <c r="AQ70" s="17"/>
      <c r="AR70" s="17">
        <v>0.27795559056283098</v>
      </c>
      <c r="AS70" s="17">
        <v>0.29240249281994202</v>
      </c>
    </row>
    <row r="71" spans="2:45" x14ac:dyDescent="0.35">
      <c r="B71" t="s">
        <v>85</v>
      </c>
      <c r="C71" s="17">
        <v>0.19550507348241</v>
      </c>
      <c r="D71" s="17">
        <v>0.177565449766416</v>
      </c>
      <c r="E71" s="17">
        <v>0.213066698559913</v>
      </c>
      <c r="F71" s="17"/>
      <c r="G71" s="17">
        <v>0.24258599317652299</v>
      </c>
      <c r="H71" s="17">
        <v>0.18841524257571299</v>
      </c>
      <c r="I71" s="17">
        <v>0.16000719203611499</v>
      </c>
      <c r="J71" s="17">
        <v>0.20141544331726699</v>
      </c>
      <c r="K71" s="17">
        <v>0.185134295614865</v>
      </c>
      <c r="L71" s="17">
        <v>0.20129525613600999</v>
      </c>
      <c r="M71" s="17"/>
      <c r="N71" s="17">
        <v>0.192418274335557</v>
      </c>
      <c r="O71" s="17">
        <v>0.23768909177883399</v>
      </c>
      <c r="P71" s="17">
        <v>0.18221871540541901</v>
      </c>
      <c r="Q71" s="17">
        <v>0.16794402951321299</v>
      </c>
      <c r="R71" s="17"/>
      <c r="S71" s="17">
        <v>0.17632558635915399</v>
      </c>
      <c r="T71" s="17">
        <v>0.18188058374937199</v>
      </c>
      <c r="U71" s="17">
        <v>0.22506497803529399</v>
      </c>
      <c r="V71" s="17">
        <v>0.19601815798196401</v>
      </c>
      <c r="W71" s="17">
        <v>0.18693925529834701</v>
      </c>
      <c r="X71" s="17">
        <v>0.19621337090813501</v>
      </c>
      <c r="Y71" s="17">
        <v>0.19431522017240799</v>
      </c>
      <c r="Z71" s="17">
        <v>0.22977107680494299</v>
      </c>
      <c r="AA71" s="17">
        <v>0.235081478325081</v>
      </c>
      <c r="AB71" s="17">
        <v>0.162307709615164</v>
      </c>
      <c r="AC71" s="17">
        <v>0.18577759615568401</v>
      </c>
      <c r="AD71" s="17">
        <v>0.20905328424906999</v>
      </c>
      <c r="AE71" s="17"/>
      <c r="AF71" s="17">
        <v>0.179714479462455</v>
      </c>
      <c r="AG71" s="17">
        <v>0.19423100410393901</v>
      </c>
      <c r="AH71" s="17">
        <v>0.22336635008918099</v>
      </c>
      <c r="AI71" s="17">
        <v>0.19567078356047299</v>
      </c>
      <c r="AJ71" s="17">
        <v>0.29596641588302097</v>
      </c>
      <c r="AK71" s="17"/>
      <c r="AL71" s="17">
        <v>0.15575949926091501</v>
      </c>
      <c r="AM71" s="17">
        <v>0.157229010948261</v>
      </c>
      <c r="AN71" s="17">
        <v>0.182896724120895</v>
      </c>
      <c r="AO71" s="17">
        <v>0.190670747564086</v>
      </c>
      <c r="AP71" s="17">
        <v>0.30676188626286</v>
      </c>
      <c r="AQ71" s="17"/>
      <c r="AR71" s="17">
        <v>0.249105366465323</v>
      </c>
      <c r="AS71" s="17">
        <v>0.18154684641673399</v>
      </c>
    </row>
    <row r="72" spans="2:45" x14ac:dyDescent="0.35">
      <c r="B72" t="s">
        <v>86</v>
      </c>
      <c r="C72" s="17">
        <v>9.3112601350462898E-2</v>
      </c>
      <c r="D72" s="17">
        <v>8.3525589175469206E-2</v>
      </c>
      <c r="E72" s="17">
        <v>0.10249760942510799</v>
      </c>
      <c r="F72" s="17"/>
      <c r="G72" s="17">
        <v>5.1324633079337802E-2</v>
      </c>
      <c r="H72" s="17">
        <v>4.9104120014211002E-2</v>
      </c>
      <c r="I72" s="17">
        <v>9.0162417179670495E-2</v>
      </c>
      <c r="J72" s="17">
        <v>0.100655178983063</v>
      </c>
      <c r="K72" s="17">
        <v>0.108265777564542</v>
      </c>
      <c r="L72" s="17">
        <v>0.142777214359426</v>
      </c>
      <c r="M72" s="17"/>
      <c r="N72" s="17">
        <v>7.4219155409808404E-2</v>
      </c>
      <c r="O72" s="17">
        <v>7.4836047499036704E-2</v>
      </c>
      <c r="P72" s="17">
        <v>8.1318970238750607E-2</v>
      </c>
      <c r="Q72" s="17">
        <v>0.14284740800746401</v>
      </c>
      <c r="R72" s="17"/>
      <c r="S72" s="17">
        <v>6.8730052117214002E-2</v>
      </c>
      <c r="T72" s="17">
        <v>0.134432207722923</v>
      </c>
      <c r="U72" s="17">
        <v>7.5218729239032306E-2</v>
      </c>
      <c r="V72" s="17">
        <v>0.118243257601497</v>
      </c>
      <c r="W72" s="17">
        <v>7.5482409674887702E-2</v>
      </c>
      <c r="X72" s="17">
        <v>0.106491361918405</v>
      </c>
      <c r="Y72" s="17">
        <v>5.3470341683172197E-2</v>
      </c>
      <c r="Z72" s="17">
        <v>0.103262626311174</v>
      </c>
      <c r="AA72" s="17">
        <v>4.7424872265409999E-2</v>
      </c>
      <c r="AB72" s="17">
        <v>0.114580339458144</v>
      </c>
      <c r="AC72" s="17">
        <v>0.125680882349062</v>
      </c>
      <c r="AD72" s="17">
        <v>0.140893386748248</v>
      </c>
      <c r="AE72" s="17"/>
      <c r="AF72" s="17">
        <v>9.4667534384297605E-2</v>
      </c>
      <c r="AG72" s="17">
        <v>6.3029517006528701E-2</v>
      </c>
      <c r="AH72" s="17">
        <v>8.2127328136293296E-2</v>
      </c>
      <c r="AI72" s="17">
        <v>0.105004391772068</v>
      </c>
      <c r="AJ72" s="17">
        <v>6.7912112039926004E-2</v>
      </c>
      <c r="AK72" s="17"/>
      <c r="AL72" s="17">
        <v>0.100533632373295</v>
      </c>
      <c r="AM72" s="17">
        <v>4.6381584488143897E-2</v>
      </c>
      <c r="AN72" s="17">
        <v>7.7937380442796106E-2</v>
      </c>
      <c r="AO72" s="17">
        <v>0.111087578678307</v>
      </c>
      <c r="AP72" s="17">
        <v>5.5761789403340201E-2</v>
      </c>
      <c r="AQ72" s="17"/>
      <c r="AR72" s="17">
        <v>3.04151882201768E-2</v>
      </c>
      <c r="AS72" s="17">
        <v>0.10781067472761099</v>
      </c>
    </row>
    <row r="73" spans="2:45" x14ac:dyDescent="0.3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row>
    <row r="74" spans="2:45" x14ac:dyDescent="0.35">
      <c r="B74" s="6" t="s">
        <v>95</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row>
    <row r="75" spans="2:45" x14ac:dyDescent="0.35">
      <c r="B75" s="21" t="s">
        <v>88</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row>
    <row r="76" spans="2:45" x14ac:dyDescent="0.35">
      <c r="B76" t="s">
        <v>82</v>
      </c>
      <c r="C76" s="17">
        <v>8.8058004413256896E-2</v>
      </c>
      <c r="D76" s="17">
        <v>9.9004425185581099E-2</v>
      </c>
      <c r="E76" s="17">
        <v>7.7409044205239294E-2</v>
      </c>
      <c r="F76" s="17"/>
      <c r="G76" s="17">
        <v>9.9848298073464195E-2</v>
      </c>
      <c r="H76" s="17">
        <v>0.14640584728150299</v>
      </c>
      <c r="I76" s="17">
        <v>0.108130425362784</v>
      </c>
      <c r="J76" s="17">
        <v>6.8076044513838294E-2</v>
      </c>
      <c r="K76" s="17">
        <v>6.3910943483782304E-2</v>
      </c>
      <c r="L76" s="17">
        <v>4.8883650504146503E-2</v>
      </c>
      <c r="M76" s="17"/>
      <c r="N76" s="17">
        <v>0.101129800321393</v>
      </c>
      <c r="O76" s="17">
        <v>8.4801016506215396E-2</v>
      </c>
      <c r="P76" s="17">
        <v>8.6946667457278595E-2</v>
      </c>
      <c r="Q76" s="17">
        <v>7.8654359245363306E-2</v>
      </c>
      <c r="R76" s="17"/>
      <c r="S76" s="17">
        <v>0.111298281847216</v>
      </c>
      <c r="T76" s="17">
        <v>7.1372593418130598E-2</v>
      </c>
      <c r="U76" s="17">
        <v>6.1864695322877902E-2</v>
      </c>
      <c r="V76" s="17">
        <v>8.6932172794631099E-2</v>
      </c>
      <c r="W76" s="17">
        <v>0.11852904614959101</v>
      </c>
      <c r="X76" s="17">
        <v>7.3898240731598994E-2</v>
      </c>
      <c r="Y76" s="17">
        <v>9.3158403345374202E-2</v>
      </c>
      <c r="Z76" s="17">
        <v>6.1212249826395802E-2</v>
      </c>
      <c r="AA76" s="17">
        <v>8.2476576293993298E-2</v>
      </c>
      <c r="AB76" s="17">
        <v>7.7844379268433697E-2</v>
      </c>
      <c r="AC76" s="17">
        <v>0.123736300889493</v>
      </c>
      <c r="AD76" s="17">
        <v>0.11160690213992901</v>
      </c>
      <c r="AE76" s="17"/>
      <c r="AF76" s="17">
        <v>0.10765939656507401</v>
      </c>
      <c r="AG76" s="17">
        <v>7.9026860691926298E-2</v>
      </c>
      <c r="AH76" s="17">
        <v>5.64337628447482E-2</v>
      </c>
      <c r="AI76" s="17">
        <v>8.2312050429158498E-2</v>
      </c>
      <c r="AJ76" s="17">
        <v>0.180089091144679</v>
      </c>
      <c r="AK76" s="17"/>
      <c r="AL76" s="17">
        <v>9.1961873485457202E-2</v>
      </c>
      <c r="AM76" s="17">
        <v>0.109803874190429</v>
      </c>
      <c r="AN76" s="17">
        <v>5.1388047959821E-2</v>
      </c>
      <c r="AO76" s="17">
        <v>8.3213829936703995E-2</v>
      </c>
      <c r="AP76" s="17">
        <v>0.107506905890021</v>
      </c>
      <c r="AQ76" s="17"/>
      <c r="AR76" s="17">
        <v>0.122856526515171</v>
      </c>
      <c r="AS76" s="17">
        <v>7.6237482986001706E-2</v>
      </c>
    </row>
    <row r="77" spans="2:45" x14ac:dyDescent="0.35">
      <c r="B77" t="s">
        <v>83</v>
      </c>
      <c r="C77" s="17">
        <v>0.219812161229201</v>
      </c>
      <c r="D77" s="17">
        <v>0.230245060192482</v>
      </c>
      <c r="E77" s="17">
        <v>0.20966276827007599</v>
      </c>
      <c r="F77" s="17"/>
      <c r="G77" s="17">
        <v>0.26780986506606402</v>
      </c>
      <c r="H77" s="17">
        <v>0.30206910096936501</v>
      </c>
      <c r="I77" s="17">
        <v>0.218857000028057</v>
      </c>
      <c r="J77" s="17">
        <v>0.17784054833281901</v>
      </c>
      <c r="K77" s="17">
        <v>0.17964156225482</v>
      </c>
      <c r="L77" s="17">
        <v>0.18292312791214899</v>
      </c>
      <c r="M77" s="17"/>
      <c r="N77" s="17">
        <v>0.29665716512789198</v>
      </c>
      <c r="O77" s="17">
        <v>0.16645396125060199</v>
      </c>
      <c r="P77" s="17">
        <v>0.23127632288157299</v>
      </c>
      <c r="Q77" s="17">
        <v>0.180265347381656</v>
      </c>
      <c r="R77" s="17"/>
      <c r="S77" s="17">
        <v>0.27295879055420103</v>
      </c>
      <c r="T77" s="17">
        <v>0.189824163294597</v>
      </c>
      <c r="U77" s="17">
        <v>0.17168596314294199</v>
      </c>
      <c r="V77" s="17">
        <v>0.230234313009508</v>
      </c>
      <c r="W77" s="17">
        <v>0.24076613145996001</v>
      </c>
      <c r="X77" s="17">
        <v>0.24949192877427401</v>
      </c>
      <c r="Y77" s="17">
        <v>0.18462652481177</v>
      </c>
      <c r="Z77" s="17">
        <v>0.25291694334426201</v>
      </c>
      <c r="AA77" s="17">
        <v>0.269355336041188</v>
      </c>
      <c r="AB77" s="17">
        <v>0.157836991443077</v>
      </c>
      <c r="AC77" s="17">
        <v>0.22410599208439499</v>
      </c>
      <c r="AD77" s="17">
        <v>0.10854099645641101</v>
      </c>
      <c r="AE77" s="17"/>
      <c r="AF77" s="17">
        <v>0.22550884354453399</v>
      </c>
      <c r="AG77" s="17">
        <v>0.27108103064570899</v>
      </c>
      <c r="AH77" s="17">
        <v>0.21828239594754001</v>
      </c>
      <c r="AI77" s="17">
        <v>0.17762139074747099</v>
      </c>
      <c r="AJ77" s="17">
        <v>0.152577577554254</v>
      </c>
      <c r="AK77" s="17"/>
      <c r="AL77" s="17">
        <v>0.276275648184649</v>
      </c>
      <c r="AM77" s="17">
        <v>0.30303556063234299</v>
      </c>
      <c r="AN77" s="17">
        <v>0.21331612532440899</v>
      </c>
      <c r="AO77" s="17">
        <v>0.160512824269849</v>
      </c>
      <c r="AP77" s="17">
        <v>0.184906326658687</v>
      </c>
      <c r="AQ77" s="17"/>
      <c r="AR77" s="17">
        <v>0.24893722071205601</v>
      </c>
      <c r="AS77" s="17">
        <v>0.21142457077754701</v>
      </c>
    </row>
    <row r="78" spans="2:45" x14ac:dyDescent="0.35">
      <c r="B78" t="s">
        <v>84</v>
      </c>
      <c r="C78" s="17">
        <v>0.32842897121709802</v>
      </c>
      <c r="D78" s="17">
        <v>0.31344887431455698</v>
      </c>
      <c r="E78" s="17">
        <v>0.34300199550927002</v>
      </c>
      <c r="F78" s="17"/>
      <c r="G78" s="17">
        <v>0.332138889538235</v>
      </c>
      <c r="H78" s="17">
        <v>0.30495511682239501</v>
      </c>
      <c r="I78" s="17">
        <v>0.32186388439157099</v>
      </c>
      <c r="J78" s="17">
        <v>0.38341934501886599</v>
      </c>
      <c r="K78" s="17">
        <v>0.34023731965966098</v>
      </c>
      <c r="L78" s="17">
        <v>0.297583484562297</v>
      </c>
      <c r="M78" s="17"/>
      <c r="N78" s="17">
        <v>0.298958719053733</v>
      </c>
      <c r="O78" s="17">
        <v>0.33656355281845601</v>
      </c>
      <c r="P78" s="17">
        <v>0.31776817763474702</v>
      </c>
      <c r="Q78" s="17">
        <v>0.35968059790156198</v>
      </c>
      <c r="R78" s="17"/>
      <c r="S78" s="17">
        <v>0.33638718320806799</v>
      </c>
      <c r="T78" s="17">
        <v>0.35721452660823799</v>
      </c>
      <c r="U78" s="17">
        <v>0.35462206862928802</v>
      </c>
      <c r="V78" s="17">
        <v>0.29871053633389799</v>
      </c>
      <c r="W78" s="17">
        <v>0.27552676358157002</v>
      </c>
      <c r="X78" s="17">
        <v>0.25229000695805798</v>
      </c>
      <c r="Y78" s="17">
        <v>0.378989057467568</v>
      </c>
      <c r="Z78" s="17">
        <v>0.26904282292430998</v>
      </c>
      <c r="AA78" s="17">
        <v>0.31064579029218797</v>
      </c>
      <c r="AB78" s="17">
        <v>0.39258624116919799</v>
      </c>
      <c r="AC78" s="17">
        <v>0.28238210356674798</v>
      </c>
      <c r="AD78" s="17">
        <v>0.43326271748456702</v>
      </c>
      <c r="AE78" s="17"/>
      <c r="AF78" s="17">
        <v>0.31724891621346901</v>
      </c>
      <c r="AG78" s="17">
        <v>0.32761498909297099</v>
      </c>
      <c r="AH78" s="17">
        <v>0.342661288372338</v>
      </c>
      <c r="AI78" s="17">
        <v>0.29624348118411398</v>
      </c>
      <c r="AJ78" s="17">
        <v>0.35513806509986001</v>
      </c>
      <c r="AK78" s="17"/>
      <c r="AL78" s="17">
        <v>0.30694231835136898</v>
      </c>
      <c r="AM78" s="17">
        <v>0.31935972141866198</v>
      </c>
      <c r="AN78" s="17">
        <v>0.37903226236149701</v>
      </c>
      <c r="AO78" s="17">
        <v>0.30806169819958201</v>
      </c>
      <c r="AP78" s="17">
        <v>0.36307844169152698</v>
      </c>
      <c r="AQ78" s="17"/>
      <c r="AR78" s="17">
        <v>0.31818908613980701</v>
      </c>
      <c r="AS78" s="17">
        <v>0.33335864526079401</v>
      </c>
    </row>
    <row r="79" spans="2:45" x14ac:dyDescent="0.35">
      <c r="B79" t="s">
        <v>85</v>
      </c>
      <c r="C79" s="17">
        <v>0.209048782455762</v>
      </c>
      <c r="D79" s="17">
        <v>0.205523343263848</v>
      </c>
      <c r="E79" s="17">
        <v>0.212478420549467</v>
      </c>
      <c r="F79" s="17"/>
      <c r="G79" s="17">
        <v>0.21661836834709799</v>
      </c>
      <c r="H79" s="17">
        <v>0.158150649616352</v>
      </c>
      <c r="I79" s="17">
        <v>0.17085959358685901</v>
      </c>
      <c r="J79" s="17">
        <v>0.22339199687578701</v>
      </c>
      <c r="K79" s="17">
        <v>0.26411539540446599</v>
      </c>
      <c r="L79" s="17">
        <v>0.22787770070798799</v>
      </c>
      <c r="M79" s="17"/>
      <c r="N79" s="17">
        <v>0.15842541025999701</v>
      </c>
      <c r="O79" s="17">
        <v>0.22722689307756</v>
      </c>
      <c r="P79" s="17">
        <v>0.224392881481175</v>
      </c>
      <c r="Q79" s="17">
        <v>0.236558561376006</v>
      </c>
      <c r="R79" s="17"/>
      <c r="S79" s="17">
        <v>0.132545567090951</v>
      </c>
      <c r="T79" s="17">
        <v>0.21186809230479101</v>
      </c>
      <c r="U79" s="17">
        <v>0.26919288915573503</v>
      </c>
      <c r="V79" s="17">
        <v>0.227176756852464</v>
      </c>
      <c r="W79" s="17">
        <v>0.23302656555613399</v>
      </c>
      <c r="X79" s="17">
        <v>0.259436318828762</v>
      </c>
      <c r="Y79" s="17">
        <v>0.15386227316093001</v>
      </c>
      <c r="Z79" s="17">
        <v>0.24284160391887699</v>
      </c>
      <c r="AA79" s="17">
        <v>0.20737675665011299</v>
      </c>
      <c r="AB79" s="17">
        <v>0.23193018836528301</v>
      </c>
      <c r="AC79" s="17">
        <v>0.21162620486529399</v>
      </c>
      <c r="AD79" s="17">
        <v>0.16361325755630499</v>
      </c>
      <c r="AE79" s="17"/>
      <c r="AF79" s="17">
        <v>0.16648027963409801</v>
      </c>
      <c r="AG79" s="17">
        <v>0.18311896998142299</v>
      </c>
      <c r="AH79" s="17">
        <v>0.22740677087818201</v>
      </c>
      <c r="AI79" s="17">
        <v>0.28414490407004001</v>
      </c>
      <c r="AJ79" s="17">
        <v>0.19892006379405699</v>
      </c>
      <c r="AK79" s="17"/>
      <c r="AL79" s="17">
        <v>0.16671901060129499</v>
      </c>
      <c r="AM79" s="17">
        <v>0.15868987264516601</v>
      </c>
      <c r="AN79" s="17">
        <v>0.21066425480016099</v>
      </c>
      <c r="AO79" s="17">
        <v>0.28497792079239997</v>
      </c>
      <c r="AP79" s="17">
        <v>0.21517524698414101</v>
      </c>
      <c r="AQ79" s="17"/>
      <c r="AR79" s="17">
        <v>0.15956441571958499</v>
      </c>
      <c r="AS79" s="17">
        <v>0.222286642052136</v>
      </c>
    </row>
    <row r="80" spans="2:45" x14ac:dyDescent="0.35">
      <c r="B80" t="s">
        <v>86</v>
      </c>
      <c r="C80" s="17">
        <v>0.154652080684681</v>
      </c>
      <c r="D80" s="17">
        <v>0.15177829704353199</v>
      </c>
      <c r="E80" s="17">
        <v>0.15744777146594799</v>
      </c>
      <c r="F80" s="17"/>
      <c r="G80" s="17">
        <v>8.3584578975138504E-2</v>
      </c>
      <c r="H80" s="17">
        <v>8.8419285310385301E-2</v>
      </c>
      <c r="I80" s="17">
        <v>0.18028909663072901</v>
      </c>
      <c r="J80" s="17">
        <v>0.14727206525869099</v>
      </c>
      <c r="K80" s="17">
        <v>0.15209477919726999</v>
      </c>
      <c r="L80" s="17">
        <v>0.242732036313419</v>
      </c>
      <c r="M80" s="17"/>
      <c r="N80" s="17">
        <v>0.144828905236984</v>
      </c>
      <c r="O80" s="17">
        <v>0.184954576347166</v>
      </c>
      <c r="P80" s="17">
        <v>0.13961595054522599</v>
      </c>
      <c r="Q80" s="17">
        <v>0.14484113409541199</v>
      </c>
      <c r="R80" s="17"/>
      <c r="S80" s="17">
        <v>0.146810177299564</v>
      </c>
      <c r="T80" s="17">
        <v>0.16972062437424301</v>
      </c>
      <c r="U80" s="17">
        <v>0.14263438374915699</v>
      </c>
      <c r="V80" s="17">
        <v>0.15694622100949901</v>
      </c>
      <c r="W80" s="17">
        <v>0.132151493252745</v>
      </c>
      <c r="X80" s="17">
        <v>0.164883504707307</v>
      </c>
      <c r="Y80" s="17">
        <v>0.18936374121435801</v>
      </c>
      <c r="Z80" s="17">
        <v>0.17398637998615399</v>
      </c>
      <c r="AA80" s="17">
        <v>0.13014554072251799</v>
      </c>
      <c r="AB80" s="17">
        <v>0.13980219975400901</v>
      </c>
      <c r="AC80" s="17">
        <v>0.15814939859407001</v>
      </c>
      <c r="AD80" s="17">
        <v>0.18297612636278801</v>
      </c>
      <c r="AE80" s="17"/>
      <c r="AF80" s="17">
        <v>0.18310256404282499</v>
      </c>
      <c r="AG80" s="17">
        <v>0.13915814958797099</v>
      </c>
      <c r="AH80" s="17">
        <v>0.15521578195719099</v>
      </c>
      <c r="AI80" s="17">
        <v>0.15967817356921599</v>
      </c>
      <c r="AJ80" s="17">
        <v>0.113275202407149</v>
      </c>
      <c r="AK80" s="17"/>
      <c r="AL80" s="17">
        <v>0.15810114937722999</v>
      </c>
      <c r="AM80" s="17">
        <v>0.1091109711134</v>
      </c>
      <c r="AN80" s="17">
        <v>0.14559930955411199</v>
      </c>
      <c r="AO80" s="17">
        <v>0.163233726801466</v>
      </c>
      <c r="AP80" s="17">
        <v>0.129333078775624</v>
      </c>
      <c r="AQ80" s="17"/>
      <c r="AR80" s="17">
        <v>0.15045275091338101</v>
      </c>
      <c r="AS80" s="17">
        <v>0.15669265892352199</v>
      </c>
    </row>
    <row r="81" spans="2:45" x14ac:dyDescent="0.35">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row>
    <row r="82" spans="2:45" x14ac:dyDescent="0.35">
      <c r="B82" s="6" t="s">
        <v>101</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row>
    <row r="83" spans="2:45" x14ac:dyDescent="0.35">
      <c r="B83" s="21" t="s">
        <v>72</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row>
    <row r="84" spans="2:45" x14ac:dyDescent="0.35">
      <c r="B84" t="s">
        <v>96</v>
      </c>
      <c r="C84" s="17">
        <v>0.28634067858592299</v>
      </c>
      <c r="D84" s="17">
        <v>0.282360364714415</v>
      </c>
      <c r="E84" s="17">
        <v>0.29022473339770899</v>
      </c>
      <c r="F84" s="17"/>
      <c r="G84" s="17">
        <v>0.25072415531026698</v>
      </c>
      <c r="H84" s="17">
        <v>0.23326462630494901</v>
      </c>
      <c r="I84" s="17">
        <v>0.270700824741405</v>
      </c>
      <c r="J84" s="17">
        <v>0.31217959589060101</v>
      </c>
      <c r="K84" s="17">
        <v>0.316109616478922</v>
      </c>
      <c r="L84" s="17">
        <v>0.32473834790291101</v>
      </c>
      <c r="M84" s="17"/>
      <c r="N84" s="17">
        <v>0.31038006608581498</v>
      </c>
      <c r="O84" s="17">
        <v>0.31207118507766501</v>
      </c>
      <c r="P84" s="17">
        <v>0.28431443392178501</v>
      </c>
      <c r="Q84" s="17">
        <v>0.23208585106025201</v>
      </c>
      <c r="R84" s="17"/>
      <c r="S84" s="17">
        <v>0.26285822791788799</v>
      </c>
      <c r="T84" s="17">
        <v>0.30131024782375998</v>
      </c>
      <c r="U84" s="17">
        <v>0.33658777660554701</v>
      </c>
      <c r="V84" s="17">
        <v>0.31262911364356399</v>
      </c>
      <c r="W84" s="17">
        <v>0.199175218382699</v>
      </c>
      <c r="X84" s="17">
        <v>0.28621512937989002</v>
      </c>
      <c r="Y84" s="17">
        <v>0.296596573022605</v>
      </c>
      <c r="Z84" s="17">
        <v>0.20716323201883399</v>
      </c>
      <c r="AA84" s="17">
        <v>0.26551974379968202</v>
      </c>
      <c r="AB84" s="17">
        <v>0.334526831877411</v>
      </c>
      <c r="AC84" s="17">
        <v>0.31927466288970002</v>
      </c>
      <c r="AD84" s="17">
        <v>0.27623375026216901</v>
      </c>
      <c r="AE84" s="17"/>
      <c r="AF84" s="17">
        <v>0.336827309886508</v>
      </c>
      <c r="AG84" s="17">
        <v>0.26683050328977698</v>
      </c>
      <c r="AH84" s="17">
        <v>0.36071765595135002</v>
      </c>
      <c r="AI84" s="17">
        <v>0.26187394745024301</v>
      </c>
      <c r="AJ84" s="17">
        <v>0.26722321209023098</v>
      </c>
      <c r="AK84" s="17"/>
      <c r="AL84" s="17">
        <v>0.30233787054647898</v>
      </c>
      <c r="AM84" s="17">
        <v>0.28575238665739</v>
      </c>
      <c r="AN84" s="17">
        <v>0.29759277202650503</v>
      </c>
      <c r="AO84" s="17">
        <v>0.277333888759075</v>
      </c>
      <c r="AP84" s="17">
        <v>0.25439246062771698</v>
      </c>
      <c r="AQ84" s="17"/>
      <c r="AR84" s="17">
        <v>0.278247818279933</v>
      </c>
      <c r="AS84" s="17">
        <v>0.28768330334158798</v>
      </c>
    </row>
    <row r="85" spans="2:45" x14ac:dyDescent="0.35">
      <c r="B85" t="s">
        <v>97</v>
      </c>
      <c r="C85" s="17">
        <v>0.22952149401094099</v>
      </c>
      <c r="D85" s="17">
        <v>0.24444454446335601</v>
      </c>
      <c r="E85" s="17">
        <v>0.214959339420283</v>
      </c>
      <c r="F85" s="17"/>
      <c r="G85" s="17">
        <v>0.30027117240414902</v>
      </c>
      <c r="H85" s="17">
        <v>0.324395605629821</v>
      </c>
      <c r="I85" s="17">
        <v>0.26012822880390801</v>
      </c>
      <c r="J85" s="17">
        <v>0.19324579909273101</v>
      </c>
      <c r="K85" s="17">
        <v>0.202004325172435</v>
      </c>
      <c r="L85" s="17">
        <v>0.12872827181124499</v>
      </c>
      <c r="M85" s="17"/>
      <c r="N85" s="17">
        <v>0.24487982751729701</v>
      </c>
      <c r="O85" s="17">
        <v>0.18943431750835399</v>
      </c>
      <c r="P85" s="17">
        <v>0.27168480764506697</v>
      </c>
      <c r="Q85" s="17">
        <v>0.22130499324307501</v>
      </c>
      <c r="R85" s="17"/>
      <c r="S85" s="17">
        <v>0.299426686079451</v>
      </c>
      <c r="T85" s="17">
        <v>0.18040277451136999</v>
      </c>
      <c r="U85" s="17">
        <v>0.241143411812384</v>
      </c>
      <c r="V85" s="17">
        <v>0.18510407033485399</v>
      </c>
      <c r="W85" s="17">
        <v>0.22897085548353099</v>
      </c>
      <c r="X85" s="17">
        <v>0.226053400782811</v>
      </c>
      <c r="Y85" s="17">
        <v>0.21284386318486001</v>
      </c>
      <c r="Z85" s="17">
        <v>0.20014299516116099</v>
      </c>
      <c r="AA85" s="17">
        <v>0.24019698910722101</v>
      </c>
      <c r="AB85" s="17">
        <v>0.26544754074411397</v>
      </c>
      <c r="AC85" s="17">
        <v>0.22524457857836799</v>
      </c>
      <c r="AD85" s="17">
        <v>0.17562534960367501</v>
      </c>
      <c r="AE85" s="17"/>
      <c r="AF85" s="17">
        <v>0.19930541879628</v>
      </c>
      <c r="AG85" s="17">
        <v>0.26473175028840901</v>
      </c>
      <c r="AH85" s="17">
        <v>0.164874071866423</v>
      </c>
      <c r="AI85" s="17">
        <v>0.217485407886711</v>
      </c>
      <c r="AJ85" s="17">
        <v>0.31155397775890897</v>
      </c>
      <c r="AK85" s="17"/>
      <c r="AL85" s="17">
        <v>0.21815043867695699</v>
      </c>
      <c r="AM85" s="17">
        <v>0.28938280139326</v>
      </c>
      <c r="AN85" s="17">
        <v>0.19245167988179299</v>
      </c>
      <c r="AO85" s="17">
        <v>0.200364897128536</v>
      </c>
      <c r="AP85" s="17">
        <v>0.28686380718400201</v>
      </c>
      <c r="AQ85" s="17"/>
      <c r="AR85" s="17">
        <v>0.27175710375711998</v>
      </c>
      <c r="AS85" s="17">
        <v>0.21559210285861399</v>
      </c>
    </row>
    <row r="86" spans="2:45" x14ac:dyDescent="0.35">
      <c r="B86" t="s">
        <v>98</v>
      </c>
      <c r="C86" s="17">
        <v>0.19744593610342501</v>
      </c>
      <c r="D86" s="17">
        <v>0.174456240904339</v>
      </c>
      <c r="E86" s="17">
        <v>0.21987965342876001</v>
      </c>
      <c r="F86" s="17"/>
      <c r="G86" s="17">
        <v>0.24013589673894001</v>
      </c>
      <c r="H86" s="17">
        <v>0.216617266569574</v>
      </c>
      <c r="I86" s="17">
        <v>0.20960549752161001</v>
      </c>
      <c r="J86" s="17">
        <v>0.19284457484911399</v>
      </c>
      <c r="K86" s="17">
        <v>0.17743392177057701</v>
      </c>
      <c r="L86" s="17">
        <v>0.160958874357921</v>
      </c>
      <c r="M86" s="17"/>
      <c r="N86" s="17">
        <v>0.19344393761321399</v>
      </c>
      <c r="O86" s="17">
        <v>0.21522341106222401</v>
      </c>
      <c r="P86" s="17">
        <v>0.17482865283851501</v>
      </c>
      <c r="Q86" s="17">
        <v>0.20100425013468501</v>
      </c>
      <c r="R86" s="17"/>
      <c r="S86" s="17">
        <v>0.193365149158614</v>
      </c>
      <c r="T86" s="17">
        <v>0.16353676829664701</v>
      </c>
      <c r="U86" s="17">
        <v>0.10991076263826401</v>
      </c>
      <c r="V86" s="17">
        <v>0.19238948340612799</v>
      </c>
      <c r="W86" s="17">
        <v>0.21299010389946699</v>
      </c>
      <c r="X86" s="17">
        <v>0.22895723661767101</v>
      </c>
      <c r="Y86" s="17">
        <v>0.23624822549569499</v>
      </c>
      <c r="Z86" s="17">
        <v>0.195995047828183</v>
      </c>
      <c r="AA86" s="17">
        <v>0.24178994618996499</v>
      </c>
      <c r="AB86" s="17">
        <v>0.16902125377646601</v>
      </c>
      <c r="AC86" s="17">
        <v>0.22815557833699299</v>
      </c>
      <c r="AD86" s="17">
        <v>0.25126268897989401</v>
      </c>
      <c r="AE86" s="17"/>
      <c r="AF86" s="17">
        <v>0.150236498752885</v>
      </c>
      <c r="AG86" s="17">
        <v>0.20051064077056499</v>
      </c>
      <c r="AH86" s="17">
        <v>0.17142393266595499</v>
      </c>
      <c r="AI86" s="17">
        <v>0.19020640018649701</v>
      </c>
      <c r="AJ86" s="17">
        <v>0.206861653886286</v>
      </c>
      <c r="AK86" s="17"/>
      <c r="AL86" s="17">
        <v>0.20156692075112601</v>
      </c>
      <c r="AM86" s="17">
        <v>0.18479344551775101</v>
      </c>
      <c r="AN86" s="17">
        <v>0.20485508630731</v>
      </c>
      <c r="AO86" s="17">
        <v>0.19202001876899699</v>
      </c>
      <c r="AP86" s="17">
        <v>0.21583538947494499</v>
      </c>
      <c r="AQ86" s="17"/>
      <c r="AR86" s="17">
        <v>0.23014930694646499</v>
      </c>
      <c r="AS86" s="17">
        <v>0.189980900236978</v>
      </c>
    </row>
    <row r="87" spans="2:45" x14ac:dyDescent="0.35">
      <c r="B87" t="s">
        <v>99</v>
      </c>
      <c r="C87" s="17">
        <v>0.145884206329639</v>
      </c>
      <c r="D87" s="17">
        <v>0.14781327433449401</v>
      </c>
      <c r="E87" s="17">
        <v>0.14400179049299999</v>
      </c>
      <c r="F87" s="17"/>
      <c r="G87" s="17">
        <v>0.17324484578859101</v>
      </c>
      <c r="H87" s="17">
        <v>0.17255251609133901</v>
      </c>
      <c r="I87" s="17">
        <v>0.135127355716578</v>
      </c>
      <c r="J87" s="17">
        <v>0.13929594462835501</v>
      </c>
      <c r="K87" s="17">
        <v>0.110682631809723</v>
      </c>
      <c r="L87" s="17">
        <v>0.14387955507595401</v>
      </c>
      <c r="M87" s="17"/>
      <c r="N87" s="17">
        <v>0.152661856492605</v>
      </c>
      <c r="O87" s="17">
        <v>0.13743692558105899</v>
      </c>
      <c r="P87" s="17">
        <v>0.15164184619385099</v>
      </c>
      <c r="Q87" s="17">
        <v>0.14408395875281599</v>
      </c>
      <c r="R87" s="17"/>
      <c r="S87" s="17">
        <v>0.156231030592895</v>
      </c>
      <c r="T87" s="17">
        <v>0.160932277740819</v>
      </c>
      <c r="U87" s="17">
        <v>0.104178999354472</v>
      </c>
      <c r="V87" s="17">
        <v>0.16768267983326601</v>
      </c>
      <c r="W87" s="17">
        <v>0.17583724708894299</v>
      </c>
      <c r="X87" s="17">
        <v>0.14471513601310701</v>
      </c>
      <c r="Y87" s="17">
        <v>0.117216057266151</v>
      </c>
      <c r="Z87" s="17">
        <v>0.20822281557580599</v>
      </c>
      <c r="AA87" s="17">
        <v>0.13878708737780099</v>
      </c>
      <c r="AB87" s="17">
        <v>0.123448420761471</v>
      </c>
      <c r="AC87" s="17">
        <v>0.137029821740908</v>
      </c>
      <c r="AD87" s="17">
        <v>0.113629538073241</v>
      </c>
      <c r="AE87" s="17"/>
      <c r="AF87" s="17">
        <v>0.124901332510094</v>
      </c>
      <c r="AG87" s="17">
        <v>0.17427389253087</v>
      </c>
      <c r="AH87" s="17">
        <v>0.12069700596371601</v>
      </c>
      <c r="AI87" s="17">
        <v>0.159621566665992</v>
      </c>
      <c r="AJ87" s="17">
        <v>0.11774923548583301</v>
      </c>
      <c r="AK87" s="17"/>
      <c r="AL87" s="17">
        <v>0.133294387580461</v>
      </c>
      <c r="AM87" s="17">
        <v>0.17702033352632601</v>
      </c>
      <c r="AN87" s="17">
        <v>0.13638203743694</v>
      </c>
      <c r="AO87" s="17">
        <v>0.13354030801928099</v>
      </c>
      <c r="AP87" s="17">
        <v>0.15784705707722099</v>
      </c>
      <c r="AQ87" s="17"/>
      <c r="AR87" s="17">
        <v>0.16450356479331299</v>
      </c>
      <c r="AS87" s="17">
        <v>0.14054849033200201</v>
      </c>
    </row>
    <row r="88" spans="2:45" x14ac:dyDescent="0.35">
      <c r="B88" t="s">
        <v>100</v>
      </c>
      <c r="C88" s="17">
        <v>6.7782103429246607E-2</v>
      </c>
      <c r="D88" s="17">
        <v>8.2266456757120299E-2</v>
      </c>
      <c r="E88" s="17">
        <v>5.3648036605658797E-2</v>
      </c>
      <c r="F88" s="17"/>
      <c r="G88" s="17">
        <v>1.46517476262275E-2</v>
      </c>
      <c r="H88" s="17">
        <v>3.9180409984045601E-2</v>
      </c>
      <c r="I88" s="17">
        <v>3.89420048759569E-2</v>
      </c>
      <c r="J88" s="17">
        <v>7.0232494761474196E-2</v>
      </c>
      <c r="K88" s="17">
        <v>0.120799392133854</v>
      </c>
      <c r="L88" s="17">
        <v>0.11201562463489</v>
      </c>
      <c r="M88" s="17"/>
      <c r="N88" s="17">
        <v>4.8258248646379703E-2</v>
      </c>
      <c r="O88" s="17">
        <v>8.5084268849993899E-2</v>
      </c>
      <c r="P88" s="17">
        <v>6.5987539538104004E-2</v>
      </c>
      <c r="Q88" s="17">
        <v>7.0524056315240696E-2</v>
      </c>
      <c r="R88" s="17"/>
      <c r="S88" s="17">
        <v>3.40954886517289E-2</v>
      </c>
      <c r="T88" s="17">
        <v>9.6686795621708094E-2</v>
      </c>
      <c r="U88" s="17">
        <v>0.104761615914923</v>
      </c>
      <c r="V88" s="17">
        <v>5.4556499489639303E-2</v>
      </c>
      <c r="W88" s="17">
        <v>9.1459393251381693E-2</v>
      </c>
      <c r="X88" s="17">
        <v>5.7800579734169001E-2</v>
      </c>
      <c r="Y88" s="17">
        <v>7.0593650031757299E-2</v>
      </c>
      <c r="Z88" s="17">
        <v>9.2451284249956397E-2</v>
      </c>
      <c r="AA88" s="17">
        <v>5.9735907815503697E-2</v>
      </c>
      <c r="AB88" s="17">
        <v>4.0859243308851302E-2</v>
      </c>
      <c r="AC88" s="17">
        <v>3.9608149453950497E-2</v>
      </c>
      <c r="AD88" s="17">
        <v>0.131534278396603</v>
      </c>
      <c r="AE88" s="17"/>
      <c r="AF88" s="17">
        <v>0.12412054856908999</v>
      </c>
      <c r="AG88" s="17">
        <v>3.4638835382633702E-2</v>
      </c>
      <c r="AH88" s="17">
        <v>6.3152879025558495E-2</v>
      </c>
      <c r="AI88" s="17">
        <v>0.103955428763779</v>
      </c>
      <c r="AJ88" s="17">
        <v>4.7250190202595702E-2</v>
      </c>
      <c r="AK88" s="17"/>
      <c r="AL88" s="17">
        <v>8.2198417848446795E-2</v>
      </c>
      <c r="AM88" s="17">
        <v>2.6572853912161101E-2</v>
      </c>
      <c r="AN88" s="17">
        <v>6.1067831011743699E-2</v>
      </c>
      <c r="AO88" s="17">
        <v>0.11446721731486099</v>
      </c>
      <c r="AP88" s="17">
        <v>3.9352448542831597E-2</v>
      </c>
      <c r="AQ88" s="17"/>
      <c r="AR88" s="17">
        <v>2.46756442976051E-2</v>
      </c>
      <c r="AS88" s="17">
        <v>8.0542538225482796E-2</v>
      </c>
    </row>
    <row r="89" spans="2:45" x14ac:dyDescent="0.35">
      <c r="B89" t="s">
        <v>86</v>
      </c>
      <c r="C89" s="17">
        <v>7.3025581540825807E-2</v>
      </c>
      <c r="D89" s="17">
        <v>6.86591188262764E-2</v>
      </c>
      <c r="E89" s="17">
        <v>7.7286446654588101E-2</v>
      </c>
      <c r="F89" s="17"/>
      <c r="G89" s="17">
        <v>2.0972182131826299E-2</v>
      </c>
      <c r="H89" s="17">
        <v>1.39895754202703E-2</v>
      </c>
      <c r="I89" s="17">
        <v>8.5496088340542398E-2</v>
      </c>
      <c r="J89" s="17">
        <v>9.2201590777724801E-2</v>
      </c>
      <c r="K89" s="17">
        <v>7.2970112634487494E-2</v>
      </c>
      <c r="L89" s="17">
        <v>0.12967932621707901</v>
      </c>
      <c r="M89" s="17"/>
      <c r="N89" s="17">
        <v>5.0376063644689301E-2</v>
      </c>
      <c r="O89" s="17">
        <v>6.0749891920703999E-2</v>
      </c>
      <c r="P89" s="17">
        <v>5.1542719862678298E-2</v>
      </c>
      <c r="Q89" s="17">
        <v>0.13099689049393101</v>
      </c>
      <c r="R89" s="17"/>
      <c r="S89" s="17">
        <v>5.4023417599421697E-2</v>
      </c>
      <c r="T89" s="17">
        <v>9.7131136005695506E-2</v>
      </c>
      <c r="U89" s="17">
        <v>0.10341743367441</v>
      </c>
      <c r="V89" s="17">
        <v>8.7638153292549301E-2</v>
      </c>
      <c r="W89" s="17">
        <v>9.1567181893978306E-2</v>
      </c>
      <c r="X89" s="17">
        <v>5.6258517472351902E-2</v>
      </c>
      <c r="Y89" s="17">
        <v>6.6501630998932207E-2</v>
      </c>
      <c r="Z89" s="17">
        <v>9.6024625166059696E-2</v>
      </c>
      <c r="AA89" s="17">
        <v>5.3970325709826898E-2</v>
      </c>
      <c r="AB89" s="17">
        <v>6.6696709531686701E-2</v>
      </c>
      <c r="AC89" s="17">
        <v>5.0687209000080703E-2</v>
      </c>
      <c r="AD89" s="17">
        <v>5.1714394684418602E-2</v>
      </c>
      <c r="AE89" s="17"/>
      <c r="AF89" s="17">
        <v>6.4608891485143496E-2</v>
      </c>
      <c r="AG89" s="17">
        <v>5.90143777377444E-2</v>
      </c>
      <c r="AH89" s="17">
        <v>0.119134454526997</v>
      </c>
      <c r="AI89" s="17">
        <v>6.6857249046778103E-2</v>
      </c>
      <c r="AJ89" s="17">
        <v>4.9361730576144403E-2</v>
      </c>
      <c r="AK89" s="17"/>
      <c r="AL89" s="17">
        <v>6.2451964596529803E-2</v>
      </c>
      <c r="AM89" s="17">
        <v>3.6478178993111399E-2</v>
      </c>
      <c r="AN89" s="17">
        <v>0.10765059333570901</v>
      </c>
      <c r="AO89" s="17">
        <v>8.2273670009250302E-2</v>
      </c>
      <c r="AP89" s="17">
        <v>4.5708837093282897E-2</v>
      </c>
      <c r="AQ89" s="17"/>
      <c r="AR89" s="17">
        <v>3.0666561925564599E-2</v>
      </c>
      <c r="AS89" s="17">
        <v>8.5652665005334597E-2</v>
      </c>
    </row>
    <row r="90" spans="2:45" x14ac:dyDescent="0.35">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row>
    <row r="91" spans="2:45" x14ac:dyDescent="0.35">
      <c r="B91" s="6" t="s">
        <v>113</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row>
    <row r="92" spans="2:45" x14ac:dyDescent="0.35">
      <c r="B92" s="21" t="s">
        <v>88</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row>
    <row r="93" spans="2:45" x14ac:dyDescent="0.35">
      <c r="B93" t="s">
        <v>108</v>
      </c>
      <c r="C93" s="17">
        <v>0.36634329845431701</v>
      </c>
      <c r="D93" s="17">
        <v>0.35354596033067298</v>
      </c>
      <c r="E93" s="17">
        <v>0.37882257446675299</v>
      </c>
      <c r="F93" s="17"/>
      <c r="G93" s="17">
        <v>0.40667505633289502</v>
      </c>
      <c r="H93" s="17">
        <v>0.43156419999266898</v>
      </c>
      <c r="I93" s="17">
        <v>0.32857126828275501</v>
      </c>
      <c r="J93" s="17">
        <v>0.32147391982438001</v>
      </c>
      <c r="K93" s="17">
        <v>0.32860099795886299</v>
      </c>
      <c r="L93" s="17">
        <v>0.37947110259150202</v>
      </c>
      <c r="M93" s="17"/>
      <c r="N93" s="17">
        <v>0.40569333211226599</v>
      </c>
      <c r="O93" s="17">
        <v>0.37288644933339499</v>
      </c>
      <c r="P93" s="17">
        <v>0.34287867570288399</v>
      </c>
      <c r="Q93" s="17">
        <v>0.33339715912285101</v>
      </c>
      <c r="R93" s="17"/>
      <c r="S93" s="17">
        <v>0.44187500179104</v>
      </c>
      <c r="T93" s="17">
        <v>0.34472873354588202</v>
      </c>
      <c r="U93" s="17">
        <v>0.370187861188843</v>
      </c>
      <c r="V93" s="17">
        <v>0.38278163198850701</v>
      </c>
      <c r="W93" s="17">
        <v>0.413076792746424</v>
      </c>
      <c r="X93" s="17">
        <v>0.37021396586413402</v>
      </c>
      <c r="Y93" s="17">
        <v>0.36456365762978798</v>
      </c>
      <c r="Z93" s="17">
        <v>0.262360985335854</v>
      </c>
      <c r="AA93" s="17">
        <v>0.32441136643968699</v>
      </c>
      <c r="AB93" s="17">
        <v>0.35632599549018401</v>
      </c>
      <c r="AC93" s="17">
        <v>0.36761025716338602</v>
      </c>
      <c r="AD93" s="17">
        <v>0.25238226762992</v>
      </c>
      <c r="AE93" s="17"/>
      <c r="AF93" s="17">
        <v>0.32852472010289802</v>
      </c>
      <c r="AG93" s="17">
        <v>0.40913247265519398</v>
      </c>
      <c r="AH93" s="17">
        <v>0.39033247939721599</v>
      </c>
      <c r="AI93" s="17">
        <v>0.309879891252756</v>
      </c>
      <c r="AJ93" s="17">
        <v>0.36199623733675201</v>
      </c>
      <c r="AK93" s="17"/>
      <c r="AL93" s="17">
        <v>0.34340298169108502</v>
      </c>
      <c r="AM93" s="17">
        <v>0.39661711931865101</v>
      </c>
      <c r="AN93" s="17">
        <v>0.356464212454359</v>
      </c>
      <c r="AO93" s="17">
        <v>0.34785214483022903</v>
      </c>
      <c r="AP93" s="17">
        <v>0.40582152433274798</v>
      </c>
      <c r="AQ93" s="17"/>
      <c r="AR93" s="17">
        <v>0.38951111211568001</v>
      </c>
      <c r="AS93" s="17">
        <v>0.35822530172345701</v>
      </c>
    </row>
    <row r="94" spans="2:45" x14ac:dyDescent="0.35">
      <c r="B94" t="s">
        <v>109</v>
      </c>
      <c r="C94" s="17">
        <v>0.3858900534211</v>
      </c>
      <c r="D94" s="17">
        <v>0.39035873414846201</v>
      </c>
      <c r="E94" s="17">
        <v>0.38153243626123301</v>
      </c>
      <c r="F94" s="17"/>
      <c r="G94" s="17">
        <v>0.37811899285707201</v>
      </c>
      <c r="H94" s="17">
        <v>0.37416210722466697</v>
      </c>
      <c r="I94" s="17">
        <v>0.395753324889842</v>
      </c>
      <c r="J94" s="17">
        <v>0.3858411326981</v>
      </c>
      <c r="K94" s="17">
        <v>0.41428903324923699</v>
      </c>
      <c r="L94" s="17">
        <v>0.37345565318653301</v>
      </c>
      <c r="M94" s="17"/>
      <c r="N94" s="17">
        <v>0.39998285469205502</v>
      </c>
      <c r="O94" s="17">
        <v>0.40459881017247501</v>
      </c>
      <c r="P94" s="17">
        <v>0.36133542242281402</v>
      </c>
      <c r="Q94" s="17">
        <v>0.37432254140168802</v>
      </c>
      <c r="R94" s="17"/>
      <c r="S94" s="17">
        <v>0.38079634300187198</v>
      </c>
      <c r="T94" s="17">
        <v>0.38516340431639601</v>
      </c>
      <c r="U94" s="17">
        <v>0.395562862301442</v>
      </c>
      <c r="V94" s="17">
        <v>0.36873352997870001</v>
      </c>
      <c r="W94" s="17">
        <v>0.31166610591298599</v>
      </c>
      <c r="X94" s="17">
        <v>0.37621717718757097</v>
      </c>
      <c r="Y94" s="17">
        <v>0.39184347720623403</v>
      </c>
      <c r="Z94" s="17">
        <v>0.39586087722575097</v>
      </c>
      <c r="AA94" s="17">
        <v>0.39472399922803802</v>
      </c>
      <c r="AB94" s="17">
        <v>0.39487395709872197</v>
      </c>
      <c r="AC94" s="17">
        <v>0.41727220119750302</v>
      </c>
      <c r="AD94" s="17">
        <v>0.49906019147983199</v>
      </c>
      <c r="AE94" s="17"/>
      <c r="AF94" s="17">
        <v>0.40189258797951499</v>
      </c>
      <c r="AG94" s="17">
        <v>0.36402881652185898</v>
      </c>
      <c r="AH94" s="17">
        <v>0.38693973962891998</v>
      </c>
      <c r="AI94" s="17">
        <v>0.40094151437230802</v>
      </c>
      <c r="AJ94" s="17">
        <v>0.38174516370945499</v>
      </c>
      <c r="AK94" s="17"/>
      <c r="AL94" s="17">
        <v>0.397485754393957</v>
      </c>
      <c r="AM94" s="17">
        <v>0.37081011630237498</v>
      </c>
      <c r="AN94" s="17">
        <v>0.421107414252331</v>
      </c>
      <c r="AO94" s="17">
        <v>0.37073974778306301</v>
      </c>
      <c r="AP94" s="17">
        <v>0.39817432290917198</v>
      </c>
      <c r="AQ94" s="17"/>
      <c r="AR94" s="17">
        <v>0.398731995474155</v>
      </c>
      <c r="AS94" s="17">
        <v>0.38391196920891801</v>
      </c>
    </row>
    <row r="95" spans="2:45" x14ac:dyDescent="0.35">
      <c r="B95" t="s">
        <v>110</v>
      </c>
      <c r="C95" s="17">
        <v>0.13989281862015199</v>
      </c>
      <c r="D95" s="17">
        <v>0.15335198039016901</v>
      </c>
      <c r="E95" s="17">
        <v>0.12676816777469499</v>
      </c>
      <c r="F95" s="17"/>
      <c r="G95" s="17">
        <v>0.13840948815238699</v>
      </c>
      <c r="H95" s="17">
        <v>0.12835397227333001</v>
      </c>
      <c r="I95" s="17">
        <v>0.198836609265481</v>
      </c>
      <c r="J95" s="17">
        <v>0.12602860217508499</v>
      </c>
      <c r="K95" s="17">
        <v>0.143646814538336</v>
      </c>
      <c r="L95" s="17">
        <v>0.111135027487062</v>
      </c>
      <c r="M95" s="17"/>
      <c r="N95" s="17">
        <v>0.124472100954534</v>
      </c>
      <c r="O95" s="17">
        <v>0.13785692380793099</v>
      </c>
      <c r="P95" s="17">
        <v>0.15868235037471801</v>
      </c>
      <c r="Q95" s="17">
        <v>0.14396151028895801</v>
      </c>
      <c r="R95" s="17"/>
      <c r="S95" s="17">
        <v>9.8154401475968406E-2</v>
      </c>
      <c r="T95" s="17">
        <v>0.12886890055896999</v>
      </c>
      <c r="U95" s="17">
        <v>0.16548492693483399</v>
      </c>
      <c r="V95" s="17">
        <v>0.125328405118143</v>
      </c>
      <c r="W95" s="17">
        <v>0.18604564938288001</v>
      </c>
      <c r="X95" s="17">
        <v>0.17496636107677499</v>
      </c>
      <c r="Y95" s="17">
        <v>0.132874561977635</v>
      </c>
      <c r="Z95" s="17">
        <v>0.160735468336445</v>
      </c>
      <c r="AA95" s="17">
        <v>0.15150357726347199</v>
      </c>
      <c r="AB95" s="17">
        <v>0.14505198651607901</v>
      </c>
      <c r="AC95" s="17">
        <v>7.6506891134941399E-2</v>
      </c>
      <c r="AD95" s="17">
        <v>0.18231121757083299</v>
      </c>
      <c r="AE95" s="17"/>
      <c r="AF95" s="17">
        <v>0.146941921828314</v>
      </c>
      <c r="AG95" s="17">
        <v>0.14415943992163599</v>
      </c>
      <c r="AH95" s="17">
        <v>0.118373523525556</v>
      </c>
      <c r="AI95" s="17">
        <v>0.14265728983544401</v>
      </c>
      <c r="AJ95" s="17">
        <v>0.15891559886426801</v>
      </c>
      <c r="AK95" s="17"/>
      <c r="AL95" s="17">
        <v>0.141818800750769</v>
      </c>
      <c r="AM95" s="17">
        <v>0.16232875826672899</v>
      </c>
      <c r="AN95" s="17">
        <v>0.12900511539147499</v>
      </c>
      <c r="AO95" s="17">
        <v>0.14500252218478701</v>
      </c>
      <c r="AP95" s="17">
        <v>0.110980036803485</v>
      </c>
      <c r="AQ95" s="17"/>
      <c r="AR95" s="17">
        <v>0.130514558884372</v>
      </c>
      <c r="AS95" s="17">
        <v>0.14191248394485201</v>
      </c>
    </row>
    <row r="96" spans="2:45" x14ac:dyDescent="0.35">
      <c r="B96" t="s">
        <v>111</v>
      </c>
      <c r="C96" s="17">
        <v>4.1808572604504803E-2</v>
      </c>
      <c r="D96" s="17">
        <v>4.4746489879608699E-2</v>
      </c>
      <c r="E96" s="17">
        <v>3.8943673652590098E-2</v>
      </c>
      <c r="F96" s="17"/>
      <c r="G96" s="17">
        <v>4.4963676802682997E-2</v>
      </c>
      <c r="H96" s="17">
        <v>4.8693101549963098E-2</v>
      </c>
      <c r="I96" s="17">
        <v>3.2823864887822199E-2</v>
      </c>
      <c r="J96" s="17">
        <v>6.3147558544192697E-2</v>
      </c>
      <c r="K96" s="17">
        <v>3.9206139848241298E-2</v>
      </c>
      <c r="L96" s="17">
        <v>2.5731816640243901E-2</v>
      </c>
      <c r="M96" s="17"/>
      <c r="N96" s="17">
        <v>2.4088396899553801E-2</v>
      </c>
      <c r="O96" s="17">
        <v>2.3253918103016701E-2</v>
      </c>
      <c r="P96" s="17">
        <v>7.1543191909876694E-2</v>
      </c>
      <c r="Q96" s="17">
        <v>5.5133867332790701E-2</v>
      </c>
      <c r="R96" s="17"/>
      <c r="S96" s="17">
        <v>2.99461799608828E-2</v>
      </c>
      <c r="T96" s="17">
        <v>3.3059406294525903E-2</v>
      </c>
      <c r="U96" s="17">
        <v>2.2911000315151201E-2</v>
      </c>
      <c r="V96" s="17">
        <v>4.8752870543740799E-2</v>
      </c>
      <c r="W96" s="17">
        <v>4.2387777164168597E-2</v>
      </c>
      <c r="X96" s="17">
        <v>4.0368670895544703E-2</v>
      </c>
      <c r="Y96" s="17">
        <v>2.06693708100542E-2</v>
      </c>
      <c r="Z96" s="17">
        <v>8.7484228815187706E-2</v>
      </c>
      <c r="AA96" s="17">
        <v>6.8560850255332997E-2</v>
      </c>
      <c r="AB96" s="17">
        <v>3.6089385953501703E-2</v>
      </c>
      <c r="AC96" s="17">
        <v>6.1957922663509898E-2</v>
      </c>
      <c r="AD96" s="17">
        <v>4.9726368918584202E-2</v>
      </c>
      <c r="AE96" s="17"/>
      <c r="AF96" s="17">
        <v>3.5496968182841197E-2</v>
      </c>
      <c r="AG96" s="17">
        <v>3.1136141985607501E-2</v>
      </c>
      <c r="AH96" s="17">
        <v>1.8184133929351299E-2</v>
      </c>
      <c r="AI96" s="17">
        <v>4.5054877087550099E-2</v>
      </c>
      <c r="AJ96" s="17">
        <v>7.9156682507777798E-2</v>
      </c>
      <c r="AK96" s="17"/>
      <c r="AL96" s="17">
        <v>3.2433030029773803E-2</v>
      </c>
      <c r="AM96" s="17">
        <v>3.3545662764809102E-2</v>
      </c>
      <c r="AN96" s="17">
        <v>2.6591070111390398E-2</v>
      </c>
      <c r="AO96" s="17">
        <v>5.2387367573162001E-2</v>
      </c>
      <c r="AP96" s="17">
        <v>5.0133614767041201E-2</v>
      </c>
      <c r="AQ96" s="17"/>
      <c r="AR96" s="17">
        <v>4.6582732091658301E-2</v>
      </c>
      <c r="AS96" s="17">
        <v>4.1073963808522899E-2</v>
      </c>
    </row>
    <row r="97" spans="2:45" x14ac:dyDescent="0.35">
      <c r="B97" t="s">
        <v>86</v>
      </c>
      <c r="C97" s="17">
        <v>6.6065256899926705E-2</v>
      </c>
      <c r="D97" s="17">
        <v>5.7996835251087703E-2</v>
      </c>
      <c r="E97" s="17">
        <v>7.3933147844727806E-2</v>
      </c>
      <c r="F97" s="17"/>
      <c r="G97" s="17">
        <v>3.1832785854963602E-2</v>
      </c>
      <c r="H97" s="17">
        <v>1.72266189593719E-2</v>
      </c>
      <c r="I97" s="17">
        <v>4.4014932674100699E-2</v>
      </c>
      <c r="J97" s="17">
        <v>0.103508786758242</v>
      </c>
      <c r="K97" s="17">
        <v>7.4257014405322494E-2</v>
      </c>
      <c r="L97" s="17">
        <v>0.110206400094659</v>
      </c>
      <c r="M97" s="17"/>
      <c r="N97" s="17">
        <v>4.5763315341591101E-2</v>
      </c>
      <c r="O97" s="17">
        <v>6.1403898583182001E-2</v>
      </c>
      <c r="P97" s="17">
        <v>6.5560359589706796E-2</v>
      </c>
      <c r="Q97" s="17">
        <v>9.3184921853712105E-2</v>
      </c>
      <c r="R97" s="17"/>
      <c r="S97" s="17">
        <v>4.92280737702376E-2</v>
      </c>
      <c r="T97" s="17">
        <v>0.108179555284227</v>
      </c>
      <c r="U97" s="17">
        <v>4.5853349259729601E-2</v>
      </c>
      <c r="V97" s="17">
        <v>7.4403562370909407E-2</v>
      </c>
      <c r="W97" s="17">
        <v>4.68236747935405E-2</v>
      </c>
      <c r="X97" s="17">
        <v>3.8233824975975099E-2</v>
      </c>
      <c r="Y97" s="17">
        <v>9.0048932376288901E-2</v>
      </c>
      <c r="Z97" s="17">
        <v>9.3558440286761899E-2</v>
      </c>
      <c r="AA97" s="17">
        <v>6.0800206813470099E-2</v>
      </c>
      <c r="AB97" s="17">
        <v>6.7658674941513203E-2</v>
      </c>
      <c r="AC97" s="17">
        <v>7.6652727840659102E-2</v>
      </c>
      <c r="AD97" s="17">
        <v>1.6519954400830501E-2</v>
      </c>
      <c r="AE97" s="17"/>
      <c r="AF97" s="17">
        <v>8.71438019064317E-2</v>
      </c>
      <c r="AG97" s="17">
        <v>5.1543128915703701E-2</v>
      </c>
      <c r="AH97" s="17">
        <v>8.6170123518956906E-2</v>
      </c>
      <c r="AI97" s="17">
        <v>0.101466427451942</v>
      </c>
      <c r="AJ97" s="17">
        <v>1.8186317581748299E-2</v>
      </c>
      <c r="AK97" s="17"/>
      <c r="AL97" s="17">
        <v>8.4859433134414894E-2</v>
      </c>
      <c r="AM97" s="17">
        <v>3.6698343347436803E-2</v>
      </c>
      <c r="AN97" s="17">
        <v>6.6832187790443906E-2</v>
      </c>
      <c r="AO97" s="17">
        <v>8.4018217628758995E-2</v>
      </c>
      <c r="AP97" s="17">
        <v>3.4890501187553401E-2</v>
      </c>
      <c r="AQ97" s="17"/>
      <c r="AR97" s="17">
        <v>3.4659601434134803E-2</v>
      </c>
      <c r="AS97" s="17">
        <v>7.4876281314249601E-2</v>
      </c>
    </row>
    <row r="98" spans="2:45"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row>
    <row r="99" spans="2:45" x14ac:dyDescent="0.35">
      <c r="B99" s="6" t="s">
        <v>114</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row>
    <row r="100" spans="2:45" x14ac:dyDescent="0.35">
      <c r="B100" s="21" t="s">
        <v>88</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row>
    <row r="101" spans="2:45" x14ac:dyDescent="0.35">
      <c r="B101" t="s">
        <v>108</v>
      </c>
      <c r="C101" s="17">
        <v>0.28175284118865501</v>
      </c>
      <c r="D101" s="17">
        <v>0.26302160904212801</v>
      </c>
      <c r="E101" s="17">
        <v>0.30001009046955002</v>
      </c>
      <c r="F101" s="17"/>
      <c r="G101" s="17">
        <v>0.27430790827972801</v>
      </c>
      <c r="H101" s="17">
        <v>0.32017446964688001</v>
      </c>
      <c r="I101" s="17">
        <v>0.26763201982756901</v>
      </c>
      <c r="J101" s="17">
        <v>0.28052274200650101</v>
      </c>
      <c r="K101" s="17">
        <v>0.26163418152498902</v>
      </c>
      <c r="L101" s="17">
        <v>0.28130626622567401</v>
      </c>
      <c r="M101" s="17"/>
      <c r="N101" s="17">
        <v>0.33667274967615002</v>
      </c>
      <c r="O101" s="17">
        <v>0.29570823808569802</v>
      </c>
      <c r="P101" s="17">
        <v>0.246578523890394</v>
      </c>
      <c r="Q101" s="17">
        <v>0.23841726126601001</v>
      </c>
      <c r="R101" s="17"/>
      <c r="S101" s="17">
        <v>0.34638172872992301</v>
      </c>
      <c r="T101" s="17">
        <v>0.219743162194068</v>
      </c>
      <c r="U101" s="17">
        <v>0.26881702688322701</v>
      </c>
      <c r="V101" s="17">
        <v>0.294067798715756</v>
      </c>
      <c r="W101" s="17">
        <v>0.28976367444627399</v>
      </c>
      <c r="X101" s="17">
        <v>0.28538078156727198</v>
      </c>
      <c r="Y101" s="17">
        <v>0.27450086786886302</v>
      </c>
      <c r="Z101" s="17">
        <v>0.202185442083438</v>
      </c>
      <c r="AA101" s="17">
        <v>0.33245093919178398</v>
      </c>
      <c r="AB101" s="17">
        <v>0.27512388014377898</v>
      </c>
      <c r="AC101" s="17">
        <v>0.303713891329909</v>
      </c>
      <c r="AD101" s="17">
        <v>0.14038846589689299</v>
      </c>
      <c r="AE101" s="17"/>
      <c r="AF101" s="17">
        <v>0.26993465368880698</v>
      </c>
      <c r="AG101" s="17">
        <v>0.32016555472319702</v>
      </c>
      <c r="AH101" s="17">
        <v>0.266743769498683</v>
      </c>
      <c r="AI101" s="17">
        <v>0.24300193023160399</v>
      </c>
      <c r="AJ101" s="17">
        <v>0.234669350180542</v>
      </c>
      <c r="AK101" s="17"/>
      <c r="AL101" s="17">
        <v>0.27447465019038197</v>
      </c>
      <c r="AM101" s="17">
        <v>0.30125159493248099</v>
      </c>
      <c r="AN101" s="17">
        <v>0.264654016095629</v>
      </c>
      <c r="AO101" s="17">
        <v>0.264871168135978</v>
      </c>
      <c r="AP101" s="17">
        <v>0.33191809228563302</v>
      </c>
      <c r="AQ101" s="17"/>
      <c r="AR101" s="17">
        <v>0.31950461843660799</v>
      </c>
      <c r="AS101" s="17">
        <v>0.27121765919227597</v>
      </c>
    </row>
    <row r="102" spans="2:45" x14ac:dyDescent="0.35">
      <c r="B102" t="s">
        <v>109</v>
      </c>
      <c r="C102" s="17">
        <v>0.426095340849727</v>
      </c>
      <c r="D102" s="17">
        <v>0.43115391215339999</v>
      </c>
      <c r="E102" s="17">
        <v>0.42116477373199301</v>
      </c>
      <c r="F102" s="17"/>
      <c r="G102" s="17">
        <v>0.48025810955382198</v>
      </c>
      <c r="H102" s="17">
        <v>0.42890002376435798</v>
      </c>
      <c r="I102" s="17">
        <v>0.41385751276443999</v>
      </c>
      <c r="J102" s="17">
        <v>0.41718783822438099</v>
      </c>
      <c r="K102" s="17">
        <v>0.41694181475041597</v>
      </c>
      <c r="L102" s="17">
        <v>0.41150098686778502</v>
      </c>
      <c r="M102" s="17"/>
      <c r="N102" s="17">
        <v>0.434523198371224</v>
      </c>
      <c r="O102" s="17">
        <v>0.43350050024013698</v>
      </c>
      <c r="P102" s="17">
        <v>0.41899069088172097</v>
      </c>
      <c r="Q102" s="17">
        <v>0.41459390889960901</v>
      </c>
      <c r="R102" s="17"/>
      <c r="S102" s="17">
        <v>0.42453272666757802</v>
      </c>
      <c r="T102" s="17">
        <v>0.47721885353167598</v>
      </c>
      <c r="U102" s="17">
        <v>0.46694292741432902</v>
      </c>
      <c r="V102" s="17">
        <v>0.38595702405614701</v>
      </c>
      <c r="W102" s="17">
        <v>0.40441045011155002</v>
      </c>
      <c r="X102" s="17">
        <v>0.40433311195363503</v>
      </c>
      <c r="Y102" s="17">
        <v>0.38462862593442398</v>
      </c>
      <c r="Z102" s="17">
        <v>0.42499273475168797</v>
      </c>
      <c r="AA102" s="17">
        <v>0.39500114079488302</v>
      </c>
      <c r="AB102" s="17">
        <v>0.46690240450329301</v>
      </c>
      <c r="AC102" s="17">
        <v>0.38918543342154399</v>
      </c>
      <c r="AD102" s="17">
        <v>0.50467806557556105</v>
      </c>
      <c r="AE102" s="17"/>
      <c r="AF102" s="17">
        <v>0.40743268112486702</v>
      </c>
      <c r="AG102" s="17">
        <v>0.427777612450844</v>
      </c>
      <c r="AH102" s="17">
        <v>0.48127382886789299</v>
      </c>
      <c r="AI102" s="17">
        <v>0.40967184356382702</v>
      </c>
      <c r="AJ102" s="17">
        <v>0.48234578307485698</v>
      </c>
      <c r="AK102" s="17"/>
      <c r="AL102" s="17">
        <v>0.43105858259998397</v>
      </c>
      <c r="AM102" s="17">
        <v>0.420990503571612</v>
      </c>
      <c r="AN102" s="17">
        <v>0.49781233853887302</v>
      </c>
      <c r="AO102" s="17">
        <v>0.40045235052746397</v>
      </c>
      <c r="AP102" s="17">
        <v>0.417429722262811</v>
      </c>
      <c r="AQ102" s="17"/>
      <c r="AR102" s="17">
        <v>0.440346446547762</v>
      </c>
      <c r="AS102" s="17">
        <v>0.42268385419112697</v>
      </c>
    </row>
    <row r="103" spans="2:45" x14ac:dyDescent="0.35">
      <c r="B103" t="s">
        <v>110</v>
      </c>
      <c r="C103" s="17">
        <v>0.17792338906389801</v>
      </c>
      <c r="D103" s="17">
        <v>0.196480035455396</v>
      </c>
      <c r="E103" s="17">
        <v>0.159836307747691</v>
      </c>
      <c r="F103" s="17"/>
      <c r="G103" s="17">
        <v>0.18853918837193701</v>
      </c>
      <c r="H103" s="17">
        <v>0.18005916177842901</v>
      </c>
      <c r="I103" s="17">
        <v>0.21600662932449799</v>
      </c>
      <c r="J103" s="17">
        <v>0.15427564917665901</v>
      </c>
      <c r="K103" s="17">
        <v>0.187576595160626</v>
      </c>
      <c r="L103" s="17">
        <v>0.15072698722804401</v>
      </c>
      <c r="M103" s="17"/>
      <c r="N103" s="17">
        <v>0.16358832105433899</v>
      </c>
      <c r="O103" s="17">
        <v>0.16568625553480401</v>
      </c>
      <c r="P103" s="17">
        <v>0.207366143438207</v>
      </c>
      <c r="Q103" s="17">
        <v>0.18259856337946001</v>
      </c>
      <c r="R103" s="17"/>
      <c r="S103" s="17">
        <v>0.14055826530679599</v>
      </c>
      <c r="T103" s="17">
        <v>0.14844050525795999</v>
      </c>
      <c r="U103" s="17">
        <v>0.16765249011465799</v>
      </c>
      <c r="V103" s="17">
        <v>0.18417451869027601</v>
      </c>
      <c r="W103" s="17">
        <v>0.16872284244935601</v>
      </c>
      <c r="X103" s="17">
        <v>0.231674600502323</v>
      </c>
      <c r="Y103" s="17">
        <v>0.20295357731053401</v>
      </c>
      <c r="Z103" s="17">
        <v>0.24165571663421301</v>
      </c>
      <c r="AA103" s="17">
        <v>0.15810060664157399</v>
      </c>
      <c r="AB103" s="17">
        <v>0.18754029256245799</v>
      </c>
      <c r="AC103" s="17">
        <v>0.18976706831390799</v>
      </c>
      <c r="AD103" s="17">
        <v>0.21965774516091</v>
      </c>
      <c r="AE103" s="17"/>
      <c r="AF103" s="17">
        <v>0.17985619923245</v>
      </c>
      <c r="AG103" s="17">
        <v>0.16935037509114501</v>
      </c>
      <c r="AH103" s="17">
        <v>0.14582963042982799</v>
      </c>
      <c r="AI103" s="17">
        <v>0.18434813077748599</v>
      </c>
      <c r="AJ103" s="17">
        <v>0.18851980142449701</v>
      </c>
      <c r="AK103" s="17"/>
      <c r="AL103" s="17">
        <v>0.19226175410063001</v>
      </c>
      <c r="AM103" s="17">
        <v>0.20755789423222101</v>
      </c>
      <c r="AN103" s="17">
        <v>0.129166904173177</v>
      </c>
      <c r="AO103" s="17">
        <v>0.18060480899804399</v>
      </c>
      <c r="AP103" s="17">
        <v>0.16844833678322599</v>
      </c>
      <c r="AQ103" s="17"/>
      <c r="AR103" s="17">
        <v>0.172611782699432</v>
      </c>
      <c r="AS103" s="17">
        <v>0.17887783507181801</v>
      </c>
    </row>
    <row r="104" spans="2:45" x14ac:dyDescent="0.35">
      <c r="B104" t="s">
        <v>111</v>
      </c>
      <c r="C104" s="17">
        <v>4.66957577394089E-2</v>
      </c>
      <c r="D104" s="17">
        <v>5.0752964256781399E-2</v>
      </c>
      <c r="E104" s="17">
        <v>4.2741216458179201E-2</v>
      </c>
      <c r="F104" s="17"/>
      <c r="G104" s="17">
        <v>3.2260242576883903E-2</v>
      </c>
      <c r="H104" s="17">
        <v>4.7597055546100497E-2</v>
      </c>
      <c r="I104" s="17">
        <v>4.9701400967678798E-2</v>
      </c>
      <c r="J104" s="17">
        <v>6.1664831770289502E-2</v>
      </c>
      <c r="K104" s="17">
        <v>5.18894266324905E-2</v>
      </c>
      <c r="L104" s="17">
        <v>3.72455899410188E-2</v>
      </c>
      <c r="M104" s="17"/>
      <c r="N104" s="17">
        <v>2.0883933554861098E-2</v>
      </c>
      <c r="O104" s="17">
        <v>4.5144516993367599E-2</v>
      </c>
      <c r="P104" s="17">
        <v>6.2273453002768799E-2</v>
      </c>
      <c r="Q104" s="17">
        <v>6.3675728907633303E-2</v>
      </c>
      <c r="R104" s="17"/>
      <c r="S104" s="17">
        <v>4.2029910812980097E-2</v>
      </c>
      <c r="T104" s="17">
        <v>4.1207290642059503E-2</v>
      </c>
      <c r="U104" s="17">
        <v>4.2827202611846603E-2</v>
      </c>
      <c r="V104" s="17">
        <v>5.09175130348129E-2</v>
      </c>
      <c r="W104" s="17">
        <v>5.9641796425310999E-2</v>
      </c>
      <c r="X104" s="17">
        <v>3.9316305257959303E-2</v>
      </c>
      <c r="Y104" s="17">
        <v>5.9412438622482897E-2</v>
      </c>
      <c r="Z104" s="17">
        <v>5.2922913791935297E-2</v>
      </c>
      <c r="AA104" s="17">
        <v>5.4548302238356397E-2</v>
      </c>
      <c r="AB104" s="17">
        <v>1.8652393691431599E-2</v>
      </c>
      <c r="AC104" s="17">
        <v>5.3748998331690903E-2</v>
      </c>
      <c r="AD104" s="17">
        <v>8.2846199262371495E-2</v>
      </c>
      <c r="AE104" s="17"/>
      <c r="AF104" s="17">
        <v>5.6254433582063799E-2</v>
      </c>
      <c r="AG104" s="17">
        <v>3.2281255561839299E-2</v>
      </c>
      <c r="AH104" s="17">
        <v>1.2772529195329301E-2</v>
      </c>
      <c r="AI104" s="17">
        <v>7.9540208356183903E-2</v>
      </c>
      <c r="AJ104" s="17">
        <v>4.7047558963389698E-2</v>
      </c>
      <c r="AK104" s="17"/>
      <c r="AL104" s="17">
        <v>2.9089799126635299E-2</v>
      </c>
      <c r="AM104" s="17">
        <v>3.7070481589786403E-2</v>
      </c>
      <c r="AN104" s="17">
        <v>1.15717446236851E-2</v>
      </c>
      <c r="AO104" s="17">
        <v>7.8008749129940297E-2</v>
      </c>
      <c r="AP104" s="17">
        <v>3.7520821241804697E-2</v>
      </c>
      <c r="AQ104" s="17"/>
      <c r="AR104" s="17">
        <v>3.4440628847069998E-2</v>
      </c>
      <c r="AS104" s="17">
        <v>5.0027320246377197E-2</v>
      </c>
    </row>
    <row r="105" spans="2:45" x14ac:dyDescent="0.35">
      <c r="B105" t="s">
        <v>86</v>
      </c>
      <c r="C105" s="17">
        <v>6.7532671158310104E-2</v>
      </c>
      <c r="D105" s="17">
        <v>5.85914790922945E-2</v>
      </c>
      <c r="E105" s="17">
        <v>7.6247611592587194E-2</v>
      </c>
      <c r="F105" s="17"/>
      <c r="G105" s="17">
        <v>2.4634551217629499E-2</v>
      </c>
      <c r="H105" s="17">
        <v>2.3269289264231802E-2</v>
      </c>
      <c r="I105" s="17">
        <v>5.2802437115814498E-2</v>
      </c>
      <c r="J105" s="17">
        <v>8.6348938822169097E-2</v>
      </c>
      <c r="K105" s="17">
        <v>8.1957981931478102E-2</v>
      </c>
      <c r="L105" s="17">
        <v>0.119220169737479</v>
      </c>
      <c r="M105" s="17"/>
      <c r="N105" s="17">
        <v>4.4331797343426099E-2</v>
      </c>
      <c r="O105" s="17">
        <v>5.9960489145993501E-2</v>
      </c>
      <c r="P105" s="17">
        <v>6.4791188786907802E-2</v>
      </c>
      <c r="Q105" s="17">
        <v>0.100714537547289</v>
      </c>
      <c r="R105" s="17"/>
      <c r="S105" s="17">
        <v>4.6497368482722401E-2</v>
      </c>
      <c r="T105" s="17">
        <v>0.11339018837423701</v>
      </c>
      <c r="U105" s="17">
        <v>5.3760352975939202E-2</v>
      </c>
      <c r="V105" s="17">
        <v>8.4883145503007504E-2</v>
      </c>
      <c r="W105" s="17">
        <v>7.7461236567509695E-2</v>
      </c>
      <c r="X105" s="17">
        <v>3.92952007188105E-2</v>
      </c>
      <c r="Y105" s="17">
        <v>7.8504490263695895E-2</v>
      </c>
      <c r="Z105" s="17">
        <v>7.8243192738725806E-2</v>
      </c>
      <c r="AA105" s="17">
        <v>5.9899011133402201E-2</v>
      </c>
      <c r="AB105" s="17">
        <v>5.1781029099038603E-2</v>
      </c>
      <c r="AC105" s="17">
        <v>6.3584608602947804E-2</v>
      </c>
      <c r="AD105" s="17">
        <v>5.24295241042654E-2</v>
      </c>
      <c r="AE105" s="17"/>
      <c r="AF105" s="17">
        <v>8.6522032371811997E-2</v>
      </c>
      <c r="AG105" s="17">
        <v>5.0425202172974401E-2</v>
      </c>
      <c r="AH105" s="17">
        <v>9.3380242008266306E-2</v>
      </c>
      <c r="AI105" s="17">
        <v>8.3437887070900205E-2</v>
      </c>
      <c r="AJ105" s="17">
        <v>4.7417506356714101E-2</v>
      </c>
      <c r="AK105" s="17"/>
      <c r="AL105" s="17">
        <v>7.3115213982368601E-2</v>
      </c>
      <c r="AM105" s="17">
        <v>3.3129525673900602E-2</v>
      </c>
      <c r="AN105" s="17">
        <v>9.6794996568635605E-2</v>
      </c>
      <c r="AO105" s="17">
        <v>7.6062923208574107E-2</v>
      </c>
      <c r="AP105" s="17">
        <v>4.4683027426526002E-2</v>
      </c>
      <c r="AQ105" s="17"/>
      <c r="AR105" s="17">
        <v>3.3096523469128503E-2</v>
      </c>
      <c r="AS105" s="17">
        <v>7.7193331298401099E-2</v>
      </c>
    </row>
    <row r="106" spans="2:45" x14ac:dyDescent="0.3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row>
    <row r="107" spans="2:45" x14ac:dyDescent="0.35">
      <c r="B107" s="6" t="s">
        <v>115</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row>
    <row r="108" spans="2:45" x14ac:dyDescent="0.35">
      <c r="B108" s="21" t="s">
        <v>88</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row>
    <row r="109" spans="2:45" x14ac:dyDescent="0.35">
      <c r="B109" t="s">
        <v>108</v>
      </c>
      <c r="C109" s="17">
        <v>0.27449538495569298</v>
      </c>
      <c r="D109" s="17">
        <v>0.24754562747234299</v>
      </c>
      <c r="E109" s="17">
        <v>0.30072652581610498</v>
      </c>
      <c r="F109" s="17"/>
      <c r="G109" s="17">
        <v>0.38030446579604299</v>
      </c>
      <c r="H109" s="17">
        <v>0.34396034307580198</v>
      </c>
      <c r="I109" s="17">
        <v>0.26973241544758197</v>
      </c>
      <c r="J109" s="17">
        <v>0.238950817061094</v>
      </c>
      <c r="K109" s="17">
        <v>0.24896207390119299</v>
      </c>
      <c r="L109" s="17">
        <v>0.19853362373425801</v>
      </c>
      <c r="M109" s="17"/>
      <c r="N109" s="17">
        <v>0.29710372446421901</v>
      </c>
      <c r="O109" s="17">
        <v>0.295657376544885</v>
      </c>
      <c r="P109" s="17">
        <v>0.269673533037735</v>
      </c>
      <c r="Q109" s="17">
        <v>0.23567681030596199</v>
      </c>
      <c r="R109" s="17"/>
      <c r="S109" s="17">
        <v>0.34624628988364597</v>
      </c>
      <c r="T109" s="17">
        <v>0.23089214859441001</v>
      </c>
      <c r="U109" s="17">
        <v>0.26047685446234298</v>
      </c>
      <c r="V109" s="17">
        <v>0.26116483954285002</v>
      </c>
      <c r="W109" s="17">
        <v>0.26887583055509301</v>
      </c>
      <c r="X109" s="17">
        <v>0.28297677458186099</v>
      </c>
      <c r="Y109" s="17">
        <v>0.26102541886508601</v>
      </c>
      <c r="Z109" s="17">
        <v>0.13964867419038801</v>
      </c>
      <c r="AA109" s="17">
        <v>0.29254693163641399</v>
      </c>
      <c r="AB109" s="17">
        <v>0.26176900155636701</v>
      </c>
      <c r="AC109" s="17">
        <v>0.383868919167483</v>
      </c>
      <c r="AD109" s="17">
        <v>0.200104859609605</v>
      </c>
      <c r="AE109" s="17"/>
      <c r="AF109" s="17">
        <v>0.23126254481070599</v>
      </c>
      <c r="AG109" s="17">
        <v>0.29071144005104599</v>
      </c>
      <c r="AH109" s="17">
        <v>0.24482383075592201</v>
      </c>
      <c r="AI109" s="17">
        <v>0.25108669977262599</v>
      </c>
      <c r="AJ109" s="17">
        <v>0.32469205838005799</v>
      </c>
      <c r="AK109" s="17"/>
      <c r="AL109" s="17">
        <v>0.25853512436220299</v>
      </c>
      <c r="AM109" s="17">
        <v>0.305060723574751</v>
      </c>
      <c r="AN109" s="17">
        <v>0.28074164795385298</v>
      </c>
      <c r="AO109" s="17">
        <v>0.226604720412586</v>
      </c>
      <c r="AP109" s="17">
        <v>0.31835837559652003</v>
      </c>
      <c r="AQ109" s="17"/>
      <c r="AR109" s="17">
        <v>0.31375793831530202</v>
      </c>
      <c r="AS109" s="17">
        <v>0.26146880577350701</v>
      </c>
    </row>
    <row r="110" spans="2:45" x14ac:dyDescent="0.35">
      <c r="B110" t="s">
        <v>109</v>
      </c>
      <c r="C110" s="17">
        <v>0.41334392914558998</v>
      </c>
      <c r="D110" s="17">
        <v>0.41235203036197099</v>
      </c>
      <c r="E110" s="17">
        <v>0.41430937889883801</v>
      </c>
      <c r="F110" s="17"/>
      <c r="G110" s="17">
        <v>0.39964619058100698</v>
      </c>
      <c r="H110" s="17">
        <v>0.43859661569588698</v>
      </c>
      <c r="I110" s="17">
        <v>0.42450782943662302</v>
      </c>
      <c r="J110" s="17">
        <v>0.38176418179985699</v>
      </c>
      <c r="K110" s="17">
        <v>0.43025265075357799</v>
      </c>
      <c r="L110" s="17">
        <v>0.40709487839669301</v>
      </c>
      <c r="M110" s="17"/>
      <c r="N110" s="17">
        <v>0.420268838871237</v>
      </c>
      <c r="O110" s="17">
        <v>0.42797200666582103</v>
      </c>
      <c r="P110" s="17">
        <v>0.39327034847037501</v>
      </c>
      <c r="Q110" s="17">
        <v>0.40069988692587399</v>
      </c>
      <c r="R110" s="17"/>
      <c r="S110" s="17">
        <v>0.39568495924747799</v>
      </c>
      <c r="T110" s="17">
        <v>0.45206466529051498</v>
      </c>
      <c r="U110" s="17">
        <v>0.37166436417521498</v>
      </c>
      <c r="V110" s="17">
        <v>0.417852530788556</v>
      </c>
      <c r="W110" s="17">
        <v>0.42739807776442001</v>
      </c>
      <c r="X110" s="17">
        <v>0.36744899588100799</v>
      </c>
      <c r="Y110" s="17">
        <v>0.412217221828652</v>
      </c>
      <c r="Z110" s="17">
        <v>0.516518542413132</v>
      </c>
      <c r="AA110" s="17">
        <v>0.41711765515543398</v>
      </c>
      <c r="AB110" s="17">
        <v>0.46628068962832397</v>
      </c>
      <c r="AC110" s="17">
        <v>0.31285096014964298</v>
      </c>
      <c r="AD110" s="17">
        <v>0.391632464567437</v>
      </c>
      <c r="AE110" s="17"/>
      <c r="AF110" s="17">
        <v>0.38582647599577302</v>
      </c>
      <c r="AG110" s="17">
        <v>0.46659370946450501</v>
      </c>
      <c r="AH110" s="17">
        <v>0.42801214780649399</v>
      </c>
      <c r="AI110" s="17">
        <v>0.348391515056309</v>
      </c>
      <c r="AJ110" s="17">
        <v>0.37125884875242898</v>
      </c>
      <c r="AK110" s="17"/>
      <c r="AL110" s="17">
        <v>0.36273644509111302</v>
      </c>
      <c r="AM110" s="17">
        <v>0.45051376543930899</v>
      </c>
      <c r="AN110" s="17">
        <v>0.425661966882871</v>
      </c>
      <c r="AO110" s="17">
        <v>0.41020673854357598</v>
      </c>
      <c r="AP110" s="17">
        <v>0.45437668350810201</v>
      </c>
      <c r="AQ110" s="17"/>
      <c r="AR110" s="17">
        <v>0.42927219863717198</v>
      </c>
      <c r="AS110" s="17">
        <v>0.41228875043781199</v>
      </c>
    </row>
    <row r="111" spans="2:45" x14ac:dyDescent="0.35">
      <c r="B111" t="s">
        <v>110</v>
      </c>
      <c r="C111" s="17">
        <v>0.176137819238988</v>
      </c>
      <c r="D111" s="17">
        <v>0.18467564284051899</v>
      </c>
      <c r="E111" s="17">
        <v>0.167827657128197</v>
      </c>
      <c r="F111" s="17"/>
      <c r="G111" s="17">
        <v>0.15550522415899501</v>
      </c>
      <c r="H111" s="17">
        <v>0.16911107568672601</v>
      </c>
      <c r="I111" s="17">
        <v>0.198345298891767</v>
      </c>
      <c r="J111" s="17">
        <v>0.185728068670687</v>
      </c>
      <c r="K111" s="17">
        <v>0.148408335327157</v>
      </c>
      <c r="L111" s="17">
        <v>0.188046193113797</v>
      </c>
      <c r="M111" s="17"/>
      <c r="N111" s="17">
        <v>0.165070505240378</v>
      </c>
      <c r="O111" s="17">
        <v>0.158089232137237</v>
      </c>
      <c r="P111" s="17">
        <v>0.19588934308091999</v>
      </c>
      <c r="Q111" s="17">
        <v>0.19407577856150601</v>
      </c>
      <c r="R111" s="17"/>
      <c r="S111" s="17">
        <v>0.163499640904677</v>
      </c>
      <c r="T111" s="17">
        <v>0.17683307390270001</v>
      </c>
      <c r="U111" s="17">
        <v>0.192817477396522</v>
      </c>
      <c r="V111" s="17">
        <v>0.17739624225842501</v>
      </c>
      <c r="W111" s="17">
        <v>0.165524701066911</v>
      </c>
      <c r="X111" s="17">
        <v>0.21717782923620299</v>
      </c>
      <c r="Y111" s="17">
        <v>0.18137401399227801</v>
      </c>
      <c r="Z111" s="17">
        <v>0.16838730951554501</v>
      </c>
      <c r="AA111" s="17">
        <v>0.17367235275156501</v>
      </c>
      <c r="AB111" s="17">
        <v>0.15128831518147501</v>
      </c>
      <c r="AC111" s="17">
        <v>0.104084209069517</v>
      </c>
      <c r="AD111" s="17">
        <v>0.28489027154597402</v>
      </c>
      <c r="AE111" s="17"/>
      <c r="AF111" s="17">
        <v>0.22102496327697799</v>
      </c>
      <c r="AG111" s="17">
        <v>0.14502334846464399</v>
      </c>
      <c r="AH111" s="17">
        <v>0.15256873617959199</v>
      </c>
      <c r="AI111" s="17">
        <v>0.167549112458834</v>
      </c>
      <c r="AJ111" s="17">
        <v>0.232936103535137</v>
      </c>
      <c r="AK111" s="17"/>
      <c r="AL111" s="17">
        <v>0.22711377711667899</v>
      </c>
      <c r="AM111" s="17">
        <v>0.15729879152454099</v>
      </c>
      <c r="AN111" s="17">
        <v>0.15242122559648699</v>
      </c>
      <c r="AO111" s="17">
        <v>0.16475229316919601</v>
      </c>
      <c r="AP111" s="17">
        <v>0.148417145358751</v>
      </c>
      <c r="AQ111" s="17"/>
      <c r="AR111" s="17">
        <v>0.17413830824899701</v>
      </c>
      <c r="AS111" s="17">
        <v>0.17567807940035901</v>
      </c>
    </row>
    <row r="112" spans="2:45" x14ac:dyDescent="0.35">
      <c r="B112" t="s">
        <v>111</v>
      </c>
      <c r="C112" s="17">
        <v>5.0450167456009498E-2</v>
      </c>
      <c r="D112" s="17">
        <v>6.74201742466152E-2</v>
      </c>
      <c r="E112" s="17">
        <v>3.3932666740036602E-2</v>
      </c>
      <c r="F112" s="17"/>
      <c r="G112" s="17">
        <v>4.3309207483185203E-2</v>
      </c>
      <c r="H112" s="17">
        <v>2.89281718205101E-2</v>
      </c>
      <c r="I112" s="17">
        <v>5.3630799117021698E-2</v>
      </c>
      <c r="J112" s="17">
        <v>8.1239857185069597E-2</v>
      </c>
      <c r="K112" s="17">
        <v>6.3569359237162407E-2</v>
      </c>
      <c r="L112" s="17">
        <v>3.6183597573565297E-2</v>
      </c>
      <c r="M112" s="17"/>
      <c r="N112" s="17">
        <v>4.3312960731907102E-2</v>
      </c>
      <c r="O112" s="17">
        <v>3.8682411717062097E-2</v>
      </c>
      <c r="P112" s="17">
        <v>6.8265250906071398E-2</v>
      </c>
      <c r="Q112" s="17">
        <v>5.6033047291221702E-2</v>
      </c>
      <c r="R112" s="17"/>
      <c r="S112" s="17">
        <v>2.27116621569293E-2</v>
      </c>
      <c r="T112" s="17">
        <v>3.9612154538293198E-2</v>
      </c>
      <c r="U112" s="17">
        <v>7.7971576692895603E-2</v>
      </c>
      <c r="V112" s="17">
        <v>4.1060010592085097E-2</v>
      </c>
      <c r="W112" s="17">
        <v>5.6376049478418698E-2</v>
      </c>
      <c r="X112" s="17">
        <v>7.1901157158976006E-2</v>
      </c>
      <c r="Y112" s="17">
        <v>3.3743969669300398E-2</v>
      </c>
      <c r="Z112" s="17">
        <v>6.4509952853301203E-2</v>
      </c>
      <c r="AA112" s="17">
        <v>5.2327923188074998E-2</v>
      </c>
      <c r="AB112" s="17">
        <v>4.8181311004261901E-2</v>
      </c>
      <c r="AC112" s="17">
        <v>7.3574468041582394E-2</v>
      </c>
      <c r="AD112" s="17">
        <v>8.9797280173292596E-2</v>
      </c>
      <c r="AE112" s="17"/>
      <c r="AF112" s="17">
        <v>4.6058722993072898E-2</v>
      </c>
      <c r="AG112" s="17">
        <v>3.8434615475878897E-2</v>
      </c>
      <c r="AH112" s="17">
        <v>6.6669379053964403E-2</v>
      </c>
      <c r="AI112" s="17">
        <v>9.5729173423887495E-2</v>
      </c>
      <c r="AJ112" s="17">
        <v>3.08950352878757E-2</v>
      </c>
      <c r="AK112" s="17"/>
      <c r="AL112" s="17">
        <v>3.1434950804293101E-2</v>
      </c>
      <c r="AM112" s="17">
        <v>4.1871971411981401E-2</v>
      </c>
      <c r="AN112" s="17">
        <v>4.5507925347334298E-2</v>
      </c>
      <c r="AO112" s="17">
        <v>8.8304634569632404E-2</v>
      </c>
      <c r="AP112" s="17">
        <v>3.5867719502563199E-2</v>
      </c>
      <c r="AQ112" s="17"/>
      <c r="AR112" s="17">
        <v>4.3668942841427201E-2</v>
      </c>
      <c r="AS112" s="17">
        <v>5.2347950481281803E-2</v>
      </c>
    </row>
    <row r="113" spans="2:45" x14ac:dyDescent="0.35">
      <c r="B113" t="s">
        <v>86</v>
      </c>
      <c r="C113" s="17">
        <v>8.5572699203719502E-2</v>
      </c>
      <c r="D113" s="17">
        <v>8.8006525078551306E-2</v>
      </c>
      <c r="E113" s="17">
        <v>8.3203771416823002E-2</v>
      </c>
      <c r="F113" s="17"/>
      <c r="G113" s="17">
        <v>2.1234911980769801E-2</v>
      </c>
      <c r="H113" s="17">
        <v>1.94037937210749E-2</v>
      </c>
      <c r="I113" s="17">
        <v>5.3783657107006499E-2</v>
      </c>
      <c r="J113" s="17">
        <v>0.112317075283292</v>
      </c>
      <c r="K113" s="17">
        <v>0.10880758078090901</v>
      </c>
      <c r="L113" s="17">
        <v>0.170141707181687</v>
      </c>
      <c r="M113" s="17"/>
      <c r="N113" s="17">
        <v>7.4243970692259395E-2</v>
      </c>
      <c r="O113" s="17">
        <v>7.95989729349941E-2</v>
      </c>
      <c r="P113" s="17">
        <v>7.2901524504898604E-2</v>
      </c>
      <c r="Q113" s="17">
        <v>0.11351447691543699</v>
      </c>
      <c r="R113" s="17"/>
      <c r="S113" s="17">
        <v>7.1857447807270297E-2</v>
      </c>
      <c r="T113" s="17">
        <v>0.100597957674082</v>
      </c>
      <c r="U113" s="17">
        <v>9.7069727273024195E-2</v>
      </c>
      <c r="V113" s="17">
        <v>0.102526376818085</v>
      </c>
      <c r="W113" s="17">
        <v>8.1825341135158103E-2</v>
      </c>
      <c r="X113" s="17">
        <v>6.0495243141952003E-2</v>
      </c>
      <c r="Y113" s="17">
        <v>0.111639375644683</v>
      </c>
      <c r="Z113" s="17">
        <v>0.110935521027634</v>
      </c>
      <c r="AA113" s="17">
        <v>6.4335137268511505E-2</v>
      </c>
      <c r="AB113" s="17">
        <v>7.2480682629572399E-2</v>
      </c>
      <c r="AC113" s="17">
        <v>0.12562144357177499</v>
      </c>
      <c r="AD113" s="17">
        <v>3.3575124103690297E-2</v>
      </c>
      <c r="AE113" s="17"/>
      <c r="AF113" s="17">
        <v>0.11582729292347101</v>
      </c>
      <c r="AG113" s="17">
        <v>5.9236886543925803E-2</v>
      </c>
      <c r="AH113" s="17">
        <v>0.107925906204028</v>
      </c>
      <c r="AI113" s="17">
        <v>0.13724349928834401</v>
      </c>
      <c r="AJ113" s="17">
        <v>4.0217954044500799E-2</v>
      </c>
      <c r="AK113" s="17"/>
      <c r="AL113" s="17">
        <v>0.12017970262571299</v>
      </c>
      <c r="AM113" s="17">
        <v>4.5254748049416302E-2</v>
      </c>
      <c r="AN113" s="17">
        <v>9.5667234219455E-2</v>
      </c>
      <c r="AO113" s="17">
        <v>0.11013161330501001</v>
      </c>
      <c r="AP113" s="17">
        <v>4.2980076034063702E-2</v>
      </c>
      <c r="AQ113" s="17"/>
      <c r="AR113" s="17">
        <v>3.9162611957101301E-2</v>
      </c>
      <c r="AS113" s="17">
        <v>9.8216413907039904E-2</v>
      </c>
    </row>
    <row r="114" spans="2:45" x14ac:dyDescent="0.35">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row>
    <row r="115" spans="2:45" x14ac:dyDescent="0.35">
      <c r="B115" s="6" t="s">
        <v>116</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row>
    <row r="116" spans="2:45" x14ac:dyDescent="0.35">
      <c r="B116" s="21" t="s">
        <v>88</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row>
    <row r="117" spans="2:45" x14ac:dyDescent="0.35">
      <c r="B117" t="s">
        <v>108</v>
      </c>
      <c r="C117" s="17">
        <v>0.22583178557649</v>
      </c>
      <c r="D117" s="17">
        <v>0.20814457978789699</v>
      </c>
      <c r="E117" s="17">
        <v>0.24309912853285601</v>
      </c>
      <c r="F117" s="17"/>
      <c r="G117" s="17">
        <v>0.25082577211852802</v>
      </c>
      <c r="H117" s="17">
        <v>0.281676693496409</v>
      </c>
      <c r="I117" s="17">
        <v>0.21634725427935</v>
      </c>
      <c r="J117" s="17">
        <v>0.185487577300819</v>
      </c>
      <c r="K117" s="17">
        <v>0.206823816001968</v>
      </c>
      <c r="L117" s="17">
        <v>0.21731436123108</v>
      </c>
      <c r="M117" s="17"/>
      <c r="N117" s="17">
        <v>0.24685756518743701</v>
      </c>
      <c r="O117" s="17">
        <v>0.24825251643716101</v>
      </c>
      <c r="P117" s="17">
        <v>0.21163864406286501</v>
      </c>
      <c r="Q117" s="17">
        <v>0.194417982673636</v>
      </c>
      <c r="R117" s="17"/>
      <c r="S117" s="17">
        <v>0.30515928182478802</v>
      </c>
      <c r="T117" s="17">
        <v>0.178458618010638</v>
      </c>
      <c r="U117" s="17">
        <v>0.26974211886581301</v>
      </c>
      <c r="V117" s="17">
        <v>0.219935327134575</v>
      </c>
      <c r="W117" s="17">
        <v>0.26032992414633899</v>
      </c>
      <c r="X117" s="17">
        <v>0.22652971535302899</v>
      </c>
      <c r="Y117" s="17">
        <v>0.172158506540947</v>
      </c>
      <c r="Z117" s="17">
        <v>0.16278969247361599</v>
      </c>
      <c r="AA117" s="17">
        <v>0.213973583571577</v>
      </c>
      <c r="AB117" s="17">
        <v>0.20226802626471399</v>
      </c>
      <c r="AC117" s="17">
        <v>0.28010588113069002</v>
      </c>
      <c r="AD117" s="17">
        <v>0.12877847105769499</v>
      </c>
      <c r="AE117" s="17"/>
      <c r="AF117" s="17">
        <v>0.23101541589068</v>
      </c>
      <c r="AG117" s="17">
        <v>0.24367723285840601</v>
      </c>
      <c r="AH117" s="17">
        <v>0.21218637056711001</v>
      </c>
      <c r="AI117" s="17">
        <v>0.185936725569775</v>
      </c>
      <c r="AJ117" s="17">
        <v>0.20676430598307</v>
      </c>
      <c r="AK117" s="17"/>
      <c r="AL117" s="17">
        <v>0.270131223686638</v>
      </c>
      <c r="AM117" s="17">
        <v>0.24514729800827101</v>
      </c>
      <c r="AN117" s="17">
        <v>0.20055463236569299</v>
      </c>
      <c r="AO117" s="17">
        <v>0.211001557623233</v>
      </c>
      <c r="AP117" s="17">
        <v>0.228139202154091</v>
      </c>
      <c r="AQ117" s="17"/>
      <c r="AR117" s="17">
        <v>0.26668504645045998</v>
      </c>
      <c r="AS117" s="17">
        <v>0.21344979328696601</v>
      </c>
    </row>
    <row r="118" spans="2:45" x14ac:dyDescent="0.35">
      <c r="B118" t="s">
        <v>109</v>
      </c>
      <c r="C118" s="17">
        <v>0.39114110298153298</v>
      </c>
      <c r="D118" s="17">
        <v>0.386026478837452</v>
      </c>
      <c r="E118" s="17">
        <v>0.39613431503799601</v>
      </c>
      <c r="F118" s="17"/>
      <c r="G118" s="17">
        <v>0.39259460087739001</v>
      </c>
      <c r="H118" s="17">
        <v>0.42075106047368199</v>
      </c>
      <c r="I118" s="17">
        <v>0.39410804778192399</v>
      </c>
      <c r="J118" s="17">
        <v>0.38105946780010502</v>
      </c>
      <c r="K118" s="17">
        <v>0.39347749238204699</v>
      </c>
      <c r="L118" s="17">
        <v>0.37020530031894899</v>
      </c>
      <c r="M118" s="17"/>
      <c r="N118" s="17">
        <v>0.44545169302425502</v>
      </c>
      <c r="O118" s="17">
        <v>0.38357506061834001</v>
      </c>
      <c r="P118" s="17">
        <v>0.36285571995132498</v>
      </c>
      <c r="Q118" s="17">
        <v>0.363471744769988</v>
      </c>
      <c r="R118" s="17"/>
      <c r="S118" s="17">
        <v>0.39063278610583002</v>
      </c>
      <c r="T118" s="17">
        <v>0.35846481581119699</v>
      </c>
      <c r="U118" s="17">
        <v>0.33284940319888301</v>
      </c>
      <c r="V118" s="17">
        <v>0.44994388554652698</v>
      </c>
      <c r="W118" s="17">
        <v>0.36265934758656398</v>
      </c>
      <c r="X118" s="17">
        <v>0.38198011198696302</v>
      </c>
      <c r="Y118" s="17">
        <v>0.44854171546070998</v>
      </c>
      <c r="Z118" s="17">
        <v>0.391029508285135</v>
      </c>
      <c r="AA118" s="17">
        <v>0.38993620792544298</v>
      </c>
      <c r="AB118" s="17">
        <v>0.45660099955995898</v>
      </c>
      <c r="AC118" s="17">
        <v>0.28439939480139298</v>
      </c>
      <c r="AD118" s="17">
        <v>0.43992102411152201</v>
      </c>
      <c r="AE118" s="17"/>
      <c r="AF118" s="17">
        <v>0.36559874165258399</v>
      </c>
      <c r="AG118" s="17">
        <v>0.43177335794733102</v>
      </c>
      <c r="AH118" s="17">
        <v>0.39424806193939899</v>
      </c>
      <c r="AI118" s="17">
        <v>0.34624422533542498</v>
      </c>
      <c r="AJ118" s="17">
        <v>0.41447805842135799</v>
      </c>
      <c r="AK118" s="17"/>
      <c r="AL118" s="17">
        <v>0.33379805571628401</v>
      </c>
      <c r="AM118" s="17">
        <v>0.43730448454677301</v>
      </c>
      <c r="AN118" s="17">
        <v>0.45158024003497299</v>
      </c>
      <c r="AO118" s="17">
        <v>0.37030097180197702</v>
      </c>
      <c r="AP118" s="17">
        <v>0.44771486247099701</v>
      </c>
      <c r="AQ118" s="17"/>
      <c r="AR118" s="17">
        <v>0.40633401717582301</v>
      </c>
      <c r="AS118" s="17">
        <v>0.38920104985335502</v>
      </c>
    </row>
    <row r="119" spans="2:45" x14ac:dyDescent="0.35">
      <c r="B119" t="s">
        <v>110</v>
      </c>
      <c r="C119" s="17">
        <v>0.23194244700469799</v>
      </c>
      <c r="D119" s="17">
        <v>0.246091423071193</v>
      </c>
      <c r="E119" s="17">
        <v>0.21812934248486901</v>
      </c>
      <c r="F119" s="17"/>
      <c r="G119" s="17">
        <v>0.27596847006463898</v>
      </c>
      <c r="H119" s="17">
        <v>0.203321075548311</v>
      </c>
      <c r="I119" s="17">
        <v>0.246330738327696</v>
      </c>
      <c r="J119" s="17">
        <v>0.24036405357345</v>
      </c>
      <c r="K119" s="17">
        <v>0.20923993410908301</v>
      </c>
      <c r="L119" s="17">
        <v>0.22301466609726101</v>
      </c>
      <c r="M119" s="17"/>
      <c r="N119" s="17">
        <v>0.19400101229809399</v>
      </c>
      <c r="O119" s="17">
        <v>0.22871809531841999</v>
      </c>
      <c r="P119" s="17">
        <v>0.272493101332627</v>
      </c>
      <c r="Q119" s="17">
        <v>0.242793338889979</v>
      </c>
      <c r="R119" s="17"/>
      <c r="S119" s="17">
        <v>0.18662223155622901</v>
      </c>
      <c r="T119" s="17">
        <v>0.26544688683730799</v>
      </c>
      <c r="U119" s="17">
        <v>0.23712735704975699</v>
      </c>
      <c r="V119" s="17">
        <v>0.18883654047802501</v>
      </c>
      <c r="W119" s="17">
        <v>0.24865670667548401</v>
      </c>
      <c r="X119" s="17">
        <v>0.24637663916303401</v>
      </c>
      <c r="Y119" s="17">
        <v>0.24911490601990499</v>
      </c>
      <c r="Z119" s="17">
        <v>0.21541065957592601</v>
      </c>
      <c r="AA119" s="17">
        <v>0.23648840155908199</v>
      </c>
      <c r="AB119" s="17">
        <v>0.230032988136152</v>
      </c>
      <c r="AC119" s="17">
        <v>0.27399025567992602</v>
      </c>
      <c r="AD119" s="17">
        <v>0.22655073037953999</v>
      </c>
      <c r="AE119" s="17"/>
      <c r="AF119" s="17">
        <v>0.23976355327000901</v>
      </c>
      <c r="AG119" s="17">
        <v>0.21005040152420401</v>
      </c>
      <c r="AH119" s="17">
        <v>0.225808402125347</v>
      </c>
      <c r="AI119" s="17">
        <v>0.25201680010222699</v>
      </c>
      <c r="AJ119" s="17">
        <v>0.25700759152200803</v>
      </c>
      <c r="AK119" s="17"/>
      <c r="AL119" s="17">
        <v>0.24535353912206501</v>
      </c>
      <c r="AM119" s="17">
        <v>0.215030640237</v>
      </c>
      <c r="AN119" s="17">
        <v>0.17872312033972201</v>
      </c>
      <c r="AO119" s="17">
        <v>0.235538947564254</v>
      </c>
      <c r="AP119" s="17">
        <v>0.217745586248037</v>
      </c>
      <c r="AQ119" s="17"/>
      <c r="AR119" s="17">
        <v>0.231175286439702</v>
      </c>
      <c r="AS119" s="17">
        <v>0.231027241155386</v>
      </c>
    </row>
    <row r="120" spans="2:45" x14ac:dyDescent="0.35">
      <c r="B120" t="s">
        <v>111</v>
      </c>
      <c r="C120" s="17">
        <v>7.3211505641903193E-2</v>
      </c>
      <c r="D120" s="17">
        <v>8.5762756199293397E-2</v>
      </c>
      <c r="E120" s="17">
        <v>6.0958199467023598E-2</v>
      </c>
      <c r="F120" s="17"/>
      <c r="G120" s="17">
        <v>5.3095723026704601E-2</v>
      </c>
      <c r="H120" s="17">
        <v>6.3468052263579905E-2</v>
      </c>
      <c r="I120" s="17">
        <v>7.2264137610344503E-2</v>
      </c>
      <c r="J120" s="17">
        <v>9.0344544931650395E-2</v>
      </c>
      <c r="K120" s="17">
        <v>9.3966520904943299E-2</v>
      </c>
      <c r="L120" s="17">
        <v>6.7164452265238705E-2</v>
      </c>
      <c r="M120" s="17"/>
      <c r="N120" s="17">
        <v>5.6953905051922903E-2</v>
      </c>
      <c r="O120" s="17">
        <v>6.7997538267154906E-2</v>
      </c>
      <c r="P120" s="17">
        <v>9.1360710743565193E-2</v>
      </c>
      <c r="Q120" s="17">
        <v>7.9560740446321707E-2</v>
      </c>
      <c r="R120" s="17"/>
      <c r="S120" s="17">
        <v>4.2948436231046001E-2</v>
      </c>
      <c r="T120" s="17">
        <v>9.0561053854763096E-2</v>
      </c>
      <c r="U120" s="17">
        <v>8.7291155695114697E-2</v>
      </c>
      <c r="V120" s="17">
        <v>5.93876977557736E-2</v>
      </c>
      <c r="W120" s="17">
        <v>6.2343901941791603E-2</v>
      </c>
      <c r="X120" s="17">
        <v>8.8912761361478507E-2</v>
      </c>
      <c r="Y120" s="17">
        <v>5.8034656401114701E-2</v>
      </c>
      <c r="Z120" s="17">
        <v>0.102642851537532</v>
      </c>
      <c r="AA120" s="17">
        <v>8.0978540561188805E-2</v>
      </c>
      <c r="AB120" s="17">
        <v>5.1023736087531003E-2</v>
      </c>
      <c r="AC120" s="17">
        <v>7.6532963334166898E-2</v>
      </c>
      <c r="AD120" s="17">
        <v>0.15577725018396199</v>
      </c>
      <c r="AE120" s="17"/>
      <c r="AF120" s="17">
        <v>6.2483743907724397E-2</v>
      </c>
      <c r="AG120" s="17">
        <v>4.9202947566899601E-2</v>
      </c>
      <c r="AH120" s="17">
        <v>7.1935754796292994E-2</v>
      </c>
      <c r="AI120" s="17">
        <v>0.121485855307975</v>
      </c>
      <c r="AJ120" s="17">
        <v>9.5277657723499207E-2</v>
      </c>
      <c r="AK120" s="17"/>
      <c r="AL120" s="17">
        <v>5.5390091090934998E-2</v>
      </c>
      <c r="AM120" s="17">
        <v>5.5895592915638101E-2</v>
      </c>
      <c r="AN120" s="17">
        <v>7.4037009791148606E-2</v>
      </c>
      <c r="AO120" s="17">
        <v>9.4270258341213803E-2</v>
      </c>
      <c r="AP120" s="17">
        <v>7.37316867552303E-2</v>
      </c>
      <c r="AQ120" s="17"/>
      <c r="AR120" s="17">
        <v>5.1900736276244801E-2</v>
      </c>
      <c r="AS120" s="17">
        <v>7.9415221375906897E-2</v>
      </c>
    </row>
    <row r="121" spans="2:45" x14ac:dyDescent="0.35">
      <c r="B121" t="s">
        <v>86</v>
      </c>
      <c r="C121" s="17">
        <v>7.7873158795375694E-2</v>
      </c>
      <c r="D121" s="17">
        <v>7.3974762104164996E-2</v>
      </c>
      <c r="E121" s="17">
        <v>8.1679014477255604E-2</v>
      </c>
      <c r="F121" s="17"/>
      <c r="G121" s="17">
        <v>2.7515433912738099E-2</v>
      </c>
      <c r="H121" s="17">
        <v>3.0783118218018098E-2</v>
      </c>
      <c r="I121" s="17">
        <v>7.09498220006851E-2</v>
      </c>
      <c r="J121" s="17">
        <v>0.102744356393976</v>
      </c>
      <c r="K121" s="17">
        <v>9.6492236601959297E-2</v>
      </c>
      <c r="L121" s="17">
        <v>0.122301220087471</v>
      </c>
      <c r="M121" s="17"/>
      <c r="N121" s="17">
        <v>5.6735824438290998E-2</v>
      </c>
      <c r="O121" s="17">
        <v>7.1456789358924203E-2</v>
      </c>
      <c r="P121" s="17">
        <v>6.1651823909617501E-2</v>
      </c>
      <c r="Q121" s="17">
        <v>0.119756193220076</v>
      </c>
      <c r="R121" s="17"/>
      <c r="S121" s="17">
        <v>7.4637264282107096E-2</v>
      </c>
      <c r="T121" s="17">
        <v>0.107068625486093</v>
      </c>
      <c r="U121" s="17">
        <v>7.2989965190432701E-2</v>
      </c>
      <c r="V121" s="17">
        <v>8.1896549085099302E-2</v>
      </c>
      <c r="W121" s="17">
        <v>6.6010119649821605E-2</v>
      </c>
      <c r="X121" s="17">
        <v>5.6200772135495403E-2</v>
      </c>
      <c r="Y121" s="17">
        <v>7.2150215577324706E-2</v>
      </c>
      <c r="Z121" s="17">
        <v>0.12812728812779101</v>
      </c>
      <c r="AA121" s="17">
        <v>7.8623266382709403E-2</v>
      </c>
      <c r="AB121" s="17">
        <v>6.0074249951644801E-2</v>
      </c>
      <c r="AC121" s="17">
        <v>8.4971505053824295E-2</v>
      </c>
      <c r="AD121" s="17">
        <v>4.8972524267281999E-2</v>
      </c>
      <c r="AE121" s="17"/>
      <c r="AF121" s="17">
        <v>0.101138545279003</v>
      </c>
      <c r="AG121" s="17">
        <v>6.5296060103158901E-2</v>
      </c>
      <c r="AH121" s="17">
        <v>9.5821410571851506E-2</v>
      </c>
      <c r="AI121" s="17">
        <v>9.4316393684599195E-2</v>
      </c>
      <c r="AJ121" s="17">
        <v>2.6472386350064599E-2</v>
      </c>
      <c r="AK121" s="17"/>
      <c r="AL121" s="17">
        <v>9.5327090384078106E-2</v>
      </c>
      <c r="AM121" s="17">
        <v>4.6621984292318903E-2</v>
      </c>
      <c r="AN121" s="17">
        <v>9.5104997468463404E-2</v>
      </c>
      <c r="AO121" s="17">
        <v>8.8888264669322703E-2</v>
      </c>
      <c r="AP121" s="17">
        <v>3.2668662371646E-2</v>
      </c>
      <c r="AQ121" s="17"/>
      <c r="AR121" s="17">
        <v>4.3904913657769502E-2</v>
      </c>
      <c r="AS121" s="17">
        <v>8.6906694328386297E-2</v>
      </c>
    </row>
    <row r="122" spans="2:45"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row>
    <row r="123" spans="2:45" x14ac:dyDescent="0.35">
      <c r="B123" s="6" t="s">
        <v>117</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row>
    <row r="124" spans="2:45" x14ac:dyDescent="0.35">
      <c r="B124" s="21" t="s">
        <v>88</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row>
    <row r="125" spans="2:45" x14ac:dyDescent="0.35">
      <c r="B125" t="s">
        <v>108</v>
      </c>
      <c r="C125" s="17">
        <v>0.23321499374431501</v>
      </c>
      <c r="D125" s="17">
        <v>0.20925603557088401</v>
      </c>
      <c r="E125" s="17">
        <v>0.25653246691905801</v>
      </c>
      <c r="F125" s="17"/>
      <c r="G125" s="17">
        <v>0.25439750135424</v>
      </c>
      <c r="H125" s="17">
        <v>0.32088261505208099</v>
      </c>
      <c r="I125" s="17">
        <v>0.23762617070297901</v>
      </c>
      <c r="J125" s="17">
        <v>0.213147514549899</v>
      </c>
      <c r="K125" s="17">
        <v>0.191551798598567</v>
      </c>
      <c r="L125" s="17">
        <v>0.18865261882937701</v>
      </c>
      <c r="M125" s="17"/>
      <c r="N125" s="17">
        <v>0.233395109422254</v>
      </c>
      <c r="O125" s="17">
        <v>0.270877026859346</v>
      </c>
      <c r="P125" s="17">
        <v>0.24163695490188999</v>
      </c>
      <c r="Q125" s="17">
        <v>0.18875545548014899</v>
      </c>
      <c r="R125" s="17"/>
      <c r="S125" s="17">
        <v>0.27217778194287601</v>
      </c>
      <c r="T125" s="17">
        <v>0.20125836187603</v>
      </c>
      <c r="U125" s="17">
        <v>0.234104367980734</v>
      </c>
      <c r="V125" s="17">
        <v>0.23899152371370899</v>
      </c>
      <c r="W125" s="17">
        <v>0.28878019827288398</v>
      </c>
      <c r="X125" s="17">
        <v>0.26491602073556397</v>
      </c>
      <c r="Y125" s="17">
        <v>0.21455385037876501</v>
      </c>
      <c r="Z125" s="17">
        <v>0.135591207495906</v>
      </c>
      <c r="AA125" s="17">
        <v>0.27024774454626099</v>
      </c>
      <c r="AB125" s="17">
        <v>0.166595091327952</v>
      </c>
      <c r="AC125" s="17">
        <v>0.220905094595857</v>
      </c>
      <c r="AD125" s="17">
        <v>0.214368156872109</v>
      </c>
      <c r="AE125" s="17"/>
      <c r="AF125" s="17">
        <v>0.21183533623629899</v>
      </c>
      <c r="AG125" s="17">
        <v>0.27104749555711</v>
      </c>
      <c r="AH125" s="17">
        <v>0.18869116036651301</v>
      </c>
      <c r="AI125" s="17">
        <v>0.193004208884103</v>
      </c>
      <c r="AJ125" s="17">
        <v>0.21040162879673099</v>
      </c>
      <c r="AK125" s="17"/>
      <c r="AL125" s="17">
        <v>0.24164912789821599</v>
      </c>
      <c r="AM125" s="17">
        <v>0.26710381729476401</v>
      </c>
      <c r="AN125" s="17">
        <v>0.175465789251016</v>
      </c>
      <c r="AO125" s="17">
        <v>0.212742754044705</v>
      </c>
      <c r="AP125" s="17">
        <v>0.27453999481369301</v>
      </c>
      <c r="AQ125" s="17"/>
      <c r="AR125" s="17">
        <v>0.260330013861584</v>
      </c>
      <c r="AS125" s="17">
        <v>0.22368910804582501</v>
      </c>
    </row>
    <row r="126" spans="2:45" x14ac:dyDescent="0.35">
      <c r="B126" t="s">
        <v>109</v>
      </c>
      <c r="C126" s="17">
        <v>0.46713395087670101</v>
      </c>
      <c r="D126" s="17">
        <v>0.48091361173436897</v>
      </c>
      <c r="E126" s="17">
        <v>0.45372323117512198</v>
      </c>
      <c r="F126" s="17"/>
      <c r="G126" s="17">
        <v>0.43581218569043201</v>
      </c>
      <c r="H126" s="17">
        <v>0.46961741961012798</v>
      </c>
      <c r="I126" s="17">
        <v>0.471061799680422</v>
      </c>
      <c r="J126" s="17">
        <v>0.43957101017172701</v>
      </c>
      <c r="K126" s="17">
        <v>0.520156840314695</v>
      </c>
      <c r="L126" s="17">
        <v>0.46965205087603101</v>
      </c>
      <c r="M126" s="17"/>
      <c r="N126" s="17">
        <v>0.52644813320424999</v>
      </c>
      <c r="O126" s="17">
        <v>0.422691495717958</v>
      </c>
      <c r="P126" s="17">
        <v>0.43165522019764702</v>
      </c>
      <c r="Q126" s="17">
        <v>0.47436406753853799</v>
      </c>
      <c r="R126" s="17"/>
      <c r="S126" s="17">
        <v>0.51679543383473903</v>
      </c>
      <c r="T126" s="17">
        <v>0.41197720798237902</v>
      </c>
      <c r="U126" s="17">
        <v>0.44274912689684198</v>
      </c>
      <c r="V126" s="17">
        <v>0.45673540615283797</v>
      </c>
      <c r="W126" s="17">
        <v>0.38651259803875099</v>
      </c>
      <c r="X126" s="17">
        <v>0.43824243010874597</v>
      </c>
      <c r="Y126" s="17">
        <v>0.48581357866581298</v>
      </c>
      <c r="Z126" s="17">
        <v>0.44294498890185502</v>
      </c>
      <c r="AA126" s="17">
        <v>0.46782935097464901</v>
      </c>
      <c r="AB126" s="17">
        <v>0.60874668401280196</v>
      </c>
      <c r="AC126" s="17">
        <v>0.437987084858734</v>
      </c>
      <c r="AD126" s="17">
        <v>0.44933392850495402</v>
      </c>
      <c r="AE126" s="17"/>
      <c r="AF126" s="17">
        <v>0.461619290097455</v>
      </c>
      <c r="AG126" s="17">
        <v>0.478279344849385</v>
      </c>
      <c r="AH126" s="17">
        <v>0.49347592741705798</v>
      </c>
      <c r="AI126" s="17">
        <v>0.42033187086985002</v>
      </c>
      <c r="AJ126" s="17">
        <v>0.48902210339166802</v>
      </c>
      <c r="AK126" s="17"/>
      <c r="AL126" s="17">
        <v>0.43619597262284698</v>
      </c>
      <c r="AM126" s="17">
        <v>0.48090678205957299</v>
      </c>
      <c r="AN126" s="17">
        <v>0.53484206813074897</v>
      </c>
      <c r="AO126" s="17">
        <v>0.43700850505855698</v>
      </c>
      <c r="AP126" s="17">
        <v>0.478988890407755</v>
      </c>
      <c r="AQ126" s="17"/>
      <c r="AR126" s="17">
        <v>0.478085722665191</v>
      </c>
      <c r="AS126" s="17">
        <v>0.46720383580063801</v>
      </c>
    </row>
    <row r="127" spans="2:45" x14ac:dyDescent="0.35">
      <c r="B127" t="s">
        <v>110</v>
      </c>
      <c r="C127" s="17">
        <v>0.194118206181945</v>
      </c>
      <c r="D127" s="17">
        <v>0.21207702155081901</v>
      </c>
      <c r="E127" s="17">
        <v>0.17664022602176099</v>
      </c>
      <c r="F127" s="17"/>
      <c r="G127" s="17">
        <v>0.22643186108334301</v>
      </c>
      <c r="H127" s="17">
        <v>0.14189148302367999</v>
      </c>
      <c r="I127" s="17">
        <v>0.20293952525402401</v>
      </c>
      <c r="J127" s="17">
        <v>0.21192404185102201</v>
      </c>
      <c r="K127" s="17">
        <v>0.18669079518162701</v>
      </c>
      <c r="L127" s="17">
        <v>0.198537768593926</v>
      </c>
      <c r="M127" s="17"/>
      <c r="N127" s="17">
        <v>0.162144805619133</v>
      </c>
      <c r="O127" s="17">
        <v>0.21484305752011301</v>
      </c>
      <c r="P127" s="17">
        <v>0.21711008263954401</v>
      </c>
      <c r="Q127" s="17">
        <v>0.191863357457496</v>
      </c>
      <c r="R127" s="17"/>
      <c r="S127" s="17">
        <v>0.134488803176851</v>
      </c>
      <c r="T127" s="17">
        <v>0.227006204283347</v>
      </c>
      <c r="U127" s="17">
        <v>0.23696668099804999</v>
      </c>
      <c r="V127" s="17">
        <v>0.178212962507874</v>
      </c>
      <c r="W127" s="17">
        <v>0.191221827104958</v>
      </c>
      <c r="X127" s="17">
        <v>0.22177299776592099</v>
      </c>
      <c r="Y127" s="17">
        <v>0.21915176237537701</v>
      </c>
      <c r="Z127" s="17">
        <v>0.221875795528333</v>
      </c>
      <c r="AA127" s="17">
        <v>0.17504545480882999</v>
      </c>
      <c r="AB127" s="17">
        <v>0.159086678679702</v>
      </c>
      <c r="AC127" s="17">
        <v>0.20692444483831299</v>
      </c>
      <c r="AD127" s="17">
        <v>0.23327857958251499</v>
      </c>
      <c r="AE127" s="17"/>
      <c r="AF127" s="17">
        <v>0.20347424058623101</v>
      </c>
      <c r="AG127" s="17">
        <v>0.16569567228575999</v>
      </c>
      <c r="AH127" s="17">
        <v>0.20505640107387901</v>
      </c>
      <c r="AI127" s="17">
        <v>0.23137587100990401</v>
      </c>
      <c r="AJ127" s="17">
        <v>0.22008425429758899</v>
      </c>
      <c r="AK127" s="17"/>
      <c r="AL127" s="17">
        <v>0.20314978410408599</v>
      </c>
      <c r="AM127" s="17">
        <v>0.19189691408241399</v>
      </c>
      <c r="AN127" s="17">
        <v>0.18466593978043599</v>
      </c>
      <c r="AO127" s="17">
        <v>0.205626993047625</v>
      </c>
      <c r="AP127" s="17">
        <v>0.16438540225555301</v>
      </c>
      <c r="AQ127" s="17"/>
      <c r="AR127" s="17">
        <v>0.17549692315654</v>
      </c>
      <c r="AS127" s="17">
        <v>0.19866187232987401</v>
      </c>
    </row>
    <row r="128" spans="2:45" x14ac:dyDescent="0.35">
      <c r="B128" t="s">
        <v>111</v>
      </c>
      <c r="C128" s="17">
        <v>4.2458090576040802E-2</v>
      </c>
      <c r="D128" s="17">
        <v>4.4226277055891203E-2</v>
      </c>
      <c r="E128" s="17">
        <v>4.0737246100525301E-2</v>
      </c>
      <c r="F128" s="17"/>
      <c r="G128" s="17">
        <v>6.1126514541954502E-2</v>
      </c>
      <c r="H128" s="17">
        <v>3.6282998333550497E-2</v>
      </c>
      <c r="I128" s="17">
        <v>4.1566017139728399E-2</v>
      </c>
      <c r="J128" s="17">
        <v>4.6693290101131699E-2</v>
      </c>
      <c r="K128" s="17">
        <v>3.4702379527991697E-2</v>
      </c>
      <c r="L128" s="17">
        <v>3.7634559238617402E-2</v>
      </c>
      <c r="M128" s="17"/>
      <c r="N128" s="17">
        <v>3.5560509017548203E-2</v>
      </c>
      <c r="O128" s="17">
        <v>3.7217171622909703E-2</v>
      </c>
      <c r="P128" s="17">
        <v>4.55543491676152E-2</v>
      </c>
      <c r="Q128" s="17">
        <v>5.3730851778068897E-2</v>
      </c>
      <c r="R128" s="17"/>
      <c r="S128" s="17">
        <v>2.3517977615291102E-2</v>
      </c>
      <c r="T128" s="17">
        <v>4.0696207168256303E-2</v>
      </c>
      <c r="U128" s="17">
        <v>3.3163607388180701E-2</v>
      </c>
      <c r="V128" s="17">
        <v>5.6799999822714699E-2</v>
      </c>
      <c r="W128" s="17">
        <v>4.3801635354149E-2</v>
      </c>
      <c r="X128" s="17">
        <v>3.9427074971923999E-2</v>
      </c>
      <c r="Y128" s="17">
        <v>3.3353880795800699E-2</v>
      </c>
      <c r="Z128" s="17">
        <v>0.11048698443173501</v>
      </c>
      <c r="AA128" s="17">
        <v>4.7772191426608997E-2</v>
      </c>
      <c r="AB128" s="17">
        <v>2.4020668341074702E-2</v>
      </c>
      <c r="AC128" s="17">
        <v>5.7682937196020301E-2</v>
      </c>
      <c r="AD128" s="17">
        <v>6.9444210936730894E-2</v>
      </c>
      <c r="AE128" s="17"/>
      <c r="AF128" s="17">
        <v>5.0822089658403E-2</v>
      </c>
      <c r="AG128" s="17">
        <v>3.9407564585918702E-2</v>
      </c>
      <c r="AH128" s="17">
        <v>7.5013983377865499E-3</v>
      </c>
      <c r="AI128" s="17">
        <v>5.5400463823496303E-2</v>
      </c>
      <c r="AJ128" s="17">
        <v>5.4788764808643101E-2</v>
      </c>
      <c r="AK128" s="17"/>
      <c r="AL128" s="17">
        <v>4.9485772385041399E-2</v>
      </c>
      <c r="AM128" s="17">
        <v>2.3214310443894399E-2</v>
      </c>
      <c r="AN128" s="17">
        <v>6.5584744393747301E-3</v>
      </c>
      <c r="AO128" s="17">
        <v>6.69803087747773E-2</v>
      </c>
      <c r="AP128" s="17">
        <v>4.7339992690657598E-2</v>
      </c>
      <c r="AQ128" s="17"/>
      <c r="AR128" s="17">
        <v>4.0895087927541603E-2</v>
      </c>
      <c r="AS128" s="17">
        <v>4.34701905514394E-2</v>
      </c>
    </row>
    <row r="129" spans="1:45" x14ac:dyDescent="0.35">
      <c r="B129" t="s">
        <v>86</v>
      </c>
      <c r="C129" s="17">
        <v>6.3074758620998594E-2</v>
      </c>
      <c r="D129" s="17">
        <v>5.3527054088036999E-2</v>
      </c>
      <c r="E129" s="17">
        <v>7.2366829783533204E-2</v>
      </c>
      <c r="F129" s="17"/>
      <c r="G129" s="17">
        <v>2.2231937330029899E-2</v>
      </c>
      <c r="H129" s="17">
        <v>3.1325483980561099E-2</v>
      </c>
      <c r="I129" s="17">
        <v>4.6806487222846999E-2</v>
      </c>
      <c r="J129" s="17">
        <v>8.8664143326219594E-2</v>
      </c>
      <c r="K129" s="17">
        <v>6.6898186377119903E-2</v>
      </c>
      <c r="L129" s="17">
        <v>0.105523002462049</v>
      </c>
      <c r="M129" s="17"/>
      <c r="N129" s="17">
        <v>4.2451442736814803E-2</v>
      </c>
      <c r="O129" s="17">
        <v>5.4371248279671998E-2</v>
      </c>
      <c r="P129" s="17">
        <v>6.40433930933028E-2</v>
      </c>
      <c r="Q129" s="17">
        <v>9.1286267745747704E-2</v>
      </c>
      <c r="R129" s="17"/>
      <c r="S129" s="17">
        <v>5.3020003430243802E-2</v>
      </c>
      <c r="T129" s="17">
        <v>0.119062018689988</v>
      </c>
      <c r="U129" s="17">
        <v>5.3016216736193097E-2</v>
      </c>
      <c r="V129" s="17">
        <v>6.9260107802864401E-2</v>
      </c>
      <c r="W129" s="17">
        <v>8.9683741229257402E-2</v>
      </c>
      <c r="X129" s="17">
        <v>3.56414764178445E-2</v>
      </c>
      <c r="Y129" s="17">
        <v>4.7126927784244703E-2</v>
      </c>
      <c r="Z129" s="17">
        <v>8.9101023642171498E-2</v>
      </c>
      <c r="AA129" s="17">
        <v>3.9105258243651103E-2</v>
      </c>
      <c r="AB129" s="17">
        <v>4.1550877638469902E-2</v>
      </c>
      <c r="AC129" s="17">
        <v>7.6500438511075297E-2</v>
      </c>
      <c r="AD129" s="17">
        <v>3.3575124103690297E-2</v>
      </c>
      <c r="AE129" s="17"/>
      <c r="AF129" s="17">
        <v>7.2249043421610704E-2</v>
      </c>
      <c r="AG129" s="17">
        <v>4.55699227218265E-2</v>
      </c>
      <c r="AH129" s="17">
        <v>0.105275112804764</v>
      </c>
      <c r="AI129" s="17">
        <v>9.9887585412647195E-2</v>
      </c>
      <c r="AJ129" s="17">
        <v>2.5703248705368199E-2</v>
      </c>
      <c r="AK129" s="17"/>
      <c r="AL129" s="17">
        <v>6.95193429898084E-2</v>
      </c>
      <c r="AM129" s="17">
        <v>3.6878176119353803E-2</v>
      </c>
      <c r="AN129" s="17">
        <v>9.8467728398423396E-2</v>
      </c>
      <c r="AO129" s="17">
        <v>7.7641439074334906E-2</v>
      </c>
      <c r="AP129" s="17">
        <v>3.4745719832341301E-2</v>
      </c>
      <c r="AQ129" s="17"/>
      <c r="AR129" s="17">
        <v>4.5192252389142699E-2</v>
      </c>
      <c r="AS129" s="17">
        <v>6.6974993272222699E-2</v>
      </c>
    </row>
    <row r="130" spans="1:45" x14ac:dyDescent="0.35">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row>
    <row r="131" spans="1:45" x14ac:dyDescent="0.35">
      <c r="B131" s="6" t="s">
        <v>118</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row>
    <row r="132" spans="1:45" x14ac:dyDescent="0.35">
      <c r="B132" s="21" t="s">
        <v>88</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row>
    <row r="133" spans="1:45" x14ac:dyDescent="0.35">
      <c r="B133" t="s">
        <v>108</v>
      </c>
      <c r="C133" s="17">
        <v>0.15756092292871399</v>
      </c>
      <c r="D133" s="17">
        <v>0.151289871173097</v>
      </c>
      <c r="E133" s="17">
        <v>0.16367498128374899</v>
      </c>
      <c r="F133" s="17"/>
      <c r="G133" s="17">
        <v>0.16598545513921201</v>
      </c>
      <c r="H133" s="17">
        <v>0.23252279681691099</v>
      </c>
      <c r="I133" s="17">
        <v>0.185053716047969</v>
      </c>
      <c r="J133" s="17">
        <v>0.13428693520047999</v>
      </c>
      <c r="K133" s="17">
        <v>0.12122469751623501</v>
      </c>
      <c r="L133" s="17">
        <v>0.112048060033011</v>
      </c>
      <c r="M133" s="17"/>
      <c r="N133" s="17">
        <v>0.16252176898822801</v>
      </c>
      <c r="O133" s="17">
        <v>0.162480346653361</v>
      </c>
      <c r="P133" s="17">
        <v>0.153898917767435</v>
      </c>
      <c r="Q133" s="17">
        <v>0.15242216923634699</v>
      </c>
      <c r="R133" s="17"/>
      <c r="S133" s="17">
        <v>0.20582636893710299</v>
      </c>
      <c r="T133" s="17">
        <v>0.16981242278851</v>
      </c>
      <c r="U133" s="17">
        <v>0.14710332706857299</v>
      </c>
      <c r="V133" s="17">
        <v>0.16662797203094001</v>
      </c>
      <c r="W133" s="17">
        <v>0.15727228282563499</v>
      </c>
      <c r="X133" s="17">
        <v>0.189845593565621</v>
      </c>
      <c r="Y133" s="17">
        <v>0.11517018502257</v>
      </c>
      <c r="Z133" s="17">
        <v>7.7240088909043603E-2</v>
      </c>
      <c r="AA133" s="17">
        <v>0.14964900314197299</v>
      </c>
      <c r="AB133" s="17">
        <v>0.12637807245490601</v>
      </c>
      <c r="AC133" s="17">
        <v>0.19270881540808901</v>
      </c>
      <c r="AD133" s="17">
        <v>6.9561952671991098E-2</v>
      </c>
      <c r="AE133" s="17"/>
      <c r="AF133" s="17">
        <v>0.15152296793496001</v>
      </c>
      <c r="AG133" s="17">
        <v>0.194354725589299</v>
      </c>
      <c r="AH133" s="17">
        <v>0.168124850780667</v>
      </c>
      <c r="AI133" s="17">
        <v>0.124352196306368</v>
      </c>
      <c r="AJ133" s="17">
        <v>0.145548522442082</v>
      </c>
      <c r="AK133" s="17"/>
      <c r="AL133" s="17">
        <v>0.17470927602021799</v>
      </c>
      <c r="AM133" s="17">
        <v>0.22565056277526899</v>
      </c>
      <c r="AN133" s="17">
        <v>0.169018512940558</v>
      </c>
      <c r="AO133" s="17">
        <v>0.117756602034915</v>
      </c>
      <c r="AP133" s="17">
        <v>0.176990656408897</v>
      </c>
      <c r="AQ133" s="17"/>
      <c r="AR133" s="17">
        <v>0.18718529689220201</v>
      </c>
      <c r="AS133" s="17">
        <v>0.146154214051196</v>
      </c>
    </row>
    <row r="134" spans="1:45" x14ac:dyDescent="0.35">
      <c r="B134" t="s">
        <v>109</v>
      </c>
      <c r="C134" s="17">
        <v>0.27100746405010501</v>
      </c>
      <c r="D134" s="17">
        <v>0.27182272296868298</v>
      </c>
      <c r="E134" s="17">
        <v>0.27021261482912901</v>
      </c>
      <c r="F134" s="17"/>
      <c r="G134" s="17">
        <v>0.348770863742005</v>
      </c>
      <c r="H134" s="17">
        <v>0.36400049958103098</v>
      </c>
      <c r="I134" s="17">
        <v>0.27809094379361898</v>
      </c>
      <c r="J134" s="17">
        <v>0.28714056530267501</v>
      </c>
      <c r="K134" s="17">
        <v>0.227542447039945</v>
      </c>
      <c r="L134" s="17">
        <v>0.15460559853626701</v>
      </c>
      <c r="M134" s="17"/>
      <c r="N134" s="17">
        <v>0.25848390828840001</v>
      </c>
      <c r="O134" s="17">
        <v>0.27122021903749599</v>
      </c>
      <c r="P134" s="17">
        <v>0.29844180561501599</v>
      </c>
      <c r="Q134" s="17">
        <v>0.26119999976137698</v>
      </c>
      <c r="R134" s="17"/>
      <c r="S134" s="17">
        <v>0.35293491787107301</v>
      </c>
      <c r="T134" s="17">
        <v>0.22615937117781301</v>
      </c>
      <c r="U134" s="17">
        <v>0.25938546308267302</v>
      </c>
      <c r="V134" s="17">
        <v>0.241345182724165</v>
      </c>
      <c r="W134" s="17">
        <v>0.215355857609354</v>
      </c>
      <c r="X134" s="17">
        <v>0.27355505267701002</v>
      </c>
      <c r="Y134" s="17">
        <v>0.24961319807371901</v>
      </c>
      <c r="Z134" s="17">
        <v>0.21587750954055199</v>
      </c>
      <c r="AA134" s="17">
        <v>0.29490195464518598</v>
      </c>
      <c r="AB134" s="17">
        <v>0.28486088036162299</v>
      </c>
      <c r="AC134" s="17">
        <v>0.23745683203291101</v>
      </c>
      <c r="AD134" s="17">
        <v>0.38563469145465201</v>
      </c>
      <c r="AE134" s="17"/>
      <c r="AF134" s="17">
        <v>0.232238877896809</v>
      </c>
      <c r="AG134" s="17">
        <v>0.27729764569885701</v>
      </c>
      <c r="AH134" s="17">
        <v>0.24093125520502001</v>
      </c>
      <c r="AI134" s="17">
        <v>0.26103697564827999</v>
      </c>
      <c r="AJ134" s="17">
        <v>0.30834551514352199</v>
      </c>
      <c r="AK134" s="17"/>
      <c r="AL134" s="17">
        <v>0.266330137250332</v>
      </c>
      <c r="AM134" s="17">
        <v>0.29382711804718298</v>
      </c>
      <c r="AN134" s="17">
        <v>0.26352086072689102</v>
      </c>
      <c r="AO134" s="17">
        <v>0.256558338043542</v>
      </c>
      <c r="AP134" s="17">
        <v>0.29144870238744103</v>
      </c>
      <c r="AQ134" s="17"/>
      <c r="AR134" s="17">
        <v>0.29528028552681002</v>
      </c>
      <c r="AS134" s="17">
        <v>0.26509211458076198</v>
      </c>
    </row>
    <row r="135" spans="1:45" x14ac:dyDescent="0.35">
      <c r="B135" t="s">
        <v>110</v>
      </c>
      <c r="C135" s="17">
        <v>0.31624380683867298</v>
      </c>
      <c r="D135" s="17">
        <v>0.32417526769194299</v>
      </c>
      <c r="E135" s="17">
        <v>0.30851090709755002</v>
      </c>
      <c r="F135" s="17"/>
      <c r="G135" s="17">
        <v>0.34032632365870602</v>
      </c>
      <c r="H135" s="17">
        <v>0.28325280594997898</v>
      </c>
      <c r="I135" s="17">
        <v>0.32145909295936798</v>
      </c>
      <c r="J135" s="17">
        <v>0.263979372583175</v>
      </c>
      <c r="K135" s="17">
        <v>0.35798063207853098</v>
      </c>
      <c r="L135" s="17">
        <v>0.337670832579128</v>
      </c>
      <c r="M135" s="17"/>
      <c r="N135" s="17">
        <v>0.33891394801292501</v>
      </c>
      <c r="O135" s="17">
        <v>0.28764531980069002</v>
      </c>
      <c r="P135" s="17">
        <v>0.34053913624373799</v>
      </c>
      <c r="Q135" s="17">
        <v>0.30226353271614897</v>
      </c>
      <c r="R135" s="17"/>
      <c r="S135" s="17">
        <v>0.25594686746982298</v>
      </c>
      <c r="T135" s="17">
        <v>0.338144197179644</v>
      </c>
      <c r="U135" s="17">
        <v>0.33084404303000697</v>
      </c>
      <c r="V135" s="17">
        <v>0.30725981892098703</v>
      </c>
      <c r="W135" s="17">
        <v>0.33574608373987103</v>
      </c>
      <c r="X135" s="17">
        <v>0.34267758312271002</v>
      </c>
      <c r="Y135" s="17">
        <v>0.35049425317405603</v>
      </c>
      <c r="Z135" s="17">
        <v>0.28399228923199898</v>
      </c>
      <c r="AA135" s="17">
        <v>0.327547866777323</v>
      </c>
      <c r="AB135" s="17">
        <v>0.33075421229130703</v>
      </c>
      <c r="AC135" s="17">
        <v>0.24657835374566101</v>
      </c>
      <c r="AD135" s="17">
        <v>0.34669434878544603</v>
      </c>
      <c r="AE135" s="17"/>
      <c r="AF135" s="17">
        <v>0.29975247751449702</v>
      </c>
      <c r="AG135" s="17">
        <v>0.333972952141944</v>
      </c>
      <c r="AH135" s="17">
        <v>0.27263429607525003</v>
      </c>
      <c r="AI135" s="17">
        <v>0.32249628502892902</v>
      </c>
      <c r="AJ135" s="17">
        <v>0.344596017060741</v>
      </c>
      <c r="AK135" s="17"/>
      <c r="AL135" s="17">
        <v>0.296731704698799</v>
      </c>
      <c r="AM135" s="17">
        <v>0.29207866793628201</v>
      </c>
      <c r="AN135" s="17">
        <v>0.31450592503407498</v>
      </c>
      <c r="AO135" s="17">
        <v>0.325406185841561</v>
      </c>
      <c r="AP135" s="17">
        <v>0.31131445345532599</v>
      </c>
      <c r="AQ135" s="17"/>
      <c r="AR135" s="17">
        <v>0.31680796733555899</v>
      </c>
      <c r="AS135" s="17">
        <v>0.31704260419860802</v>
      </c>
    </row>
    <row r="136" spans="1:45" x14ac:dyDescent="0.35">
      <c r="B136" t="s">
        <v>111</v>
      </c>
      <c r="C136" s="17">
        <v>0.172695907664172</v>
      </c>
      <c r="D136" s="17">
        <v>0.18123133451051801</v>
      </c>
      <c r="E136" s="17">
        <v>0.16437416198938101</v>
      </c>
      <c r="F136" s="17"/>
      <c r="G136" s="17">
        <v>0.10119761592170699</v>
      </c>
      <c r="H136" s="17">
        <v>9.8216788620734199E-2</v>
      </c>
      <c r="I136" s="17">
        <v>0.159903037125154</v>
      </c>
      <c r="J136" s="17">
        <v>0.22485368508483999</v>
      </c>
      <c r="K136" s="17">
        <v>0.19759097097016501</v>
      </c>
      <c r="L136" s="17">
        <v>0.23135541686059899</v>
      </c>
      <c r="M136" s="17"/>
      <c r="N136" s="17">
        <v>0.180267835428956</v>
      </c>
      <c r="O136" s="17">
        <v>0.21138054343402099</v>
      </c>
      <c r="P136" s="17">
        <v>0.141946885633536</v>
      </c>
      <c r="Q136" s="17">
        <v>0.14768949959148001</v>
      </c>
      <c r="R136" s="17"/>
      <c r="S136" s="17">
        <v>0.11775899919576201</v>
      </c>
      <c r="T136" s="17">
        <v>0.16180040683874999</v>
      </c>
      <c r="U136" s="17">
        <v>0.18450392423411899</v>
      </c>
      <c r="V136" s="17">
        <v>0.170803826819278</v>
      </c>
      <c r="W136" s="17">
        <v>0.20607761404487601</v>
      </c>
      <c r="X136" s="17">
        <v>0.13256807526185299</v>
      </c>
      <c r="Y136" s="17">
        <v>0.17848599448386199</v>
      </c>
      <c r="Z136" s="17">
        <v>0.31345145995052598</v>
      </c>
      <c r="AA136" s="17">
        <v>0.18237356923047299</v>
      </c>
      <c r="AB136" s="17">
        <v>0.17024703295330301</v>
      </c>
      <c r="AC136" s="17">
        <v>0.24056494749672</v>
      </c>
      <c r="AD136" s="17">
        <v>0.14707303849654799</v>
      </c>
      <c r="AE136" s="17"/>
      <c r="AF136" s="17">
        <v>0.20385292012095699</v>
      </c>
      <c r="AG136" s="17">
        <v>0.139119872564617</v>
      </c>
      <c r="AH136" s="17">
        <v>0.208923080169723</v>
      </c>
      <c r="AI136" s="17">
        <v>0.19319777025663401</v>
      </c>
      <c r="AJ136" s="17">
        <v>0.16446144619231101</v>
      </c>
      <c r="AK136" s="17"/>
      <c r="AL136" s="17">
        <v>0.16361375504567499</v>
      </c>
      <c r="AM136" s="17">
        <v>0.14380707392313299</v>
      </c>
      <c r="AN136" s="17">
        <v>0.17082994655290601</v>
      </c>
      <c r="AO136" s="17">
        <v>0.20017352670696301</v>
      </c>
      <c r="AP136" s="17">
        <v>0.168237185139302</v>
      </c>
      <c r="AQ136" s="17"/>
      <c r="AR136" s="17">
        <v>0.15530029791973901</v>
      </c>
      <c r="AS136" s="17">
        <v>0.17917215271905801</v>
      </c>
    </row>
    <row r="137" spans="1:45" x14ac:dyDescent="0.35">
      <c r="B137" t="s">
        <v>86</v>
      </c>
      <c r="C137" s="17">
        <v>8.2491898518337006E-2</v>
      </c>
      <c r="D137" s="17">
        <v>7.1480803655758596E-2</v>
      </c>
      <c r="E137" s="17">
        <v>9.3227334800191297E-2</v>
      </c>
      <c r="F137" s="17"/>
      <c r="G137" s="17">
        <v>4.37197415383698E-2</v>
      </c>
      <c r="H137" s="17">
        <v>2.2007109031345298E-2</v>
      </c>
      <c r="I137" s="17">
        <v>5.5493210073889597E-2</v>
      </c>
      <c r="J137" s="17">
        <v>8.9739441828830896E-2</v>
      </c>
      <c r="K137" s="17">
        <v>9.5661252395123797E-2</v>
      </c>
      <c r="L137" s="17">
        <v>0.16432009199099501</v>
      </c>
      <c r="M137" s="17"/>
      <c r="N137" s="17">
        <v>5.9812539281491002E-2</v>
      </c>
      <c r="O137" s="17">
        <v>6.7273571074431507E-2</v>
      </c>
      <c r="P137" s="17">
        <v>6.5173254740274397E-2</v>
      </c>
      <c r="Q137" s="17">
        <v>0.13642479869464699</v>
      </c>
      <c r="R137" s="17"/>
      <c r="S137" s="17">
        <v>6.7532846526239795E-2</v>
      </c>
      <c r="T137" s="17">
        <v>0.10408360201528299</v>
      </c>
      <c r="U137" s="17">
        <v>7.8163242584628798E-2</v>
      </c>
      <c r="V137" s="17">
        <v>0.11396319950463001</v>
      </c>
      <c r="W137" s="17">
        <v>8.5548161780263199E-2</v>
      </c>
      <c r="X137" s="17">
        <v>6.1353695372806299E-2</v>
      </c>
      <c r="Y137" s="17">
        <v>0.106236369245792</v>
      </c>
      <c r="Z137" s="17">
        <v>0.109438652367879</v>
      </c>
      <c r="AA137" s="17">
        <v>4.5527606205044799E-2</v>
      </c>
      <c r="AB137" s="17">
        <v>8.7759801938860807E-2</v>
      </c>
      <c r="AC137" s="17">
        <v>8.2691051316617997E-2</v>
      </c>
      <c r="AD137" s="17">
        <v>5.1035968591362398E-2</v>
      </c>
      <c r="AE137" s="17"/>
      <c r="AF137" s="17">
        <v>0.112632756532776</v>
      </c>
      <c r="AG137" s="17">
        <v>5.5254804005282702E-2</v>
      </c>
      <c r="AH137" s="17">
        <v>0.109386517769339</v>
      </c>
      <c r="AI137" s="17">
        <v>9.8916772759787996E-2</v>
      </c>
      <c r="AJ137" s="17">
        <v>3.7048499161343201E-2</v>
      </c>
      <c r="AK137" s="17"/>
      <c r="AL137" s="17">
        <v>9.8615126984975696E-2</v>
      </c>
      <c r="AM137" s="17">
        <v>4.4636577318132899E-2</v>
      </c>
      <c r="AN137" s="17">
        <v>8.2124754745569198E-2</v>
      </c>
      <c r="AO137" s="17">
        <v>0.10010534737302</v>
      </c>
      <c r="AP137" s="17">
        <v>5.20090026090341E-2</v>
      </c>
      <c r="AQ137" s="17"/>
      <c r="AR137" s="17">
        <v>4.5426152325689598E-2</v>
      </c>
      <c r="AS137" s="17">
        <v>9.2538914450376195E-2</v>
      </c>
    </row>
    <row r="138" spans="1:45"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row>
    <row r="139" spans="1:45" x14ac:dyDescent="0.35">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row>
    <row r="140" spans="1:45" x14ac:dyDescent="0.35">
      <c r="A140" s="21"/>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S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1999</v>
      </c>
      <c r="D7" s="10">
        <v>1014</v>
      </c>
      <c r="E7" s="10">
        <v>985</v>
      </c>
      <c r="F7" s="10"/>
      <c r="G7" s="10">
        <v>296</v>
      </c>
      <c r="H7" s="10">
        <v>353</v>
      </c>
      <c r="I7" s="10">
        <v>337</v>
      </c>
      <c r="J7" s="10">
        <v>339</v>
      </c>
      <c r="K7" s="10">
        <v>315</v>
      </c>
      <c r="L7" s="10">
        <v>359</v>
      </c>
      <c r="M7" s="10"/>
      <c r="N7" s="10">
        <v>599</v>
      </c>
      <c r="O7" s="10">
        <v>446</v>
      </c>
      <c r="P7" s="10">
        <v>454</v>
      </c>
      <c r="Q7" s="10">
        <v>487</v>
      </c>
      <c r="R7" s="10"/>
      <c r="S7" s="10">
        <v>292</v>
      </c>
      <c r="T7" s="10">
        <v>278</v>
      </c>
      <c r="U7" s="10">
        <v>174</v>
      </c>
      <c r="V7" s="10">
        <v>163</v>
      </c>
      <c r="W7" s="10">
        <v>149</v>
      </c>
      <c r="X7" s="10">
        <v>193</v>
      </c>
      <c r="Y7" s="10">
        <v>137</v>
      </c>
      <c r="Z7" s="10">
        <v>90</v>
      </c>
      <c r="AA7" s="10">
        <v>199</v>
      </c>
      <c r="AB7" s="10">
        <v>156</v>
      </c>
      <c r="AC7" s="10">
        <v>109</v>
      </c>
      <c r="AD7" s="10">
        <v>59</v>
      </c>
      <c r="AE7" s="10"/>
      <c r="AF7" s="10">
        <v>334</v>
      </c>
      <c r="AG7" s="10">
        <v>699</v>
      </c>
      <c r="AH7" s="10">
        <v>142</v>
      </c>
      <c r="AI7" s="10">
        <v>248</v>
      </c>
      <c r="AJ7" s="10">
        <v>132</v>
      </c>
      <c r="AK7" s="10"/>
      <c r="AL7" s="10">
        <v>298</v>
      </c>
      <c r="AM7" s="10">
        <v>418</v>
      </c>
      <c r="AN7" s="10">
        <v>145</v>
      </c>
      <c r="AO7" s="10">
        <v>457</v>
      </c>
      <c r="AP7" s="10">
        <v>272</v>
      </c>
      <c r="AQ7" s="10"/>
      <c r="AR7" s="10">
        <v>438</v>
      </c>
      <c r="AS7" s="10">
        <v>1539</v>
      </c>
    </row>
    <row r="8" spans="2:45" ht="30" customHeight="1" x14ac:dyDescent="0.35">
      <c r="B8" s="11" t="s">
        <v>19</v>
      </c>
      <c r="C8" s="11">
        <v>1999</v>
      </c>
      <c r="D8" s="11">
        <v>987</v>
      </c>
      <c r="E8" s="11">
        <v>1012</v>
      </c>
      <c r="F8" s="11"/>
      <c r="G8" s="11">
        <v>276</v>
      </c>
      <c r="H8" s="11">
        <v>341</v>
      </c>
      <c r="I8" s="11">
        <v>341</v>
      </c>
      <c r="J8" s="11">
        <v>341</v>
      </c>
      <c r="K8" s="11">
        <v>281</v>
      </c>
      <c r="L8" s="11">
        <v>419</v>
      </c>
      <c r="M8" s="11"/>
      <c r="N8" s="11">
        <v>536</v>
      </c>
      <c r="O8" s="11">
        <v>516</v>
      </c>
      <c r="P8" s="11">
        <v>437</v>
      </c>
      <c r="Q8" s="11">
        <v>497</v>
      </c>
      <c r="R8" s="11"/>
      <c r="S8" s="11">
        <v>279</v>
      </c>
      <c r="T8" s="11">
        <v>260</v>
      </c>
      <c r="U8" s="11">
        <v>160</v>
      </c>
      <c r="V8" s="11">
        <v>180</v>
      </c>
      <c r="W8" s="11">
        <v>140</v>
      </c>
      <c r="X8" s="11">
        <v>180</v>
      </c>
      <c r="Y8" s="11">
        <v>160</v>
      </c>
      <c r="Z8" s="11">
        <v>80</v>
      </c>
      <c r="AA8" s="11">
        <v>220</v>
      </c>
      <c r="AB8" s="11">
        <v>180</v>
      </c>
      <c r="AC8" s="11">
        <v>100</v>
      </c>
      <c r="AD8" s="11">
        <v>60</v>
      </c>
      <c r="AE8" s="11"/>
      <c r="AF8" s="11">
        <v>343</v>
      </c>
      <c r="AG8" s="11">
        <v>695</v>
      </c>
      <c r="AH8" s="11">
        <v>140</v>
      </c>
      <c r="AI8" s="11">
        <v>244</v>
      </c>
      <c r="AJ8" s="11">
        <v>128</v>
      </c>
      <c r="AK8" s="11"/>
      <c r="AL8" s="11">
        <v>302</v>
      </c>
      <c r="AM8" s="11">
        <v>407</v>
      </c>
      <c r="AN8" s="11">
        <v>145</v>
      </c>
      <c r="AO8" s="11">
        <v>456</v>
      </c>
      <c r="AP8" s="11">
        <v>271</v>
      </c>
      <c r="AQ8" s="11"/>
      <c r="AR8" s="11">
        <v>426</v>
      </c>
      <c r="AS8" s="11">
        <v>1552</v>
      </c>
    </row>
    <row r="9" spans="2:45" ht="29" x14ac:dyDescent="0.35">
      <c r="B9" s="18" t="s">
        <v>59</v>
      </c>
      <c r="C9" s="17">
        <v>0.55357185418897503</v>
      </c>
      <c r="D9" s="17">
        <v>0.51579408201725496</v>
      </c>
      <c r="E9" s="17">
        <v>0.59043601679496704</v>
      </c>
      <c r="F9" s="17"/>
      <c r="G9" s="17">
        <v>0.53131845431735103</v>
      </c>
      <c r="H9" s="17">
        <v>0.51766214015629397</v>
      </c>
      <c r="I9" s="17">
        <v>0.49120807526535698</v>
      </c>
      <c r="J9" s="17">
        <v>0.52669211691705897</v>
      </c>
      <c r="K9" s="17">
        <v>0.60416493743049104</v>
      </c>
      <c r="L9" s="17">
        <v>0.63621565759559895</v>
      </c>
      <c r="M9" s="17"/>
      <c r="N9" s="17">
        <v>0.54112801656392495</v>
      </c>
      <c r="O9" s="17">
        <v>0.61774001933684397</v>
      </c>
      <c r="P9" s="17">
        <v>0.510582129626871</v>
      </c>
      <c r="Q9" s="17">
        <v>0.53077019986409402</v>
      </c>
      <c r="R9" s="17"/>
      <c r="S9" s="17">
        <v>0.54567557913319598</v>
      </c>
      <c r="T9" s="17">
        <v>0.58647428973379301</v>
      </c>
      <c r="U9" s="17">
        <v>0.60426057908878394</v>
      </c>
      <c r="V9" s="17">
        <v>0.54158140186728998</v>
      </c>
      <c r="W9" s="17">
        <v>0.54246404025809003</v>
      </c>
      <c r="X9" s="17">
        <v>0.52625356318497096</v>
      </c>
      <c r="Y9" s="17">
        <v>0.64215391001329303</v>
      </c>
      <c r="Z9" s="17">
        <v>0.55191862741325903</v>
      </c>
      <c r="AA9" s="17">
        <v>0.53905653480286997</v>
      </c>
      <c r="AB9" s="17">
        <v>0.45268395188537403</v>
      </c>
      <c r="AC9" s="17">
        <v>0.57006031893127396</v>
      </c>
      <c r="AD9" s="17">
        <v>0.55052769897406395</v>
      </c>
      <c r="AE9" s="17"/>
      <c r="AF9" s="17">
        <v>0.55798658523029498</v>
      </c>
      <c r="AG9" s="17">
        <v>0.53162967420616503</v>
      </c>
      <c r="AH9" s="17">
        <v>0.52536017611185404</v>
      </c>
      <c r="AI9" s="17">
        <v>0.56278886292061003</v>
      </c>
      <c r="AJ9" s="17">
        <v>0.58490283749151095</v>
      </c>
      <c r="AK9" s="17"/>
      <c r="AL9" s="17">
        <v>0.49854407389856498</v>
      </c>
      <c r="AM9" s="17">
        <v>0.51092919978399198</v>
      </c>
      <c r="AN9" s="17">
        <v>0.52314027310911304</v>
      </c>
      <c r="AO9" s="17">
        <v>0.57285578196899201</v>
      </c>
      <c r="AP9" s="17">
        <v>0.62625431629300699</v>
      </c>
      <c r="AQ9" s="17"/>
      <c r="AR9" s="17">
        <v>0.53199679708983605</v>
      </c>
      <c r="AS9" s="17">
        <v>0.55979873890790899</v>
      </c>
    </row>
    <row r="10" spans="2:45" x14ac:dyDescent="0.35">
      <c r="B10" s="18" t="s">
        <v>60</v>
      </c>
      <c r="C10" s="17">
        <v>0.46543647420289602</v>
      </c>
      <c r="D10" s="17">
        <v>0.43594066642250201</v>
      </c>
      <c r="E10" s="17">
        <v>0.49421896167380802</v>
      </c>
      <c r="F10" s="17"/>
      <c r="G10" s="17">
        <v>0.41880917166818599</v>
      </c>
      <c r="H10" s="17">
        <v>0.37571198886809198</v>
      </c>
      <c r="I10" s="17">
        <v>0.41932541618831098</v>
      </c>
      <c r="J10" s="17">
        <v>0.479422093784662</v>
      </c>
      <c r="K10" s="17">
        <v>0.49427393588249702</v>
      </c>
      <c r="L10" s="17">
        <v>0.576030597631357</v>
      </c>
      <c r="M10" s="17"/>
      <c r="N10" s="17">
        <v>0.46647630598801798</v>
      </c>
      <c r="O10" s="17">
        <v>0.51196141617273205</v>
      </c>
      <c r="P10" s="17">
        <v>0.44592526628677998</v>
      </c>
      <c r="Q10" s="17">
        <v>0.430765782927505</v>
      </c>
      <c r="R10" s="17"/>
      <c r="S10" s="17">
        <v>0.38031894922316001</v>
      </c>
      <c r="T10" s="17">
        <v>0.52181285115302001</v>
      </c>
      <c r="U10" s="17">
        <v>0.48188463730361097</v>
      </c>
      <c r="V10" s="17">
        <v>0.50083757249147798</v>
      </c>
      <c r="W10" s="17">
        <v>0.49547711568173602</v>
      </c>
      <c r="X10" s="17">
        <v>0.38350871631446398</v>
      </c>
      <c r="Y10" s="17">
        <v>0.57023223930579603</v>
      </c>
      <c r="Z10" s="17">
        <v>0.46417745077245098</v>
      </c>
      <c r="AA10" s="17">
        <v>0.45437411484634399</v>
      </c>
      <c r="AB10" s="17">
        <v>0.42521010044131202</v>
      </c>
      <c r="AC10" s="17">
        <v>0.43674000706431398</v>
      </c>
      <c r="AD10" s="17">
        <v>0.573145291862867</v>
      </c>
      <c r="AE10" s="17"/>
      <c r="AF10" s="17">
        <v>0.51321731793353498</v>
      </c>
      <c r="AG10" s="17">
        <v>0.47096639714752297</v>
      </c>
      <c r="AH10" s="17">
        <v>0.42395161730655101</v>
      </c>
      <c r="AI10" s="17">
        <v>0.45288085330876998</v>
      </c>
      <c r="AJ10" s="17">
        <v>0.45607512957901702</v>
      </c>
      <c r="AK10" s="17"/>
      <c r="AL10" s="17">
        <v>0.51097356842050001</v>
      </c>
      <c r="AM10" s="17">
        <v>0.43283848519895401</v>
      </c>
      <c r="AN10" s="17">
        <v>0.45035200625635502</v>
      </c>
      <c r="AO10" s="17">
        <v>0.46420291514242501</v>
      </c>
      <c r="AP10" s="17">
        <v>0.48551339372643898</v>
      </c>
      <c r="AQ10" s="17"/>
      <c r="AR10" s="17">
        <v>0.465029726957015</v>
      </c>
      <c r="AS10" s="17">
        <v>0.467872801196275</v>
      </c>
    </row>
    <row r="11" spans="2:45" x14ac:dyDescent="0.35">
      <c r="B11" s="18" t="s">
        <v>61</v>
      </c>
      <c r="C11" s="17">
        <v>0.42655964304802402</v>
      </c>
      <c r="D11" s="17">
        <v>0.40482168597834101</v>
      </c>
      <c r="E11" s="17">
        <v>0.44777189401126999</v>
      </c>
      <c r="F11" s="17"/>
      <c r="G11" s="17">
        <v>0.48008921173873198</v>
      </c>
      <c r="H11" s="17">
        <v>0.45212546672568199</v>
      </c>
      <c r="I11" s="17">
        <v>0.47791157942072798</v>
      </c>
      <c r="J11" s="17">
        <v>0.469119748647638</v>
      </c>
      <c r="K11" s="17">
        <v>0.434419098565069</v>
      </c>
      <c r="L11" s="17">
        <v>0.28865698683326901</v>
      </c>
      <c r="M11" s="17"/>
      <c r="N11" s="17">
        <v>0.38793956761278497</v>
      </c>
      <c r="O11" s="17">
        <v>0.41511956889149998</v>
      </c>
      <c r="P11" s="17">
        <v>0.456860593631497</v>
      </c>
      <c r="Q11" s="17">
        <v>0.458900528938254</v>
      </c>
      <c r="R11" s="17"/>
      <c r="S11" s="17">
        <v>0.384899715429525</v>
      </c>
      <c r="T11" s="17">
        <v>0.40464055561882301</v>
      </c>
      <c r="U11" s="17">
        <v>0.47848171142196499</v>
      </c>
      <c r="V11" s="17">
        <v>0.476752088263102</v>
      </c>
      <c r="W11" s="17">
        <v>0.331651515667092</v>
      </c>
      <c r="X11" s="17">
        <v>0.45874288477518999</v>
      </c>
      <c r="Y11" s="17">
        <v>0.41358669551633198</v>
      </c>
      <c r="Z11" s="17">
        <v>0.420825736073146</v>
      </c>
      <c r="AA11" s="17">
        <v>0.4103265222054</v>
      </c>
      <c r="AB11" s="17">
        <v>0.47116792038663902</v>
      </c>
      <c r="AC11" s="17">
        <v>0.48088928660591301</v>
      </c>
      <c r="AD11" s="17">
        <v>0.42805788951675999</v>
      </c>
      <c r="AE11" s="17"/>
      <c r="AF11" s="17">
        <v>0.37063653052752699</v>
      </c>
      <c r="AG11" s="17">
        <v>0.37794480701884597</v>
      </c>
      <c r="AH11" s="17">
        <v>0.46830414083420802</v>
      </c>
      <c r="AI11" s="17">
        <v>0.43455937505656</v>
      </c>
      <c r="AJ11" s="17">
        <v>0.49281455273636998</v>
      </c>
      <c r="AK11" s="17"/>
      <c r="AL11" s="17">
        <v>0.38580353144412899</v>
      </c>
      <c r="AM11" s="17">
        <v>0.38895100927604898</v>
      </c>
      <c r="AN11" s="17">
        <v>0.44114445864588098</v>
      </c>
      <c r="AO11" s="17">
        <v>0.40974617093073201</v>
      </c>
      <c r="AP11" s="17">
        <v>0.48058356123352702</v>
      </c>
      <c r="AQ11" s="17"/>
      <c r="AR11" s="17">
        <v>0.47395564140380098</v>
      </c>
      <c r="AS11" s="17">
        <v>0.41266679897791803</v>
      </c>
    </row>
    <row r="12" spans="2:45" x14ac:dyDescent="0.35">
      <c r="B12" s="18" t="s">
        <v>62</v>
      </c>
      <c r="C12" s="17">
        <v>0.37030556826976102</v>
      </c>
      <c r="D12" s="17">
        <v>0.35979942482313199</v>
      </c>
      <c r="E12" s="17">
        <v>0.38055763338937498</v>
      </c>
      <c r="F12" s="17"/>
      <c r="G12" s="17">
        <v>0.35567783200393899</v>
      </c>
      <c r="H12" s="17">
        <v>0.27416057574463398</v>
      </c>
      <c r="I12" s="17">
        <v>0.30292371665227003</v>
      </c>
      <c r="J12" s="17">
        <v>0.36754920327415302</v>
      </c>
      <c r="K12" s="17">
        <v>0.37914511851871102</v>
      </c>
      <c r="L12" s="17">
        <v>0.50940527576968597</v>
      </c>
      <c r="M12" s="17"/>
      <c r="N12" s="17">
        <v>0.41247749561675701</v>
      </c>
      <c r="O12" s="17">
        <v>0.39472988411605198</v>
      </c>
      <c r="P12" s="17">
        <v>0.293152136202111</v>
      </c>
      <c r="Q12" s="17">
        <v>0.35699030162752998</v>
      </c>
      <c r="R12" s="17"/>
      <c r="S12" s="17">
        <v>0.35132741133876999</v>
      </c>
      <c r="T12" s="17">
        <v>0.35779953691699501</v>
      </c>
      <c r="U12" s="17">
        <v>0.33098779650731702</v>
      </c>
      <c r="V12" s="17">
        <v>0.36845383055380698</v>
      </c>
      <c r="W12" s="17">
        <v>0.373456955967578</v>
      </c>
      <c r="X12" s="17">
        <v>0.32849934383092499</v>
      </c>
      <c r="Y12" s="17">
        <v>0.44494493326384199</v>
      </c>
      <c r="Z12" s="17">
        <v>0.28638755132268601</v>
      </c>
      <c r="AA12" s="17">
        <v>0.400047353505883</v>
      </c>
      <c r="AB12" s="17">
        <v>0.39188239870875802</v>
      </c>
      <c r="AC12" s="17">
        <v>0.39958286175800201</v>
      </c>
      <c r="AD12" s="17">
        <v>0.43130659308656399</v>
      </c>
      <c r="AE12" s="17"/>
      <c r="AF12" s="17">
        <v>0.34484944619563801</v>
      </c>
      <c r="AG12" s="17">
        <v>0.41914210261453799</v>
      </c>
      <c r="AH12" s="17">
        <v>0.36423534975773503</v>
      </c>
      <c r="AI12" s="17">
        <v>0.33010376023195498</v>
      </c>
      <c r="AJ12" s="17">
        <v>0.31378431889566299</v>
      </c>
      <c r="AK12" s="17"/>
      <c r="AL12" s="17">
        <v>0.35290237136597602</v>
      </c>
      <c r="AM12" s="17">
        <v>0.38537779975386799</v>
      </c>
      <c r="AN12" s="17">
        <v>0.43690622099601401</v>
      </c>
      <c r="AO12" s="17">
        <v>0.35329677324075598</v>
      </c>
      <c r="AP12" s="17">
        <v>0.38016242170297299</v>
      </c>
      <c r="AQ12" s="17"/>
      <c r="AR12" s="17">
        <v>0.41288974715160798</v>
      </c>
      <c r="AS12" s="17">
        <v>0.35993795164189302</v>
      </c>
    </row>
    <row r="13" spans="2:45" x14ac:dyDescent="0.35">
      <c r="B13" s="18" t="s">
        <v>63</v>
      </c>
      <c r="C13" s="17">
        <v>0.280499322936972</v>
      </c>
      <c r="D13" s="17">
        <v>0.31787888718311902</v>
      </c>
      <c r="E13" s="17">
        <v>0.244023738081215</v>
      </c>
      <c r="F13" s="17"/>
      <c r="G13" s="17">
        <v>0.230288703499203</v>
      </c>
      <c r="H13" s="17">
        <v>0.31679087190074401</v>
      </c>
      <c r="I13" s="17">
        <v>0.29624872590269702</v>
      </c>
      <c r="J13" s="17">
        <v>0.33943880344666899</v>
      </c>
      <c r="K13" s="17">
        <v>0.34541861073409402</v>
      </c>
      <c r="L13" s="17">
        <v>0.179638221404232</v>
      </c>
      <c r="M13" s="17"/>
      <c r="N13" s="17">
        <v>0.25807539291824</v>
      </c>
      <c r="O13" s="17">
        <v>0.232594821350079</v>
      </c>
      <c r="P13" s="17">
        <v>0.30928485120902299</v>
      </c>
      <c r="Q13" s="17">
        <v>0.33273880374576098</v>
      </c>
      <c r="R13" s="17"/>
      <c r="S13" s="17">
        <v>0.26656478354087398</v>
      </c>
      <c r="T13" s="17">
        <v>0.23334030825904001</v>
      </c>
      <c r="U13" s="17">
        <v>0.31351195235306301</v>
      </c>
      <c r="V13" s="17">
        <v>0.288199501844079</v>
      </c>
      <c r="W13" s="17">
        <v>0.26410813180958098</v>
      </c>
      <c r="X13" s="17">
        <v>0.26881900386255198</v>
      </c>
      <c r="Y13" s="17">
        <v>0.28180608261248602</v>
      </c>
      <c r="Z13" s="17">
        <v>0.337582824241213</v>
      </c>
      <c r="AA13" s="17">
        <v>0.29592502842274598</v>
      </c>
      <c r="AB13" s="17">
        <v>0.32334858024603602</v>
      </c>
      <c r="AC13" s="17">
        <v>0.26152204837202597</v>
      </c>
      <c r="AD13" s="17">
        <v>0.27869697260732401</v>
      </c>
      <c r="AE13" s="17"/>
      <c r="AF13" s="17">
        <v>0.240195043495363</v>
      </c>
      <c r="AG13" s="17">
        <v>0.277561733726152</v>
      </c>
      <c r="AH13" s="17">
        <v>0.285841364731443</v>
      </c>
      <c r="AI13" s="17">
        <v>0.32972085489875902</v>
      </c>
      <c r="AJ13" s="17">
        <v>0.30509376506556801</v>
      </c>
      <c r="AK13" s="17"/>
      <c r="AL13" s="17">
        <v>0.24930678025710401</v>
      </c>
      <c r="AM13" s="17">
        <v>0.28959030359918903</v>
      </c>
      <c r="AN13" s="17">
        <v>0.250059755006381</v>
      </c>
      <c r="AO13" s="17">
        <v>0.34065160128064498</v>
      </c>
      <c r="AP13" s="17">
        <v>0.24225186226477599</v>
      </c>
      <c r="AQ13" s="17"/>
      <c r="AR13" s="17">
        <v>0.24782463211519601</v>
      </c>
      <c r="AS13" s="17">
        <v>0.28813408289766501</v>
      </c>
    </row>
    <row r="14" spans="2:45" ht="29" x14ac:dyDescent="0.35">
      <c r="B14" s="18" t="s">
        <v>64</v>
      </c>
      <c r="C14" s="17">
        <v>0.17380908345704099</v>
      </c>
      <c r="D14" s="17">
        <v>0.17784792759383999</v>
      </c>
      <c r="E14" s="17">
        <v>0.16986791386338601</v>
      </c>
      <c r="F14" s="17"/>
      <c r="G14" s="17">
        <v>0.18022251228019701</v>
      </c>
      <c r="H14" s="17">
        <v>0.19088873181932201</v>
      </c>
      <c r="I14" s="17">
        <v>0.20835661191808599</v>
      </c>
      <c r="J14" s="17">
        <v>0.14696328289320501</v>
      </c>
      <c r="K14" s="17">
        <v>0.11821917035851399</v>
      </c>
      <c r="L14" s="17">
        <v>0.186737891096421</v>
      </c>
      <c r="M14" s="17"/>
      <c r="N14" s="17">
        <v>0.167081560525177</v>
      </c>
      <c r="O14" s="17">
        <v>0.18701968896943</v>
      </c>
      <c r="P14" s="17">
        <v>0.15869962311840499</v>
      </c>
      <c r="Q14" s="17">
        <v>0.178175130309912</v>
      </c>
      <c r="R14" s="17"/>
      <c r="S14" s="17">
        <v>0.23103910671583</v>
      </c>
      <c r="T14" s="17">
        <v>0.17347185138489199</v>
      </c>
      <c r="U14" s="17">
        <v>0.15433427417708201</v>
      </c>
      <c r="V14" s="17">
        <v>0.173568403468634</v>
      </c>
      <c r="W14" s="17">
        <v>0.168100930485617</v>
      </c>
      <c r="X14" s="17">
        <v>0.172106340393092</v>
      </c>
      <c r="Y14" s="17">
        <v>0.145215216819578</v>
      </c>
      <c r="Z14" s="17">
        <v>0.116651783440521</v>
      </c>
      <c r="AA14" s="17">
        <v>0.169518590133799</v>
      </c>
      <c r="AB14" s="17">
        <v>0.18160379435309301</v>
      </c>
      <c r="AC14" s="17">
        <v>0.160593657688724</v>
      </c>
      <c r="AD14" s="17">
        <v>0.14750910233395401</v>
      </c>
      <c r="AE14" s="17"/>
      <c r="AF14" s="17">
        <v>0.17966214552743201</v>
      </c>
      <c r="AG14" s="17">
        <v>0.16866952600245699</v>
      </c>
      <c r="AH14" s="17">
        <v>0.167827609597512</v>
      </c>
      <c r="AI14" s="17">
        <v>0.17214973873384901</v>
      </c>
      <c r="AJ14" s="17">
        <v>0.14962966367041</v>
      </c>
      <c r="AK14" s="17"/>
      <c r="AL14" s="17">
        <v>0.190265209283422</v>
      </c>
      <c r="AM14" s="17">
        <v>0.18331718637061001</v>
      </c>
      <c r="AN14" s="17">
        <v>0.16574868784549401</v>
      </c>
      <c r="AO14" s="17">
        <v>0.16623879283579601</v>
      </c>
      <c r="AP14" s="17">
        <v>0.17118802799587801</v>
      </c>
      <c r="AQ14" s="17"/>
      <c r="AR14" s="17">
        <v>0.164576697940439</v>
      </c>
      <c r="AS14" s="17">
        <v>0.175640117800411</v>
      </c>
    </row>
    <row r="15" spans="2:45" ht="29" x14ac:dyDescent="0.35">
      <c r="B15" s="18" t="s">
        <v>65</v>
      </c>
      <c r="C15" s="17">
        <v>0.166880859268981</v>
      </c>
      <c r="D15" s="17">
        <v>0.17507082648074501</v>
      </c>
      <c r="E15" s="17">
        <v>0.158888956473341</v>
      </c>
      <c r="F15" s="17"/>
      <c r="G15" s="17">
        <v>0.262101773016925</v>
      </c>
      <c r="H15" s="17">
        <v>0.206570830128572</v>
      </c>
      <c r="I15" s="17">
        <v>0.168643424292722</v>
      </c>
      <c r="J15" s="17">
        <v>0.17747840425401601</v>
      </c>
      <c r="K15" s="17">
        <v>0.119356512360226</v>
      </c>
      <c r="L15" s="17">
        <v>9.3579010237249502E-2</v>
      </c>
      <c r="M15" s="17"/>
      <c r="N15" s="17">
        <v>0.13549535958432099</v>
      </c>
      <c r="O15" s="17">
        <v>0.148603650720286</v>
      </c>
      <c r="P15" s="17">
        <v>0.21577468493126101</v>
      </c>
      <c r="Q15" s="17">
        <v>0.177196642102528</v>
      </c>
      <c r="R15" s="17"/>
      <c r="S15" s="17">
        <v>0.191690526772228</v>
      </c>
      <c r="T15" s="17">
        <v>0.16130107425343099</v>
      </c>
      <c r="U15" s="17">
        <v>0.186387681314897</v>
      </c>
      <c r="V15" s="17">
        <v>0.147285501774642</v>
      </c>
      <c r="W15" s="17">
        <v>0.190242018967411</v>
      </c>
      <c r="X15" s="17">
        <v>0.204807365151496</v>
      </c>
      <c r="Y15" s="17">
        <v>5.5147639877004398E-2</v>
      </c>
      <c r="Z15" s="17">
        <v>9.9573035488907197E-2</v>
      </c>
      <c r="AA15" s="17">
        <v>0.15302705847988901</v>
      </c>
      <c r="AB15" s="17">
        <v>0.206205316988647</v>
      </c>
      <c r="AC15" s="17">
        <v>0.183669660934176</v>
      </c>
      <c r="AD15" s="17">
        <v>0.20695288515801699</v>
      </c>
      <c r="AE15" s="17"/>
      <c r="AF15" s="17">
        <v>0.112929382115141</v>
      </c>
      <c r="AG15" s="17">
        <v>0.18547163388295401</v>
      </c>
      <c r="AH15" s="17">
        <v>0.160366460842744</v>
      </c>
      <c r="AI15" s="17">
        <v>0.12273802365556601</v>
      </c>
      <c r="AJ15" s="17">
        <v>0.24875457418706501</v>
      </c>
      <c r="AK15" s="17"/>
      <c r="AL15" s="17">
        <v>0.13563173431297301</v>
      </c>
      <c r="AM15" s="17">
        <v>0.19008453097391001</v>
      </c>
      <c r="AN15" s="17">
        <v>0.18468206550826799</v>
      </c>
      <c r="AO15" s="17">
        <v>0.147022473810694</v>
      </c>
      <c r="AP15" s="17">
        <v>0.18318801018352501</v>
      </c>
      <c r="AQ15" s="17"/>
      <c r="AR15" s="17">
        <v>0.213835841737607</v>
      </c>
      <c r="AS15" s="17">
        <v>0.15434152347612601</v>
      </c>
    </row>
    <row r="16" spans="2:45" x14ac:dyDescent="0.35">
      <c r="B16" s="18" t="s">
        <v>66</v>
      </c>
      <c r="C16" s="17">
        <v>0.11249404353086701</v>
      </c>
      <c r="D16" s="17">
        <v>0.101694688415948</v>
      </c>
      <c r="E16" s="17">
        <v>0.12303222935046999</v>
      </c>
      <c r="F16" s="17"/>
      <c r="G16" s="17">
        <v>7.8439778134174298E-2</v>
      </c>
      <c r="H16" s="17">
        <v>0.18771562578686499</v>
      </c>
      <c r="I16" s="17">
        <v>0.15089880348646301</v>
      </c>
      <c r="J16" s="17">
        <v>7.3851991169153294E-2</v>
      </c>
      <c r="K16" s="17">
        <v>6.8041737031918695E-2</v>
      </c>
      <c r="L16" s="17">
        <v>0.103782794588571</v>
      </c>
      <c r="M16" s="17"/>
      <c r="N16" s="17">
        <v>0.13894091336239101</v>
      </c>
      <c r="O16" s="17">
        <v>0.103274390171951</v>
      </c>
      <c r="P16" s="17">
        <v>0.109053636957747</v>
      </c>
      <c r="Q16" s="17">
        <v>9.9511546834405495E-2</v>
      </c>
      <c r="R16" s="17"/>
      <c r="S16" s="17">
        <v>0.121350464781618</v>
      </c>
      <c r="T16" s="17">
        <v>9.4581850626968597E-2</v>
      </c>
      <c r="U16" s="17">
        <v>3.9944687271785601E-2</v>
      </c>
      <c r="V16" s="17">
        <v>9.5023760908010596E-2</v>
      </c>
      <c r="W16" s="17">
        <v>0.168919207275365</v>
      </c>
      <c r="X16" s="17">
        <v>0.15455486623535999</v>
      </c>
      <c r="Y16" s="17">
        <v>7.2146987965030204E-2</v>
      </c>
      <c r="Z16" s="17">
        <v>8.7439419459893405E-2</v>
      </c>
      <c r="AA16" s="17">
        <v>0.17715234321544601</v>
      </c>
      <c r="AB16" s="17">
        <v>9.1220919788317006E-2</v>
      </c>
      <c r="AC16" s="17">
        <v>0.11477083361519901</v>
      </c>
      <c r="AD16" s="17">
        <v>0.101223335068716</v>
      </c>
      <c r="AE16" s="17"/>
      <c r="AF16" s="17">
        <v>0.14888265790552399</v>
      </c>
      <c r="AG16" s="17">
        <v>0.113808958125295</v>
      </c>
      <c r="AH16" s="17">
        <v>0.108407678422081</v>
      </c>
      <c r="AI16" s="17">
        <v>7.76809243144721E-2</v>
      </c>
      <c r="AJ16" s="17">
        <v>0.154307113936312</v>
      </c>
      <c r="AK16" s="17"/>
      <c r="AL16" s="17">
        <v>0.157615999132488</v>
      </c>
      <c r="AM16" s="17">
        <v>0.13241690060940101</v>
      </c>
      <c r="AN16" s="17">
        <v>6.3642784618423098E-2</v>
      </c>
      <c r="AO16" s="17">
        <v>0.10327472737665799</v>
      </c>
      <c r="AP16" s="17">
        <v>0.108761265543051</v>
      </c>
      <c r="AQ16" s="17"/>
      <c r="AR16" s="17">
        <v>0.12893401953623301</v>
      </c>
      <c r="AS16" s="17">
        <v>0.10952212570101701</v>
      </c>
    </row>
    <row r="17" spans="2:45" x14ac:dyDescent="0.35">
      <c r="B17" s="18" t="s">
        <v>67</v>
      </c>
      <c r="C17" s="17">
        <v>9.5048380984532596E-2</v>
      </c>
      <c r="D17" s="17">
        <v>9.5109556164389805E-2</v>
      </c>
      <c r="E17" s="17">
        <v>9.4988685252146599E-2</v>
      </c>
      <c r="F17" s="17"/>
      <c r="G17" s="17">
        <v>4.5422339704566397E-2</v>
      </c>
      <c r="H17" s="17">
        <v>6.5716836617710994E-2</v>
      </c>
      <c r="I17" s="17">
        <v>0.12952226535918701</v>
      </c>
      <c r="J17" s="17">
        <v>0.10597297345730899</v>
      </c>
      <c r="K17" s="17">
        <v>0.118724179151526</v>
      </c>
      <c r="L17" s="17">
        <v>9.8799862656508697E-2</v>
      </c>
      <c r="M17" s="17"/>
      <c r="N17" s="17">
        <v>8.2375374092876499E-2</v>
      </c>
      <c r="O17" s="17">
        <v>0.121639520725288</v>
      </c>
      <c r="P17" s="17">
        <v>9.7208664997780206E-2</v>
      </c>
      <c r="Q17" s="17">
        <v>8.1694836571469795E-2</v>
      </c>
      <c r="R17" s="17"/>
      <c r="S17" s="17">
        <v>8.0693882096112501E-2</v>
      </c>
      <c r="T17" s="17">
        <v>8.5210157539303305E-2</v>
      </c>
      <c r="U17" s="17">
        <v>8.17098280914519E-2</v>
      </c>
      <c r="V17" s="17">
        <v>0.14714446115063201</v>
      </c>
      <c r="W17" s="17">
        <v>0.106207325780222</v>
      </c>
      <c r="X17" s="17">
        <v>9.36723809620508E-2</v>
      </c>
      <c r="Y17" s="17">
        <v>6.6512380843378099E-2</v>
      </c>
      <c r="Z17" s="17">
        <v>8.9847042987267201E-2</v>
      </c>
      <c r="AA17" s="17">
        <v>9.3348660267932398E-2</v>
      </c>
      <c r="AB17" s="17">
        <v>0.13023977640255199</v>
      </c>
      <c r="AC17" s="17">
        <v>7.63197553266238E-2</v>
      </c>
      <c r="AD17" s="17">
        <v>7.6668656958836401E-2</v>
      </c>
      <c r="AE17" s="17"/>
      <c r="AF17" s="17">
        <v>0.136077946979208</v>
      </c>
      <c r="AG17" s="17">
        <v>0.100636087463342</v>
      </c>
      <c r="AH17" s="17">
        <v>0.138268417886828</v>
      </c>
      <c r="AI17" s="17">
        <v>8.1619210813531795E-2</v>
      </c>
      <c r="AJ17" s="17">
        <v>6.9269810516787295E-2</v>
      </c>
      <c r="AK17" s="17"/>
      <c r="AL17" s="17">
        <v>0.135610655037044</v>
      </c>
      <c r="AM17" s="17">
        <v>7.9036328729344102E-2</v>
      </c>
      <c r="AN17" s="17">
        <v>0.111628144783358</v>
      </c>
      <c r="AO17" s="17">
        <v>8.4354952514842096E-2</v>
      </c>
      <c r="AP17" s="17">
        <v>8.3317661572873694E-2</v>
      </c>
      <c r="AQ17" s="17"/>
      <c r="AR17" s="17">
        <v>9.0640266918624604E-2</v>
      </c>
      <c r="AS17" s="17">
        <v>9.7560060160680001E-2</v>
      </c>
    </row>
    <row r="18" spans="2:45" x14ac:dyDescent="0.35">
      <c r="B18" s="18" t="s">
        <v>68</v>
      </c>
      <c r="C18" s="17">
        <v>9.2766825482249501E-2</v>
      </c>
      <c r="D18" s="17">
        <v>0.108076952870812</v>
      </c>
      <c r="E18" s="17">
        <v>7.7826954941315404E-2</v>
      </c>
      <c r="F18" s="17"/>
      <c r="G18" s="17">
        <v>0.10507272272922299</v>
      </c>
      <c r="H18" s="17">
        <v>0.15054512818597701</v>
      </c>
      <c r="I18" s="17">
        <v>9.4398131520884193E-2</v>
      </c>
      <c r="J18" s="17">
        <v>7.3439596745682595E-2</v>
      </c>
      <c r="K18" s="17">
        <v>5.96762041713325E-2</v>
      </c>
      <c r="L18" s="17">
        <v>7.4246142647746802E-2</v>
      </c>
      <c r="M18" s="17"/>
      <c r="N18" s="17">
        <v>0.12090417157934701</v>
      </c>
      <c r="O18" s="17">
        <v>9.8755656101685393E-2</v>
      </c>
      <c r="P18" s="17">
        <v>6.7507193918905098E-2</v>
      </c>
      <c r="Q18" s="17">
        <v>7.9123081592403804E-2</v>
      </c>
      <c r="R18" s="17"/>
      <c r="S18" s="17">
        <v>0.14981443360897001</v>
      </c>
      <c r="T18" s="17">
        <v>5.90712055536858E-2</v>
      </c>
      <c r="U18" s="17">
        <v>8.8981869056490304E-2</v>
      </c>
      <c r="V18" s="17">
        <v>8.3431975847108306E-2</v>
      </c>
      <c r="W18" s="17">
        <v>8.8709715855045307E-2</v>
      </c>
      <c r="X18" s="17">
        <v>0.10311349328540501</v>
      </c>
      <c r="Y18" s="17">
        <v>8.1177376696089196E-2</v>
      </c>
      <c r="Z18" s="17">
        <v>7.2898125837608296E-2</v>
      </c>
      <c r="AA18" s="17">
        <v>8.5627956409886893E-2</v>
      </c>
      <c r="AB18" s="17">
        <v>8.2846460174079206E-2</v>
      </c>
      <c r="AC18" s="17">
        <v>0.111502652527897</v>
      </c>
      <c r="AD18" s="17">
        <v>7.2586874202010598E-2</v>
      </c>
      <c r="AE18" s="17"/>
      <c r="AF18" s="17">
        <v>0.107963605452442</v>
      </c>
      <c r="AG18" s="17">
        <v>0.105791101544398</v>
      </c>
      <c r="AH18" s="17">
        <v>9.3391434020311304E-2</v>
      </c>
      <c r="AI18" s="17">
        <v>9.2893717032249107E-2</v>
      </c>
      <c r="AJ18" s="17">
        <v>4.6174851337587398E-2</v>
      </c>
      <c r="AK18" s="17"/>
      <c r="AL18" s="17">
        <v>0.11761031515383601</v>
      </c>
      <c r="AM18" s="17">
        <v>0.13775069599848699</v>
      </c>
      <c r="AN18" s="17">
        <v>9.408350006598E-2</v>
      </c>
      <c r="AO18" s="17">
        <v>9.2094598459980401E-2</v>
      </c>
      <c r="AP18" s="17">
        <v>3.9465151052957302E-2</v>
      </c>
      <c r="AQ18" s="17"/>
      <c r="AR18" s="17">
        <v>0.112418949359596</v>
      </c>
      <c r="AS18" s="17">
        <v>8.7040604195832094E-2</v>
      </c>
    </row>
    <row r="19" spans="2:45" x14ac:dyDescent="0.35">
      <c r="B19" s="18" t="s">
        <v>69</v>
      </c>
      <c r="C19" s="17">
        <v>2.0593854973302999E-2</v>
      </c>
      <c r="D19" s="17">
        <v>2.3321002318912799E-2</v>
      </c>
      <c r="E19" s="17">
        <v>1.79326603760653E-2</v>
      </c>
      <c r="F19" s="17"/>
      <c r="G19" s="17">
        <v>6.4029900995272301E-3</v>
      </c>
      <c r="H19" s="17">
        <v>0</v>
      </c>
      <c r="I19" s="17">
        <v>9.0538169463052192E-3</v>
      </c>
      <c r="J19" s="17">
        <v>2.4897917862962301E-2</v>
      </c>
      <c r="K19" s="17">
        <v>2.93254797875614E-2</v>
      </c>
      <c r="L19" s="17">
        <v>4.6748212861150801E-2</v>
      </c>
      <c r="M19" s="17"/>
      <c r="N19" s="17">
        <v>2.18978469179167E-2</v>
      </c>
      <c r="O19" s="17">
        <v>8.7770685833315192E-3</v>
      </c>
      <c r="P19" s="17">
        <v>2.1343253863272502E-2</v>
      </c>
      <c r="Q19" s="17">
        <v>3.1335816531952103E-2</v>
      </c>
      <c r="R19" s="17"/>
      <c r="S19" s="17">
        <v>2.4326322833145099E-2</v>
      </c>
      <c r="T19" s="17">
        <v>4.4509914898776003E-2</v>
      </c>
      <c r="U19" s="17">
        <v>1.07677729988679E-2</v>
      </c>
      <c r="V19" s="17">
        <v>2.28915430413765E-2</v>
      </c>
      <c r="W19" s="17">
        <v>1.38834486990664E-2</v>
      </c>
      <c r="X19" s="17">
        <v>9.6474515789724807E-3</v>
      </c>
      <c r="Y19" s="17">
        <v>1.96063587110567E-2</v>
      </c>
      <c r="Z19" s="17">
        <v>6.7146278229839207E-2</v>
      </c>
      <c r="AA19" s="17">
        <v>9.4163247455532201E-3</v>
      </c>
      <c r="AB19" s="17">
        <v>0</v>
      </c>
      <c r="AC19" s="17">
        <v>2.70544678232135E-2</v>
      </c>
      <c r="AD19" s="17">
        <v>0</v>
      </c>
      <c r="AE19" s="17"/>
      <c r="AF19" s="17">
        <v>3.3498988240421898E-2</v>
      </c>
      <c r="AG19" s="17">
        <v>1.1443351719120001E-2</v>
      </c>
      <c r="AH19" s="17">
        <v>2.6133859700158101E-2</v>
      </c>
      <c r="AI19" s="17">
        <v>3.2728425256275097E-2</v>
      </c>
      <c r="AJ19" s="17">
        <v>0</v>
      </c>
      <c r="AK19" s="17"/>
      <c r="AL19" s="17">
        <v>2.3343298221427399E-2</v>
      </c>
      <c r="AM19" s="17">
        <v>6.5644689264473602E-3</v>
      </c>
      <c r="AN19" s="17">
        <v>1.3981780805180999E-2</v>
      </c>
      <c r="AO19" s="17">
        <v>2.9712472441177199E-2</v>
      </c>
      <c r="AP19" s="17">
        <v>1.22705104868815E-2</v>
      </c>
      <c r="AQ19" s="17"/>
      <c r="AR19" s="17">
        <v>2.1066768771282698E-3</v>
      </c>
      <c r="AS19" s="17">
        <v>2.5950374145582201E-2</v>
      </c>
    </row>
    <row r="20" spans="2:45" x14ac:dyDescent="0.35">
      <c r="B20" s="18" t="s">
        <v>70</v>
      </c>
      <c r="C20" s="19">
        <v>1.16438427031412E-2</v>
      </c>
      <c r="D20" s="19">
        <v>1.4586249057794499E-2</v>
      </c>
      <c r="E20" s="19">
        <v>8.7725948747147901E-3</v>
      </c>
      <c r="F20" s="19"/>
      <c r="G20" s="19">
        <v>1.4100948704956699E-2</v>
      </c>
      <c r="H20" s="19">
        <v>1.66623784906124E-2</v>
      </c>
      <c r="I20" s="19">
        <v>1.2928301141501499E-2</v>
      </c>
      <c r="J20" s="19">
        <v>7.75064306728134E-3</v>
      </c>
      <c r="K20" s="19">
        <v>9.4059899114250101E-3</v>
      </c>
      <c r="L20" s="19">
        <v>9.5668125881334699E-3</v>
      </c>
      <c r="M20" s="19"/>
      <c r="N20" s="19">
        <v>1.51605281760007E-2</v>
      </c>
      <c r="O20" s="19">
        <v>3.8467858269538502E-3</v>
      </c>
      <c r="P20" s="19">
        <v>1.5372185606996699E-2</v>
      </c>
      <c r="Q20" s="19">
        <v>1.2972659686674401E-2</v>
      </c>
      <c r="R20" s="19"/>
      <c r="S20" s="19">
        <v>8.0720106082138397E-3</v>
      </c>
      <c r="T20" s="19">
        <v>1.0895658444441901E-2</v>
      </c>
      <c r="U20" s="19">
        <v>1.55388054575463E-2</v>
      </c>
      <c r="V20" s="19">
        <v>5.2026654277336397E-3</v>
      </c>
      <c r="W20" s="19">
        <v>1.9140843277632699E-2</v>
      </c>
      <c r="X20" s="19">
        <v>2.4069147312924099E-2</v>
      </c>
      <c r="Y20" s="19">
        <v>6.1454769337521802E-3</v>
      </c>
      <c r="Z20" s="19">
        <v>1.9699869171181699E-2</v>
      </c>
      <c r="AA20" s="19">
        <v>1.30427955024414E-2</v>
      </c>
      <c r="AB20" s="19">
        <v>1.29216678669134E-2</v>
      </c>
      <c r="AC20" s="19">
        <v>0</v>
      </c>
      <c r="AD20" s="19">
        <v>0</v>
      </c>
      <c r="AE20" s="19"/>
      <c r="AF20" s="19">
        <v>1.28030165890434E-2</v>
      </c>
      <c r="AG20" s="19">
        <v>8.3390637532505894E-3</v>
      </c>
      <c r="AH20" s="19">
        <v>1.18683513051037E-2</v>
      </c>
      <c r="AI20" s="19">
        <v>2.21121675772359E-2</v>
      </c>
      <c r="AJ20" s="19">
        <v>0</v>
      </c>
      <c r="AK20" s="19"/>
      <c r="AL20" s="19">
        <v>1.05078835885476E-2</v>
      </c>
      <c r="AM20" s="19">
        <v>9.6315851926702997E-3</v>
      </c>
      <c r="AN20" s="19">
        <v>1.1472772307841401E-2</v>
      </c>
      <c r="AO20" s="19">
        <v>9.86333237845065E-3</v>
      </c>
      <c r="AP20" s="19">
        <v>0</v>
      </c>
      <c r="AQ20" s="19"/>
      <c r="AR20" s="19">
        <v>2.2289393709611E-3</v>
      </c>
      <c r="AS20" s="19">
        <v>1.372441380423E-2</v>
      </c>
    </row>
    <row r="21" spans="2:45" x14ac:dyDescent="0.35">
      <c r="B21" s="16"/>
    </row>
    <row r="22" spans="2:45" x14ac:dyDescent="0.35">
      <c r="B22" t="s">
        <v>73</v>
      </c>
    </row>
    <row r="23" spans="2:45" x14ac:dyDescent="0.35">
      <c r="B23" t="s">
        <v>74</v>
      </c>
    </row>
    <row r="25" spans="2:45" x14ac:dyDescent="0.35">
      <c r="B25"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27" t="s">
        <v>87</v>
      </c>
      <c r="E2" s="23"/>
      <c r="F2" s="23"/>
      <c r="G2" s="23"/>
      <c r="H2" s="23"/>
      <c r="I2" s="23"/>
      <c r="J2" s="23"/>
    </row>
    <row r="6" spans="2:10" ht="50" customHeight="1" x14ac:dyDescent="0.35">
      <c r="B6" s="20" t="s">
        <v>14</v>
      </c>
      <c r="C6" s="20" t="s">
        <v>75</v>
      </c>
      <c r="D6" s="20" t="s">
        <v>76</v>
      </c>
      <c r="E6" s="20" t="s">
        <v>77</v>
      </c>
      <c r="F6" s="20" t="s">
        <v>78</v>
      </c>
      <c r="G6" s="20" t="s">
        <v>79</v>
      </c>
      <c r="H6" s="20" t="s">
        <v>80</v>
      </c>
      <c r="I6" s="20" t="s">
        <v>81</v>
      </c>
    </row>
    <row r="7" spans="2:10" x14ac:dyDescent="0.35">
      <c r="B7" s="18" t="s">
        <v>82</v>
      </c>
      <c r="C7" s="17">
        <v>7.3667265428609005E-2</v>
      </c>
      <c r="D7" s="17">
        <v>0.20980922184532999</v>
      </c>
      <c r="E7" s="17">
        <v>8.1969242950035007E-2</v>
      </c>
      <c r="F7" s="17">
        <v>0.108411730620892</v>
      </c>
      <c r="G7" s="17">
        <v>7.2794373167754098E-2</v>
      </c>
      <c r="H7" s="17">
        <v>0.11082773061585501</v>
      </c>
      <c r="I7" s="17">
        <v>8.8058004413256896E-2</v>
      </c>
    </row>
    <row r="8" spans="2:10" x14ac:dyDescent="0.35">
      <c r="B8" s="18" t="s">
        <v>83</v>
      </c>
      <c r="C8" s="17">
        <v>0.22523829980555601</v>
      </c>
      <c r="D8" s="17">
        <v>0.38131943099515397</v>
      </c>
      <c r="E8" s="17">
        <v>0.19484824119681701</v>
      </c>
      <c r="F8" s="17">
        <v>0.37380119754836399</v>
      </c>
      <c r="G8" s="17">
        <v>0.18610770861916101</v>
      </c>
      <c r="H8" s="17">
        <v>0.31295142260372699</v>
      </c>
      <c r="I8" s="17">
        <v>0.219812161229201</v>
      </c>
    </row>
    <row r="9" spans="2:10" x14ac:dyDescent="0.35">
      <c r="B9" s="18" t="s">
        <v>84</v>
      </c>
      <c r="C9" s="17">
        <v>0.29972308009523202</v>
      </c>
      <c r="D9" s="17">
        <v>0.18670915065607899</v>
      </c>
      <c r="E9" s="17">
        <v>0.241994094509347</v>
      </c>
      <c r="F9" s="17">
        <v>0.26884597377371799</v>
      </c>
      <c r="G9" s="17">
        <v>0.294278923709341</v>
      </c>
      <c r="H9" s="17">
        <v>0.28760317194754498</v>
      </c>
      <c r="I9" s="17">
        <v>0.32842897121709802</v>
      </c>
    </row>
    <row r="10" spans="2:10" x14ac:dyDescent="0.35">
      <c r="B10" s="18" t="s">
        <v>85</v>
      </c>
      <c r="C10" s="17">
        <v>0.3076588745876</v>
      </c>
      <c r="D10" s="17">
        <v>0.132311289524218</v>
      </c>
      <c r="E10" s="17">
        <v>0.38154141006388698</v>
      </c>
      <c r="F10" s="17">
        <v>0.143834411263145</v>
      </c>
      <c r="G10" s="17">
        <v>0.36405120930195001</v>
      </c>
      <c r="H10" s="17">
        <v>0.19550507348241</v>
      </c>
      <c r="I10" s="17">
        <v>0.209048782455762</v>
      </c>
    </row>
    <row r="11" spans="2:10" x14ac:dyDescent="0.35">
      <c r="B11" s="18" t="s">
        <v>86</v>
      </c>
      <c r="C11" s="17">
        <v>9.3712480083002897E-2</v>
      </c>
      <c r="D11" s="17">
        <v>8.9850906979218798E-2</v>
      </c>
      <c r="E11" s="17">
        <v>9.9647011279913697E-2</v>
      </c>
      <c r="F11" s="17">
        <v>0.10510668679388099</v>
      </c>
      <c r="G11" s="17">
        <v>8.27677852017938E-2</v>
      </c>
      <c r="H11" s="17">
        <v>9.3112601350462898E-2</v>
      </c>
      <c r="I11" s="17">
        <v>0.154652080684681</v>
      </c>
    </row>
    <row r="12" spans="2:10" x14ac:dyDescent="0.35">
      <c r="B12" s="16" t="s">
        <v>88</v>
      </c>
      <c r="C12" s="16"/>
      <c r="D12" s="16"/>
      <c r="E12" s="16"/>
      <c r="F12" s="16"/>
      <c r="G12" s="16"/>
      <c r="H12" s="16"/>
      <c r="I12" s="16"/>
    </row>
    <row r="13" spans="2:10" x14ac:dyDescent="0.35">
      <c r="B13" t="s">
        <v>73</v>
      </c>
    </row>
    <row r="14" spans="2:10" x14ac:dyDescent="0.35">
      <c r="B14" t="s">
        <v>74</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1997</v>
      </c>
      <c r="D7" s="10">
        <v>1013</v>
      </c>
      <c r="E7" s="10">
        <v>984</v>
      </c>
      <c r="F7" s="10"/>
      <c r="G7" s="10">
        <v>296</v>
      </c>
      <c r="H7" s="10">
        <v>353</v>
      </c>
      <c r="I7" s="10">
        <v>336</v>
      </c>
      <c r="J7" s="10">
        <v>339</v>
      </c>
      <c r="K7" s="10">
        <v>315</v>
      </c>
      <c r="L7" s="10">
        <v>358</v>
      </c>
      <c r="M7" s="10"/>
      <c r="N7" s="10">
        <v>598</v>
      </c>
      <c r="O7" s="10">
        <v>445</v>
      </c>
      <c r="P7" s="10">
        <v>454</v>
      </c>
      <c r="Q7" s="10">
        <v>487</v>
      </c>
      <c r="R7" s="10"/>
      <c r="S7" s="10">
        <v>292</v>
      </c>
      <c r="T7" s="10">
        <v>277</v>
      </c>
      <c r="U7" s="10">
        <v>174</v>
      </c>
      <c r="V7" s="10">
        <v>163</v>
      </c>
      <c r="W7" s="10">
        <v>149</v>
      </c>
      <c r="X7" s="10">
        <v>193</v>
      </c>
      <c r="Y7" s="10">
        <v>137</v>
      </c>
      <c r="Z7" s="10">
        <v>89</v>
      </c>
      <c r="AA7" s="10">
        <v>199</v>
      </c>
      <c r="AB7" s="10">
        <v>156</v>
      </c>
      <c r="AC7" s="10">
        <v>109</v>
      </c>
      <c r="AD7" s="10">
        <v>59</v>
      </c>
      <c r="AE7" s="10"/>
      <c r="AF7" s="10">
        <v>333</v>
      </c>
      <c r="AG7" s="10">
        <v>699</v>
      </c>
      <c r="AH7" s="10">
        <v>141</v>
      </c>
      <c r="AI7" s="10">
        <v>248</v>
      </c>
      <c r="AJ7" s="10">
        <v>132</v>
      </c>
      <c r="AK7" s="10"/>
      <c r="AL7" s="10">
        <v>298</v>
      </c>
      <c r="AM7" s="10">
        <v>418</v>
      </c>
      <c r="AN7" s="10">
        <v>144</v>
      </c>
      <c r="AO7" s="10">
        <v>456</v>
      </c>
      <c r="AP7" s="10">
        <v>272</v>
      </c>
      <c r="AQ7" s="10"/>
      <c r="AR7" s="10">
        <v>438</v>
      </c>
      <c r="AS7" s="10">
        <v>1537</v>
      </c>
    </row>
    <row r="8" spans="2:45" ht="30" customHeight="1" x14ac:dyDescent="0.35">
      <c r="B8" s="11" t="s">
        <v>19</v>
      </c>
      <c r="C8" s="11">
        <v>1997</v>
      </c>
      <c r="D8" s="11">
        <v>986</v>
      </c>
      <c r="E8" s="11">
        <v>1010</v>
      </c>
      <c r="F8" s="11"/>
      <c r="G8" s="11">
        <v>276</v>
      </c>
      <c r="H8" s="11">
        <v>341</v>
      </c>
      <c r="I8" s="11">
        <v>340</v>
      </c>
      <c r="J8" s="11">
        <v>341</v>
      </c>
      <c r="K8" s="11">
        <v>281</v>
      </c>
      <c r="L8" s="11">
        <v>417</v>
      </c>
      <c r="M8" s="11"/>
      <c r="N8" s="11">
        <v>535</v>
      </c>
      <c r="O8" s="11">
        <v>515</v>
      </c>
      <c r="P8" s="11">
        <v>437</v>
      </c>
      <c r="Q8" s="11">
        <v>497</v>
      </c>
      <c r="R8" s="11"/>
      <c r="S8" s="11">
        <v>279</v>
      </c>
      <c r="T8" s="11">
        <v>259</v>
      </c>
      <c r="U8" s="11">
        <v>160</v>
      </c>
      <c r="V8" s="11">
        <v>180</v>
      </c>
      <c r="W8" s="11">
        <v>140</v>
      </c>
      <c r="X8" s="11">
        <v>180</v>
      </c>
      <c r="Y8" s="11">
        <v>160</v>
      </c>
      <c r="Z8" s="11">
        <v>79</v>
      </c>
      <c r="AA8" s="11">
        <v>220</v>
      </c>
      <c r="AB8" s="11">
        <v>180</v>
      </c>
      <c r="AC8" s="11">
        <v>100</v>
      </c>
      <c r="AD8" s="11">
        <v>60</v>
      </c>
      <c r="AE8" s="11"/>
      <c r="AF8" s="11">
        <v>341</v>
      </c>
      <c r="AG8" s="11">
        <v>695</v>
      </c>
      <c r="AH8" s="11">
        <v>139</v>
      </c>
      <c r="AI8" s="11">
        <v>244</v>
      </c>
      <c r="AJ8" s="11">
        <v>128</v>
      </c>
      <c r="AK8" s="11"/>
      <c r="AL8" s="11">
        <v>302</v>
      </c>
      <c r="AM8" s="11">
        <v>407</v>
      </c>
      <c r="AN8" s="11">
        <v>144</v>
      </c>
      <c r="AO8" s="11">
        <v>454</v>
      </c>
      <c r="AP8" s="11">
        <v>271</v>
      </c>
      <c r="AQ8" s="11"/>
      <c r="AR8" s="11">
        <v>426</v>
      </c>
      <c r="AS8" s="11">
        <v>1550</v>
      </c>
    </row>
    <row r="9" spans="2:45" x14ac:dyDescent="0.35">
      <c r="B9" s="18" t="s">
        <v>82</v>
      </c>
      <c r="C9" s="17">
        <v>7.3667265428609005E-2</v>
      </c>
      <c r="D9" s="17">
        <v>8.8599439308379796E-2</v>
      </c>
      <c r="E9" s="17">
        <v>5.9090427938966197E-2</v>
      </c>
      <c r="F9" s="17"/>
      <c r="G9" s="17">
        <v>6.0566526120545E-2</v>
      </c>
      <c r="H9" s="17">
        <v>0.103350061955616</v>
      </c>
      <c r="I9" s="17">
        <v>8.2734508299713794E-2</v>
      </c>
      <c r="J9" s="17">
        <v>4.4388062421011697E-2</v>
      </c>
      <c r="K9" s="17">
        <v>7.5319808777742206E-2</v>
      </c>
      <c r="L9" s="17">
        <v>7.3536815752838394E-2</v>
      </c>
      <c r="M9" s="17"/>
      <c r="N9" s="17">
        <v>7.9935450594149499E-2</v>
      </c>
      <c r="O9" s="17">
        <v>6.5635566106929999E-2</v>
      </c>
      <c r="P9" s="17">
        <v>6.9767617316221497E-2</v>
      </c>
      <c r="Q9" s="17">
        <v>7.8739557549753203E-2</v>
      </c>
      <c r="R9" s="17"/>
      <c r="S9" s="17">
        <v>7.0077787299828498E-2</v>
      </c>
      <c r="T9" s="17">
        <v>5.7792396509890598E-2</v>
      </c>
      <c r="U9" s="17">
        <v>7.9482446552701702E-2</v>
      </c>
      <c r="V9" s="17">
        <v>0.103927139100382</v>
      </c>
      <c r="W9" s="17">
        <v>0.120614644005128</v>
      </c>
      <c r="X9" s="17">
        <v>8.2282497032505397E-2</v>
      </c>
      <c r="Y9" s="17">
        <v>7.7129022193770394E-2</v>
      </c>
      <c r="Z9" s="17">
        <v>3.08164711433794E-2</v>
      </c>
      <c r="AA9" s="17">
        <v>8.3871998170889903E-2</v>
      </c>
      <c r="AB9" s="17">
        <v>3.1859110313548801E-2</v>
      </c>
      <c r="AC9" s="17">
        <v>6.3877935590798504E-2</v>
      </c>
      <c r="AD9" s="17">
        <v>6.8542990071570095E-2</v>
      </c>
      <c r="AE9" s="17"/>
      <c r="AF9" s="17">
        <v>8.8608358049152403E-2</v>
      </c>
      <c r="AG9" s="17">
        <v>7.2225588736770194E-2</v>
      </c>
      <c r="AH9" s="17">
        <v>4.9929278912799399E-2</v>
      </c>
      <c r="AI9" s="17">
        <v>9.4540771676888097E-2</v>
      </c>
      <c r="AJ9" s="17">
        <v>4.7021159911849401E-2</v>
      </c>
      <c r="AK9" s="17"/>
      <c r="AL9" s="17">
        <v>0.102760051727844</v>
      </c>
      <c r="AM9" s="17">
        <v>8.7160473365101895E-2</v>
      </c>
      <c r="AN9" s="17">
        <v>4.8065122756003997E-2</v>
      </c>
      <c r="AO9" s="17">
        <v>8.9976941628755594E-2</v>
      </c>
      <c r="AP9" s="17">
        <v>4.8860149145753401E-2</v>
      </c>
      <c r="AQ9" s="17"/>
      <c r="AR9" s="17">
        <v>6.4270480108650996E-2</v>
      </c>
      <c r="AS9" s="17">
        <v>7.4759238021650604E-2</v>
      </c>
    </row>
    <row r="10" spans="2:45" x14ac:dyDescent="0.35">
      <c r="B10" s="18" t="s">
        <v>83</v>
      </c>
      <c r="C10" s="17">
        <v>0.22523829980555601</v>
      </c>
      <c r="D10" s="17">
        <v>0.258382627273399</v>
      </c>
      <c r="E10" s="17">
        <v>0.19288269779526901</v>
      </c>
      <c r="F10" s="17"/>
      <c r="G10" s="17">
        <v>0.20495608647148</v>
      </c>
      <c r="H10" s="17">
        <v>0.30340735661836199</v>
      </c>
      <c r="I10" s="17">
        <v>0.24669928408359201</v>
      </c>
      <c r="J10" s="17">
        <v>0.21745000157282701</v>
      </c>
      <c r="K10" s="17">
        <v>0.243132580033906</v>
      </c>
      <c r="L10" s="17">
        <v>0.15165561805646299</v>
      </c>
      <c r="M10" s="17"/>
      <c r="N10" s="17">
        <v>0.24348685110446</v>
      </c>
      <c r="O10" s="17">
        <v>0.230860983178684</v>
      </c>
      <c r="P10" s="17">
        <v>0.237707404410511</v>
      </c>
      <c r="Q10" s="17">
        <v>0.19077583985875099</v>
      </c>
      <c r="R10" s="17"/>
      <c r="S10" s="17">
        <v>0.290503582610806</v>
      </c>
      <c r="T10" s="17">
        <v>0.221260228215447</v>
      </c>
      <c r="U10" s="17">
        <v>0.237917135621454</v>
      </c>
      <c r="V10" s="17">
        <v>0.182425883903928</v>
      </c>
      <c r="W10" s="17">
        <v>0.25865932696870902</v>
      </c>
      <c r="X10" s="17">
        <v>0.218329411437648</v>
      </c>
      <c r="Y10" s="17">
        <v>0.22351920825536101</v>
      </c>
      <c r="Z10" s="17">
        <v>0.17884158162210601</v>
      </c>
      <c r="AA10" s="17">
        <v>0.22635305780825801</v>
      </c>
      <c r="AB10" s="17">
        <v>0.22221589704578601</v>
      </c>
      <c r="AC10" s="17">
        <v>0.16678409228687399</v>
      </c>
      <c r="AD10" s="17">
        <v>0.14455389225191501</v>
      </c>
      <c r="AE10" s="17"/>
      <c r="AF10" s="17">
        <v>0.24136468521885401</v>
      </c>
      <c r="AG10" s="17">
        <v>0.26842511880141101</v>
      </c>
      <c r="AH10" s="17">
        <v>0.24161779835795399</v>
      </c>
      <c r="AI10" s="17">
        <v>0.21447347700875899</v>
      </c>
      <c r="AJ10" s="17">
        <v>0.17333716848418601</v>
      </c>
      <c r="AK10" s="17"/>
      <c r="AL10" s="17">
        <v>0.26599822451469302</v>
      </c>
      <c r="AM10" s="17">
        <v>0.30677444548265898</v>
      </c>
      <c r="AN10" s="17">
        <v>0.24892531258168801</v>
      </c>
      <c r="AO10" s="17">
        <v>0.22545917669697799</v>
      </c>
      <c r="AP10" s="17">
        <v>0.18277081358879499</v>
      </c>
      <c r="AQ10" s="17"/>
      <c r="AR10" s="17">
        <v>0.218571780938284</v>
      </c>
      <c r="AS10" s="17">
        <v>0.22817425633423599</v>
      </c>
    </row>
    <row r="11" spans="2:45" x14ac:dyDescent="0.35">
      <c r="B11" s="18" t="s">
        <v>84</v>
      </c>
      <c r="C11" s="17">
        <v>0.29972308009523202</v>
      </c>
      <c r="D11" s="17">
        <v>0.294710788474709</v>
      </c>
      <c r="E11" s="17">
        <v>0.30461609573992898</v>
      </c>
      <c r="F11" s="17"/>
      <c r="G11" s="17">
        <v>0.32168769656901403</v>
      </c>
      <c r="H11" s="17">
        <v>0.27326650053929102</v>
      </c>
      <c r="I11" s="17">
        <v>0.31076382541676101</v>
      </c>
      <c r="J11" s="17">
        <v>0.31732654271767702</v>
      </c>
      <c r="K11" s="17">
        <v>0.29319233385283999</v>
      </c>
      <c r="L11" s="17">
        <v>0.28780387552639503</v>
      </c>
      <c r="M11" s="17"/>
      <c r="N11" s="17">
        <v>0.27657962935455399</v>
      </c>
      <c r="O11" s="17">
        <v>0.26381563697340399</v>
      </c>
      <c r="P11" s="17">
        <v>0.30655384850241102</v>
      </c>
      <c r="Q11" s="17">
        <v>0.35476717416972298</v>
      </c>
      <c r="R11" s="17"/>
      <c r="S11" s="17">
        <v>0.29417348373701202</v>
      </c>
      <c r="T11" s="17">
        <v>0.29661707166082601</v>
      </c>
      <c r="U11" s="17">
        <v>0.28751840319407301</v>
      </c>
      <c r="V11" s="17">
        <v>0.26866811485330599</v>
      </c>
      <c r="W11" s="17">
        <v>0.22207624747162899</v>
      </c>
      <c r="X11" s="17">
        <v>0.31477526850777199</v>
      </c>
      <c r="Y11" s="17">
        <v>0.25020007836396502</v>
      </c>
      <c r="Z11" s="17">
        <v>0.38488136298368802</v>
      </c>
      <c r="AA11" s="17">
        <v>0.30416690231503402</v>
      </c>
      <c r="AB11" s="17">
        <v>0.36741390017213099</v>
      </c>
      <c r="AC11" s="17">
        <v>0.33792686518826398</v>
      </c>
      <c r="AD11" s="17">
        <v>0.33805595454038501</v>
      </c>
      <c r="AE11" s="17"/>
      <c r="AF11" s="17">
        <v>0.29458348433523701</v>
      </c>
      <c r="AG11" s="17">
        <v>0.28243071476022802</v>
      </c>
      <c r="AH11" s="17">
        <v>0.27403930299781698</v>
      </c>
      <c r="AI11" s="17">
        <v>0.323077417047334</v>
      </c>
      <c r="AJ11" s="17">
        <v>0.29271404384472799</v>
      </c>
      <c r="AK11" s="17"/>
      <c r="AL11" s="17">
        <v>0.27644103590095898</v>
      </c>
      <c r="AM11" s="17">
        <v>0.303494799138459</v>
      </c>
      <c r="AN11" s="17">
        <v>0.31156043227671698</v>
      </c>
      <c r="AO11" s="17">
        <v>0.307269164555453</v>
      </c>
      <c r="AP11" s="17">
        <v>0.27326265358790802</v>
      </c>
      <c r="AQ11" s="17"/>
      <c r="AR11" s="17">
        <v>0.28568472647528098</v>
      </c>
      <c r="AS11" s="17">
        <v>0.30518966705705602</v>
      </c>
    </row>
    <row r="12" spans="2:45" x14ac:dyDescent="0.35">
      <c r="B12" s="18" t="s">
        <v>85</v>
      </c>
      <c r="C12" s="17">
        <v>0.3076588745876</v>
      </c>
      <c r="D12" s="17">
        <v>0.28533868609237301</v>
      </c>
      <c r="E12" s="17">
        <v>0.32944791636094201</v>
      </c>
      <c r="F12" s="17"/>
      <c r="G12" s="17">
        <v>0.35212809495168301</v>
      </c>
      <c r="H12" s="17">
        <v>0.27602064163066298</v>
      </c>
      <c r="I12" s="17">
        <v>0.26069422766119399</v>
      </c>
      <c r="J12" s="17">
        <v>0.30190291512564799</v>
      </c>
      <c r="K12" s="17">
        <v>0.27752475850427899</v>
      </c>
      <c r="L12" s="17">
        <v>0.36732563079112901</v>
      </c>
      <c r="M12" s="17"/>
      <c r="N12" s="17">
        <v>0.33636844430839902</v>
      </c>
      <c r="O12" s="17">
        <v>0.36028878430135403</v>
      </c>
      <c r="P12" s="17">
        <v>0.293005305440449</v>
      </c>
      <c r="Q12" s="17">
        <v>0.233535388113075</v>
      </c>
      <c r="R12" s="17"/>
      <c r="S12" s="17">
        <v>0.281933533836221</v>
      </c>
      <c r="T12" s="17">
        <v>0.30002796970589202</v>
      </c>
      <c r="U12" s="17">
        <v>0.29383710034272598</v>
      </c>
      <c r="V12" s="17">
        <v>0.364214591319869</v>
      </c>
      <c r="W12" s="17">
        <v>0.307807618830793</v>
      </c>
      <c r="X12" s="17">
        <v>0.26578464892089598</v>
      </c>
      <c r="Y12" s="17">
        <v>0.37119202286914799</v>
      </c>
      <c r="Z12" s="17">
        <v>0.34034627304023601</v>
      </c>
      <c r="AA12" s="17">
        <v>0.31293401172581398</v>
      </c>
      <c r="AB12" s="17">
        <v>0.285155660777972</v>
      </c>
      <c r="AC12" s="17">
        <v>0.30435093859648099</v>
      </c>
      <c r="AD12" s="17">
        <v>0.29393740492864501</v>
      </c>
      <c r="AE12" s="17"/>
      <c r="AF12" s="17">
        <v>0.29462299406376102</v>
      </c>
      <c r="AG12" s="17">
        <v>0.30232268926311001</v>
      </c>
      <c r="AH12" s="17">
        <v>0.31446701938890598</v>
      </c>
      <c r="AI12" s="17">
        <v>0.26533158068271701</v>
      </c>
      <c r="AJ12" s="17">
        <v>0.44042484719699898</v>
      </c>
      <c r="AK12" s="17"/>
      <c r="AL12" s="17">
        <v>0.27144693535668701</v>
      </c>
      <c r="AM12" s="17">
        <v>0.25935683106083901</v>
      </c>
      <c r="AN12" s="17">
        <v>0.249825769579226</v>
      </c>
      <c r="AO12" s="17">
        <v>0.28910814463788798</v>
      </c>
      <c r="AP12" s="17">
        <v>0.433134820525852</v>
      </c>
      <c r="AQ12" s="17"/>
      <c r="AR12" s="17">
        <v>0.38849069708282902</v>
      </c>
      <c r="AS12" s="17">
        <v>0.28536910771919599</v>
      </c>
    </row>
    <row r="13" spans="2:45" x14ac:dyDescent="0.35">
      <c r="B13" s="18" t="s">
        <v>86</v>
      </c>
      <c r="C13" s="19">
        <v>9.3712480083002897E-2</v>
      </c>
      <c r="D13" s="19">
        <v>7.2968458851138299E-2</v>
      </c>
      <c r="E13" s="19">
        <v>0.113962862164894</v>
      </c>
      <c r="F13" s="19"/>
      <c r="G13" s="19">
        <v>6.0661595887278603E-2</v>
      </c>
      <c r="H13" s="19">
        <v>4.39554392560682E-2</v>
      </c>
      <c r="I13" s="19">
        <v>9.9108154538738502E-2</v>
      </c>
      <c r="J13" s="19">
        <v>0.118932478162838</v>
      </c>
      <c r="K13" s="19">
        <v>0.110830518831233</v>
      </c>
      <c r="L13" s="19">
        <v>0.11967805987317499</v>
      </c>
      <c r="M13" s="19"/>
      <c r="N13" s="19">
        <v>6.3629624638437896E-2</v>
      </c>
      <c r="O13" s="19">
        <v>7.9399029439627303E-2</v>
      </c>
      <c r="P13" s="19">
        <v>9.2965824330407704E-2</v>
      </c>
      <c r="Q13" s="19">
        <v>0.14218204030869799</v>
      </c>
      <c r="R13" s="19"/>
      <c r="S13" s="19">
        <v>6.3311612516132404E-2</v>
      </c>
      <c r="T13" s="19">
        <v>0.124302333907944</v>
      </c>
      <c r="U13" s="19">
        <v>0.101244914289046</v>
      </c>
      <c r="V13" s="19">
        <v>8.0764270822515902E-2</v>
      </c>
      <c r="W13" s="19">
        <v>9.0842162723740696E-2</v>
      </c>
      <c r="X13" s="19">
        <v>0.11882817410117801</v>
      </c>
      <c r="Y13" s="19">
        <v>7.7959668317755401E-2</v>
      </c>
      <c r="Z13" s="19">
        <v>6.51143112105904E-2</v>
      </c>
      <c r="AA13" s="19">
        <v>7.2674029980003593E-2</v>
      </c>
      <c r="AB13" s="19">
        <v>9.3355431690562499E-2</v>
      </c>
      <c r="AC13" s="19">
        <v>0.12706016833758199</v>
      </c>
      <c r="AD13" s="19">
        <v>0.15490975820748501</v>
      </c>
      <c r="AE13" s="19"/>
      <c r="AF13" s="19">
        <v>8.0820478332995299E-2</v>
      </c>
      <c r="AG13" s="19">
        <v>7.45958884384815E-2</v>
      </c>
      <c r="AH13" s="19">
        <v>0.119946600342523</v>
      </c>
      <c r="AI13" s="19">
        <v>0.102576753584303</v>
      </c>
      <c r="AJ13" s="19">
        <v>4.6502780562238097E-2</v>
      </c>
      <c r="AK13" s="19"/>
      <c r="AL13" s="19">
        <v>8.3353752499816705E-2</v>
      </c>
      <c r="AM13" s="19">
        <v>4.32134509529414E-2</v>
      </c>
      <c r="AN13" s="19">
        <v>0.14162336280636501</v>
      </c>
      <c r="AO13" s="19">
        <v>8.8186572480924694E-2</v>
      </c>
      <c r="AP13" s="19">
        <v>6.1971563151691701E-2</v>
      </c>
      <c r="AQ13" s="19"/>
      <c r="AR13" s="19">
        <v>4.2982315394955201E-2</v>
      </c>
      <c r="AS13" s="19">
        <v>0.106507730867861</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1997</v>
      </c>
      <c r="D7" s="10">
        <v>1013</v>
      </c>
      <c r="E7" s="10">
        <v>984</v>
      </c>
      <c r="F7" s="10"/>
      <c r="G7" s="10">
        <v>296</v>
      </c>
      <c r="H7" s="10">
        <v>353</v>
      </c>
      <c r="I7" s="10">
        <v>336</v>
      </c>
      <c r="J7" s="10">
        <v>338</v>
      </c>
      <c r="K7" s="10">
        <v>315</v>
      </c>
      <c r="L7" s="10">
        <v>359</v>
      </c>
      <c r="M7" s="10"/>
      <c r="N7" s="10">
        <v>598</v>
      </c>
      <c r="O7" s="10">
        <v>445</v>
      </c>
      <c r="P7" s="10">
        <v>454</v>
      </c>
      <c r="Q7" s="10">
        <v>487</v>
      </c>
      <c r="R7" s="10"/>
      <c r="S7" s="10">
        <v>292</v>
      </c>
      <c r="T7" s="10">
        <v>277</v>
      </c>
      <c r="U7" s="10">
        <v>174</v>
      </c>
      <c r="V7" s="10">
        <v>162</v>
      </c>
      <c r="W7" s="10">
        <v>149</v>
      </c>
      <c r="X7" s="10">
        <v>193</v>
      </c>
      <c r="Y7" s="10">
        <v>137</v>
      </c>
      <c r="Z7" s="10">
        <v>90</v>
      </c>
      <c r="AA7" s="10">
        <v>199</v>
      </c>
      <c r="AB7" s="10">
        <v>156</v>
      </c>
      <c r="AC7" s="10">
        <v>109</v>
      </c>
      <c r="AD7" s="10">
        <v>59</v>
      </c>
      <c r="AE7" s="10"/>
      <c r="AF7" s="10">
        <v>334</v>
      </c>
      <c r="AG7" s="10">
        <v>699</v>
      </c>
      <c r="AH7" s="10">
        <v>141</v>
      </c>
      <c r="AI7" s="10">
        <v>248</v>
      </c>
      <c r="AJ7" s="10">
        <v>131</v>
      </c>
      <c r="AK7" s="10"/>
      <c r="AL7" s="10">
        <v>298</v>
      </c>
      <c r="AM7" s="10">
        <v>418</v>
      </c>
      <c r="AN7" s="10">
        <v>144</v>
      </c>
      <c r="AO7" s="10">
        <v>457</v>
      </c>
      <c r="AP7" s="10">
        <v>271</v>
      </c>
      <c r="AQ7" s="10"/>
      <c r="AR7" s="10">
        <v>438</v>
      </c>
      <c r="AS7" s="10">
        <v>1537</v>
      </c>
    </row>
    <row r="8" spans="2:45" ht="30" customHeight="1" x14ac:dyDescent="0.35">
      <c r="B8" s="11" t="s">
        <v>19</v>
      </c>
      <c r="C8" s="11">
        <v>1997</v>
      </c>
      <c r="D8" s="11">
        <v>986</v>
      </c>
      <c r="E8" s="11">
        <v>1011</v>
      </c>
      <c r="F8" s="11"/>
      <c r="G8" s="11">
        <v>276</v>
      </c>
      <c r="H8" s="11">
        <v>341</v>
      </c>
      <c r="I8" s="11">
        <v>340</v>
      </c>
      <c r="J8" s="11">
        <v>341</v>
      </c>
      <c r="K8" s="11">
        <v>281</v>
      </c>
      <c r="L8" s="11">
        <v>419</v>
      </c>
      <c r="M8" s="11"/>
      <c r="N8" s="11">
        <v>535</v>
      </c>
      <c r="O8" s="11">
        <v>515</v>
      </c>
      <c r="P8" s="11">
        <v>437</v>
      </c>
      <c r="Q8" s="11">
        <v>497</v>
      </c>
      <c r="R8" s="11"/>
      <c r="S8" s="11">
        <v>279</v>
      </c>
      <c r="T8" s="11">
        <v>259</v>
      </c>
      <c r="U8" s="11">
        <v>160</v>
      </c>
      <c r="V8" s="11">
        <v>179</v>
      </c>
      <c r="W8" s="11">
        <v>140</v>
      </c>
      <c r="X8" s="11">
        <v>180</v>
      </c>
      <c r="Y8" s="11">
        <v>160</v>
      </c>
      <c r="Z8" s="11">
        <v>80</v>
      </c>
      <c r="AA8" s="11">
        <v>220</v>
      </c>
      <c r="AB8" s="11">
        <v>180</v>
      </c>
      <c r="AC8" s="11">
        <v>100</v>
      </c>
      <c r="AD8" s="11">
        <v>60</v>
      </c>
      <c r="AE8" s="11"/>
      <c r="AF8" s="11">
        <v>343</v>
      </c>
      <c r="AG8" s="11">
        <v>695</v>
      </c>
      <c r="AH8" s="11">
        <v>139</v>
      </c>
      <c r="AI8" s="11">
        <v>244</v>
      </c>
      <c r="AJ8" s="11">
        <v>126</v>
      </c>
      <c r="AK8" s="11"/>
      <c r="AL8" s="11">
        <v>302</v>
      </c>
      <c r="AM8" s="11">
        <v>407</v>
      </c>
      <c r="AN8" s="11">
        <v>144</v>
      </c>
      <c r="AO8" s="11">
        <v>456</v>
      </c>
      <c r="AP8" s="11">
        <v>270</v>
      </c>
      <c r="AQ8" s="11"/>
      <c r="AR8" s="11">
        <v>426</v>
      </c>
      <c r="AS8" s="11">
        <v>1550</v>
      </c>
    </row>
    <row r="9" spans="2:45" x14ac:dyDescent="0.35">
      <c r="B9" s="18" t="s">
        <v>82</v>
      </c>
      <c r="C9" s="17">
        <v>0.20980922184532999</v>
      </c>
      <c r="D9" s="17">
        <v>0.19595446081478901</v>
      </c>
      <c r="E9" s="17">
        <v>0.223319868430228</v>
      </c>
      <c r="F9" s="17"/>
      <c r="G9" s="17">
        <v>0.23778373399673799</v>
      </c>
      <c r="H9" s="17">
        <v>0.26077868770502299</v>
      </c>
      <c r="I9" s="17">
        <v>0.211668841796151</v>
      </c>
      <c r="J9" s="17">
        <v>0.175172802318103</v>
      </c>
      <c r="K9" s="17">
        <v>0.190430971710908</v>
      </c>
      <c r="L9" s="17">
        <v>0.18953659612033999</v>
      </c>
      <c r="M9" s="17"/>
      <c r="N9" s="17">
        <v>0.235494452188418</v>
      </c>
      <c r="O9" s="17">
        <v>0.21180999036265</v>
      </c>
      <c r="P9" s="17">
        <v>0.20529698884376599</v>
      </c>
      <c r="Q9" s="17">
        <v>0.183824469618796</v>
      </c>
      <c r="R9" s="17"/>
      <c r="S9" s="17">
        <v>0.16338909331727999</v>
      </c>
      <c r="T9" s="17">
        <v>0.18590203658833601</v>
      </c>
      <c r="U9" s="17">
        <v>0.19205399013171701</v>
      </c>
      <c r="V9" s="17">
        <v>0.21751564023562001</v>
      </c>
      <c r="W9" s="17">
        <v>0.23431176557059699</v>
      </c>
      <c r="X9" s="17">
        <v>0.20147966714267901</v>
      </c>
      <c r="Y9" s="17">
        <v>0.29248440955617599</v>
      </c>
      <c r="Z9" s="17">
        <v>0.217195493698319</v>
      </c>
      <c r="AA9" s="17">
        <v>0.20729438842046299</v>
      </c>
      <c r="AB9" s="17">
        <v>0.197755947055029</v>
      </c>
      <c r="AC9" s="17">
        <v>0.27703821698251102</v>
      </c>
      <c r="AD9" s="17">
        <v>0.223775247565598</v>
      </c>
      <c r="AE9" s="17"/>
      <c r="AF9" s="17">
        <v>0.22377922241953599</v>
      </c>
      <c r="AG9" s="17">
        <v>0.20421459101749501</v>
      </c>
      <c r="AH9" s="17">
        <v>0.156013574510417</v>
      </c>
      <c r="AI9" s="17">
        <v>0.18607448430972601</v>
      </c>
      <c r="AJ9" s="17">
        <v>0.26423969759284999</v>
      </c>
      <c r="AK9" s="17"/>
      <c r="AL9" s="17">
        <v>0.22132278631611099</v>
      </c>
      <c r="AM9" s="17">
        <v>0.19810460170312</v>
      </c>
      <c r="AN9" s="17">
        <v>0.169538638686202</v>
      </c>
      <c r="AO9" s="17">
        <v>0.18616119009821</v>
      </c>
      <c r="AP9" s="17">
        <v>0.26592823906810698</v>
      </c>
      <c r="AQ9" s="17"/>
      <c r="AR9" s="17">
        <v>0.30768570332945899</v>
      </c>
      <c r="AS9" s="17">
        <v>0.182160724118341</v>
      </c>
    </row>
    <row r="10" spans="2:45" x14ac:dyDescent="0.35">
      <c r="B10" s="18" t="s">
        <v>83</v>
      </c>
      <c r="C10" s="17">
        <v>0.38131943099515397</v>
      </c>
      <c r="D10" s="17">
        <v>0.40367056528100098</v>
      </c>
      <c r="E10" s="17">
        <v>0.35952343787466701</v>
      </c>
      <c r="F10" s="17"/>
      <c r="G10" s="17">
        <v>0.38043289163851401</v>
      </c>
      <c r="H10" s="17">
        <v>0.41298211971236498</v>
      </c>
      <c r="I10" s="17">
        <v>0.36241908062175898</v>
      </c>
      <c r="J10" s="17">
        <v>0.37769633971219402</v>
      </c>
      <c r="K10" s="17">
        <v>0.36604518202154701</v>
      </c>
      <c r="L10" s="17">
        <v>0.38465720596619102</v>
      </c>
      <c r="M10" s="17"/>
      <c r="N10" s="17">
        <v>0.40989015433208498</v>
      </c>
      <c r="O10" s="17">
        <v>0.40665516238104898</v>
      </c>
      <c r="P10" s="17">
        <v>0.36110789147651601</v>
      </c>
      <c r="Q10" s="17">
        <v>0.34763449350563502</v>
      </c>
      <c r="R10" s="17"/>
      <c r="S10" s="17">
        <v>0.452590098259191</v>
      </c>
      <c r="T10" s="17">
        <v>0.36245511674701297</v>
      </c>
      <c r="U10" s="17">
        <v>0.34136118345018102</v>
      </c>
      <c r="V10" s="17">
        <v>0.34176174587538499</v>
      </c>
      <c r="W10" s="17">
        <v>0.32249284547589002</v>
      </c>
      <c r="X10" s="17">
        <v>0.36014864226336901</v>
      </c>
      <c r="Y10" s="17">
        <v>0.36930656928494698</v>
      </c>
      <c r="Z10" s="17">
        <v>0.31858488725050299</v>
      </c>
      <c r="AA10" s="17">
        <v>0.42993053500637601</v>
      </c>
      <c r="AB10" s="17">
        <v>0.40366844907893301</v>
      </c>
      <c r="AC10" s="17">
        <v>0.36257247214303301</v>
      </c>
      <c r="AD10" s="17">
        <v>0.45895359048898499</v>
      </c>
      <c r="AE10" s="17"/>
      <c r="AF10" s="17">
        <v>0.35316435688265302</v>
      </c>
      <c r="AG10" s="17">
        <v>0.44619883914217801</v>
      </c>
      <c r="AH10" s="17">
        <v>0.42522123874497297</v>
      </c>
      <c r="AI10" s="17">
        <v>0.31263565898271301</v>
      </c>
      <c r="AJ10" s="17">
        <v>0.36203767205826398</v>
      </c>
      <c r="AK10" s="17"/>
      <c r="AL10" s="17">
        <v>0.39565486015323897</v>
      </c>
      <c r="AM10" s="17">
        <v>0.470090672512051</v>
      </c>
      <c r="AN10" s="17">
        <v>0.440494196963714</v>
      </c>
      <c r="AO10" s="17">
        <v>0.33399340644109599</v>
      </c>
      <c r="AP10" s="17">
        <v>0.34559152573519702</v>
      </c>
      <c r="AQ10" s="17"/>
      <c r="AR10" s="17">
        <v>0.40914843122635602</v>
      </c>
      <c r="AS10" s="17">
        <v>0.37595490714551</v>
      </c>
    </row>
    <row r="11" spans="2:45" x14ac:dyDescent="0.35">
      <c r="B11" s="18" t="s">
        <v>84</v>
      </c>
      <c r="C11" s="17">
        <v>0.18670915065607899</v>
      </c>
      <c r="D11" s="17">
        <v>0.19218567470459599</v>
      </c>
      <c r="E11" s="17">
        <v>0.18136864851605</v>
      </c>
      <c r="F11" s="17"/>
      <c r="G11" s="17">
        <v>0.19940737029692801</v>
      </c>
      <c r="H11" s="17">
        <v>0.18759470495553399</v>
      </c>
      <c r="I11" s="17">
        <v>0.213748889592075</v>
      </c>
      <c r="J11" s="17">
        <v>0.20302740864562699</v>
      </c>
      <c r="K11" s="17">
        <v>0.17855676847785801</v>
      </c>
      <c r="L11" s="17">
        <v>0.147875102350493</v>
      </c>
      <c r="M11" s="17"/>
      <c r="N11" s="17">
        <v>0.18627408909662299</v>
      </c>
      <c r="O11" s="17">
        <v>0.15353915739288701</v>
      </c>
      <c r="P11" s="17">
        <v>0.22518479605317299</v>
      </c>
      <c r="Q11" s="17">
        <v>0.184861947837625</v>
      </c>
      <c r="R11" s="17"/>
      <c r="S11" s="17">
        <v>0.16332936966147699</v>
      </c>
      <c r="T11" s="17">
        <v>0.174447924399764</v>
      </c>
      <c r="U11" s="17">
        <v>0.19956372920589199</v>
      </c>
      <c r="V11" s="17">
        <v>0.17629016892302901</v>
      </c>
      <c r="W11" s="17">
        <v>0.18532511764857701</v>
      </c>
      <c r="X11" s="17">
        <v>0.24731861177827</v>
      </c>
      <c r="Y11" s="17">
        <v>0.122358215382583</v>
      </c>
      <c r="Z11" s="17">
        <v>0.200328308532014</v>
      </c>
      <c r="AA11" s="17">
        <v>0.203436330789103</v>
      </c>
      <c r="AB11" s="17">
        <v>0.250567163127145</v>
      </c>
      <c r="AC11" s="17">
        <v>0.13756621002535699</v>
      </c>
      <c r="AD11" s="17">
        <v>0.148882607999163</v>
      </c>
      <c r="AE11" s="17"/>
      <c r="AF11" s="17">
        <v>0.16401237511261199</v>
      </c>
      <c r="AG11" s="17">
        <v>0.184026514996492</v>
      </c>
      <c r="AH11" s="17">
        <v>0.17205684163729301</v>
      </c>
      <c r="AI11" s="17">
        <v>0.19225814044988801</v>
      </c>
      <c r="AJ11" s="17">
        <v>0.20516969250136</v>
      </c>
      <c r="AK11" s="17"/>
      <c r="AL11" s="17">
        <v>0.16761515464792101</v>
      </c>
      <c r="AM11" s="17">
        <v>0.19946269637338199</v>
      </c>
      <c r="AN11" s="17">
        <v>0.176532004584704</v>
      </c>
      <c r="AO11" s="17">
        <v>0.19700468622541001</v>
      </c>
      <c r="AP11" s="17">
        <v>0.18811245772989399</v>
      </c>
      <c r="AQ11" s="17"/>
      <c r="AR11" s="17">
        <v>0.142663631104474</v>
      </c>
      <c r="AS11" s="17">
        <v>0.197518222182826</v>
      </c>
    </row>
    <row r="12" spans="2:45" x14ac:dyDescent="0.35">
      <c r="B12" s="18" t="s">
        <v>85</v>
      </c>
      <c r="C12" s="17">
        <v>0.132311289524218</v>
      </c>
      <c r="D12" s="17">
        <v>0.13260531795682201</v>
      </c>
      <c r="E12" s="17">
        <v>0.132024563955292</v>
      </c>
      <c r="F12" s="17"/>
      <c r="G12" s="17">
        <v>0.13403067149049899</v>
      </c>
      <c r="H12" s="17">
        <v>0.104151887252295</v>
      </c>
      <c r="I12" s="17">
        <v>0.123336249297926</v>
      </c>
      <c r="J12" s="17">
        <v>0.16593464971185301</v>
      </c>
      <c r="K12" s="17">
        <v>0.166612592353415</v>
      </c>
      <c r="L12" s="17">
        <v>0.111005018803209</v>
      </c>
      <c r="M12" s="17"/>
      <c r="N12" s="17">
        <v>0.10009760312765099</v>
      </c>
      <c r="O12" s="17">
        <v>0.14170818985415701</v>
      </c>
      <c r="P12" s="17">
        <v>0.128175675575989</v>
      </c>
      <c r="Q12" s="17">
        <v>0.158506865884187</v>
      </c>
      <c r="R12" s="17"/>
      <c r="S12" s="17">
        <v>0.15440244826747701</v>
      </c>
      <c r="T12" s="17">
        <v>0.14927691009868199</v>
      </c>
      <c r="U12" s="17">
        <v>0.15218769915796501</v>
      </c>
      <c r="V12" s="17">
        <v>0.13506973495918601</v>
      </c>
      <c r="W12" s="17">
        <v>0.16547979073726701</v>
      </c>
      <c r="X12" s="17">
        <v>0.11012047380498199</v>
      </c>
      <c r="Y12" s="17">
        <v>9.7071789788062302E-2</v>
      </c>
      <c r="Z12" s="17">
        <v>0.16314175752687399</v>
      </c>
      <c r="AA12" s="17">
        <v>0.12795830911599301</v>
      </c>
      <c r="AB12" s="17">
        <v>8.7651827011218E-2</v>
      </c>
      <c r="AC12" s="17">
        <v>0.12877694022133099</v>
      </c>
      <c r="AD12" s="17">
        <v>9.3144388786234905E-2</v>
      </c>
      <c r="AE12" s="17"/>
      <c r="AF12" s="17">
        <v>0.163340789332833</v>
      </c>
      <c r="AG12" s="17">
        <v>0.105752934818947</v>
      </c>
      <c r="AH12" s="17">
        <v>0.114279483285847</v>
      </c>
      <c r="AI12" s="17">
        <v>0.19544258574845</v>
      </c>
      <c r="AJ12" s="17">
        <v>0.12651961253880201</v>
      </c>
      <c r="AK12" s="17"/>
      <c r="AL12" s="17">
        <v>0.11912360223626001</v>
      </c>
      <c r="AM12" s="17">
        <v>9.0744544101912197E-2</v>
      </c>
      <c r="AN12" s="17">
        <v>0.104059679932944</v>
      </c>
      <c r="AO12" s="17">
        <v>0.17936506094172</v>
      </c>
      <c r="AP12" s="17">
        <v>0.141942523251641</v>
      </c>
      <c r="AQ12" s="17"/>
      <c r="AR12" s="17">
        <v>0.103636269760617</v>
      </c>
      <c r="AS12" s="17">
        <v>0.14009304740895001</v>
      </c>
    </row>
    <row r="13" spans="2:45" x14ac:dyDescent="0.35">
      <c r="B13" s="18" t="s">
        <v>86</v>
      </c>
      <c r="C13" s="19">
        <v>8.9850906979218798E-2</v>
      </c>
      <c r="D13" s="19">
        <v>7.5583981242792905E-2</v>
      </c>
      <c r="E13" s="19">
        <v>0.103763481223763</v>
      </c>
      <c r="F13" s="19"/>
      <c r="G13" s="19">
        <v>4.8345332577319898E-2</v>
      </c>
      <c r="H13" s="19">
        <v>3.4492600374782897E-2</v>
      </c>
      <c r="I13" s="19">
        <v>8.8826938692088894E-2</v>
      </c>
      <c r="J13" s="19">
        <v>7.8168799612223297E-2</v>
      </c>
      <c r="K13" s="19">
        <v>9.8354485436273495E-2</v>
      </c>
      <c r="L13" s="19">
        <v>0.16692607675976801</v>
      </c>
      <c r="M13" s="19"/>
      <c r="N13" s="19">
        <v>6.8243701255223402E-2</v>
      </c>
      <c r="O13" s="19">
        <v>8.6287500009256696E-2</v>
      </c>
      <c r="P13" s="19">
        <v>8.0234648050556398E-2</v>
      </c>
      <c r="Q13" s="19">
        <v>0.12517222315375801</v>
      </c>
      <c r="R13" s="19"/>
      <c r="S13" s="19">
        <v>6.6288990494573694E-2</v>
      </c>
      <c r="T13" s="19">
        <v>0.12791801216620499</v>
      </c>
      <c r="U13" s="19">
        <v>0.114833398054244</v>
      </c>
      <c r="V13" s="19">
        <v>0.12936271000677901</v>
      </c>
      <c r="W13" s="19">
        <v>9.2390480567668798E-2</v>
      </c>
      <c r="X13" s="19">
        <v>8.0932605010699807E-2</v>
      </c>
      <c r="Y13" s="19">
        <v>0.118779015988231</v>
      </c>
      <c r="Z13" s="19">
        <v>0.10074955299229001</v>
      </c>
      <c r="AA13" s="19">
        <v>3.1380436668064102E-2</v>
      </c>
      <c r="AB13" s="19">
        <v>6.0356613727674598E-2</v>
      </c>
      <c r="AC13" s="19">
        <v>9.40461606277678E-2</v>
      </c>
      <c r="AD13" s="19">
        <v>7.5244165160018694E-2</v>
      </c>
      <c r="AE13" s="19"/>
      <c r="AF13" s="19">
        <v>9.5703256252365906E-2</v>
      </c>
      <c r="AG13" s="19">
        <v>5.9807120024887701E-2</v>
      </c>
      <c r="AH13" s="19">
        <v>0.13242886182147001</v>
      </c>
      <c r="AI13" s="19">
        <v>0.11358913050922299</v>
      </c>
      <c r="AJ13" s="19">
        <v>4.2033325308722898E-2</v>
      </c>
      <c r="AK13" s="19"/>
      <c r="AL13" s="19">
        <v>9.6283596646469599E-2</v>
      </c>
      <c r="AM13" s="19">
        <v>4.1597485309533798E-2</v>
      </c>
      <c r="AN13" s="19">
        <v>0.10937547983243701</v>
      </c>
      <c r="AO13" s="19">
        <v>0.10347565629356401</v>
      </c>
      <c r="AP13" s="19">
        <v>5.8425254215161801E-2</v>
      </c>
      <c r="AQ13" s="19"/>
      <c r="AR13" s="19">
        <v>3.6865964579094197E-2</v>
      </c>
      <c r="AS13" s="19">
        <v>0.10427309914437401</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1995</v>
      </c>
      <c r="D7" s="10">
        <v>1011</v>
      </c>
      <c r="E7" s="10">
        <v>984</v>
      </c>
      <c r="F7" s="10"/>
      <c r="G7" s="10">
        <v>296</v>
      </c>
      <c r="H7" s="10">
        <v>353</v>
      </c>
      <c r="I7" s="10">
        <v>335</v>
      </c>
      <c r="J7" s="10">
        <v>339</v>
      </c>
      <c r="K7" s="10">
        <v>314</v>
      </c>
      <c r="L7" s="10">
        <v>358</v>
      </c>
      <c r="M7" s="10"/>
      <c r="N7" s="10">
        <v>597</v>
      </c>
      <c r="O7" s="10">
        <v>445</v>
      </c>
      <c r="P7" s="10">
        <v>454</v>
      </c>
      <c r="Q7" s="10">
        <v>486</v>
      </c>
      <c r="R7" s="10"/>
      <c r="S7" s="10">
        <v>290</v>
      </c>
      <c r="T7" s="10">
        <v>278</v>
      </c>
      <c r="U7" s="10">
        <v>173</v>
      </c>
      <c r="V7" s="10">
        <v>163</v>
      </c>
      <c r="W7" s="10">
        <v>148</v>
      </c>
      <c r="X7" s="10">
        <v>193</v>
      </c>
      <c r="Y7" s="10">
        <v>137</v>
      </c>
      <c r="Z7" s="10">
        <v>90</v>
      </c>
      <c r="AA7" s="10">
        <v>199</v>
      </c>
      <c r="AB7" s="10">
        <v>156</v>
      </c>
      <c r="AC7" s="10">
        <v>109</v>
      </c>
      <c r="AD7" s="10">
        <v>59</v>
      </c>
      <c r="AE7" s="10"/>
      <c r="AF7" s="10">
        <v>331</v>
      </c>
      <c r="AG7" s="10">
        <v>699</v>
      </c>
      <c r="AH7" s="10">
        <v>142</v>
      </c>
      <c r="AI7" s="10">
        <v>248</v>
      </c>
      <c r="AJ7" s="10">
        <v>131</v>
      </c>
      <c r="AK7" s="10"/>
      <c r="AL7" s="10">
        <v>295</v>
      </c>
      <c r="AM7" s="10">
        <v>418</v>
      </c>
      <c r="AN7" s="10">
        <v>145</v>
      </c>
      <c r="AO7" s="10">
        <v>456</v>
      </c>
      <c r="AP7" s="10">
        <v>272</v>
      </c>
      <c r="AQ7" s="10"/>
      <c r="AR7" s="10">
        <v>437</v>
      </c>
      <c r="AS7" s="10">
        <v>1536</v>
      </c>
    </row>
    <row r="8" spans="2:45" ht="30" customHeight="1" x14ac:dyDescent="0.35">
      <c r="B8" s="11" t="s">
        <v>19</v>
      </c>
      <c r="C8" s="11">
        <v>1995</v>
      </c>
      <c r="D8" s="11">
        <v>985</v>
      </c>
      <c r="E8" s="11">
        <v>1011</v>
      </c>
      <c r="F8" s="11"/>
      <c r="G8" s="11">
        <v>276</v>
      </c>
      <c r="H8" s="11">
        <v>341</v>
      </c>
      <c r="I8" s="11">
        <v>339</v>
      </c>
      <c r="J8" s="11">
        <v>341</v>
      </c>
      <c r="K8" s="11">
        <v>280</v>
      </c>
      <c r="L8" s="11">
        <v>418</v>
      </c>
      <c r="M8" s="11"/>
      <c r="N8" s="11">
        <v>534</v>
      </c>
      <c r="O8" s="11">
        <v>515</v>
      </c>
      <c r="P8" s="11">
        <v>437</v>
      </c>
      <c r="Q8" s="11">
        <v>496</v>
      </c>
      <c r="R8" s="11"/>
      <c r="S8" s="11">
        <v>277</v>
      </c>
      <c r="T8" s="11">
        <v>260</v>
      </c>
      <c r="U8" s="11">
        <v>159</v>
      </c>
      <c r="V8" s="11">
        <v>180</v>
      </c>
      <c r="W8" s="11">
        <v>139</v>
      </c>
      <c r="X8" s="11">
        <v>180</v>
      </c>
      <c r="Y8" s="11">
        <v>160</v>
      </c>
      <c r="Z8" s="11">
        <v>80</v>
      </c>
      <c r="AA8" s="11">
        <v>220</v>
      </c>
      <c r="AB8" s="11">
        <v>180</v>
      </c>
      <c r="AC8" s="11">
        <v>100</v>
      </c>
      <c r="AD8" s="11">
        <v>60</v>
      </c>
      <c r="AE8" s="11"/>
      <c r="AF8" s="11">
        <v>340</v>
      </c>
      <c r="AG8" s="11">
        <v>695</v>
      </c>
      <c r="AH8" s="11">
        <v>140</v>
      </c>
      <c r="AI8" s="11">
        <v>244</v>
      </c>
      <c r="AJ8" s="11">
        <v>127</v>
      </c>
      <c r="AK8" s="11"/>
      <c r="AL8" s="11">
        <v>299</v>
      </c>
      <c r="AM8" s="11">
        <v>407</v>
      </c>
      <c r="AN8" s="11">
        <v>145</v>
      </c>
      <c r="AO8" s="11">
        <v>455</v>
      </c>
      <c r="AP8" s="11">
        <v>271</v>
      </c>
      <c r="AQ8" s="11"/>
      <c r="AR8" s="11">
        <v>425</v>
      </c>
      <c r="AS8" s="11">
        <v>1549</v>
      </c>
    </row>
    <row r="9" spans="2:45" x14ac:dyDescent="0.35">
      <c r="B9" s="18" t="s">
        <v>82</v>
      </c>
      <c r="C9" s="17">
        <v>8.1969242950035007E-2</v>
      </c>
      <c r="D9" s="17">
        <v>9.4389754109961699E-2</v>
      </c>
      <c r="E9" s="17">
        <v>6.9871338567328495E-2</v>
      </c>
      <c r="F9" s="17"/>
      <c r="G9" s="17">
        <v>8.1392950638720804E-2</v>
      </c>
      <c r="H9" s="17">
        <v>0.136786588270425</v>
      </c>
      <c r="I9" s="17">
        <v>6.2310139438528103E-2</v>
      </c>
      <c r="J9" s="17">
        <v>6.61302513115192E-2</v>
      </c>
      <c r="K9" s="17">
        <v>7.2014099540071999E-2</v>
      </c>
      <c r="L9" s="17">
        <v>7.3198708261647497E-2</v>
      </c>
      <c r="M9" s="17"/>
      <c r="N9" s="17">
        <v>8.6482214689589901E-2</v>
      </c>
      <c r="O9" s="17">
        <v>8.0697752398884007E-2</v>
      </c>
      <c r="P9" s="17">
        <v>8.7301497409272705E-2</v>
      </c>
      <c r="Q9" s="17">
        <v>7.3671434879078096E-2</v>
      </c>
      <c r="R9" s="17"/>
      <c r="S9" s="17">
        <v>0.10255239600184</v>
      </c>
      <c r="T9" s="17">
        <v>6.6394395193474606E-2</v>
      </c>
      <c r="U9" s="17">
        <v>8.7522418215092407E-2</v>
      </c>
      <c r="V9" s="17">
        <v>9.0968770088160997E-2</v>
      </c>
      <c r="W9" s="17">
        <v>0.10973153062680301</v>
      </c>
      <c r="X9" s="17">
        <v>9.6413760636632304E-2</v>
      </c>
      <c r="Y9" s="17">
        <v>4.9660977334705897E-2</v>
      </c>
      <c r="Z9" s="17">
        <v>6.13618455355198E-2</v>
      </c>
      <c r="AA9" s="17">
        <v>7.9579866992443696E-2</v>
      </c>
      <c r="AB9" s="17">
        <v>6.6356288073980405E-2</v>
      </c>
      <c r="AC9" s="17">
        <v>7.7270318686052705E-2</v>
      </c>
      <c r="AD9" s="17">
        <v>8.2209792265185905E-2</v>
      </c>
      <c r="AE9" s="17"/>
      <c r="AF9" s="17">
        <v>8.6606526354944605E-2</v>
      </c>
      <c r="AG9" s="17">
        <v>8.9546513938553493E-2</v>
      </c>
      <c r="AH9" s="17">
        <v>6.6498062130155799E-2</v>
      </c>
      <c r="AI9" s="17">
        <v>7.3524288267957302E-2</v>
      </c>
      <c r="AJ9" s="17">
        <v>4.7715962847016499E-2</v>
      </c>
      <c r="AK9" s="17"/>
      <c r="AL9" s="17">
        <v>9.9453714172752505E-2</v>
      </c>
      <c r="AM9" s="17">
        <v>0.112016612123021</v>
      </c>
      <c r="AN9" s="17">
        <v>6.2438972946072299E-2</v>
      </c>
      <c r="AO9" s="17">
        <v>8.0811618908286406E-2</v>
      </c>
      <c r="AP9" s="17">
        <v>5.20611406229761E-2</v>
      </c>
      <c r="AQ9" s="17"/>
      <c r="AR9" s="17">
        <v>0.105411315465175</v>
      </c>
      <c r="AS9" s="17">
        <v>7.4039074974618799E-2</v>
      </c>
    </row>
    <row r="10" spans="2:45" x14ac:dyDescent="0.35">
      <c r="B10" s="18" t="s">
        <v>83</v>
      </c>
      <c r="C10" s="17">
        <v>0.19484824119681701</v>
      </c>
      <c r="D10" s="17">
        <v>0.232266899677667</v>
      </c>
      <c r="E10" s="17">
        <v>0.15840148416712099</v>
      </c>
      <c r="F10" s="17"/>
      <c r="G10" s="17">
        <v>0.20735219989821799</v>
      </c>
      <c r="H10" s="17">
        <v>0.252318866608436</v>
      </c>
      <c r="I10" s="17">
        <v>0.235543437954922</v>
      </c>
      <c r="J10" s="17">
        <v>0.159469095198153</v>
      </c>
      <c r="K10" s="17">
        <v>0.17555011732877701</v>
      </c>
      <c r="L10" s="17">
        <v>0.14847888695359299</v>
      </c>
      <c r="M10" s="17"/>
      <c r="N10" s="17">
        <v>0.217037374935381</v>
      </c>
      <c r="O10" s="17">
        <v>0.19519553282763899</v>
      </c>
      <c r="P10" s="17">
        <v>0.180296687033768</v>
      </c>
      <c r="Q10" s="17">
        <v>0.180777140862494</v>
      </c>
      <c r="R10" s="17"/>
      <c r="S10" s="17">
        <v>0.27215606908718998</v>
      </c>
      <c r="T10" s="17">
        <v>0.14565289983736199</v>
      </c>
      <c r="U10" s="17">
        <v>0.16755791020276101</v>
      </c>
      <c r="V10" s="17">
        <v>0.17074299862324399</v>
      </c>
      <c r="W10" s="17">
        <v>0.21051030219035999</v>
      </c>
      <c r="X10" s="17">
        <v>0.20865605642097401</v>
      </c>
      <c r="Y10" s="17">
        <v>0.189885268693676</v>
      </c>
      <c r="Z10" s="17">
        <v>9.6955698241476304E-2</v>
      </c>
      <c r="AA10" s="17">
        <v>0.23915270546745299</v>
      </c>
      <c r="AB10" s="17">
        <v>0.16384910040957201</v>
      </c>
      <c r="AC10" s="17">
        <v>0.15731792966809699</v>
      </c>
      <c r="AD10" s="17">
        <v>0.25551652935875202</v>
      </c>
      <c r="AE10" s="17"/>
      <c r="AF10" s="17">
        <v>0.19688342116045601</v>
      </c>
      <c r="AG10" s="17">
        <v>0.23243061059085199</v>
      </c>
      <c r="AH10" s="17">
        <v>0.228758309857546</v>
      </c>
      <c r="AI10" s="17">
        <v>0.16971956336090899</v>
      </c>
      <c r="AJ10" s="17">
        <v>0.15218573200545599</v>
      </c>
      <c r="AK10" s="17"/>
      <c r="AL10" s="17">
        <v>0.220297412500715</v>
      </c>
      <c r="AM10" s="17">
        <v>0.28673153668186802</v>
      </c>
      <c r="AN10" s="17">
        <v>0.19970606438459401</v>
      </c>
      <c r="AO10" s="17">
        <v>0.17784313819709999</v>
      </c>
      <c r="AP10" s="17">
        <v>0.16137980593335699</v>
      </c>
      <c r="AQ10" s="17"/>
      <c r="AR10" s="17">
        <v>0.19414789533062399</v>
      </c>
      <c r="AS10" s="17">
        <v>0.19484815149788601</v>
      </c>
    </row>
    <row r="11" spans="2:45" x14ac:dyDescent="0.35">
      <c r="B11" s="18" t="s">
        <v>84</v>
      </c>
      <c r="C11" s="17">
        <v>0.241994094509347</v>
      </c>
      <c r="D11" s="17">
        <v>0.25716450761085002</v>
      </c>
      <c r="E11" s="17">
        <v>0.22721771334556101</v>
      </c>
      <c r="F11" s="17"/>
      <c r="G11" s="17">
        <v>0.216361719457837</v>
      </c>
      <c r="H11" s="17">
        <v>0.217127062261181</v>
      </c>
      <c r="I11" s="17">
        <v>0.22414889581418199</v>
      </c>
      <c r="J11" s="17">
        <v>0.30271539718998502</v>
      </c>
      <c r="K11" s="17">
        <v>0.273825163329806</v>
      </c>
      <c r="L11" s="17">
        <v>0.22277882759206</v>
      </c>
      <c r="M11" s="17"/>
      <c r="N11" s="17">
        <v>0.206234030922611</v>
      </c>
      <c r="O11" s="17">
        <v>0.252981537837913</v>
      </c>
      <c r="P11" s="17">
        <v>0.26452864730817099</v>
      </c>
      <c r="Q11" s="17">
        <v>0.25387551870352598</v>
      </c>
      <c r="R11" s="17"/>
      <c r="S11" s="17">
        <v>0.20654920620548201</v>
      </c>
      <c r="T11" s="17">
        <v>0.23468830205723401</v>
      </c>
      <c r="U11" s="17">
        <v>0.28480385849935702</v>
      </c>
      <c r="V11" s="17">
        <v>0.20799219795889301</v>
      </c>
      <c r="W11" s="17">
        <v>0.157867716352419</v>
      </c>
      <c r="X11" s="17">
        <v>0.25886000953808302</v>
      </c>
      <c r="Y11" s="17">
        <v>0.26760633949301399</v>
      </c>
      <c r="Z11" s="17">
        <v>0.31004160837543798</v>
      </c>
      <c r="AA11" s="17">
        <v>0.25992460632868097</v>
      </c>
      <c r="AB11" s="17">
        <v>0.27260045697058699</v>
      </c>
      <c r="AC11" s="17">
        <v>0.22210988056012301</v>
      </c>
      <c r="AD11" s="17">
        <v>0.28675313174183797</v>
      </c>
      <c r="AE11" s="17"/>
      <c r="AF11" s="17">
        <v>0.25043812848854202</v>
      </c>
      <c r="AG11" s="17">
        <v>0.22981407047206001</v>
      </c>
      <c r="AH11" s="17">
        <v>0.214804313672084</v>
      </c>
      <c r="AI11" s="17">
        <v>0.25695232613612501</v>
      </c>
      <c r="AJ11" s="17">
        <v>0.250205980625612</v>
      </c>
      <c r="AK11" s="17"/>
      <c r="AL11" s="17">
        <v>0.23679348405249101</v>
      </c>
      <c r="AM11" s="17">
        <v>0.25109272947707101</v>
      </c>
      <c r="AN11" s="17">
        <v>0.25335939580584799</v>
      </c>
      <c r="AO11" s="17">
        <v>0.24155511585247899</v>
      </c>
      <c r="AP11" s="17">
        <v>0.229563384852635</v>
      </c>
      <c r="AQ11" s="17"/>
      <c r="AR11" s="17">
        <v>0.19351700336505701</v>
      </c>
      <c r="AS11" s="17">
        <v>0.254233063759842</v>
      </c>
    </row>
    <row r="12" spans="2:45" x14ac:dyDescent="0.35">
      <c r="B12" s="18" t="s">
        <v>85</v>
      </c>
      <c r="C12" s="17">
        <v>0.38154141006388698</v>
      </c>
      <c r="D12" s="17">
        <v>0.33071470143453402</v>
      </c>
      <c r="E12" s="17">
        <v>0.43104796041179</v>
      </c>
      <c r="F12" s="17"/>
      <c r="G12" s="17">
        <v>0.42941728545396102</v>
      </c>
      <c r="H12" s="17">
        <v>0.34730712865922098</v>
      </c>
      <c r="I12" s="17">
        <v>0.38117861721249002</v>
      </c>
      <c r="J12" s="17">
        <v>0.34570364290861599</v>
      </c>
      <c r="K12" s="17">
        <v>0.37267488411446498</v>
      </c>
      <c r="L12" s="17">
        <v>0.41333766069573302</v>
      </c>
      <c r="M12" s="17"/>
      <c r="N12" s="17">
        <v>0.40610362907678199</v>
      </c>
      <c r="O12" s="17">
        <v>0.386347684716073</v>
      </c>
      <c r="P12" s="17">
        <v>0.36824048663139203</v>
      </c>
      <c r="Q12" s="17">
        <v>0.35726572914426702</v>
      </c>
      <c r="R12" s="17"/>
      <c r="S12" s="17">
        <v>0.33309946882524499</v>
      </c>
      <c r="T12" s="17">
        <v>0.420487730161549</v>
      </c>
      <c r="U12" s="17">
        <v>0.36421748262411302</v>
      </c>
      <c r="V12" s="17">
        <v>0.36699567928730797</v>
      </c>
      <c r="W12" s="17">
        <v>0.42936300937097199</v>
      </c>
      <c r="X12" s="17">
        <v>0.360503827306493</v>
      </c>
      <c r="Y12" s="17">
        <v>0.42612669526920899</v>
      </c>
      <c r="Z12" s="17">
        <v>0.41976230278266802</v>
      </c>
      <c r="AA12" s="17">
        <v>0.34079552098758298</v>
      </c>
      <c r="AB12" s="17">
        <v>0.411224586194681</v>
      </c>
      <c r="AC12" s="17">
        <v>0.46238204474203698</v>
      </c>
      <c r="AD12" s="17">
        <v>0.23323942440159501</v>
      </c>
      <c r="AE12" s="17"/>
      <c r="AF12" s="17">
        <v>0.352511237069767</v>
      </c>
      <c r="AG12" s="17">
        <v>0.38464104948121702</v>
      </c>
      <c r="AH12" s="17">
        <v>0.35658851325948099</v>
      </c>
      <c r="AI12" s="17">
        <v>0.385611744434251</v>
      </c>
      <c r="AJ12" s="17">
        <v>0.46192829189857398</v>
      </c>
      <c r="AK12" s="17"/>
      <c r="AL12" s="17">
        <v>0.34340673091128099</v>
      </c>
      <c r="AM12" s="17">
        <v>0.30461170353776101</v>
      </c>
      <c r="AN12" s="17">
        <v>0.34274182915844698</v>
      </c>
      <c r="AO12" s="17">
        <v>0.3892234056096</v>
      </c>
      <c r="AP12" s="17">
        <v>0.49301328214798301</v>
      </c>
      <c r="AQ12" s="17"/>
      <c r="AR12" s="17">
        <v>0.450144318241884</v>
      </c>
      <c r="AS12" s="17">
        <v>0.36601493673591901</v>
      </c>
    </row>
    <row r="13" spans="2:45" x14ac:dyDescent="0.35">
      <c r="B13" s="18" t="s">
        <v>86</v>
      </c>
      <c r="C13" s="19">
        <v>9.9647011279913697E-2</v>
      </c>
      <c r="D13" s="19">
        <v>8.5464137166987003E-2</v>
      </c>
      <c r="E13" s="19">
        <v>0.1134615035082</v>
      </c>
      <c r="F13" s="19"/>
      <c r="G13" s="19">
        <v>6.5475844551263193E-2</v>
      </c>
      <c r="H13" s="19">
        <v>4.6460354200737498E-2</v>
      </c>
      <c r="I13" s="19">
        <v>9.6818909579877793E-2</v>
      </c>
      <c r="J13" s="19">
        <v>0.125981613391727</v>
      </c>
      <c r="K13" s="19">
        <v>0.10593573568688</v>
      </c>
      <c r="L13" s="19">
        <v>0.14220591649696601</v>
      </c>
      <c r="M13" s="19"/>
      <c r="N13" s="19">
        <v>8.4142750375637093E-2</v>
      </c>
      <c r="O13" s="19">
        <v>8.4777492219490699E-2</v>
      </c>
      <c r="P13" s="19">
        <v>9.9632681617395705E-2</v>
      </c>
      <c r="Q13" s="19">
        <v>0.13441017641063499</v>
      </c>
      <c r="R13" s="19"/>
      <c r="S13" s="19">
        <v>8.56428598802432E-2</v>
      </c>
      <c r="T13" s="19">
        <v>0.13277667275037999</v>
      </c>
      <c r="U13" s="19">
        <v>9.5898330458676698E-2</v>
      </c>
      <c r="V13" s="19">
        <v>0.16330035404239401</v>
      </c>
      <c r="W13" s="19">
        <v>9.2527441459445803E-2</v>
      </c>
      <c r="X13" s="19">
        <v>7.5566346097818302E-2</v>
      </c>
      <c r="Y13" s="19">
        <v>6.6720719209395193E-2</v>
      </c>
      <c r="Z13" s="19">
        <v>0.111878545064898</v>
      </c>
      <c r="AA13" s="19">
        <v>8.0547300223839005E-2</v>
      </c>
      <c r="AB13" s="19">
        <v>8.5969568351179804E-2</v>
      </c>
      <c r="AC13" s="19">
        <v>8.0919826343689896E-2</v>
      </c>
      <c r="AD13" s="19">
        <v>0.14228112223262901</v>
      </c>
      <c r="AE13" s="19"/>
      <c r="AF13" s="19">
        <v>0.113560686926291</v>
      </c>
      <c r="AG13" s="19">
        <v>6.3567755517317803E-2</v>
      </c>
      <c r="AH13" s="19">
        <v>0.13335080108073299</v>
      </c>
      <c r="AI13" s="19">
        <v>0.114192077800758</v>
      </c>
      <c r="AJ13" s="19">
        <v>8.7964032623341099E-2</v>
      </c>
      <c r="AK13" s="19"/>
      <c r="AL13" s="19">
        <v>0.100048658362761</v>
      </c>
      <c r="AM13" s="19">
        <v>4.5547418180279298E-2</v>
      </c>
      <c r="AN13" s="19">
        <v>0.14175373770503899</v>
      </c>
      <c r="AO13" s="19">
        <v>0.110566721432535</v>
      </c>
      <c r="AP13" s="19">
        <v>6.3982386443048905E-2</v>
      </c>
      <c r="AQ13" s="19"/>
      <c r="AR13" s="19">
        <v>5.6779467597259499E-2</v>
      </c>
      <c r="AS13" s="19">
        <v>0.110864773031733</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1996</v>
      </c>
      <c r="D7" s="10">
        <v>1012</v>
      </c>
      <c r="E7" s="10">
        <v>984</v>
      </c>
      <c r="F7" s="10"/>
      <c r="G7" s="10">
        <v>296</v>
      </c>
      <c r="H7" s="10">
        <v>352</v>
      </c>
      <c r="I7" s="10">
        <v>337</v>
      </c>
      <c r="J7" s="10">
        <v>339</v>
      </c>
      <c r="K7" s="10">
        <v>315</v>
      </c>
      <c r="L7" s="10">
        <v>357</v>
      </c>
      <c r="M7" s="10"/>
      <c r="N7" s="10">
        <v>598</v>
      </c>
      <c r="O7" s="10">
        <v>446</v>
      </c>
      <c r="P7" s="10">
        <v>452</v>
      </c>
      <c r="Q7" s="10">
        <v>487</v>
      </c>
      <c r="R7" s="10"/>
      <c r="S7" s="10">
        <v>292</v>
      </c>
      <c r="T7" s="10">
        <v>278</v>
      </c>
      <c r="U7" s="10">
        <v>173</v>
      </c>
      <c r="V7" s="10">
        <v>163</v>
      </c>
      <c r="W7" s="10">
        <v>148</v>
      </c>
      <c r="X7" s="10">
        <v>193</v>
      </c>
      <c r="Y7" s="10">
        <v>137</v>
      </c>
      <c r="Z7" s="10">
        <v>90</v>
      </c>
      <c r="AA7" s="10">
        <v>198</v>
      </c>
      <c r="AB7" s="10">
        <v>156</v>
      </c>
      <c r="AC7" s="10">
        <v>109</v>
      </c>
      <c r="AD7" s="10">
        <v>59</v>
      </c>
      <c r="AE7" s="10"/>
      <c r="AF7" s="10">
        <v>334</v>
      </c>
      <c r="AG7" s="10">
        <v>698</v>
      </c>
      <c r="AH7" s="10">
        <v>142</v>
      </c>
      <c r="AI7" s="10">
        <v>247</v>
      </c>
      <c r="AJ7" s="10">
        <v>132</v>
      </c>
      <c r="AK7" s="10"/>
      <c r="AL7" s="10">
        <v>297</v>
      </c>
      <c r="AM7" s="10">
        <v>418</v>
      </c>
      <c r="AN7" s="10">
        <v>145</v>
      </c>
      <c r="AO7" s="10">
        <v>455</v>
      </c>
      <c r="AP7" s="10">
        <v>272</v>
      </c>
      <c r="AQ7" s="10"/>
      <c r="AR7" s="10">
        <v>438</v>
      </c>
      <c r="AS7" s="10">
        <v>1536</v>
      </c>
    </row>
    <row r="8" spans="2:45" ht="30" customHeight="1" x14ac:dyDescent="0.35">
      <c r="B8" s="11" t="s">
        <v>19</v>
      </c>
      <c r="C8" s="11">
        <v>1996</v>
      </c>
      <c r="D8" s="11">
        <v>985</v>
      </c>
      <c r="E8" s="11">
        <v>1011</v>
      </c>
      <c r="F8" s="11"/>
      <c r="G8" s="11">
        <v>276</v>
      </c>
      <c r="H8" s="11">
        <v>340</v>
      </c>
      <c r="I8" s="11">
        <v>341</v>
      </c>
      <c r="J8" s="11">
        <v>341</v>
      </c>
      <c r="K8" s="11">
        <v>281</v>
      </c>
      <c r="L8" s="11">
        <v>416</v>
      </c>
      <c r="M8" s="11"/>
      <c r="N8" s="11">
        <v>535</v>
      </c>
      <c r="O8" s="11">
        <v>516</v>
      </c>
      <c r="P8" s="11">
        <v>435</v>
      </c>
      <c r="Q8" s="11">
        <v>497</v>
      </c>
      <c r="R8" s="11"/>
      <c r="S8" s="11">
        <v>279</v>
      </c>
      <c r="T8" s="11">
        <v>260</v>
      </c>
      <c r="U8" s="11">
        <v>159</v>
      </c>
      <c r="V8" s="11">
        <v>180</v>
      </c>
      <c r="W8" s="11">
        <v>139</v>
      </c>
      <c r="X8" s="11">
        <v>180</v>
      </c>
      <c r="Y8" s="11">
        <v>160</v>
      </c>
      <c r="Z8" s="11">
        <v>80</v>
      </c>
      <c r="AA8" s="11">
        <v>219</v>
      </c>
      <c r="AB8" s="11">
        <v>180</v>
      </c>
      <c r="AC8" s="11">
        <v>100</v>
      </c>
      <c r="AD8" s="11">
        <v>60</v>
      </c>
      <c r="AE8" s="11"/>
      <c r="AF8" s="11">
        <v>343</v>
      </c>
      <c r="AG8" s="11">
        <v>694</v>
      </c>
      <c r="AH8" s="11">
        <v>140</v>
      </c>
      <c r="AI8" s="11">
        <v>243</v>
      </c>
      <c r="AJ8" s="11">
        <v>128</v>
      </c>
      <c r="AK8" s="11"/>
      <c r="AL8" s="11">
        <v>301</v>
      </c>
      <c r="AM8" s="11">
        <v>407</v>
      </c>
      <c r="AN8" s="11">
        <v>145</v>
      </c>
      <c r="AO8" s="11">
        <v>453</v>
      </c>
      <c r="AP8" s="11">
        <v>271</v>
      </c>
      <c r="AQ8" s="11"/>
      <c r="AR8" s="11">
        <v>426</v>
      </c>
      <c r="AS8" s="11">
        <v>1549</v>
      </c>
    </row>
    <row r="9" spans="2:45" x14ac:dyDescent="0.35">
      <c r="B9" s="18" t="s">
        <v>82</v>
      </c>
      <c r="C9" s="17">
        <v>0.108411730620892</v>
      </c>
      <c r="D9" s="17">
        <v>0.11057039500593301</v>
      </c>
      <c r="E9" s="17">
        <v>0.106306770354869</v>
      </c>
      <c r="F9" s="17"/>
      <c r="G9" s="17">
        <v>0.10161980358583</v>
      </c>
      <c r="H9" s="17">
        <v>0.12924088604224299</v>
      </c>
      <c r="I9" s="17">
        <v>9.23110434298859E-2</v>
      </c>
      <c r="J9" s="17">
        <v>0.10266480431344301</v>
      </c>
      <c r="K9" s="17">
        <v>0.100184013159257</v>
      </c>
      <c r="L9" s="17">
        <v>0.119345485299118</v>
      </c>
      <c r="M9" s="17"/>
      <c r="N9" s="17">
        <v>0.126038463048739</v>
      </c>
      <c r="O9" s="17">
        <v>9.5282067694946307E-2</v>
      </c>
      <c r="P9" s="17">
        <v>0.12272157178056101</v>
      </c>
      <c r="Q9" s="17">
        <v>9.1174311361881102E-2</v>
      </c>
      <c r="R9" s="17"/>
      <c r="S9" s="17">
        <v>7.90542881232775E-2</v>
      </c>
      <c r="T9" s="17">
        <v>8.0141998621616903E-2</v>
      </c>
      <c r="U9" s="17">
        <v>0.10918252936401</v>
      </c>
      <c r="V9" s="17">
        <v>0.12171607132168299</v>
      </c>
      <c r="W9" s="17">
        <v>7.9967901207020201E-2</v>
      </c>
      <c r="X9" s="17">
        <v>0.10778355781354</v>
      </c>
      <c r="Y9" s="17">
        <v>0.18058471057726999</v>
      </c>
      <c r="Z9" s="17">
        <v>9.4677014524542399E-2</v>
      </c>
      <c r="AA9" s="17">
        <v>0.13246200409248399</v>
      </c>
      <c r="AB9" s="17">
        <v>9.1870145827694996E-2</v>
      </c>
      <c r="AC9" s="17">
        <v>0.116172970405785</v>
      </c>
      <c r="AD9" s="17">
        <v>0.167976399893392</v>
      </c>
      <c r="AE9" s="17"/>
      <c r="AF9" s="17">
        <v>0.13169470142015399</v>
      </c>
      <c r="AG9" s="17">
        <v>9.4438362526678504E-2</v>
      </c>
      <c r="AH9" s="17">
        <v>0.102156775464376</v>
      </c>
      <c r="AI9" s="17">
        <v>0.141187126023646</v>
      </c>
      <c r="AJ9" s="17">
        <v>9.8508274249140299E-2</v>
      </c>
      <c r="AK9" s="17"/>
      <c r="AL9" s="17">
        <v>0.141348746409066</v>
      </c>
      <c r="AM9" s="17">
        <v>0.12190753091772</v>
      </c>
      <c r="AN9" s="17">
        <v>8.1561629713599204E-2</v>
      </c>
      <c r="AO9" s="17">
        <v>0.122309011981305</v>
      </c>
      <c r="AP9" s="17">
        <v>8.2741661282894605E-2</v>
      </c>
      <c r="AQ9" s="17"/>
      <c r="AR9" s="17">
        <v>0.13920833867285901</v>
      </c>
      <c r="AS9" s="17">
        <v>9.8347616452879996E-2</v>
      </c>
    </row>
    <row r="10" spans="2:45" x14ac:dyDescent="0.35">
      <c r="B10" s="18" t="s">
        <v>83</v>
      </c>
      <c r="C10" s="17">
        <v>0.37380119754836399</v>
      </c>
      <c r="D10" s="17">
        <v>0.38704975698244198</v>
      </c>
      <c r="E10" s="17">
        <v>0.360882241093607</v>
      </c>
      <c r="F10" s="17"/>
      <c r="G10" s="17">
        <v>0.34458645234109903</v>
      </c>
      <c r="H10" s="17">
        <v>0.44094398760855602</v>
      </c>
      <c r="I10" s="17">
        <v>0.45513155549864498</v>
      </c>
      <c r="J10" s="17">
        <v>0.34508959372153802</v>
      </c>
      <c r="K10" s="17">
        <v>0.34605147404957798</v>
      </c>
      <c r="L10" s="17">
        <v>0.31400890891746303</v>
      </c>
      <c r="M10" s="17"/>
      <c r="N10" s="17">
        <v>0.39460058615876398</v>
      </c>
      <c r="O10" s="17">
        <v>0.370685149574982</v>
      </c>
      <c r="P10" s="17">
        <v>0.32820267635896999</v>
      </c>
      <c r="Q10" s="17">
        <v>0.39052474918806901</v>
      </c>
      <c r="R10" s="17"/>
      <c r="S10" s="17">
        <v>0.406545905286883</v>
      </c>
      <c r="T10" s="17">
        <v>0.34786406331104303</v>
      </c>
      <c r="U10" s="17">
        <v>0.33336370225596401</v>
      </c>
      <c r="V10" s="17">
        <v>0.375562424974902</v>
      </c>
      <c r="W10" s="17">
        <v>0.40445462648121799</v>
      </c>
      <c r="X10" s="17">
        <v>0.38358769657587199</v>
      </c>
      <c r="Y10" s="17">
        <v>0.34814746294717902</v>
      </c>
      <c r="Z10" s="17">
        <v>0.25122737185409599</v>
      </c>
      <c r="AA10" s="17">
        <v>0.38725720969178501</v>
      </c>
      <c r="AB10" s="17">
        <v>0.40983246050977401</v>
      </c>
      <c r="AC10" s="17">
        <v>0.43791122770115098</v>
      </c>
      <c r="AD10" s="17">
        <v>0.30316102191010202</v>
      </c>
      <c r="AE10" s="17"/>
      <c r="AF10" s="17">
        <v>0.37773416874849902</v>
      </c>
      <c r="AG10" s="17">
        <v>0.42866602908004398</v>
      </c>
      <c r="AH10" s="17">
        <v>0.39691234614084903</v>
      </c>
      <c r="AI10" s="17">
        <v>0.343501134074778</v>
      </c>
      <c r="AJ10" s="17">
        <v>0.27450105204758002</v>
      </c>
      <c r="AK10" s="17"/>
      <c r="AL10" s="17">
        <v>0.39865168139632201</v>
      </c>
      <c r="AM10" s="17">
        <v>0.46970535047120598</v>
      </c>
      <c r="AN10" s="17">
        <v>0.39982416140091598</v>
      </c>
      <c r="AO10" s="17">
        <v>0.349485217109817</v>
      </c>
      <c r="AP10" s="17">
        <v>0.30475887196171397</v>
      </c>
      <c r="AQ10" s="17"/>
      <c r="AR10" s="17">
        <v>0.37411654783002701</v>
      </c>
      <c r="AS10" s="17">
        <v>0.37477813882021999</v>
      </c>
    </row>
    <row r="11" spans="2:45" x14ac:dyDescent="0.35">
      <c r="B11" s="18" t="s">
        <v>84</v>
      </c>
      <c r="C11" s="17">
        <v>0.26884597377371799</v>
      </c>
      <c r="D11" s="17">
        <v>0.27143500200243698</v>
      </c>
      <c r="E11" s="17">
        <v>0.26632135642846</v>
      </c>
      <c r="F11" s="17"/>
      <c r="G11" s="17">
        <v>0.32553134664168598</v>
      </c>
      <c r="H11" s="17">
        <v>0.25033123969532001</v>
      </c>
      <c r="I11" s="17">
        <v>0.24023858239486701</v>
      </c>
      <c r="J11" s="17">
        <v>0.27774914154011598</v>
      </c>
      <c r="K11" s="17">
        <v>0.25593280405581198</v>
      </c>
      <c r="L11" s="17">
        <v>0.27120966666048502</v>
      </c>
      <c r="M11" s="17"/>
      <c r="N11" s="17">
        <v>0.26870421799785899</v>
      </c>
      <c r="O11" s="17">
        <v>0.27466162274235401</v>
      </c>
      <c r="P11" s="17">
        <v>0.29285904571464699</v>
      </c>
      <c r="Q11" s="17">
        <v>0.24443214142626901</v>
      </c>
      <c r="R11" s="17"/>
      <c r="S11" s="17">
        <v>0.27076869711703599</v>
      </c>
      <c r="T11" s="17">
        <v>0.25488277038464402</v>
      </c>
      <c r="U11" s="17">
        <v>0.27609901687633598</v>
      </c>
      <c r="V11" s="17">
        <v>0.256346214591822</v>
      </c>
      <c r="W11" s="17">
        <v>0.23714634693071299</v>
      </c>
      <c r="X11" s="17">
        <v>0.25536888270945202</v>
      </c>
      <c r="Y11" s="17">
        <v>0.30153357572575101</v>
      </c>
      <c r="Z11" s="17">
        <v>0.33549878246396397</v>
      </c>
      <c r="AA11" s="17">
        <v>0.27777978254116698</v>
      </c>
      <c r="AB11" s="17">
        <v>0.298622096212174</v>
      </c>
      <c r="AC11" s="17">
        <v>0.20795039763687601</v>
      </c>
      <c r="AD11" s="17">
        <v>0.25630601931569802</v>
      </c>
      <c r="AE11" s="17"/>
      <c r="AF11" s="17">
        <v>0.27100936834924999</v>
      </c>
      <c r="AG11" s="17">
        <v>0.27821896897458698</v>
      </c>
      <c r="AH11" s="17">
        <v>0.19201057751680001</v>
      </c>
      <c r="AI11" s="17">
        <v>0.27556521390622102</v>
      </c>
      <c r="AJ11" s="17">
        <v>0.313667442640157</v>
      </c>
      <c r="AK11" s="17"/>
      <c r="AL11" s="17">
        <v>0.21895516456091499</v>
      </c>
      <c r="AM11" s="17">
        <v>0.252200824123128</v>
      </c>
      <c r="AN11" s="17">
        <v>0.240229607872463</v>
      </c>
      <c r="AO11" s="17">
        <v>0.28450789239234398</v>
      </c>
      <c r="AP11" s="17">
        <v>0.32727916866638701</v>
      </c>
      <c r="AQ11" s="17"/>
      <c r="AR11" s="17">
        <v>0.257402253781156</v>
      </c>
      <c r="AS11" s="17">
        <v>0.27211765046741998</v>
      </c>
    </row>
    <row r="12" spans="2:45" x14ac:dyDescent="0.35">
      <c r="B12" s="18" t="s">
        <v>85</v>
      </c>
      <c r="C12" s="17">
        <v>0.143834411263145</v>
      </c>
      <c r="D12" s="17">
        <v>0.127753910914219</v>
      </c>
      <c r="E12" s="17">
        <v>0.15951485446998201</v>
      </c>
      <c r="F12" s="17"/>
      <c r="G12" s="17">
        <v>0.16491408254456899</v>
      </c>
      <c r="H12" s="17">
        <v>0.127892294309495</v>
      </c>
      <c r="I12" s="17">
        <v>0.111458068070523</v>
      </c>
      <c r="J12" s="17">
        <v>0.14641852932773899</v>
      </c>
      <c r="K12" s="17">
        <v>0.16941672625374099</v>
      </c>
      <c r="L12" s="17">
        <v>0.14999811019478601</v>
      </c>
      <c r="M12" s="17"/>
      <c r="N12" s="17">
        <v>0.13232587244204599</v>
      </c>
      <c r="O12" s="17">
        <v>0.16693993903395499</v>
      </c>
      <c r="P12" s="17">
        <v>0.13719306245090501</v>
      </c>
      <c r="Q12" s="17">
        <v>0.140031792717734</v>
      </c>
      <c r="R12" s="17"/>
      <c r="S12" s="17">
        <v>0.15015041014650601</v>
      </c>
      <c r="T12" s="17">
        <v>0.17108657794254001</v>
      </c>
      <c r="U12" s="17">
        <v>0.14735679052114301</v>
      </c>
      <c r="V12" s="17">
        <v>0.152060369252707</v>
      </c>
      <c r="W12" s="17">
        <v>0.169320285695055</v>
      </c>
      <c r="X12" s="17">
        <v>0.142368989549812</v>
      </c>
      <c r="Y12" s="17">
        <v>0.11648601033792701</v>
      </c>
      <c r="Z12" s="17">
        <v>0.20784109861515501</v>
      </c>
      <c r="AA12" s="17">
        <v>0.132106140918403</v>
      </c>
      <c r="AB12" s="17">
        <v>9.5792999032198095E-2</v>
      </c>
      <c r="AC12" s="17">
        <v>0.12142055202583001</v>
      </c>
      <c r="AD12" s="17">
        <v>0.119588835220589</v>
      </c>
      <c r="AE12" s="17"/>
      <c r="AF12" s="17">
        <v>0.132865804083872</v>
      </c>
      <c r="AG12" s="17">
        <v>0.137216478463491</v>
      </c>
      <c r="AH12" s="17">
        <v>0.175822002701256</v>
      </c>
      <c r="AI12" s="17">
        <v>0.13914973449618101</v>
      </c>
      <c r="AJ12" s="17">
        <v>0.212139569989439</v>
      </c>
      <c r="AK12" s="17"/>
      <c r="AL12" s="17">
        <v>0.15007790299377299</v>
      </c>
      <c r="AM12" s="17">
        <v>0.106779767398019</v>
      </c>
      <c r="AN12" s="17">
        <v>0.13425585130208301</v>
      </c>
      <c r="AO12" s="17">
        <v>0.13717963234873601</v>
      </c>
      <c r="AP12" s="17">
        <v>0.20561655593801001</v>
      </c>
      <c r="AQ12" s="17"/>
      <c r="AR12" s="17">
        <v>0.173028053842399</v>
      </c>
      <c r="AS12" s="17">
        <v>0.13649079209568199</v>
      </c>
    </row>
    <row r="13" spans="2:45" x14ac:dyDescent="0.35">
      <c r="B13" s="18" t="s">
        <v>86</v>
      </c>
      <c r="C13" s="19">
        <v>0.10510668679388099</v>
      </c>
      <c r="D13" s="19">
        <v>0.103190935094969</v>
      </c>
      <c r="E13" s="19">
        <v>0.106974777653082</v>
      </c>
      <c r="F13" s="19"/>
      <c r="G13" s="19">
        <v>6.3348314886815194E-2</v>
      </c>
      <c r="H13" s="19">
        <v>5.1591592344386997E-2</v>
      </c>
      <c r="I13" s="19">
        <v>0.10086075060608</v>
      </c>
      <c r="J13" s="19">
        <v>0.12807793109716401</v>
      </c>
      <c r="K13" s="19">
        <v>0.12841498248161101</v>
      </c>
      <c r="L13" s="19">
        <v>0.14543782892814699</v>
      </c>
      <c r="M13" s="19"/>
      <c r="N13" s="19">
        <v>7.8330860352592804E-2</v>
      </c>
      <c r="O13" s="19">
        <v>9.2431220953761606E-2</v>
      </c>
      <c r="P13" s="19">
        <v>0.119023643694916</v>
      </c>
      <c r="Q13" s="19">
        <v>0.133837005306047</v>
      </c>
      <c r="R13" s="19"/>
      <c r="S13" s="19">
        <v>9.3480699326296698E-2</v>
      </c>
      <c r="T13" s="19">
        <v>0.146024589740156</v>
      </c>
      <c r="U13" s="19">
        <v>0.13399796098254699</v>
      </c>
      <c r="V13" s="19">
        <v>9.4314919858886306E-2</v>
      </c>
      <c r="W13" s="19">
        <v>0.109110839685994</v>
      </c>
      <c r="X13" s="19">
        <v>0.110890873351323</v>
      </c>
      <c r="Y13" s="19">
        <v>5.3248240411872601E-2</v>
      </c>
      <c r="Z13" s="19">
        <v>0.110755732542242</v>
      </c>
      <c r="AA13" s="19">
        <v>7.0394862756160206E-2</v>
      </c>
      <c r="AB13" s="19">
        <v>0.10388229841815901</v>
      </c>
      <c r="AC13" s="19">
        <v>0.116544852230358</v>
      </c>
      <c r="AD13" s="19">
        <v>0.15296772366021899</v>
      </c>
      <c r="AE13" s="19"/>
      <c r="AF13" s="19">
        <v>8.6695957398224194E-2</v>
      </c>
      <c r="AG13" s="19">
        <v>6.1460160955200203E-2</v>
      </c>
      <c r="AH13" s="19">
        <v>0.133098298176719</v>
      </c>
      <c r="AI13" s="19">
        <v>0.100596791499174</v>
      </c>
      <c r="AJ13" s="19">
        <v>0.101183661073684</v>
      </c>
      <c r="AK13" s="19"/>
      <c r="AL13" s="19">
        <v>9.0966504639923396E-2</v>
      </c>
      <c r="AM13" s="19">
        <v>4.94065270899278E-2</v>
      </c>
      <c r="AN13" s="19">
        <v>0.14412874971094</v>
      </c>
      <c r="AO13" s="19">
        <v>0.10651824616779799</v>
      </c>
      <c r="AP13" s="19">
        <v>7.9603742150994E-2</v>
      </c>
      <c r="AQ13" s="19"/>
      <c r="AR13" s="19">
        <v>5.6244805873558797E-2</v>
      </c>
      <c r="AS13" s="19">
        <v>0.11826580216379801</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1994</v>
      </c>
      <c r="D7" s="10">
        <v>1010</v>
      </c>
      <c r="E7" s="10">
        <v>984</v>
      </c>
      <c r="F7" s="10"/>
      <c r="G7" s="10">
        <v>294</v>
      </c>
      <c r="H7" s="10">
        <v>352</v>
      </c>
      <c r="I7" s="10">
        <v>337</v>
      </c>
      <c r="J7" s="10">
        <v>339</v>
      </c>
      <c r="K7" s="10">
        <v>315</v>
      </c>
      <c r="L7" s="10">
        <v>357</v>
      </c>
      <c r="M7" s="10"/>
      <c r="N7" s="10">
        <v>597</v>
      </c>
      <c r="O7" s="10">
        <v>445</v>
      </c>
      <c r="P7" s="10">
        <v>453</v>
      </c>
      <c r="Q7" s="10">
        <v>486</v>
      </c>
      <c r="R7" s="10"/>
      <c r="S7" s="10">
        <v>292</v>
      </c>
      <c r="T7" s="10">
        <v>278</v>
      </c>
      <c r="U7" s="10">
        <v>174</v>
      </c>
      <c r="V7" s="10">
        <v>162</v>
      </c>
      <c r="W7" s="10">
        <v>149</v>
      </c>
      <c r="X7" s="10">
        <v>193</v>
      </c>
      <c r="Y7" s="10">
        <v>137</v>
      </c>
      <c r="Z7" s="10">
        <v>89</v>
      </c>
      <c r="AA7" s="10">
        <v>198</v>
      </c>
      <c r="AB7" s="10">
        <v>156</v>
      </c>
      <c r="AC7" s="10">
        <v>108</v>
      </c>
      <c r="AD7" s="10">
        <v>58</v>
      </c>
      <c r="AE7" s="10"/>
      <c r="AF7" s="10">
        <v>333</v>
      </c>
      <c r="AG7" s="10">
        <v>696</v>
      </c>
      <c r="AH7" s="10">
        <v>142</v>
      </c>
      <c r="AI7" s="10">
        <v>248</v>
      </c>
      <c r="AJ7" s="10">
        <v>132</v>
      </c>
      <c r="AK7" s="10"/>
      <c r="AL7" s="10">
        <v>297</v>
      </c>
      <c r="AM7" s="10">
        <v>416</v>
      </c>
      <c r="AN7" s="10">
        <v>144</v>
      </c>
      <c r="AO7" s="10">
        <v>457</v>
      </c>
      <c r="AP7" s="10">
        <v>272</v>
      </c>
      <c r="AQ7" s="10"/>
      <c r="AR7" s="10">
        <v>436</v>
      </c>
      <c r="AS7" s="10">
        <v>1536</v>
      </c>
    </row>
    <row r="8" spans="2:45" ht="30" customHeight="1" x14ac:dyDescent="0.35">
      <c r="B8" s="11" t="s">
        <v>19</v>
      </c>
      <c r="C8" s="11">
        <v>1994</v>
      </c>
      <c r="D8" s="11">
        <v>983</v>
      </c>
      <c r="E8" s="11">
        <v>1011</v>
      </c>
      <c r="F8" s="11"/>
      <c r="G8" s="11">
        <v>274</v>
      </c>
      <c r="H8" s="11">
        <v>340</v>
      </c>
      <c r="I8" s="11">
        <v>341</v>
      </c>
      <c r="J8" s="11">
        <v>341</v>
      </c>
      <c r="K8" s="11">
        <v>281</v>
      </c>
      <c r="L8" s="11">
        <v>417</v>
      </c>
      <c r="M8" s="11"/>
      <c r="N8" s="11">
        <v>534</v>
      </c>
      <c r="O8" s="11">
        <v>515</v>
      </c>
      <c r="P8" s="11">
        <v>436</v>
      </c>
      <c r="Q8" s="11">
        <v>496</v>
      </c>
      <c r="R8" s="11"/>
      <c r="S8" s="11">
        <v>279</v>
      </c>
      <c r="T8" s="11">
        <v>260</v>
      </c>
      <c r="U8" s="11">
        <v>160</v>
      </c>
      <c r="V8" s="11">
        <v>179</v>
      </c>
      <c r="W8" s="11">
        <v>140</v>
      </c>
      <c r="X8" s="11">
        <v>180</v>
      </c>
      <c r="Y8" s="11">
        <v>160</v>
      </c>
      <c r="Z8" s="11">
        <v>79</v>
      </c>
      <c r="AA8" s="11">
        <v>219</v>
      </c>
      <c r="AB8" s="11">
        <v>180</v>
      </c>
      <c r="AC8" s="11">
        <v>99</v>
      </c>
      <c r="AD8" s="11">
        <v>59</v>
      </c>
      <c r="AE8" s="11"/>
      <c r="AF8" s="11">
        <v>342</v>
      </c>
      <c r="AG8" s="11">
        <v>692</v>
      </c>
      <c r="AH8" s="11">
        <v>140</v>
      </c>
      <c r="AI8" s="11">
        <v>244</v>
      </c>
      <c r="AJ8" s="11">
        <v>128</v>
      </c>
      <c r="AK8" s="11"/>
      <c r="AL8" s="11">
        <v>301</v>
      </c>
      <c r="AM8" s="11">
        <v>405</v>
      </c>
      <c r="AN8" s="11">
        <v>144</v>
      </c>
      <c r="AO8" s="11">
        <v>456</v>
      </c>
      <c r="AP8" s="11">
        <v>271</v>
      </c>
      <c r="AQ8" s="11"/>
      <c r="AR8" s="11">
        <v>424</v>
      </c>
      <c r="AS8" s="11">
        <v>1549</v>
      </c>
    </row>
    <row r="9" spans="2:45" x14ac:dyDescent="0.35">
      <c r="B9" s="18" t="s">
        <v>82</v>
      </c>
      <c r="C9" s="17">
        <v>7.2794373167754098E-2</v>
      </c>
      <c r="D9" s="17">
        <v>8.5831599387636903E-2</v>
      </c>
      <c r="E9" s="17">
        <v>6.0111224964145199E-2</v>
      </c>
      <c r="F9" s="17"/>
      <c r="G9" s="17">
        <v>3.7745063141261199E-2</v>
      </c>
      <c r="H9" s="17">
        <v>0.14674792120257699</v>
      </c>
      <c r="I9" s="17">
        <v>9.2271969591764799E-2</v>
      </c>
      <c r="J9" s="17">
        <v>4.0431324827962398E-2</v>
      </c>
      <c r="K9" s="17">
        <v>5.3016212684291901E-2</v>
      </c>
      <c r="L9" s="17">
        <v>5.9437117225222699E-2</v>
      </c>
      <c r="M9" s="17"/>
      <c r="N9" s="17">
        <v>8.4803729507980805E-2</v>
      </c>
      <c r="O9" s="17">
        <v>6.6909271905046294E-2</v>
      </c>
      <c r="P9" s="17">
        <v>7.4486039791126502E-2</v>
      </c>
      <c r="Q9" s="17">
        <v>6.4179561666347806E-2</v>
      </c>
      <c r="R9" s="17"/>
      <c r="S9" s="17">
        <v>8.6785078605150598E-2</v>
      </c>
      <c r="T9" s="17">
        <v>5.9544352669730002E-2</v>
      </c>
      <c r="U9" s="17">
        <v>5.8011626619878701E-2</v>
      </c>
      <c r="V9" s="17">
        <v>0.115969326321697</v>
      </c>
      <c r="W9" s="17">
        <v>7.5325132324056798E-2</v>
      </c>
      <c r="X9" s="17">
        <v>9.9079548504107398E-2</v>
      </c>
      <c r="Y9" s="17">
        <v>8.4832013357700506E-2</v>
      </c>
      <c r="Z9" s="17">
        <v>5.9741853188867003E-2</v>
      </c>
      <c r="AA9" s="17">
        <v>6.8839450412317094E-2</v>
      </c>
      <c r="AB9" s="17">
        <v>3.24903942186094E-2</v>
      </c>
      <c r="AC9" s="17">
        <v>4.83264750954343E-2</v>
      </c>
      <c r="AD9" s="17">
        <v>5.1803241991533501E-2</v>
      </c>
      <c r="AE9" s="17"/>
      <c r="AF9" s="17">
        <v>0.117050241447509</v>
      </c>
      <c r="AG9" s="17">
        <v>7.5735860489677398E-2</v>
      </c>
      <c r="AH9" s="17">
        <v>4.8935863284044701E-2</v>
      </c>
      <c r="AI9" s="17">
        <v>9.90385772453512E-2</v>
      </c>
      <c r="AJ9" s="17">
        <v>5.1852880198620797E-2</v>
      </c>
      <c r="AK9" s="17"/>
      <c r="AL9" s="17">
        <v>0.10697717168133</v>
      </c>
      <c r="AM9" s="17">
        <v>0.10504571979310399</v>
      </c>
      <c r="AN9" s="17">
        <v>4.8281232129551398E-2</v>
      </c>
      <c r="AO9" s="17">
        <v>7.5596915217152796E-2</v>
      </c>
      <c r="AP9" s="17">
        <v>5.4390910456673998E-2</v>
      </c>
      <c r="AQ9" s="17"/>
      <c r="AR9" s="17">
        <v>8.1735265411177802E-2</v>
      </c>
      <c r="AS9" s="17">
        <v>6.8685987262533693E-2</v>
      </c>
    </row>
    <row r="10" spans="2:45" x14ac:dyDescent="0.35">
      <c r="B10" s="18" t="s">
        <v>83</v>
      </c>
      <c r="C10" s="17">
        <v>0.18610770861916101</v>
      </c>
      <c r="D10" s="17">
        <v>0.21469740349810701</v>
      </c>
      <c r="E10" s="17">
        <v>0.158294481240117</v>
      </c>
      <c r="F10" s="17"/>
      <c r="G10" s="17">
        <v>0.18848689173684599</v>
      </c>
      <c r="H10" s="17">
        <v>0.233243106637641</v>
      </c>
      <c r="I10" s="17">
        <v>0.21552194704017599</v>
      </c>
      <c r="J10" s="17">
        <v>0.194703369562268</v>
      </c>
      <c r="K10" s="17">
        <v>0.158085673656438</v>
      </c>
      <c r="L10" s="17">
        <v>0.13388015609329901</v>
      </c>
      <c r="M10" s="17"/>
      <c r="N10" s="17">
        <v>0.221134093098143</v>
      </c>
      <c r="O10" s="17">
        <v>0.17743010617096699</v>
      </c>
      <c r="P10" s="17">
        <v>0.18571792679594601</v>
      </c>
      <c r="Q10" s="17">
        <v>0.16260303472257201</v>
      </c>
      <c r="R10" s="17"/>
      <c r="S10" s="17">
        <v>0.23736929535378601</v>
      </c>
      <c r="T10" s="17">
        <v>0.13110502560897799</v>
      </c>
      <c r="U10" s="17">
        <v>0.17007905176565899</v>
      </c>
      <c r="V10" s="17">
        <v>0.135430770821824</v>
      </c>
      <c r="W10" s="17">
        <v>0.21944722856667301</v>
      </c>
      <c r="X10" s="17">
        <v>0.204392804871458</v>
      </c>
      <c r="Y10" s="17">
        <v>0.14727654210518601</v>
      </c>
      <c r="Z10" s="17">
        <v>0.13075202374487099</v>
      </c>
      <c r="AA10" s="17">
        <v>0.26130883015301098</v>
      </c>
      <c r="AB10" s="17">
        <v>0.18527561915438601</v>
      </c>
      <c r="AC10" s="17">
        <v>0.177486394917167</v>
      </c>
      <c r="AD10" s="17">
        <v>0.16620866577325599</v>
      </c>
      <c r="AE10" s="17"/>
      <c r="AF10" s="17">
        <v>0.17607977539688099</v>
      </c>
      <c r="AG10" s="17">
        <v>0.21454863803661101</v>
      </c>
      <c r="AH10" s="17">
        <v>0.21588820723355701</v>
      </c>
      <c r="AI10" s="17">
        <v>0.19887394546581899</v>
      </c>
      <c r="AJ10" s="17">
        <v>9.8595503292405601E-2</v>
      </c>
      <c r="AK10" s="17"/>
      <c r="AL10" s="17">
        <v>0.211948183244064</v>
      </c>
      <c r="AM10" s="17">
        <v>0.24366568415606901</v>
      </c>
      <c r="AN10" s="17">
        <v>0.21652251441120701</v>
      </c>
      <c r="AO10" s="17">
        <v>0.191823922628969</v>
      </c>
      <c r="AP10" s="17">
        <v>0.110133753046673</v>
      </c>
      <c r="AQ10" s="17"/>
      <c r="AR10" s="17">
        <v>0.17378127623872799</v>
      </c>
      <c r="AS10" s="17">
        <v>0.18946378646885201</v>
      </c>
    </row>
    <row r="11" spans="2:45" x14ac:dyDescent="0.35">
      <c r="B11" s="18" t="s">
        <v>84</v>
      </c>
      <c r="C11" s="17">
        <v>0.294278923709341</v>
      </c>
      <c r="D11" s="17">
        <v>0.305227261240686</v>
      </c>
      <c r="E11" s="17">
        <v>0.28362793206808101</v>
      </c>
      <c r="F11" s="17"/>
      <c r="G11" s="17">
        <v>0.25531734229228298</v>
      </c>
      <c r="H11" s="17">
        <v>0.26430448798564699</v>
      </c>
      <c r="I11" s="17">
        <v>0.28619646590921999</v>
      </c>
      <c r="J11" s="17">
        <v>0.29047370700451602</v>
      </c>
      <c r="K11" s="17">
        <v>0.38327045946607502</v>
      </c>
      <c r="L11" s="17">
        <v>0.29409597205124799</v>
      </c>
      <c r="M11" s="17"/>
      <c r="N11" s="17">
        <v>0.281193707493892</v>
      </c>
      <c r="O11" s="17">
        <v>0.292891562092851</v>
      </c>
      <c r="P11" s="17">
        <v>0.27530578429647201</v>
      </c>
      <c r="Q11" s="17">
        <v>0.32818809381230202</v>
      </c>
      <c r="R11" s="17"/>
      <c r="S11" s="17">
        <v>0.25717815689326001</v>
      </c>
      <c r="T11" s="17">
        <v>0.35001474069032401</v>
      </c>
      <c r="U11" s="17">
        <v>0.33684313838715502</v>
      </c>
      <c r="V11" s="17">
        <v>0.22929110223253699</v>
      </c>
      <c r="W11" s="17">
        <v>0.231354943560697</v>
      </c>
      <c r="X11" s="17">
        <v>0.29803115443640399</v>
      </c>
      <c r="Y11" s="17">
        <v>0.34198840397471703</v>
      </c>
      <c r="Z11" s="17">
        <v>0.33754111747104598</v>
      </c>
      <c r="AA11" s="17">
        <v>0.25533216465719399</v>
      </c>
      <c r="AB11" s="17">
        <v>0.323756339458321</v>
      </c>
      <c r="AC11" s="17">
        <v>0.30190837426429401</v>
      </c>
      <c r="AD11" s="17">
        <v>0.29740429692288101</v>
      </c>
      <c r="AE11" s="17"/>
      <c r="AF11" s="17">
        <v>0.32909298487014899</v>
      </c>
      <c r="AG11" s="17">
        <v>0.28957478128901998</v>
      </c>
      <c r="AH11" s="17">
        <v>0.26926221233650899</v>
      </c>
      <c r="AI11" s="17">
        <v>0.30098128747209602</v>
      </c>
      <c r="AJ11" s="17">
        <v>0.26399450690980403</v>
      </c>
      <c r="AK11" s="17"/>
      <c r="AL11" s="17">
        <v>0.28919386960335097</v>
      </c>
      <c r="AM11" s="17">
        <v>0.30131711777396197</v>
      </c>
      <c r="AN11" s="17">
        <v>0.36212186020470699</v>
      </c>
      <c r="AO11" s="17">
        <v>0.30405158708976598</v>
      </c>
      <c r="AP11" s="17">
        <v>0.23399176089120599</v>
      </c>
      <c r="AQ11" s="17"/>
      <c r="AR11" s="17">
        <v>0.226316386470057</v>
      </c>
      <c r="AS11" s="17">
        <v>0.312099250172998</v>
      </c>
    </row>
    <row r="12" spans="2:45" x14ac:dyDescent="0.35">
      <c r="B12" s="18" t="s">
        <v>85</v>
      </c>
      <c r="C12" s="17">
        <v>0.36405120930195001</v>
      </c>
      <c r="D12" s="17">
        <v>0.32358827310325899</v>
      </c>
      <c r="E12" s="17">
        <v>0.40341521264941899</v>
      </c>
      <c r="F12" s="17"/>
      <c r="G12" s="17">
        <v>0.46969261043826599</v>
      </c>
      <c r="H12" s="17">
        <v>0.31562756865899699</v>
      </c>
      <c r="I12" s="17">
        <v>0.33633550201719697</v>
      </c>
      <c r="J12" s="17">
        <v>0.37647880282223101</v>
      </c>
      <c r="K12" s="17">
        <v>0.31645268429133999</v>
      </c>
      <c r="L12" s="17">
        <v>0.37861377751590902</v>
      </c>
      <c r="M12" s="17"/>
      <c r="N12" s="17">
        <v>0.35551964014467902</v>
      </c>
      <c r="O12" s="17">
        <v>0.397388023326469</v>
      </c>
      <c r="P12" s="17">
        <v>0.37484844237021397</v>
      </c>
      <c r="Q12" s="17">
        <v>0.32272067167949597</v>
      </c>
      <c r="R12" s="17"/>
      <c r="S12" s="17">
        <v>0.345164044830647</v>
      </c>
      <c r="T12" s="17">
        <v>0.34502276099910001</v>
      </c>
      <c r="U12" s="17">
        <v>0.32593237079827497</v>
      </c>
      <c r="V12" s="17">
        <v>0.39447398651377702</v>
      </c>
      <c r="W12" s="17">
        <v>0.408750902400636</v>
      </c>
      <c r="X12" s="17">
        <v>0.33709813731229199</v>
      </c>
      <c r="Y12" s="17">
        <v>0.349884814132292</v>
      </c>
      <c r="Z12" s="17">
        <v>0.37433591462173599</v>
      </c>
      <c r="AA12" s="17">
        <v>0.37590356783447498</v>
      </c>
      <c r="AB12" s="17">
        <v>0.39068054770723298</v>
      </c>
      <c r="AC12" s="17">
        <v>0.36870761900302901</v>
      </c>
      <c r="AD12" s="17">
        <v>0.41610552744720097</v>
      </c>
      <c r="AE12" s="17"/>
      <c r="AF12" s="17">
        <v>0.27995040083221101</v>
      </c>
      <c r="AG12" s="17">
        <v>0.36954881677710599</v>
      </c>
      <c r="AH12" s="17">
        <v>0.38649525855099298</v>
      </c>
      <c r="AI12" s="17">
        <v>0.316582199761405</v>
      </c>
      <c r="AJ12" s="17">
        <v>0.52386428325065704</v>
      </c>
      <c r="AK12" s="17"/>
      <c r="AL12" s="17">
        <v>0.29805154105494303</v>
      </c>
      <c r="AM12" s="17">
        <v>0.305908605836124</v>
      </c>
      <c r="AN12" s="17">
        <v>0.30216027676192703</v>
      </c>
      <c r="AO12" s="17">
        <v>0.347328807544939</v>
      </c>
      <c r="AP12" s="17">
        <v>0.53835907862348598</v>
      </c>
      <c r="AQ12" s="17"/>
      <c r="AR12" s="17">
        <v>0.47845951691753702</v>
      </c>
      <c r="AS12" s="17">
        <v>0.33477382904557001</v>
      </c>
    </row>
    <row r="13" spans="2:45" x14ac:dyDescent="0.35">
      <c r="B13" s="18" t="s">
        <v>86</v>
      </c>
      <c r="C13" s="19">
        <v>8.27677852017938E-2</v>
      </c>
      <c r="D13" s="19">
        <v>7.0655462770310401E-2</v>
      </c>
      <c r="E13" s="19">
        <v>9.4551149078238098E-2</v>
      </c>
      <c r="F13" s="19"/>
      <c r="G13" s="19">
        <v>4.8758092391343301E-2</v>
      </c>
      <c r="H13" s="19">
        <v>4.0076915515138402E-2</v>
      </c>
      <c r="I13" s="19">
        <v>6.9674115441641898E-2</v>
      </c>
      <c r="J13" s="19">
        <v>9.7912795783022297E-2</v>
      </c>
      <c r="K13" s="19">
        <v>8.9174969901855902E-2</v>
      </c>
      <c r="L13" s="19">
        <v>0.13397297711432199</v>
      </c>
      <c r="M13" s="19"/>
      <c r="N13" s="19">
        <v>5.7348829755304899E-2</v>
      </c>
      <c r="O13" s="19">
        <v>6.5381036504665896E-2</v>
      </c>
      <c r="P13" s="19">
        <v>8.9641806746241504E-2</v>
      </c>
      <c r="Q13" s="19">
        <v>0.122308638119282</v>
      </c>
      <c r="R13" s="19"/>
      <c r="S13" s="19">
        <v>7.3503424317156299E-2</v>
      </c>
      <c r="T13" s="19">
        <v>0.114313120031868</v>
      </c>
      <c r="U13" s="19">
        <v>0.109133812429032</v>
      </c>
      <c r="V13" s="19">
        <v>0.12483481411016401</v>
      </c>
      <c r="W13" s="19">
        <v>6.5121793147936105E-2</v>
      </c>
      <c r="X13" s="19">
        <v>6.1398354875739101E-2</v>
      </c>
      <c r="Y13" s="19">
        <v>7.6018226430105404E-2</v>
      </c>
      <c r="Z13" s="19">
        <v>9.7629090973480298E-2</v>
      </c>
      <c r="AA13" s="19">
        <v>3.8615986943003E-2</v>
      </c>
      <c r="AB13" s="19">
        <v>6.7797099461451404E-2</v>
      </c>
      <c r="AC13" s="19">
        <v>0.10357113672007601</v>
      </c>
      <c r="AD13" s="19">
        <v>6.8478267865128103E-2</v>
      </c>
      <c r="AE13" s="19"/>
      <c r="AF13" s="19">
        <v>9.78265974532498E-2</v>
      </c>
      <c r="AG13" s="19">
        <v>5.0591903407585299E-2</v>
      </c>
      <c r="AH13" s="19">
        <v>7.9418458594895699E-2</v>
      </c>
      <c r="AI13" s="19">
        <v>8.4523990055328804E-2</v>
      </c>
      <c r="AJ13" s="19">
        <v>6.1692826348512801E-2</v>
      </c>
      <c r="AK13" s="19"/>
      <c r="AL13" s="19">
        <v>9.3829234416311594E-2</v>
      </c>
      <c r="AM13" s="19">
        <v>4.4062872440741599E-2</v>
      </c>
      <c r="AN13" s="19">
        <v>7.0914116492607704E-2</v>
      </c>
      <c r="AO13" s="19">
        <v>8.1198767519174E-2</v>
      </c>
      <c r="AP13" s="19">
        <v>6.31244969819615E-2</v>
      </c>
      <c r="AQ13" s="19"/>
      <c r="AR13" s="19">
        <v>3.9707554962501099E-2</v>
      </c>
      <c r="AS13" s="19">
        <v>9.4977147050047006E-2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1994</v>
      </c>
      <c r="D7" s="10">
        <v>1013</v>
      </c>
      <c r="E7" s="10">
        <v>981</v>
      </c>
      <c r="F7" s="10"/>
      <c r="G7" s="10">
        <v>295</v>
      </c>
      <c r="H7" s="10">
        <v>353</v>
      </c>
      <c r="I7" s="10">
        <v>337</v>
      </c>
      <c r="J7" s="10">
        <v>339</v>
      </c>
      <c r="K7" s="10">
        <v>312</v>
      </c>
      <c r="L7" s="10">
        <v>358</v>
      </c>
      <c r="M7" s="10"/>
      <c r="N7" s="10">
        <v>596</v>
      </c>
      <c r="O7" s="10">
        <v>446</v>
      </c>
      <c r="P7" s="10">
        <v>453</v>
      </c>
      <c r="Q7" s="10">
        <v>486</v>
      </c>
      <c r="R7" s="10"/>
      <c r="S7" s="10">
        <v>289</v>
      </c>
      <c r="T7" s="10">
        <v>278</v>
      </c>
      <c r="U7" s="10">
        <v>173</v>
      </c>
      <c r="V7" s="10">
        <v>163</v>
      </c>
      <c r="W7" s="10">
        <v>149</v>
      </c>
      <c r="X7" s="10">
        <v>193</v>
      </c>
      <c r="Y7" s="10">
        <v>137</v>
      </c>
      <c r="Z7" s="10">
        <v>90</v>
      </c>
      <c r="AA7" s="10">
        <v>199</v>
      </c>
      <c r="AB7" s="10">
        <v>156</v>
      </c>
      <c r="AC7" s="10">
        <v>109</v>
      </c>
      <c r="AD7" s="10">
        <v>58</v>
      </c>
      <c r="AE7" s="10"/>
      <c r="AF7" s="10">
        <v>332</v>
      </c>
      <c r="AG7" s="10">
        <v>697</v>
      </c>
      <c r="AH7" s="10">
        <v>142</v>
      </c>
      <c r="AI7" s="10">
        <v>248</v>
      </c>
      <c r="AJ7" s="10">
        <v>132</v>
      </c>
      <c r="AK7" s="10"/>
      <c r="AL7" s="10">
        <v>296</v>
      </c>
      <c r="AM7" s="10">
        <v>417</v>
      </c>
      <c r="AN7" s="10">
        <v>145</v>
      </c>
      <c r="AO7" s="10">
        <v>456</v>
      </c>
      <c r="AP7" s="10">
        <v>271</v>
      </c>
      <c r="AQ7" s="10"/>
      <c r="AR7" s="10">
        <v>437</v>
      </c>
      <c r="AS7" s="10">
        <v>1535</v>
      </c>
    </row>
    <row r="8" spans="2:45" ht="30" customHeight="1" x14ac:dyDescent="0.35">
      <c r="B8" s="11" t="s">
        <v>19</v>
      </c>
      <c r="C8" s="11">
        <v>1994</v>
      </c>
      <c r="D8" s="11">
        <v>987</v>
      </c>
      <c r="E8" s="11">
        <v>1008</v>
      </c>
      <c r="F8" s="11"/>
      <c r="G8" s="11">
        <v>276</v>
      </c>
      <c r="H8" s="11">
        <v>341</v>
      </c>
      <c r="I8" s="11">
        <v>341</v>
      </c>
      <c r="J8" s="11">
        <v>341</v>
      </c>
      <c r="K8" s="11">
        <v>278</v>
      </c>
      <c r="L8" s="11">
        <v>417</v>
      </c>
      <c r="M8" s="11"/>
      <c r="N8" s="11">
        <v>534</v>
      </c>
      <c r="O8" s="11">
        <v>516</v>
      </c>
      <c r="P8" s="11">
        <v>436</v>
      </c>
      <c r="Q8" s="11">
        <v>496</v>
      </c>
      <c r="R8" s="11"/>
      <c r="S8" s="11">
        <v>276</v>
      </c>
      <c r="T8" s="11">
        <v>260</v>
      </c>
      <c r="U8" s="11">
        <v>159</v>
      </c>
      <c r="V8" s="11">
        <v>180</v>
      </c>
      <c r="W8" s="11">
        <v>140</v>
      </c>
      <c r="X8" s="11">
        <v>180</v>
      </c>
      <c r="Y8" s="11">
        <v>160</v>
      </c>
      <c r="Z8" s="11">
        <v>80</v>
      </c>
      <c r="AA8" s="11">
        <v>220</v>
      </c>
      <c r="AB8" s="11">
        <v>180</v>
      </c>
      <c r="AC8" s="11">
        <v>100</v>
      </c>
      <c r="AD8" s="11">
        <v>59</v>
      </c>
      <c r="AE8" s="11"/>
      <c r="AF8" s="11">
        <v>341</v>
      </c>
      <c r="AG8" s="11">
        <v>694</v>
      </c>
      <c r="AH8" s="11">
        <v>140</v>
      </c>
      <c r="AI8" s="11">
        <v>244</v>
      </c>
      <c r="AJ8" s="11">
        <v>128</v>
      </c>
      <c r="AK8" s="11"/>
      <c r="AL8" s="11">
        <v>299</v>
      </c>
      <c r="AM8" s="11">
        <v>406</v>
      </c>
      <c r="AN8" s="11">
        <v>145</v>
      </c>
      <c r="AO8" s="11">
        <v>455</v>
      </c>
      <c r="AP8" s="11">
        <v>271</v>
      </c>
      <c r="AQ8" s="11"/>
      <c r="AR8" s="11">
        <v>425</v>
      </c>
      <c r="AS8" s="11">
        <v>1548</v>
      </c>
    </row>
    <row r="9" spans="2:45" x14ac:dyDescent="0.35">
      <c r="B9" s="18" t="s">
        <v>82</v>
      </c>
      <c r="C9" s="17">
        <v>0.11082773061585501</v>
      </c>
      <c r="D9" s="17">
        <v>0.14505471646142001</v>
      </c>
      <c r="E9" s="17">
        <v>7.7321927904011101E-2</v>
      </c>
      <c r="F9" s="17"/>
      <c r="G9" s="17">
        <v>6.30903162910538E-2</v>
      </c>
      <c r="H9" s="17">
        <v>0.15031046859003799</v>
      </c>
      <c r="I9" s="17">
        <v>0.13468623921058101</v>
      </c>
      <c r="J9" s="17">
        <v>9.7715714359442998E-2</v>
      </c>
      <c r="K9" s="17">
        <v>9.8626414708462298E-2</v>
      </c>
      <c r="L9" s="17">
        <v>0.109472838930155</v>
      </c>
      <c r="M9" s="17"/>
      <c r="N9" s="17">
        <v>0.117494245705382</v>
      </c>
      <c r="O9" s="17">
        <v>0.122659409867678</v>
      </c>
      <c r="P9" s="17">
        <v>0.12980659324072799</v>
      </c>
      <c r="Q9" s="17">
        <v>7.3818973227170598E-2</v>
      </c>
      <c r="R9" s="17"/>
      <c r="S9" s="17">
        <v>0.11527181658923399</v>
      </c>
      <c r="T9" s="17">
        <v>9.6038618788083993E-2</v>
      </c>
      <c r="U9" s="17">
        <v>0.122515008390792</v>
      </c>
      <c r="V9" s="17">
        <v>0.12797355092145199</v>
      </c>
      <c r="W9" s="17">
        <v>0.14745961128041299</v>
      </c>
      <c r="X9" s="17">
        <v>0.114378023408861</v>
      </c>
      <c r="Y9" s="17">
        <v>0.113879699316495</v>
      </c>
      <c r="Z9" s="17">
        <v>6.2071039777038997E-2</v>
      </c>
      <c r="AA9" s="17">
        <v>0.14127363567898399</v>
      </c>
      <c r="AB9" s="17">
        <v>7.7425382008370902E-2</v>
      </c>
      <c r="AC9" s="17">
        <v>5.22191097867091E-2</v>
      </c>
      <c r="AD9" s="17">
        <v>0.119287198629954</v>
      </c>
      <c r="AE9" s="17"/>
      <c r="AF9" s="17">
        <v>0.139204745011517</v>
      </c>
      <c r="AG9" s="17">
        <v>0.10837434031320101</v>
      </c>
      <c r="AH9" s="17">
        <v>0.112397163092543</v>
      </c>
      <c r="AI9" s="17">
        <v>0.141317229909736</v>
      </c>
      <c r="AJ9" s="17">
        <v>0.12068225814576899</v>
      </c>
      <c r="AK9" s="17"/>
      <c r="AL9" s="17">
        <v>0.128880410100458</v>
      </c>
      <c r="AM9" s="17">
        <v>0.145253679746526</v>
      </c>
      <c r="AN9" s="17">
        <v>7.7731212405299496E-2</v>
      </c>
      <c r="AO9" s="17">
        <v>0.14616206360141701</v>
      </c>
      <c r="AP9" s="17">
        <v>7.6138232282481899E-2</v>
      </c>
      <c r="AQ9" s="17"/>
      <c r="AR9" s="17">
        <v>9.7850688240087899E-2</v>
      </c>
      <c r="AS9" s="17">
        <v>0.113254710574277</v>
      </c>
    </row>
    <row r="10" spans="2:45" x14ac:dyDescent="0.35">
      <c r="B10" s="18" t="s">
        <v>83</v>
      </c>
      <c r="C10" s="17">
        <v>0.31295142260372699</v>
      </c>
      <c r="D10" s="17">
        <v>0.31174359181288203</v>
      </c>
      <c r="E10" s="17">
        <v>0.31413380367490701</v>
      </c>
      <c r="F10" s="17"/>
      <c r="G10" s="17">
        <v>0.318108069008671</v>
      </c>
      <c r="H10" s="17">
        <v>0.38224398231490703</v>
      </c>
      <c r="I10" s="17">
        <v>0.32776900954809202</v>
      </c>
      <c r="J10" s="17">
        <v>0.29813471595558799</v>
      </c>
      <c r="K10" s="17">
        <v>0.28623970779173002</v>
      </c>
      <c r="L10" s="17">
        <v>0.27078842033829398</v>
      </c>
      <c r="M10" s="17"/>
      <c r="N10" s="17">
        <v>0.34188831994267399</v>
      </c>
      <c r="O10" s="17">
        <v>0.29708634454772398</v>
      </c>
      <c r="P10" s="17">
        <v>0.32948899167130402</v>
      </c>
      <c r="Q10" s="17">
        <v>0.284011249347219</v>
      </c>
      <c r="R10" s="17"/>
      <c r="S10" s="17">
        <v>0.32122844225365499</v>
      </c>
      <c r="T10" s="17">
        <v>0.32474611750572202</v>
      </c>
      <c r="U10" s="17">
        <v>0.34421193049180399</v>
      </c>
      <c r="V10" s="17">
        <v>0.285910869427218</v>
      </c>
      <c r="W10" s="17">
        <v>0.33598182771912799</v>
      </c>
      <c r="X10" s="17">
        <v>0.33925993123965098</v>
      </c>
      <c r="Y10" s="17">
        <v>0.311721151238535</v>
      </c>
      <c r="Z10" s="17">
        <v>0.256692811473343</v>
      </c>
      <c r="AA10" s="17">
        <v>0.31370190967386602</v>
      </c>
      <c r="AB10" s="17">
        <v>0.26148925160974201</v>
      </c>
      <c r="AC10" s="17">
        <v>0.317831511660082</v>
      </c>
      <c r="AD10" s="17">
        <v>0.31099068230758298</v>
      </c>
      <c r="AE10" s="17"/>
      <c r="AF10" s="17">
        <v>0.348805799890473</v>
      </c>
      <c r="AG10" s="17">
        <v>0.33885861082343899</v>
      </c>
      <c r="AH10" s="17">
        <v>0.37942535062149801</v>
      </c>
      <c r="AI10" s="17">
        <v>0.28214939284130203</v>
      </c>
      <c r="AJ10" s="17">
        <v>0.22760277449107899</v>
      </c>
      <c r="AK10" s="17"/>
      <c r="AL10" s="17">
        <v>0.378747807265779</v>
      </c>
      <c r="AM10" s="17">
        <v>0.37869060682954497</v>
      </c>
      <c r="AN10" s="17">
        <v>0.39208266029323102</v>
      </c>
      <c r="AO10" s="17">
        <v>0.28073606209417201</v>
      </c>
      <c r="AP10" s="17">
        <v>0.25127587257419398</v>
      </c>
      <c r="AQ10" s="17"/>
      <c r="AR10" s="17">
        <v>0.34467316651158098</v>
      </c>
      <c r="AS10" s="17">
        <v>0.304985275461436</v>
      </c>
    </row>
    <row r="11" spans="2:45" x14ac:dyDescent="0.35">
      <c r="B11" s="18" t="s">
        <v>84</v>
      </c>
      <c r="C11" s="17">
        <v>0.28760317194754498</v>
      </c>
      <c r="D11" s="17">
        <v>0.28211065278381198</v>
      </c>
      <c r="E11" s="17">
        <v>0.292979960436061</v>
      </c>
      <c r="F11" s="17"/>
      <c r="G11" s="17">
        <v>0.324890988444415</v>
      </c>
      <c r="H11" s="17">
        <v>0.229926186505131</v>
      </c>
      <c r="I11" s="17">
        <v>0.28737514202554199</v>
      </c>
      <c r="J11" s="17">
        <v>0.30207894738463897</v>
      </c>
      <c r="K11" s="17">
        <v>0.32173380432040199</v>
      </c>
      <c r="L11" s="17">
        <v>0.27566627023611401</v>
      </c>
      <c r="M11" s="17"/>
      <c r="N11" s="17">
        <v>0.27398000460657801</v>
      </c>
      <c r="O11" s="17">
        <v>0.26772910630672803</v>
      </c>
      <c r="P11" s="17">
        <v>0.277166729443799</v>
      </c>
      <c r="Q11" s="17">
        <v>0.33137833990493298</v>
      </c>
      <c r="R11" s="17"/>
      <c r="S11" s="17">
        <v>0.31844410268074302</v>
      </c>
      <c r="T11" s="17">
        <v>0.26290247223389901</v>
      </c>
      <c r="U11" s="17">
        <v>0.23298935384307801</v>
      </c>
      <c r="V11" s="17">
        <v>0.271854164067868</v>
      </c>
      <c r="W11" s="17">
        <v>0.254136896027224</v>
      </c>
      <c r="X11" s="17">
        <v>0.24365731252494799</v>
      </c>
      <c r="Y11" s="17">
        <v>0.32661358758939002</v>
      </c>
      <c r="Z11" s="17">
        <v>0.348202445633501</v>
      </c>
      <c r="AA11" s="17">
        <v>0.26251810405665899</v>
      </c>
      <c r="AB11" s="17">
        <v>0.38419731730857998</v>
      </c>
      <c r="AC11" s="17">
        <v>0.31849090004846298</v>
      </c>
      <c r="AD11" s="17">
        <v>0.21977544806514401</v>
      </c>
      <c r="AE11" s="17"/>
      <c r="AF11" s="17">
        <v>0.23760744125125799</v>
      </c>
      <c r="AG11" s="17">
        <v>0.29550652775289299</v>
      </c>
      <c r="AH11" s="17">
        <v>0.202683808060484</v>
      </c>
      <c r="AI11" s="17">
        <v>0.27585820191642002</v>
      </c>
      <c r="AJ11" s="17">
        <v>0.28783643944020598</v>
      </c>
      <c r="AK11" s="17"/>
      <c r="AL11" s="17">
        <v>0.236078650999553</v>
      </c>
      <c r="AM11" s="17">
        <v>0.27244511798752402</v>
      </c>
      <c r="AN11" s="17">
        <v>0.26935202273777797</v>
      </c>
      <c r="AO11" s="17">
        <v>0.27134354806201799</v>
      </c>
      <c r="AP11" s="17">
        <v>0.31006221947712298</v>
      </c>
      <c r="AQ11" s="17"/>
      <c r="AR11" s="17">
        <v>0.27795559056283098</v>
      </c>
      <c r="AS11" s="17">
        <v>0.29240249281994202</v>
      </c>
    </row>
    <row r="12" spans="2:45" x14ac:dyDescent="0.35">
      <c r="B12" s="18" t="s">
        <v>85</v>
      </c>
      <c r="C12" s="17">
        <v>0.19550507348241</v>
      </c>
      <c r="D12" s="17">
        <v>0.177565449766416</v>
      </c>
      <c r="E12" s="17">
        <v>0.213066698559913</v>
      </c>
      <c r="F12" s="17"/>
      <c r="G12" s="17">
        <v>0.24258599317652299</v>
      </c>
      <c r="H12" s="17">
        <v>0.18841524257571299</v>
      </c>
      <c r="I12" s="17">
        <v>0.16000719203611499</v>
      </c>
      <c r="J12" s="17">
        <v>0.20141544331726699</v>
      </c>
      <c r="K12" s="17">
        <v>0.185134295614865</v>
      </c>
      <c r="L12" s="17">
        <v>0.20129525613600999</v>
      </c>
      <c r="M12" s="17"/>
      <c r="N12" s="17">
        <v>0.192418274335557</v>
      </c>
      <c r="O12" s="17">
        <v>0.23768909177883399</v>
      </c>
      <c r="P12" s="17">
        <v>0.18221871540541901</v>
      </c>
      <c r="Q12" s="17">
        <v>0.16794402951321299</v>
      </c>
      <c r="R12" s="17"/>
      <c r="S12" s="17">
        <v>0.17632558635915399</v>
      </c>
      <c r="T12" s="17">
        <v>0.18188058374937199</v>
      </c>
      <c r="U12" s="17">
        <v>0.22506497803529399</v>
      </c>
      <c r="V12" s="17">
        <v>0.19601815798196401</v>
      </c>
      <c r="W12" s="17">
        <v>0.18693925529834701</v>
      </c>
      <c r="X12" s="17">
        <v>0.19621337090813501</v>
      </c>
      <c r="Y12" s="17">
        <v>0.19431522017240799</v>
      </c>
      <c r="Z12" s="17">
        <v>0.22977107680494299</v>
      </c>
      <c r="AA12" s="17">
        <v>0.235081478325081</v>
      </c>
      <c r="AB12" s="17">
        <v>0.162307709615164</v>
      </c>
      <c r="AC12" s="17">
        <v>0.18577759615568401</v>
      </c>
      <c r="AD12" s="17">
        <v>0.20905328424906999</v>
      </c>
      <c r="AE12" s="17"/>
      <c r="AF12" s="17">
        <v>0.179714479462455</v>
      </c>
      <c r="AG12" s="17">
        <v>0.19423100410393901</v>
      </c>
      <c r="AH12" s="17">
        <v>0.22336635008918099</v>
      </c>
      <c r="AI12" s="17">
        <v>0.19567078356047299</v>
      </c>
      <c r="AJ12" s="17">
        <v>0.29596641588302097</v>
      </c>
      <c r="AK12" s="17"/>
      <c r="AL12" s="17">
        <v>0.15575949926091501</v>
      </c>
      <c r="AM12" s="17">
        <v>0.157229010948261</v>
      </c>
      <c r="AN12" s="17">
        <v>0.182896724120895</v>
      </c>
      <c r="AO12" s="17">
        <v>0.190670747564086</v>
      </c>
      <c r="AP12" s="17">
        <v>0.30676188626286</v>
      </c>
      <c r="AQ12" s="17"/>
      <c r="AR12" s="17">
        <v>0.249105366465323</v>
      </c>
      <c r="AS12" s="17">
        <v>0.18154684641673399</v>
      </c>
    </row>
    <row r="13" spans="2:45" x14ac:dyDescent="0.35">
      <c r="B13" s="18" t="s">
        <v>86</v>
      </c>
      <c r="C13" s="19">
        <v>9.3112601350462898E-2</v>
      </c>
      <c r="D13" s="19">
        <v>8.3525589175469206E-2</v>
      </c>
      <c r="E13" s="19">
        <v>0.10249760942510799</v>
      </c>
      <c r="F13" s="19"/>
      <c r="G13" s="19">
        <v>5.1324633079337802E-2</v>
      </c>
      <c r="H13" s="19">
        <v>4.9104120014211002E-2</v>
      </c>
      <c r="I13" s="19">
        <v>9.0162417179670495E-2</v>
      </c>
      <c r="J13" s="19">
        <v>0.100655178983063</v>
      </c>
      <c r="K13" s="19">
        <v>0.108265777564542</v>
      </c>
      <c r="L13" s="19">
        <v>0.142777214359426</v>
      </c>
      <c r="M13" s="19"/>
      <c r="N13" s="19">
        <v>7.4219155409808404E-2</v>
      </c>
      <c r="O13" s="19">
        <v>7.4836047499036704E-2</v>
      </c>
      <c r="P13" s="19">
        <v>8.1318970238750607E-2</v>
      </c>
      <c r="Q13" s="19">
        <v>0.14284740800746401</v>
      </c>
      <c r="R13" s="19"/>
      <c r="S13" s="19">
        <v>6.8730052117214002E-2</v>
      </c>
      <c r="T13" s="19">
        <v>0.134432207722923</v>
      </c>
      <c r="U13" s="19">
        <v>7.5218729239032306E-2</v>
      </c>
      <c r="V13" s="19">
        <v>0.118243257601497</v>
      </c>
      <c r="W13" s="19">
        <v>7.5482409674887702E-2</v>
      </c>
      <c r="X13" s="19">
        <v>0.106491361918405</v>
      </c>
      <c r="Y13" s="19">
        <v>5.3470341683172197E-2</v>
      </c>
      <c r="Z13" s="19">
        <v>0.103262626311174</v>
      </c>
      <c r="AA13" s="19">
        <v>4.7424872265409999E-2</v>
      </c>
      <c r="AB13" s="19">
        <v>0.114580339458144</v>
      </c>
      <c r="AC13" s="19">
        <v>0.125680882349062</v>
      </c>
      <c r="AD13" s="19">
        <v>0.140893386748248</v>
      </c>
      <c r="AE13" s="19"/>
      <c r="AF13" s="19">
        <v>9.4667534384297605E-2</v>
      </c>
      <c r="AG13" s="19">
        <v>6.3029517006528701E-2</v>
      </c>
      <c r="AH13" s="19">
        <v>8.2127328136293296E-2</v>
      </c>
      <c r="AI13" s="19">
        <v>0.105004391772068</v>
      </c>
      <c r="AJ13" s="19">
        <v>6.7912112039926004E-2</v>
      </c>
      <c r="AK13" s="19"/>
      <c r="AL13" s="19">
        <v>0.100533632373295</v>
      </c>
      <c r="AM13" s="19">
        <v>4.6381584488143897E-2</v>
      </c>
      <c r="AN13" s="19">
        <v>7.7937380442796106E-2</v>
      </c>
      <c r="AO13" s="19">
        <v>0.111087578678307</v>
      </c>
      <c r="AP13" s="19">
        <v>5.5761789403340201E-2</v>
      </c>
      <c r="AQ13" s="19"/>
      <c r="AR13" s="19">
        <v>3.04151882201768E-2</v>
      </c>
      <c r="AS13" s="19">
        <v>0.10781067472761099</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1994</v>
      </c>
      <c r="D7" s="10">
        <v>1010</v>
      </c>
      <c r="E7" s="10">
        <v>984</v>
      </c>
      <c r="F7" s="10"/>
      <c r="G7" s="10">
        <v>296</v>
      </c>
      <c r="H7" s="10">
        <v>353</v>
      </c>
      <c r="I7" s="10">
        <v>334</v>
      </c>
      <c r="J7" s="10">
        <v>339</v>
      </c>
      <c r="K7" s="10">
        <v>314</v>
      </c>
      <c r="L7" s="10">
        <v>358</v>
      </c>
      <c r="M7" s="10"/>
      <c r="N7" s="10">
        <v>596</v>
      </c>
      <c r="O7" s="10">
        <v>444</v>
      </c>
      <c r="P7" s="10">
        <v>454</v>
      </c>
      <c r="Q7" s="10">
        <v>487</v>
      </c>
      <c r="R7" s="10"/>
      <c r="S7" s="10">
        <v>290</v>
      </c>
      <c r="T7" s="10">
        <v>278</v>
      </c>
      <c r="U7" s="10">
        <v>173</v>
      </c>
      <c r="V7" s="10">
        <v>162</v>
      </c>
      <c r="W7" s="10">
        <v>149</v>
      </c>
      <c r="X7" s="10">
        <v>193</v>
      </c>
      <c r="Y7" s="10">
        <v>137</v>
      </c>
      <c r="Z7" s="10">
        <v>90</v>
      </c>
      <c r="AA7" s="10">
        <v>199</v>
      </c>
      <c r="AB7" s="10">
        <v>156</v>
      </c>
      <c r="AC7" s="10">
        <v>109</v>
      </c>
      <c r="AD7" s="10">
        <v>58</v>
      </c>
      <c r="AE7" s="10"/>
      <c r="AF7" s="10">
        <v>332</v>
      </c>
      <c r="AG7" s="10">
        <v>698</v>
      </c>
      <c r="AH7" s="10">
        <v>142</v>
      </c>
      <c r="AI7" s="10">
        <v>248</v>
      </c>
      <c r="AJ7" s="10">
        <v>131</v>
      </c>
      <c r="AK7" s="10"/>
      <c r="AL7" s="10">
        <v>295</v>
      </c>
      <c r="AM7" s="10">
        <v>417</v>
      </c>
      <c r="AN7" s="10">
        <v>145</v>
      </c>
      <c r="AO7" s="10">
        <v>457</v>
      </c>
      <c r="AP7" s="10">
        <v>272</v>
      </c>
      <c r="AQ7" s="10"/>
      <c r="AR7" s="10">
        <v>438</v>
      </c>
      <c r="AS7" s="10">
        <v>1534</v>
      </c>
    </row>
    <row r="8" spans="2:45" ht="30" customHeight="1" x14ac:dyDescent="0.35">
      <c r="B8" s="11" t="s">
        <v>19</v>
      </c>
      <c r="C8" s="11">
        <v>1994</v>
      </c>
      <c r="D8" s="11">
        <v>983</v>
      </c>
      <c r="E8" s="11">
        <v>1011</v>
      </c>
      <c r="F8" s="11"/>
      <c r="G8" s="11">
        <v>276</v>
      </c>
      <c r="H8" s="11">
        <v>341</v>
      </c>
      <c r="I8" s="11">
        <v>338</v>
      </c>
      <c r="J8" s="11">
        <v>341</v>
      </c>
      <c r="K8" s="11">
        <v>280</v>
      </c>
      <c r="L8" s="11">
        <v>417</v>
      </c>
      <c r="M8" s="11"/>
      <c r="N8" s="11">
        <v>533</v>
      </c>
      <c r="O8" s="11">
        <v>514</v>
      </c>
      <c r="P8" s="11">
        <v>437</v>
      </c>
      <c r="Q8" s="11">
        <v>497</v>
      </c>
      <c r="R8" s="11"/>
      <c r="S8" s="11">
        <v>277</v>
      </c>
      <c r="T8" s="11">
        <v>260</v>
      </c>
      <c r="U8" s="11">
        <v>159</v>
      </c>
      <c r="V8" s="11">
        <v>179</v>
      </c>
      <c r="W8" s="11">
        <v>140</v>
      </c>
      <c r="X8" s="11">
        <v>180</v>
      </c>
      <c r="Y8" s="11">
        <v>160</v>
      </c>
      <c r="Z8" s="11">
        <v>80</v>
      </c>
      <c r="AA8" s="11">
        <v>220</v>
      </c>
      <c r="AB8" s="11">
        <v>180</v>
      </c>
      <c r="AC8" s="11">
        <v>100</v>
      </c>
      <c r="AD8" s="11">
        <v>59</v>
      </c>
      <c r="AE8" s="11"/>
      <c r="AF8" s="11">
        <v>341</v>
      </c>
      <c r="AG8" s="11">
        <v>694</v>
      </c>
      <c r="AH8" s="11">
        <v>140</v>
      </c>
      <c r="AI8" s="11">
        <v>244</v>
      </c>
      <c r="AJ8" s="11">
        <v>127</v>
      </c>
      <c r="AK8" s="11"/>
      <c r="AL8" s="11">
        <v>299</v>
      </c>
      <c r="AM8" s="11">
        <v>406</v>
      </c>
      <c r="AN8" s="11">
        <v>145</v>
      </c>
      <c r="AO8" s="11">
        <v>456</v>
      </c>
      <c r="AP8" s="11">
        <v>271</v>
      </c>
      <c r="AQ8" s="11"/>
      <c r="AR8" s="11">
        <v>426</v>
      </c>
      <c r="AS8" s="11">
        <v>1547</v>
      </c>
    </row>
    <row r="9" spans="2:45" x14ac:dyDescent="0.35">
      <c r="B9" s="18" t="s">
        <v>82</v>
      </c>
      <c r="C9" s="17">
        <v>8.8058004413256896E-2</v>
      </c>
      <c r="D9" s="17">
        <v>9.9004425185581099E-2</v>
      </c>
      <c r="E9" s="17">
        <v>7.7409044205239294E-2</v>
      </c>
      <c r="F9" s="17"/>
      <c r="G9" s="17">
        <v>9.9848298073464195E-2</v>
      </c>
      <c r="H9" s="17">
        <v>0.14640584728150299</v>
      </c>
      <c r="I9" s="17">
        <v>0.108130425362784</v>
      </c>
      <c r="J9" s="17">
        <v>6.8076044513838294E-2</v>
      </c>
      <c r="K9" s="17">
        <v>6.3910943483782304E-2</v>
      </c>
      <c r="L9" s="17">
        <v>4.8883650504146503E-2</v>
      </c>
      <c r="M9" s="17"/>
      <c r="N9" s="17">
        <v>0.101129800321393</v>
      </c>
      <c r="O9" s="17">
        <v>8.4801016506215396E-2</v>
      </c>
      <c r="P9" s="17">
        <v>8.6946667457278595E-2</v>
      </c>
      <c r="Q9" s="17">
        <v>7.8654359245363306E-2</v>
      </c>
      <c r="R9" s="17"/>
      <c r="S9" s="17">
        <v>0.111298281847216</v>
      </c>
      <c r="T9" s="17">
        <v>7.1372593418130598E-2</v>
      </c>
      <c r="U9" s="17">
        <v>6.1864695322877902E-2</v>
      </c>
      <c r="V9" s="17">
        <v>8.6932172794631099E-2</v>
      </c>
      <c r="W9" s="17">
        <v>0.11852904614959101</v>
      </c>
      <c r="X9" s="17">
        <v>7.3898240731598994E-2</v>
      </c>
      <c r="Y9" s="17">
        <v>9.3158403345374202E-2</v>
      </c>
      <c r="Z9" s="17">
        <v>6.1212249826395802E-2</v>
      </c>
      <c r="AA9" s="17">
        <v>8.2476576293993298E-2</v>
      </c>
      <c r="AB9" s="17">
        <v>7.7844379268433697E-2</v>
      </c>
      <c r="AC9" s="17">
        <v>0.123736300889493</v>
      </c>
      <c r="AD9" s="17">
        <v>0.11160690213992901</v>
      </c>
      <c r="AE9" s="17"/>
      <c r="AF9" s="17">
        <v>0.10765939656507401</v>
      </c>
      <c r="AG9" s="17">
        <v>7.9026860691926298E-2</v>
      </c>
      <c r="AH9" s="17">
        <v>5.64337628447482E-2</v>
      </c>
      <c r="AI9" s="17">
        <v>8.2312050429158498E-2</v>
      </c>
      <c r="AJ9" s="17">
        <v>0.180089091144679</v>
      </c>
      <c r="AK9" s="17"/>
      <c r="AL9" s="17">
        <v>9.1961873485457202E-2</v>
      </c>
      <c r="AM9" s="17">
        <v>0.109803874190429</v>
      </c>
      <c r="AN9" s="17">
        <v>5.1388047959821E-2</v>
      </c>
      <c r="AO9" s="17">
        <v>8.3213829936703995E-2</v>
      </c>
      <c r="AP9" s="17">
        <v>0.107506905890021</v>
      </c>
      <c r="AQ9" s="17"/>
      <c r="AR9" s="17">
        <v>0.122856526515171</v>
      </c>
      <c r="AS9" s="17">
        <v>7.6237482986001706E-2</v>
      </c>
    </row>
    <row r="10" spans="2:45" x14ac:dyDescent="0.35">
      <c r="B10" s="18" t="s">
        <v>83</v>
      </c>
      <c r="C10" s="17">
        <v>0.219812161229201</v>
      </c>
      <c r="D10" s="17">
        <v>0.230245060192482</v>
      </c>
      <c r="E10" s="17">
        <v>0.20966276827007599</v>
      </c>
      <c r="F10" s="17"/>
      <c r="G10" s="17">
        <v>0.26780986506606402</v>
      </c>
      <c r="H10" s="17">
        <v>0.30206910096936501</v>
      </c>
      <c r="I10" s="17">
        <v>0.218857000028057</v>
      </c>
      <c r="J10" s="17">
        <v>0.17784054833281901</v>
      </c>
      <c r="K10" s="17">
        <v>0.17964156225482</v>
      </c>
      <c r="L10" s="17">
        <v>0.18292312791214899</v>
      </c>
      <c r="M10" s="17"/>
      <c r="N10" s="17">
        <v>0.29665716512789198</v>
      </c>
      <c r="O10" s="17">
        <v>0.16645396125060199</v>
      </c>
      <c r="P10" s="17">
        <v>0.23127632288157299</v>
      </c>
      <c r="Q10" s="17">
        <v>0.180265347381656</v>
      </c>
      <c r="R10" s="17"/>
      <c r="S10" s="17">
        <v>0.27295879055420103</v>
      </c>
      <c r="T10" s="17">
        <v>0.189824163294597</v>
      </c>
      <c r="U10" s="17">
        <v>0.17168596314294199</v>
      </c>
      <c r="V10" s="17">
        <v>0.230234313009508</v>
      </c>
      <c r="W10" s="17">
        <v>0.24076613145996001</v>
      </c>
      <c r="X10" s="17">
        <v>0.24949192877427401</v>
      </c>
      <c r="Y10" s="17">
        <v>0.18462652481177</v>
      </c>
      <c r="Z10" s="17">
        <v>0.25291694334426201</v>
      </c>
      <c r="AA10" s="17">
        <v>0.269355336041188</v>
      </c>
      <c r="AB10" s="17">
        <v>0.157836991443077</v>
      </c>
      <c r="AC10" s="17">
        <v>0.22410599208439499</v>
      </c>
      <c r="AD10" s="17">
        <v>0.10854099645641101</v>
      </c>
      <c r="AE10" s="17"/>
      <c r="AF10" s="17">
        <v>0.22550884354453399</v>
      </c>
      <c r="AG10" s="17">
        <v>0.27108103064570899</v>
      </c>
      <c r="AH10" s="17">
        <v>0.21828239594754001</v>
      </c>
      <c r="AI10" s="17">
        <v>0.17762139074747099</v>
      </c>
      <c r="AJ10" s="17">
        <v>0.152577577554254</v>
      </c>
      <c r="AK10" s="17"/>
      <c r="AL10" s="17">
        <v>0.276275648184649</v>
      </c>
      <c r="AM10" s="17">
        <v>0.30303556063234299</v>
      </c>
      <c r="AN10" s="17">
        <v>0.21331612532440899</v>
      </c>
      <c r="AO10" s="17">
        <v>0.160512824269849</v>
      </c>
      <c r="AP10" s="17">
        <v>0.184906326658687</v>
      </c>
      <c r="AQ10" s="17"/>
      <c r="AR10" s="17">
        <v>0.24893722071205601</v>
      </c>
      <c r="AS10" s="17">
        <v>0.21142457077754701</v>
      </c>
    </row>
    <row r="11" spans="2:45" x14ac:dyDescent="0.35">
      <c r="B11" s="18" t="s">
        <v>84</v>
      </c>
      <c r="C11" s="17">
        <v>0.32842897121709802</v>
      </c>
      <c r="D11" s="17">
        <v>0.31344887431455698</v>
      </c>
      <c r="E11" s="17">
        <v>0.34300199550927002</v>
      </c>
      <c r="F11" s="17"/>
      <c r="G11" s="17">
        <v>0.332138889538235</v>
      </c>
      <c r="H11" s="17">
        <v>0.30495511682239501</v>
      </c>
      <c r="I11" s="17">
        <v>0.32186388439157099</v>
      </c>
      <c r="J11" s="17">
        <v>0.38341934501886599</v>
      </c>
      <c r="K11" s="17">
        <v>0.34023731965966098</v>
      </c>
      <c r="L11" s="17">
        <v>0.297583484562297</v>
      </c>
      <c r="M11" s="17"/>
      <c r="N11" s="17">
        <v>0.298958719053733</v>
      </c>
      <c r="O11" s="17">
        <v>0.33656355281845601</v>
      </c>
      <c r="P11" s="17">
        <v>0.31776817763474702</v>
      </c>
      <c r="Q11" s="17">
        <v>0.35968059790156198</v>
      </c>
      <c r="R11" s="17"/>
      <c r="S11" s="17">
        <v>0.33638718320806799</v>
      </c>
      <c r="T11" s="17">
        <v>0.35721452660823799</v>
      </c>
      <c r="U11" s="17">
        <v>0.35462206862928802</v>
      </c>
      <c r="V11" s="17">
        <v>0.29871053633389799</v>
      </c>
      <c r="W11" s="17">
        <v>0.27552676358157002</v>
      </c>
      <c r="X11" s="17">
        <v>0.25229000695805798</v>
      </c>
      <c r="Y11" s="17">
        <v>0.378989057467568</v>
      </c>
      <c r="Z11" s="17">
        <v>0.26904282292430998</v>
      </c>
      <c r="AA11" s="17">
        <v>0.31064579029218797</v>
      </c>
      <c r="AB11" s="17">
        <v>0.39258624116919799</v>
      </c>
      <c r="AC11" s="17">
        <v>0.28238210356674798</v>
      </c>
      <c r="AD11" s="17">
        <v>0.43326271748456702</v>
      </c>
      <c r="AE11" s="17"/>
      <c r="AF11" s="17">
        <v>0.31724891621346901</v>
      </c>
      <c r="AG11" s="17">
        <v>0.32761498909297099</v>
      </c>
      <c r="AH11" s="17">
        <v>0.342661288372338</v>
      </c>
      <c r="AI11" s="17">
        <v>0.29624348118411398</v>
      </c>
      <c r="AJ11" s="17">
        <v>0.35513806509986001</v>
      </c>
      <c r="AK11" s="17"/>
      <c r="AL11" s="17">
        <v>0.30694231835136898</v>
      </c>
      <c r="AM11" s="17">
        <v>0.31935972141866198</v>
      </c>
      <c r="AN11" s="17">
        <v>0.37903226236149701</v>
      </c>
      <c r="AO11" s="17">
        <v>0.30806169819958201</v>
      </c>
      <c r="AP11" s="17">
        <v>0.36307844169152698</v>
      </c>
      <c r="AQ11" s="17"/>
      <c r="AR11" s="17">
        <v>0.31818908613980701</v>
      </c>
      <c r="AS11" s="17">
        <v>0.33335864526079401</v>
      </c>
    </row>
    <row r="12" spans="2:45" x14ac:dyDescent="0.35">
      <c r="B12" s="18" t="s">
        <v>85</v>
      </c>
      <c r="C12" s="17">
        <v>0.209048782455762</v>
      </c>
      <c r="D12" s="17">
        <v>0.205523343263848</v>
      </c>
      <c r="E12" s="17">
        <v>0.212478420549467</v>
      </c>
      <c r="F12" s="17"/>
      <c r="G12" s="17">
        <v>0.21661836834709799</v>
      </c>
      <c r="H12" s="17">
        <v>0.158150649616352</v>
      </c>
      <c r="I12" s="17">
        <v>0.17085959358685901</v>
      </c>
      <c r="J12" s="17">
        <v>0.22339199687578701</v>
      </c>
      <c r="K12" s="17">
        <v>0.26411539540446599</v>
      </c>
      <c r="L12" s="17">
        <v>0.22787770070798799</v>
      </c>
      <c r="M12" s="17"/>
      <c r="N12" s="17">
        <v>0.15842541025999701</v>
      </c>
      <c r="O12" s="17">
        <v>0.22722689307756</v>
      </c>
      <c r="P12" s="17">
        <v>0.224392881481175</v>
      </c>
      <c r="Q12" s="17">
        <v>0.236558561376006</v>
      </c>
      <c r="R12" s="17"/>
      <c r="S12" s="17">
        <v>0.132545567090951</v>
      </c>
      <c r="T12" s="17">
        <v>0.21186809230479101</v>
      </c>
      <c r="U12" s="17">
        <v>0.26919288915573503</v>
      </c>
      <c r="V12" s="17">
        <v>0.227176756852464</v>
      </c>
      <c r="W12" s="17">
        <v>0.23302656555613399</v>
      </c>
      <c r="X12" s="17">
        <v>0.259436318828762</v>
      </c>
      <c r="Y12" s="17">
        <v>0.15386227316093001</v>
      </c>
      <c r="Z12" s="17">
        <v>0.24284160391887699</v>
      </c>
      <c r="AA12" s="17">
        <v>0.20737675665011299</v>
      </c>
      <c r="AB12" s="17">
        <v>0.23193018836528301</v>
      </c>
      <c r="AC12" s="17">
        <v>0.21162620486529399</v>
      </c>
      <c r="AD12" s="17">
        <v>0.16361325755630499</v>
      </c>
      <c r="AE12" s="17"/>
      <c r="AF12" s="17">
        <v>0.16648027963409801</v>
      </c>
      <c r="AG12" s="17">
        <v>0.18311896998142299</v>
      </c>
      <c r="AH12" s="17">
        <v>0.22740677087818201</v>
      </c>
      <c r="AI12" s="17">
        <v>0.28414490407004001</v>
      </c>
      <c r="AJ12" s="17">
        <v>0.19892006379405699</v>
      </c>
      <c r="AK12" s="17"/>
      <c r="AL12" s="17">
        <v>0.16671901060129499</v>
      </c>
      <c r="AM12" s="17">
        <v>0.15868987264516601</v>
      </c>
      <c r="AN12" s="17">
        <v>0.21066425480016099</v>
      </c>
      <c r="AO12" s="17">
        <v>0.28497792079239997</v>
      </c>
      <c r="AP12" s="17">
        <v>0.21517524698414101</v>
      </c>
      <c r="AQ12" s="17"/>
      <c r="AR12" s="17">
        <v>0.15956441571958499</v>
      </c>
      <c r="AS12" s="17">
        <v>0.222286642052136</v>
      </c>
    </row>
    <row r="13" spans="2:45" x14ac:dyDescent="0.35">
      <c r="B13" s="18" t="s">
        <v>86</v>
      </c>
      <c r="C13" s="19">
        <v>0.154652080684681</v>
      </c>
      <c r="D13" s="19">
        <v>0.15177829704353199</v>
      </c>
      <c r="E13" s="19">
        <v>0.15744777146594799</v>
      </c>
      <c r="F13" s="19"/>
      <c r="G13" s="19">
        <v>8.3584578975138504E-2</v>
      </c>
      <c r="H13" s="19">
        <v>8.8419285310385301E-2</v>
      </c>
      <c r="I13" s="19">
        <v>0.18028909663072901</v>
      </c>
      <c r="J13" s="19">
        <v>0.14727206525869099</v>
      </c>
      <c r="K13" s="19">
        <v>0.15209477919726999</v>
      </c>
      <c r="L13" s="19">
        <v>0.242732036313419</v>
      </c>
      <c r="M13" s="19"/>
      <c r="N13" s="19">
        <v>0.144828905236984</v>
      </c>
      <c r="O13" s="19">
        <v>0.184954576347166</v>
      </c>
      <c r="P13" s="19">
        <v>0.13961595054522599</v>
      </c>
      <c r="Q13" s="19">
        <v>0.14484113409541199</v>
      </c>
      <c r="R13" s="19"/>
      <c r="S13" s="19">
        <v>0.146810177299564</v>
      </c>
      <c r="T13" s="19">
        <v>0.16972062437424301</v>
      </c>
      <c r="U13" s="19">
        <v>0.14263438374915699</v>
      </c>
      <c r="V13" s="19">
        <v>0.15694622100949901</v>
      </c>
      <c r="W13" s="19">
        <v>0.132151493252745</v>
      </c>
      <c r="X13" s="19">
        <v>0.164883504707307</v>
      </c>
      <c r="Y13" s="19">
        <v>0.18936374121435801</v>
      </c>
      <c r="Z13" s="19">
        <v>0.17398637998615399</v>
      </c>
      <c r="AA13" s="19">
        <v>0.13014554072251799</v>
      </c>
      <c r="AB13" s="19">
        <v>0.13980219975400901</v>
      </c>
      <c r="AC13" s="19">
        <v>0.15814939859407001</v>
      </c>
      <c r="AD13" s="19">
        <v>0.18297612636278801</v>
      </c>
      <c r="AE13" s="19"/>
      <c r="AF13" s="19">
        <v>0.18310256404282499</v>
      </c>
      <c r="AG13" s="19">
        <v>0.13915814958797099</v>
      </c>
      <c r="AH13" s="19">
        <v>0.15521578195719099</v>
      </c>
      <c r="AI13" s="19">
        <v>0.15967817356921599</v>
      </c>
      <c r="AJ13" s="19">
        <v>0.113275202407149</v>
      </c>
      <c r="AK13" s="19"/>
      <c r="AL13" s="19">
        <v>0.15810114937722999</v>
      </c>
      <c r="AM13" s="19">
        <v>0.1091109711134</v>
      </c>
      <c r="AN13" s="19">
        <v>0.14559930955411199</v>
      </c>
      <c r="AO13" s="19">
        <v>0.163233726801466</v>
      </c>
      <c r="AP13" s="19">
        <v>0.129333078775624</v>
      </c>
      <c r="AQ13" s="19"/>
      <c r="AR13" s="19">
        <v>0.15045275091338101</v>
      </c>
      <c r="AS13" s="19">
        <v>0.15669265892352199</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1999</v>
      </c>
      <c r="D7" s="10">
        <v>1014</v>
      </c>
      <c r="E7" s="10">
        <v>985</v>
      </c>
      <c r="F7" s="10"/>
      <c r="G7" s="10">
        <v>296</v>
      </c>
      <c r="H7" s="10">
        <v>353</v>
      </c>
      <c r="I7" s="10">
        <v>337</v>
      </c>
      <c r="J7" s="10">
        <v>339</v>
      </c>
      <c r="K7" s="10">
        <v>315</v>
      </c>
      <c r="L7" s="10">
        <v>359</v>
      </c>
      <c r="M7" s="10"/>
      <c r="N7" s="10">
        <v>599</v>
      </c>
      <c r="O7" s="10">
        <v>446</v>
      </c>
      <c r="P7" s="10">
        <v>454</v>
      </c>
      <c r="Q7" s="10">
        <v>487</v>
      </c>
      <c r="R7" s="10"/>
      <c r="S7" s="10">
        <v>292</v>
      </c>
      <c r="T7" s="10">
        <v>278</v>
      </c>
      <c r="U7" s="10">
        <v>174</v>
      </c>
      <c r="V7" s="10">
        <v>163</v>
      </c>
      <c r="W7" s="10">
        <v>149</v>
      </c>
      <c r="X7" s="10">
        <v>193</v>
      </c>
      <c r="Y7" s="10">
        <v>137</v>
      </c>
      <c r="Z7" s="10">
        <v>90</v>
      </c>
      <c r="AA7" s="10">
        <v>199</v>
      </c>
      <c r="AB7" s="10">
        <v>156</v>
      </c>
      <c r="AC7" s="10">
        <v>109</v>
      </c>
      <c r="AD7" s="10">
        <v>59</v>
      </c>
      <c r="AE7" s="10"/>
      <c r="AF7" s="10">
        <v>334</v>
      </c>
      <c r="AG7" s="10">
        <v>699</v>
      </c>
      <c r="AH7" s="10">
        <v>142</v>
      </c>
      <c r="AI7" s="10">
        <v>248</v>
      </c>
      <c r="AJ7" s="10">
        <v>132</v>
      </c>
      <c r="AK7" s="10"/>
      <c r="AL7" s="10">
        <v>298</v>
      </c>
      <c r="AM7" s="10">
        <v>418</v>
      </c>
      <c r="AN7" s="10">
        <v>145</v>
      </c>
      <c r="AO7" s="10">
        <v>457</v>
      </c>
      <c r="AP7" s="10">
        <v>272</v>
      </c>
      <c r="AQ7" s="10"/>
      <c r="AR7" s="10">
        <v>438</v>
      </c>
      <c r="AS7" s="10">
        <v>1539</v>
      </c>
    </row>
    <row r="8" spans="2:45" ht="30" customHeight="1" x14ac:dyDescent="0.35">
      <c r="B8" s="11" t="s">
        <v>19</v>
      </c>
      <c r="C8" s="11">
        <v>1999</v>
      </c>
      <c r="D8" s="11">
        <v>987</v>
      </c>
      <c r="E8" s="11">
        <v>1012</v>
      </c>
      <c r="F8" s="11"/>
      <c r="G8" s="11">
        <v>276</v>
      </c>
      <c r="H8" s="11">
        <v>341</v>
      </c>
      <c r="I8" s="11">
        <v>341</v>
      </c>
      <c r="J8" s="11">
        <v>341</v>
      </c>
      <c r="K8" s="11">
        <v>281</v>
      </c>
      <c r="L8" s="11">
        <v>419</v>
      </c>
      <c r="M8" s="11"/>
      <c r="N8" s="11">
        <v>536</v>
      </c>
      <c r="O8" s="11">
        <v>516</v>
      </c>
      <c r="P8" s="11">
        <v>437</v>
      </c>
      <c r="Q8" s="11">
        <v>497</v>
      </c>
      <c r="R8" s="11"/>
      <c r="S8" s="11">
        <v>279</v>
      </c>
      <c r="T8" s="11">
        <v>260</v>
      </c>
      <c r="U8" s="11">
        <v>160</v>
      </c>
      <c r="V8" s="11">
        <v>180</v>
      </c>
      <c r="W8" s="11">
        <v>140</v>
      </c>
      <c r="X8" s="11">
        <v>180</v>
      </c>
      <c r="Y8" s="11">
        <v>160</v>
      </c>
      <c r="Z8" s="11">
        <v>80</v>
      </c>
      <c r="AA8" s="11">
        <v>220</v>
      </c>
      <c r="AB8" s="11">
        <v>180</v>
      </c>
      <c r="AC8" s="11">
        <v>100</v>
      </c>
      <c r="AD8" s="11">
        <v>60</v>
      </c>
      <c r="AE8" s="11"/>
      <c r="AF8" s="11">
        <v>343</v>
      </c>
      <c r="AG8" s="11">
        <v>695</v>
      </c>
      <c r="AH8" s="11">
        <v>140</v>
      </c>
      <c r="AI8" s="11">
        <v>244</v>
      </c>
      <c r="AJ8" s="11">
        <v>128</v>
      </c>
      <c r="AK8" s="11"/>
      <c r="AL8" s="11">
        <v>302</v>
      </c>
      <c r="AM8" s="11">
        <v>407</v>
      </c>
      <c r="AN8" s="11">
        <v>145</v>
      </c>
      <c r="AO8" s="11">
        <v>456</v>
      </c>
      <c r="AP8" s="11">
        <v>271</v>
      </c>
      <c r="AQ8" s="11"/>
      <c r="AR8" s="11">
        <v>426</v>
      </c>
      <c r="AS8" s="11">
        <v>1552</v>
      </c>
    </row>
    <row r="9" spans="2:45" ht="58" x14ac:dyDescent="0.35">
      <c r="B9" s="18" t="s">
        <v>96</v>
      </c>
      <c r="C9" s="17">
        <v>0.28634067858592299</v>
      </c>
      <c r="D9" s="17">
        <v>0.282360364714415</v>
      </c>
      <c r="E9" s="17">
        <v>0.29022473339770899</v>
      </c>
      <c r="F9" s="17"/>
      <c r="G9" s="17">
        <v>0.25072415531026698</v>
      </c>
      <c r="H9" s="17">
        <v>0.23326462630494901</v>
      </c>
      <c r="I9" s="17">
        <v>0.270700824741405</v>
      </c>
      <c r="J9" s="17">
        <v>0.31217959589060101</v>
      </c>
      <c r="K9" s="17">
        <v>0.316109616478922</v>
      </c>
      <c r="L9" s="17">
        <v>0.32473834790291101</v>
      </c>
      <c r="M9" s="17"/>
      <c r="N9" s="17">
        <v>0.31038006608581498</v>
      </c>
      <c r="O9" s="17">
        <v>0.31207118507766501</v>
      </c>
      <c r="P9" s="17">
        <v>0.28431443392178501</v>
      </c>
      <c r="Q9" s="17">
        <v>0.23208585106025201</v>
      </c>
      <c r="R9" s="17"/>
      <c r="S9" s="17">
        <v>0.26285822791788799</v>
      </c>
      <c r="T9" s="17">
        <v>0.30131024782375998</v>
      </c>
      <c r="U9" s="17">
        <v>0.33658777660554701</v>
      </c>
      <c r="V9" s="17">
        <v>0.31262911364356399</v>
      </c>
      <c r="W9" s="17">
        <v>0.199175218382699</v>
      </c>
      <c r="X9" s="17">
        <v>0.28621512937989002</v>
      </c>
      <c r="Y9" s="17">
        <v>0.296596573022605</v>
      </c>
      <c r="Z9" s="17">
        <v>0.20716323201883399</v>
      </c>
      <c r="AA9" s="17">
        <v>0.26551974379968202</v>
      </c>
      <c r="AB9" s="17">
        <v>0.334526831877411</v>
      </c>
      <c r="AC9" s="17">
        <v>0.31927466288970002</v>
      </c>
      <c r="AD9" s="17">
        <v>0.27623375026216901</v>
      </c>
      <c r="AE9" s="17"/>
      <c r="AF9" s="17">
        <v>0.336827309886508</v>
      </c>
      <c r="AG9" s="17">
        <v>0.26683050328977698</v>
      </c>
      <c r="AH9" s="17">
        <v>0.36071765595135002</v>
      </c>
      <c r="AI9" s="17">
        <v>0.26187394745024301</v>
      </c>
      <c r="AJ9" s="17">
        <v>0.26722321209023098</v>
      </c>
      <c r="AK9" s="17"/>
      <c r="AL9" s="17">
        <v>0.30233787054647898</v>
      </c>
      <c r="AM9" s="17">
        <v>0.28575238665739</v>
      </c>
      <c r="AN9" s="17">
        <v>0.29759277202650503</v>
      </c>
      <c r="AO9" s="17">
        <v>0.277333888759075</v>
      </c>
      <c r="AP9" s="17">
        <v>0.25439246062771698</v>
      </c>
      <c r="AQ9" s="17"/>
      <c r="AR9" s="17">
        <v>0.278247818279933</v>
      </c>
      <c r="AS9" s="17">
        <v>0.28768330334158798</v>
      </c>
    </row>
    <row r="10" spans="2:45" ht="130.5" x14ac:dyDescent="0.35">
      <c r="B10" s="18" t="s">
        <v>97</v>
      </c>
      <c r="C10" s="17">
        <v>0.22952149401094099</v>
      </c>
      <c r="D10" s="17">
        <v>0.24444454446335601</v>
      </c>
      <c r="E10" s="17">
        <v>0.214959339420283</v>
      </c>
      <c r="F10" s="17"/>
      <c r="G10" s="17">
        <v>0.30027117240414902</v>
      </c>
      <c r="H10" s="17">
        <v>0.324395605629821</v>
      </c>
      <c r="I10" s="17">
        <v>0.26012822880390801</v>
      </c>
      <c r="J10" s="17">
        <v>0.19324579909273101</v>
      </c>
      <c r="K10" s="17">
        <v>0.202004325172435</v>
      </c>
      <c r="L10" s="17">
        <v>0.12872827181124499</v>
      </c>
      <c r="M10" s="17"/>
      <c r="N10" s="17">
        <v>0.24487982751729701</v>
      </c>
      <c r="O10" s="17">
        <v>0.18943431750835399</v>
      </c>
      <c r="P10" s="17">
        <v>0.27168480764506697</v>
      </c>
      <c r="Q10" s="17">
        <v>0.22130499324307501</v>
      </c>
      <c r="R10" s="17"/>
      <c r="S10" s="17">
        <v>0.299426686079451</v>
      </c>
      <c r="T10" s="17">
        <v>0.18040277451136999</v>
      </c>
      <c r="U10" s="17">
        <v>0.241143411812384</v>
      </c>
      <c r="V10" s="17">
        <v>0.18510407033485399</v>
      </c>
      <c r="W10" s="17">
        <v>0.22897085548353099</v>
      </c>
      <c r="X10" s="17">
        <v>0.226053400782811</v>
      </c>
      <c r="Y10" s="17">
        <v>0.21284386318486001</v>
      </c>
      <c r="Z10" s="17">
        <v>0.20014299516116099</v>
      </c>
      <c r="AA10" s="17">
        <v>0.24019698910722101</v>
      </c>
      <c r="AB10" s="17">
        <v>0.26544754074411397</v>
      </c>
      <c r="AC10" s="17">
        <v>0.22524457857836799</v>
      </c>
      <c r="AD10" s="17">
        <v>0.17562534960367501</v>
      </c>
      <c r="AE10" s="17"/>
      <c r="AF10" s="17">
        <v>0.19930541879628</v>
      </c>
      <c r="AG10" s="17">
        <v>0.26473175028840901</v>
      </c>
      <c r="AH10" s="17">
        <v>0.164874071866423</v>
      </c>
      <c r="AI10" s="17">
        <v>0.217485407886711</v>
      </c>
      <c r="AJ10" s="17">
        <v>0.31155397775890897</v>
      </c>
      <c r="AK10" s="17"/>
      <c r="AL10" s="17">
        <v>0.21815043867695699</v>
      </c>
      <c r="AM10" s="17">
        <v>0.28938280139326</v>
      </c>
      <c r="AN10" s="17">
        <v>0.19245167988179299</v>
      </c>
      <c r="AO10" s="17">
        <v>0.200364897128536</v>
      </c>
      <c r="AP10" s="17">
        <v>0.28686380718400201</v>
      </c>
      <c r="AQ10" s="17"/>
      <c r="AR10" s="17">
        <v>0.27175710375711998</v>
      </c>
      <c r="AS10" s="17">
        <v>0.21559210285861399</v>
      </c>
    </row>
    <row r="11" spans="2:45" ht="58" x14ac:dyDescent="0.35">
      <c r="B11" s="18" t="s">
        <v>98</v>
      </c>
      <c r="C11" s="17">
        <v>0.19744593610342501</v>
      </c>
      <c r="D11" s="17">
        <v>0.174456240904339</v>
      </c>
      <c r="E11" s="17">
        <v>0.21987965342876001</v>
      </c>
      <c r="F11" s="17"/>
      <c r="G11" s="17">
        <v>0.24013589673894001</v>
      </c>
      <c r="H11" s="17">
        <v>0.216617266569574</v>
      </c>
      <c r="I11" s="17">
        <v>0.20960549752161001</v>
      </c>
      <c r="J11" s="17">
        <v>0.19284457484911399</v>
      </c>
      <c r="K11" s="17">
        <v>0.17743392177057701</v>
      </c>
      <c r="L11" s="17">
        <v>0.160958874357921</v>
      </c>
      <c r="M11" s="17"/>
      <c r="N11" s="17">
        <v>0.19344393761321399</v>
      </c>
      <c r="O11" s="17">
        <v>0.21522341106222401</v>
      </c>
      <c r="P11" s="17">
        <v>0.17482865283851501</v>
      </c>
      <c r="Q11" s="17">
        <v>0.20100425013468501</v>
      </c>
      <c r="R11" s="17"/>
      <c r="S11" s="17">
        <v>0.193365149158614</v>
      </c>
      <c r="T11" s="17">
        <v>0.16353676829664701</v>
      </c>
      <c r="U11" s="17">
        <v>0.10991076263826401</v>
      </c>
      <c r="V11" s="17">
        <v>0.19238948340612799</v>
      </c>
      <c r="W11" s="17">
        <v>0.21299010389946699</v>
      </c>
      <c r="X11" s="17">
        <v>0.22895723661767101</v>
      </c>
      <c r="Y11" s="17">
        <v>0.23624822549569499</v>
      </c>
      <c r="Z11" s="17">
        <v>0.195995047828183</v>
      </c>
      <c r="AA11" s="17">
        <v>0.24178994618996499</v>
      </c>
      <c r="AB11" s="17">
        <v>0.16902125377646601</v>
      </c>
      <c r="AC11" s="17">
        <v>0.22815557833699299</v>
      </c>
      <c r="AD11" s="17">
        <v>0.25126268897989401</v>
      </c>
      <c r="AE11" s="17"/>
      <c r="AF11" s="17">
        <v>0.150236498752885</v>
      </c>
      <c r="AG11" s="17">
        <v>0.20051064077056499</v>
      </c>
      <c r="AH11" s="17">
        <v>0.17142393266595499</v>
      </c>
      <c r="AI11" s="17">
        <v>0.19020640018649701</v>
      </c>
      <c r="AJ11" s="17">
        <v>0.206861653886286</v>
      </c>
      <c r="AK11" s="17"/>
      <c r="AL11" s="17">
        <v>0.20156692075112601</v>
      </c>
      <c r="AM11" s="17">
        <v>0.18479344551775101</v>
      </c>
      <c r="AN11" s="17">
        <v>0.20485508630731</v>
      </c>
      <c r="AO11" s="17">
        <v>0.19202001876899699</v>
      </c>
      <c r="AP11" s="17">
        <v>0.21583538947494499</v>
      </c>
      <c r="AQ11" s="17"/>
      <c r="AR11" s="17">
        <v>0.23014930694646499</v>
      </c>
      <c r="AS11" s="17">
        <v>0.189980900236978</v>
      </c>
    </row>
    <row r="12" spans="2:45" ht="87" x14ac:dyDescent="0.35">
      <c r="B12" s="18" t="s">
        <v>99</v>
      </c>
      <c r="C12" s="17">
        <v>0.145884206329639</v>
      </c>
      <c r="D12" s="17">
        <v>0.14781327433449401</v>
      </c>
      <c r="E12" s="17">
        <v>0.14400179049299999</v>
      </c>
      <c r="F12" s="17"/>
      <c r="G12" s="17">
        <v>0.17324484578859101</v>
      </c>
      <c r="H12" s="17">
        <v>0.17255251609133901</v>
      </c>
      <c r="I12" s="17">
        <v>0.135127355716578</v>
      </c>
      <c r="J12" s="17">
        <v>0.13929594462835501</v>
      </c>
      <c r="K12" s="17">
        <v>0.110682631809723</v>
      </c>
      <c r="L12" s="17">
        <v>0.14387955507595401</v>
      </c>
      <c r="M12" s="17"/>
      <c r="N12" s="17">
        <v>0.152661856492605</v>
      </c>
      <c r="O12" s="17">
        <v>0.13743692558105899</v>
      </c>
      <c r="P12" s="17">
        <v>0.15164184619385099</v>
      </c>
      <c r="Q12" s="17">
        <v>0.14408395875281599</v>
      </c>
      <c r="R12" s="17"/>
      <c r="S12" s="17">
        <v>0.156231030592895</v>
      </c>
      <c r="T12" s="17">
        <v>0.160932277740819</v>
      </c>
      <c r="U12" s="17">
        <v>0.104178999354472</v>
      </c>
      <c r="V12" s="17">
        <v>0.16768267983326601</v>
      </c>
      <c r="W12" s="17">
        <v>0.17583724708894299</v>
      </c>
      <c r="X12" s="17">
        <v>0.14471513601310701</v>
      </c>
      <c r="Y12" s="17">
        <v>0.117216057266151</v>
      </c>
      <c r="Z12" s="17">
        <v>0.20822281557580599</v>
      </c>
      <c r="AA12" s="17">
        <v>0.13878708737780099</v>
      </c>
      <c r="AB12" s="17">
        <v>0.123448420761471</v>
      </c>
      <c r="AC12" s="17">
        <v>0.137029821740908</v>
      </c>
      <c r="AD12" s="17">
        <v>0.113629538073241</v>
      </c>
      <c r="AE12" s="17"/>
      <c r="AF12" s="17">
        <v>0.124901332510094</v>
      </c>
      <c r="AG12" s="17">
        <v>0.17427389253087</v>
      </c>
      <c r="AH12" s="17">
        <v>0.12069700596371601</v>
      </c>
      <c r="AI12" s="17">
        <v>0.159621566665992</v>
      </c>
      <c r="AJ12" s="17">
        <v>0.11774923548583301</v>
      </c>
      <c r="AK12" s="17"/>
      <c r="AL12" s="17">
        <v>0.133294387580461</v>
      </c>
      <c r="AM12" s="17">
        <v>0.17702033352632601</v>
      </c>
      <c r="AN12" s="17">
        <v>0.13638203743694</v>
      </c>
      <c r="AO12" s="17">
        <v>0.13354030801928099</v>
      </c>
      <c r="AP12" s="17">
        <v>0.15784705707722099</v>
      </c>
      <c r="AQ12" s="17"/>
      <c r="AR12" s="17">
        <v>0.16450356479331299</v>
      </c>
      <c r="AS12" s="17">
        <v>0.14054849033200201</v>
      </c>
    </row>
    <row r="13" spans="2:45" ht="43.5" x14ac:dyDescent="0.35">
      <c r="B13" s="18" t="s">
        <v>100</v>
      </c>
      <c r="C13" s="17">
        <v>6.7782103429246607E-2</v>
      </c>
      <c r="D13" s="17">
        <v>8.2266456757120299E-2</v>
      </c>
      <c r="E13" s="17">
        <v>5.3648036605658797E-2</v>
      </c>
      <c r="F13" s="17"/>
      <c r="G13" s="17">
        <v>1.46517476262275E-2</v>
      </c>
      <c r="H13" s="17">
        <v>3.9180409984045601E-2</v>
      </c>
      <c r="I13" s="17">
        <v>3.89420048759569E-2</v>
      </c>
      <c r="J13" s="17">
        <v>7.0232494761474196E-2</v>
      </c>
      <c r="K13" s="17">
        <v>0.120799392133854</v>
      </c>
      <c r="L13" s="17">
        <v>0.11201562463489</v>
      </c>
      <c r="M13" s="17"/>
      <c r="N13" s="17">
        <v>4.8258248646379703E-2</v>
      </c>
      <c r="O13" s="17">
        <v>8.5084268849993899E-2</v>
      </c>
      <c r="P13" s="17">
        <v>6.5987539538104004E-2</v>
      </c>
      <c r="Q13" s="17">
        <v>7.0524056315240696E-2</v>
      </c>
      <c r="R13" s="17"/>
      <c r="S13" s="17">
        <v>3.40954886517289E-2</v>
      </c>
      <c r="T13" s="17">
        <v>9.6686795621708094E-2</v>
      </c>
      <c r="U13" s="17">
        <v>0.104761615914923</v>
      </c>
      <c r="V13" s="17">
        <v>5.4556499489639303E-2</v>
      </c>
      <c r="W13" s="17">
        <v>9.1459393251381693E-2</v>
      </c>
      <c r="X13" s="17">
        <v>5.7800579734169001E-2</v>
      </c>
      <c r="Y13" s="17">
        <v>7.0593650031757299E-2</v>
      </c>
      <c r="Z13" s="17">
        <v>9.2451284249956397E-2</v>
      </c>
      <c r="AA13" s="17">
        <v>5.9735907815503697E-2</v>
      </c>
      <c r="AB13" s="17">
        <v>4.0859243308851302E-2</v>
      </c>
      <c r="AC13" s="17">
        <v>3.9608149453950497E-2</v>
      </c>
      <c r="AD13" s="17">
        <v>0.131534278396603</v>
      </c>
      <c r="AE13" s="17"/>
      <c r="AF13" s="17">
        <v>0.12412054856908999</v>
      </c>
      <c r="AG13" s="17">
        <v>3.4638835382633702E-2</v>
      </c>
      <c r="AH13" s="17">
        <v>6.3152879025558495E-2</v>
      </c>
      <c r="AI13" s="17">
        <v>0.103955428763779</v>
      </c>
      <c r="AJ13" s="17">
        <v>4.7250190202595702E-2</v>
      </c>
      <c r="AK13" s="17"/>
      <c r="AL13" s="17">
        <v>8.2198417848446795E-2</v>
      </c>
      <c r="AM13" s="17">
        <v>2.6572853912161101E-2</v>
      </c>
      <c r="AN13" s="17">
        <v>6.1067831011743699E-2</v>
      </c>
      <c r="AO13" s="17">
        <v>0.11446721731486099</v>
      </c>
      <c r="AP13" s="17">
        <v>3.9352448542831597E-2</v>
      </c>
      <c r="AQ13" s="17"/>
      <c r="AR13" s="17">
        <v>2.46756442976051E-2</v>
      </c>
      <c r="AS13" s="17">
        <v>8.0542538225482796E-2</v>
      </c>
    </row>
    <row r="14" spans="2:45" x14ac:dyDescent="0.35">
      <c r="B14" s="18" t="s">
        <v>86</v>
      </c>
      <c r="C14" s="19">
        <v>7.3025581540825807E-2</v>
      </c>
      <c r="D14" s="19">
        <v>6.86591188262764E-2</v>
      </c>
      <c r="E14" s="19">
        <v>7.7286446654588101E-2</v>
      </c>
      <c r="F14" s="19"/>
      <c r="G14" s="19">
        <v>2.0972182131826299E-2</v>
      </c>
      <c r="H14" s="19">
        <v>1.39895754202703E-2</v>
      </c>
      <c r="I14" s="19">
        <v>8.5496088340542398E-2</v>
      </c>
      <c r="J14" s="19">
        <v>9.2201590777724801E-2</v>
      </c>
      <c r="K14" s="19">
        <v>7.2970112634487494E-2</v>
      </c>
      <c r="L14" s="19">
        <v>0.12967932621707901</v>
      </c>
      <c r="M14" s="19"/>
      <c r="N14" s="19">
        <v>5.0376063644689301E-2</v>
      </c>
      <c r="O14" s="19">
        <v>6.0749891920703999E-2</v>
      </c>
      <c r="P14" s="19">
        <v>5.1542719862678298E-2</v>
      </c>
      <c r="Q14" s="19">
        <v>0.13099689049393101</v>
      </c>
      <c r="R14" s="19"/>
      <c r="S14" s="19">
        <v>5.4023417599421697E-2</v>
      </c>
      <c r="T14" s="19">
        <v>9.7131136005695506E-2</v>
      </c>
      <c r="U14" s="19">
        <v>0.10341743367441</v>
      </c>
      <c r="V14" s="19">
        <v>8.7638153292549301E-2</v>
      </c>
      <c r="W14" s="19">
        <v>9.1567181893978306E-2</v>
      </c>
      <c r="X14" s="19">
        <v>5.6258517472351902E-2</v>
      </c>
      <c r="Y14" s="19">
        <v>6.6501630998932207E-2</v>
      </c>
      <c r="Z14" s="19">
        <v>9.6024625166059696E-2</v>
      </c>
      <c r="AA14" s="19">
        <v>5.3970325709826898E-2</v>
      </c>
      <c r="AB14" s="19">
        <v>6.6696709531686701E-2</v>
      </c>
      <c r="AC14" s="19">
        <v>5.0687209000080703E-2</v>
      </c>
      <c r="AD14" s="19">
        <v>5.1714394684418602E-2</v>
      </c>
      <c r="AE14" s="19"/>
      <c r="AF14" s="19">
        <v>6.4608891485143496E-2</v>
      </c>
      <c r="AG14" s="19">
        <v>5.90143777377444E-2</v>
      </c>
      <c r="AH14" s="19">
        <v>0.119134454526997</v>
      </c>
      <c r="AI14" s="19">
        <v>6.6857249046778103E-2</v>
      </c>
      <c r="AJ14" s="19">
        <v>4.9361730576144403E-2</v>
      </c>
      <c r="AK14" s="19"/>
      <c r="AL14" s="19">
        <v>6.2451964596529803E-2</v>
      </c>
      <c r="AM14" s="19">
        <v>3.6478178993111399E-2</v>
      </c>
      <c r="AN14" s="19">
        <v>0.10765059333570901</v>
      </c>
      <c r="AO14" s="19">
        <v>8.2273670009250302E-2</v>
      </c>
      <c r="AP14" s="19">
        <v>4.5708837093282897E-2</v>
      </c>
      <c r="AQ14" s="19"/>
      <c r="AR14" s="19">
        <v>3.0666561925564599E-2</v>
      </c>
      <c r="AS14" s="19">
        <v>8.5652665005334597E-2</v>
      </c>
    </row>
    <row r="15" spans="2:45" x14ac:dyDescent="0.35">
      <c r="B15" s="16"/>
    </row>
    <row r="16" spans="2:45" x14ac:dyDescent="0.35">
      <c r="B16" t="s">
        <v>73</v>
      </c>
    </row>
    <row r="17" spans="2:2" x14ac:dyDescent="0.35">
      <c r="B17" t="s">
        <v>74</v>
      </c>
    </row>
    <row r="19" spans="2:2" x14ac:dyDescent="0.35">
      <c r="B19"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7" t="s">
        <v>112</v>
      </c>
      <c r="E2" s="23"/>
      <c r="F2" s="23"/>
      <c r="G2" s="23"/>
      <c r="H2" s="23"/>
      <c r="I2" s="23"/>
    </row>
    <row r="6" spans="2:9" ht="50" customHeight="1" x14ac:dyDescent="0.35">
      <c r="B6" s="20" t="s">
        <v>14</v>
      </c>
      <c r="C6" s="20" t="s">
        <v>102</v>
      </c>
      <c r="D6" s="20" t="s">
        <v>103</v>
      </c>
      <c r="E6" s="20" t="s">
        <v>104</v>
      </c>
      <c r="F6" s="20" t="s">
        <v>105</v>
      </c>
      <c r="G6" s="20" t="s">
        <v>106</v>
      </c>
      <c r="H6" s="20" t="s">
        <v>107</v>
      </c>
    </row>
    <row r="7" spans="2:9" x14ac:dyDescent="0.35">
      <c r="B7" s="18" t="s">
        <v>108</v>
      </c>
      <c r="C7" s="17">
        <v>0.36634329845431701</v>
      </c>
      <c r="D7" s="17">
        <v>0.28175284118865501</v>
      </c>
      <c r="E7" s="17">
        <v>0.27449538495569298</v>
      </c>
      <c r="F7" s="17">
        <v>0.22583178557649</v>
      </c>
      <c r="G7" s="17">
        <v>0.23321499374431501</v>
      </c>
      <c r="H7" s="17">
        <v>0.15756092292871399</v>
      </c>
    </row>
    <row r="8" spans="2:9" x14ac:dyDescent="0.35">
      <c r="B8" s="18" t="s">
        <v>109</v>
      </c>
      <c r="C8" s="17">
        <v>0.3858900534211</v>
      </c>
      <c r="D8" s="17">
        <v>0.426095340849727</v>
      </c>
      <c r="E8" s="17">
        <v>0.41334392914558998</v>
      </c>
      <c r="F8" s="17">
        <v>0.39114110298153298</v>
      </c>
      <c r="G8" s="17">
        <v>0.46713395087670101</v>
      </c>
      <c r="H8" s="17">
        <v>0.27100746405010501</v>
      </c>
    </row>
    <row r="9" spans="2:9" x14ac:dyDescent="0.35">
      <c r="B9" s="18" t="s">
        <v>110</v>
      </c>
      <c r="C9" s="17">
        <v>0.13989281862015199</v>
      </c>
      <c r="D9" s="17">
        <v>0.17792338906389801</v>
      </c>
      <c r="E9" s="17">
        <v>0.176137819238988</v>
      </c>
      <c r="F9" s="17">
        <v>0.23194244700469799</v>
      </c>
      <c r="G9" s="17">
        <v>0.194118206181945</v>
      </c>
      <c r="H9" s="17">
        <v>0.31624380683867298</v>
      </c>
    </row>
    <row r="10" spans="2:9" x14ac:dyDescent="0.35">
      <c r="B10" s="18" t="s">
        <v>111</v>
      </c>
      <c r="C10" s="17">
        <v>4.1808572604504803E-2</v>
      </c>
      <c r="D10" s="17">
        <v>4.66957577394089E-2</v>
      </c>
      <c r="E10" s="17">
        <v>5.0450167456009498E-2</v>
      </c>
      <c r="F10" s="17">
        <v>7.3211505641903193E-2</v>
      </c>
      <c r="G10" s="17">
        <v>4.2458090576040802E-2</v>
      </c>
      <c r="H10" s="17">
        <v>0.172695907664172</v>
      </c>
    </row>
    <row r="11" spans="2:9" x14ac:dyDescent="0.35">
      <c r="B11" s="18" t="s">
        <v>86</v>
      </c>
      <c r="C11" s="17">
        <v>6.6065256899926705E-2</v>
      </c>
      <c r="D11" s="17">
        <v>6.7532671158310104E-2</v>
      </c>
      <c r="E11" s="17">
        <v>8.5572699203719502E-2</v>
      </c>
      <c r="F11" s="17">
        <v>7.7873158795375694E-2</v>
      </c>
      <c r="G11" s="17">
        <v>6.3074758620998594E-2</v>
      </c>
      <c r="H11" s="17">
        <v>8.2491898518337006E-2</v>
      </c>
    </row>
    <row r="12" spans="2:9" x14ac:dyDescent="0.35">
      <c r="B12" s="16" t="s">
        <v>88</v>
      </c>
      <c r="C12" s="16"/>
      <c r="D12" s="16"/>
      <c r="E12" s="16"/>
      <c r="F12" s="16"/>
      <c r="G12" s="16"/>
      <c r="H12" s="16"/>
    </row>
    <row r="13" spans="2:9" x14ac:dyDescent="0.35">
      <c r="B13" t="s">
        <v>73</v>
      </c>
    </row>
    <row r="14" spans="2:9" x14ac:dyDescent="0.35">
      <c r="B14" t="s">
        <v>74</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1994</v>
      </c>
      <c r="D7" s="10">
        <v>1011</v>
      </c>
      <c r="E7" s="10">
        <v>983</v>
      </c>
      <c r="F7" s="10"/>
      <c r="G7" s="10">
        <v>293</v>
      </c>
      <c r="H7" s="10">
        <v>353</v>
      </c>
      <c r="I7" s="10">
        <v>336</v>
      </c>
      <c r="J7" s="10">
        <v>339</v>
      </c>
      <c r="K7" s="10">
        <v>315</v>
      </c>
      <c r="L7" s="10">
        <v>358</v>
      </c>
      <c r="M7" s="10"/>
      <c r="N7" s="10">
        <v>599</v>
      </c>
      <c r="O7" s="10">
        <v>444</v>
      </c>
      <c r="P7" s="10">
        <v>453</v>
      </c>
      <c r="Q7" s="10">
        <v>485</v>
      </c>
      <c r="R7" s="10"/>
      <c r="S7" s="10">
        <v>292</v>
      </c>
      <c r="T7" s="10">
        <v>277</v>
      </c>
      <c r="U7" s="10">
        <v>174</v>
      </c>
      <c r="V7" s="10">
        <v>162</v>
      </c>
      <c r="W7" s="10">
        <v>148</v>
      </c>
      <c r="X7" s="10">
        <v>193</v>
      </c>
      <c r="Y7" s="10">
        <v>137</v>
      </c>
      <c r="Z7" s="10">
        <v>89</v>
      </c>
      <c r="AA7" s="10">
        <v>199</v>
      </c>
      <c r="AB7" s="10">
        <v>156</v>
      </c>
      <c r="AC7" s="10">
        <v>108</v>
      </c>
      <c r="AD7" s="10">
        <v>59</v>
      </c>
      <c r="AE7" s="10"/>
      <c r="AF7" s="10">
        <v>334</v>
      </c>
      <c r="AG7" s="10">
        <v>699</v>
      </c>
      <c r="AH7" s="10">
        <v>142</v>
      </c>
      <c r="AI7" s="10">
        <v>247</v>
      </c>
      <c r="AJ7" s="10">
        <v>129</v>
      </c>
      <c r="AK7" s="10"/>
      <c r="AL7" s="10">
        <v>298</v>
      </c>
      <c r="AM7" s="10">
        <v>417</v>
      </c>
      <c r="AN7" s="10">
        <v>145</v>
      </c>
      <c r="AO7" s="10">
        <v>456</v>
      </c>
      <c r="AP7" s="10">
        <v>269</v>
      </c>
      <c r="AQ7" s="10"/>
      <c r="AR7" s="10">
        <v>436</v>
      </c>
      <c r="AS7" s="10">
        <v>1536</v>
      </c>
    </row>
    <row r="8" spans="2:45" ht="30" customHeight="1" x14ac:dyDescent="0.35">
      <c r="B8" s="11" t="s">
        <v>19</v>
      </c>
      <c r="C8" s="11">
        <v>1994</v>
      </c>
      <c r="D8" s="11">
        <v>984</v>
      </c>
      <c r="E8" s="11">
        <v>1009</v>
      </c>
      <c r="F8" s="11"/>
      <c r="G8" s="11">
        <v>274</v>
      </c>
      <c r="H8" s="11">
        <v>341</v>
      </c>
      <c r="I8" s="11">
        <v>340</v>
      </c>
      <c r="J8" s="11">
        <v>341</v>
      </c>
      <c r="K8" s="11">
        <v>281</v>
      </c>
      <c r="L8" s="11">
        <v>417</v>
      </c>
      <c r="M8" s="11"/>
      <c r="N8" s="11">
        <v>536</v>
      </c>
      <c r="O8" s="11">
        <v>513</v>
      </c>
      <c r="P8" s="11">
        <v>436</v>
      </c>
      <c r="Q8" s="11">
        <v>495</v>
      </c>
      <c r="R8" s="11"/>
      <c r="S8" s="11">
        <v>279</v>
      </c>
      <c r="T8" s="11">
        <v>259</v>
      </c>
      <c r="U8" s="11">
        <v>160</v>
      </c>
      <c r="V8" s="11">
        <v>179</v>
      </c>
      <c r="W8" s="11">
        <v>139</v>
      </c>
      <c r="X8" s="11">
        <v>180</v>
      </c>
      <c r="Y8" s="11">
        <v>160</v>
      </c>
      <c r="Z8" s="11">
        <v>79</v>
      </c>
      <c r="AA8" s="11">
        <v>220</v>
      </c>
      <c r="AB8" s="11">
        <v>180</v>
      </c>
      <c r="AC8" s="11">
        <v>99</v>
      </c>
      <c r="AD8" s="11">
        <v>60</v>
      </c>
      <c r="AE8" s="11"/>
      <c r="AF8" s="11">
        <v>343</v>
      </c>
      <c r="AG8" s="11">
        <v>695</v>
      </c>
      <c r="AH8" s="11">
        <v>140</v>
      </c>
      <c r="AI8" s="11">
        <v>243</v>
      </c>
      <c r="AJ8" s="11">
        <v>125</v>
      </c>
      <c r="AK8" s="11"/>
      <c r="AL8" s="11">
        <v>302</v>
      </c>
      <c r="AM8" s="11">
        <v>406</v>
      </c>
      <c r="AN8" s="11">
        <v>145</v>
      </c>
      <c r="AO8" s="11">
        <v>454</v>
      </c>
      <c r="AP8" s="11">
        <v>268</v>
      </c>
      <c r="AQ8" s="11"/>
      <c r="AR8" s="11">
        <v>424</v>
      </c>
      <c r="AS8" s="11">
        <v>1548</v>
      </c>
    </row>
    <row r="9" spans="2:45" x14ac:dyDescent="0.35">
      <c r="B9" s="18" t="s">
        <v>108</v>
      </c>
      <c r="C9" s="17">
        <v>0.36634329845431701</v>
      </c>
      <c r="D9" s="17">
        <v>0.35354596033067298</v>
      </c>
      <c r="E9" s="17">
        <v>0.37882257446675299</v>
      </c>
      <c r="F9" s="17"/>
      <c r="G9" s="17">
        <v>0.40667505633289502</v>
      </c>
      <c r="H9" s="17">
        <v>0.43156419999266898</v>
      </c>
      <c r="I9" s="17">
        <v>0.32857126828275501</v>
      </c>
      <c r="J9" s="17">
        <v>0.32147391982438001</v>
      </c>
      <c r="K9" s="17">
        <v>0.32860099795886299</v>
      </c>
      <c r="L9" s="17">
        <v>0.37947110259150202</v>
      </c>
      <c r="M9" s="17"/>
      <c r="N9" s="17">
        <v>0.40569333211226599</v>
      </c>
      <c r="O9" s="17">
        <v>0.37288644933339499</v>
      </c>
      <c r="P9" s="17">
        <v>0.34287867570288399</v>
      </c>
      <c r="Q9" s="17">
        <v>0.33339715912285101</v>
      </c>
      <c r="R9" s="17"/>
      <c r="S9" s="17">
        <v>0.44187500179104</v>
      </c>
      <c r="T9" s="17">
        <v>0.34472873354588202</v>
      </c>
      <c r="U9" s="17">
        <v>0.370187861188843</v>
      </c>
      <c r="V9" s="17">
        <v>0.38278163198850701</v>
      </c>
      <c r="W9" s="17">
        <v>0.413076792746424</v>
      </c>
      <c r="X9" s="17">
        <v>0.37021396586413402</v>
      </c>
      <c r="Y9" s="17">
        <v>0.36456365762978798</v>
      </c>
      <c r="Z9" s="17">
        <v>0.262360985335854</v>
      </c>
      <c r="AA9" s="17">
        <v>0.32441136643968699</v>
      </c>
      <c r="AB9" s="17">
        <v>0.35632599549018401</v>
      </c>
      <c r="AC9" s="17">
        <v>0.36761025716338602</v>
      </c>
      <c r="AD9" s="17">
        <v>0.25238226762992</v>
      </c>
      <c r="AE9" s="17"/>
      <c r="AF9" s="17">
        <v>0.32852472010289802</v>
      </c>
      <c r="AG9" s="17">
        <v>0.40913247265519398</v>
      </c>
      <c r="AH9" s="17">
        <v>0.39033247939721599</v>
      </c>
      <c r="AI9" s="17">
        <v>0.309879891252756</v>
      </c>
      <c r="AJ9" s="17">
        <v>0.36199623733675201</v>
      </c>
      <c r="AK9" s="17"/>
      <c r="AL9" s="17">
        <v>0.34340298169108502</v>
      </c>
      <c r="AM9" s="17">
        <v>0.39661711931865101</v>
      </c>
      <c r="AN9" s="17">
        <v>0.356464212454359</v>
      </c>
      <c r="AO9" s="17">
        <v>0.34785214483022903</v>
      </c>
      <c r="AP9" s="17">
        <v>0.40582152433274798</v>
      </c>
      <c r="AQ9" s="17"/>
      <c r="AR9" s="17">
        <v>0.38951111211568001</v>
      </c>
      <c r="AS9" s="17">
        <v>0.35822530172345701</v>
      </c>
    </row>
    <row r="10" spans="2:45" x14ac:dyDescent="0.35">
      <c r="B10" s="18" t="s">
        <v>109</v>
      </c>
      <c r="C10" s="17">
        <v>0.3858900534211</v>
      </c>
      <c r="D10" s="17">
        <v>0.39035873414846201</v>
      </c>
      <c r="E10" s="17">
        <v>0.38153243626123301</v>
      </c>
      <c r="F10" s="17"/>
      <c r="G10" s="17">
        <v>0.37811899285707201</v>
      </c>
      <c r="H10" s="17">
        <v>0.37416210722466697</v>
      </c>
      <c r="I10" s="17">
        <v>0.395753324889842</v>
      </c>
      <c r="J10" s="17">
        <v>0.3858411326981</v>
      </c>
      <c r="K10" s="17">
        <v>0.41428903324923699</v>
      </c>
      <c r="L10" s="17">
        <v>0.37345565318653301</v>
      </c>
      <c r="M10" s="17"/>
      <c r="N10" s="17">
        <v>0.39998285469205502</v>
      </c>
      <c r="O10" s="17">
        <v>0.40459881017247501</v>
      </c>
      <c r="P10" s="17">
        <v>0.36133542242281402</v>
      </c>
      <c r="Q10" s="17">
        <v>0.37432254140168802</v>
      </c>
      <c r="R10" s="17"/>
      <c r="S10" s="17">
        <v>0.38079634300187198</v>
      </c>
      <c r="T10" s="17">
        <v>0.38516340431639601</v>
      </c>
      <c r="U10" s="17">
        <v>0.395562862301442</v>
      </c>
      <c r="V10" s="17">
        <v>0.36873352997870001</v>
      </c>
      <c r="W10" s="17">
        <v>0.31166610591298599</v>
      </c>
      <c r="X10" s="17">
        <v>0.37621717718757097</v>
      </c>
      <c r="Y10" s="17">
        <v>0.39184347720623403</v>
      </c>
      <c r="Z10" s="17">
        <v>0.39586087722575097</v>
      </c>
      <c r="AA10" s="17">
        <v>0.39472399922803802</v>
      </c>
      <c r="AB10" s="17">
        <v>0.39487395709872197</v>
      </c>
      <c r="AC10" s="17">
        <v>0.41727220119750302</v>
      </c>
      <c r="AD10" s="17">
        <v>0.49906019147983199</v>
      </c>
      <c r="AE10" s="17"/>
      <c r="AF10" s="17">
        <v>0.40189258797951499</v>
      </c>
      <c r="AG10" s="17">
        <v>0.36402881652185898</v>
      </c>
      <c r="AH10" s="17">
        <v>0.38693973962891998</v>
      </c>
      <c r="AI10" s="17">
        <v>0.40094151437230802</v>
      </c>
      <c r="AJ10" s="17">
        <v>0.38174516370945499</v>
      </c>
      <c r="AK10" s="17"/>
      <c r="AL10" s="17">
        <v>0.397485754393957</v>
      </c>
      <c r="AM10" s="17">
        <v>0.37081011630237498</v>
      </c>
      <c r="AN10" s="17">
        <v>0.421107414252331</v>
      </c>
      <c r="AO10" s="17">
        <v>0.37073974778306301</v>
      </c>
      <c r="AP10" s="17">
        <v>0.39817432290917198</v>
      </c>
      <c r="AQ10" s="17"/>
      <c r="AR10" s="17">
        <v>0.398731995474155</v>
      </c>
      <c r="AS10" s="17">
        <v>0.38391196920891801</v>
      </c>
    </row>
    <row r="11" spans="2:45" x14ac:dyDescent="0.35">
      <c r="B11" s="18" t="s">
        <v>110</v>
      </c>
      <c r="C11" s="17">
        <v>0.13989281862015199</v>
      </c>
      <c r="D11" s="17">
        <v>0.15335198039016901</v>
      </c>
      <c r="E11" s="17">
        <v>0.12676816777469499</v>
      </c>
      <c r="F11" s="17"/>
      <c r="G11" s="17">
        <v>0.13840948815238699</v>
      </c>
      <c r="H11" s="17">
        <v>0.12835397227333001</v>
      </c>
      <c r="I11" s="17">
        <v>0.198836609265481</v>
      </c>
      <c r="J11" s="17">
        <v>0.12602860217508499</v>
      </c>
      <c r="K11" s="17">
        <v>0.143646814538336</v>
      </c>
      <c r="L11" s="17">
        <v>0.111135027487062</v>
      </c>
      <c r="M11" s="17"/>
      <c r="N11" s="17">
        <v>0.124472100954534</v>
      </c>
      <c r="O11" s="17">
        <v>0.13785692380793099</v>
      </c>
      <c r="P11" s="17">
        <v>0.15868235037471801</v>
      </c>
      <c r="Q11" s="17">
        <v>0.14396151028895801</v>
      </c>
      <c r="R11" s="17"/>
      <c r="S11" s="17">
        <v>9.8154401475968406E-2</v>
      </c>
      <c r="T11" s="17">
        <v>0.12886890055896999</v>
      </c>
      <c r="U11" s="17">
        <v>0.16548492693483399</v>
      </c>
      <c r="V11" s="17">
        <v>0.125328405118143</v>
      </c>
      <c r="W11" s="17">
        <v>0.18604564938288001</v>
      </c>
      <c r="X11" s="17">
        <v>0.17496636107677499</v>
      </c>
      <c r="Y11" s="17">
        <v>0.132874561977635</v>
      </c>
      <c r="Z11" s="17">
        <v>0.160735468336445</v>
      </c>
      <c r="AA11" s="17">
        <v>0.15150357726347199</v>
      </c>
      <c r="AB11" s="17">
        <v>0.14505198651607901</v>
      </c>
      <c r="AC11" s="17">
        <v>7.6506891134941399E-2</v>
      </c>
      <c r="AD11" s="17">
        <v>0.18231121757083299</v>
      </c>
      <c r="AE11" s="17"/>
      <c r="AF11" s="17">
        <v>0.146941921828314</v>
      </c>
      <c r="AG11" s="17">
        <v>0.14415943992163599</v>
      </c>
      <c r="AH11" s="17">
        <v>0.118373523525556</v>
      </c>
      <c r="AI11" s="17">
        <v>0.14265728983544401</v>
      </c>
      <c r="AJ11" s="17">
        <v>0.15891559886426801</v>
      </c>
      <c r="AK11" s="17"/>
      <c r="AL11" s="17">
        <v>0.141818800750769</v>
      </c>
      <c r="AM11" s="17">
        <v>0.16232875826672899</v>
      </c>
      <c r="AN11" s="17">
        <v>0.12900511539147499</v>
      </c>
      <c r="AO11" s="17">
        <v>0.14500252218478701</v>
      </c>
      <c r="AP11" s="17">
        <v>0.110980036803485</v>
      </c>
      <c r="AQ11" s="17"/>
      <c r="AR11" s="17">
        <v>0.130514558884372</v>
      </c>
      <c r="AS11" s="17">
        <v>0.14191248394485201</v>
      </c>
    </row>
    <row r="12" spans="2:45" x14ac:dyDescent="0.35">
      <c r="B12" s="18" t="s">
        <v>111</v>
      </c>
      <c r="C12" s="17">
        <v>4.1808572604504803E-2</v>
      </c>
      <c r="D12" s="17">
        <v>4.4746489879608699E-2</v>
      </c>
      <c r="E12" s="17">
        <v>3.8943673652590098E-2</v>
      </c>
      <c r="F12" s="17"/>
      <c r="G12" s="17">
        <v>4.4963676802682997E-2</v>
      </c>
      <c r="H12" s="17">
        <v>4.8693101549963098E-2</v>
      </c>
      <c r="I12" s="17">
        <v>3.2823864887822199E-2</v>
      </c>
      <c r="J12" s="17">
        <v>6.3147558544192697E-2</v>
      </c>
      <c r="K12" s="17">
        <v>3.9206139848241298E-2</v>
      </c>
      <c r="L12" s="17">
        <v>2.5731816640243901E-2</v>
      </c>
      <c r="M12" s="17"/>
      <c r="N12" s="17">
        <v>2.4088396899553801E-2</v>
      </c>
      <c r="O12" s="17">
        <v>2.3253918103016701E-2</v>
      </c>
      <c r="P12" s="17">
        <v>7.1543191909876694E-2</v>
      </c>
      <c r="Q12" s="17">
        <v>5.5133867332790701E-2</v>
      </c>
      <c r="R12" s="17"/>
      <c r="S12" s="17">
        <v>2.99461799608828E-2</v>
      </c>
      <c r="T12" s="17">
        <v>3.3059406294525903E-2</v>
      </c>
      <c r="U12" s="17">
        <v>2.2911000315151201E-2</v>
      </c>
      <c r="V12" s="17">
        <v>4.8752870543740799E-2</v>
      </c>
      <c r="W12" s="17">
        <v>4.2387777164168597E-2</v>
      </c>
      <c r="X12" s="17">
        <v>4.0368670895544703E-2</v>
      </c>
      <c r="Y12" s="17">
        <v>2.06693708100542E-2</v>
      </c>
      <c r="Z12" s="17">
        <v>8.7484228815187706E-2</v>
      </c>
      <c r="AA12" s="17">
        <v>6.8560850255332997E-2</v>
      </c>
      <c r="AB12" s="17">
        <v>3.6089385953501703E-2</v>
      </c>
      <c r="AC12" s="17">
        <v>6.1957922663509898E-2</v>
      </c>
      <c r="AD12" s="17">
        <v>4.9726368918584202E-2</v>
      </c>
      <c r="AE12" s="17"/>
      <c r="AF12" s="17">
        <v>3.5496968182841197E-2</v>
      </c>
      <c r="AG12" s="17">
        <v>3.1136141985607501E-2</v>
      </c>
      <c r="AH12" s="17">
        <v>1.8184133929351299E-2</v>
      </c>
      <c r="AI12" s="17">
        <v>4.5054877087550099E-2</v>
      </c>
      <c r="AJ12" s="17">
        <v>7.9156682507777798E-2</v>
      </c>
      <c r="AK12" s="17"/>
      <c r="AL12" s="17">
        <v>3.2433030029773803E-2</v>
      </c>
      <c r="AM12" s="17">
        <v>3.3545662764809102E-2</v>
      </c>
      <c r="AN12" s="17">
        <v>2.6591070111390398E-2</v>
      </c>
      <c r="AO12" s="17">
        <v>5.2387367573162001E-2</v>
      </c>
      <c r="AP12" s="17">
        <v>5.0133614767041201E-2</v>
      </c>
      <c r="AQ12" s="17"/>
      <c r="AR12" s="17">
        <v>4.6582732091658301E-2</v>
      </c>
      <c r="AS12" s="17">
        <v>4.1073963808522899E-2</v>
      </c>
    </row>
    <row r="13" spans="2:45" x14ac:dyDescent="0.35">
      <c r="B13" s="18" t="s">
        <v>86</v>
      </c>
      <c r="C13" s="19">
        <v>6.6065256899926705E-2</v>
      </c>
      <c r="D13" s="19">
        <v>5.7996835251087703E-2</v>
      </c>
      <c r="E13" s="19">
        <v>7.3933147844727806E-2</v>
      </c>
      <c r="F13" s="19"/>
      <c r="G13" s="19">
        <v>3.1832785854963602E-2</v>
      </c>
      <c r="H13" s="19">
        <v>1.72266189593719E-2</v>
      </c>
      <c r="I13" s="19">
        <v>4.4014932674100699E-2</v>
      </c>
      <c r="J13" s="19">
        <v>0.103508786758242</v>
      </c>
      <c r="K13" s="19">
        <v>7.4257014405322494E-2</v>
      </c>
      <c r="L13" s="19">
        <v>0.110206400094659</v>
      </c>
      <c r="M13" s="19"/>
      <c r="N13" s="19">
        <v>4.5763315341591101E-2</v>
      </c>
      <c r="O13" s="19">
        <v>6.1403898583182001E-2</v>
      </c>
      <c r="P13" s="19">
        <v>6.5560359589706796E-2</v>
      </c>
      <c r="Q13" s="19">
        <v>9.3184921853712105E-2</v>
      </c>
      <c r="R13" s="19"/>
      <c r="S13" s="19">
        <v>4.92280737702376E-2</v>
      </c>
      <c r="T13" s="19">
        <v>0.108179555284227</v>
      </c>
      <c r="U13" s="19">
        <v>4.5853349259729601E-2</v>
      </c>
      <c r="V13" s="19">
        <v>7.4403562370909407E-2</v>
      </c>
      <c r="W13" s="19">
        <v>4.68236747935405E-2</v>
      </c>
      <c r="X13" s="19">
        <v>3.8233824975975099E-2</v>
      </c>
      <c r="Y13" s="19">
        <v>9.0048932376288901E-2</v>
      </c>
      <c r="Z13" s="19">
        <v>9.3558440286761899E-2</v>
      </c>
      <c r="AA13" s="19">
        <v>6.0800206813470099E-2</v>
      </c>
      <c r="AB13" s="19">
        <v>6.7658674941513203E-2</v>
      </c>
      <c r="AC13" s="19">
        <v>7.6652727840659102E-2</v>
      </c>
      <c r="AD13" s="19">
        <v>1.6519954400830501E-2</v>
      </c>
      <c r="AE13" s="19"/>
      <c r="AF13" s="19">
        <v>8.71438019064317E-2</v>
      </c>
      <c r="AG13" s="19">
        <v>5.1543128915703701E-2</v>
      </c>
      <c r="AH13" s="19">
        <v>8.6170123518956906E-2</v>
      </c>
      <c r="AI13" s="19">
        <v>0.101466427451942</v>
      </c>
      <c r="AJ13" s="19">
        <v>1.8186317581748299E-2</v>
      </c>
      <c r="AK13" s="19"/>
      <c r="AL13" s="19">
        <v>8.4859433134414894E-2</v>
      </c>
      <c r="AM13" s="19">
        <v>3.6698343347436803E-2</v>
      </c>
      <c r="AN13" s="19">
        <v>6.6832187790443906E-2</v>
      </c>
      <c r="AO13" s="19">
        <v>8.4018217628758995E-2</v>
      </c>
      <c r="AP13" s="19">
        <v>3.4890501187553401E-2</v>
      </c>
      <c r="AQ13" s="19"/>
      <c r="AR13" s="19">
        <v>3.4659601434134803E-2</v>
      </c>
      <c r="AS13" s="19">
        <v>7.4876281314249601E-2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1992</v>
      </c>
      <c r="D7" s="10">
        <v>1010</v>
      </c>
      <c r="E7" s="10">
        <v>982</v>
      </c>
      <c r="F7" s="10"/>
      <c r="G7" s="10">
        <v>294</v>
      </c>
      <c r="H7" s="10">
        <v>353</v>
      </c>
      <c r="I7" s="10">
        <v>337</v>
      </c>
      <c r="J7" s="10">
        <v>338</v>
      </c>
      <c r="K7" s="10">
        <v>314</v>
      </c>
      <c r="L7" s="10">
        <v>356</v>
      </c>
      <c r="M7" s="10"/>
      <c r="N7" s="10">
        <v>598</v>
      </c>
      <c r="O7" s="10">
        <v>443</v>
      </c>
      <c r="P7" s="10">
        <v>453</v>
      </c>
      <c r="Q7" s="10">
        <v>485</v>
      </c>
      <c r="R7" s="10"/>
      <c r="S7" s="10">
        <v>291</v>
      </c>
      <c r="T7" s="10">
        <v>276</v>
      </c>
      <c r="U7" s="10">
        <v>174</v>
      </c>
      <c r="V7" s="10">
        <v>162</v>
      </c>
      <c r="W7" s="10">
        <v>148</v>
      </c>
      <c r="X7" s="10">
        <v>193</v>
      </c>
      <c r="Y7" s="10">
        <v>136</v>
      </c>
      <c r="Z7" s="10">
        <v>90</v>
      </c>
      <c r="AA7" s="10">
        <v>199</v>
      </c>
      <c r="AB7" s="10">
        <v>155</v>
      </c>
      <c r="AC7" s="10">
        <v>109</v>
      </c>
      <c r="AD7" s="10">
        <v>59</v>
      </c>
      <c r="AE7" s="10"/>
      <c r="AF7" s="10">
        <v>333</v>
      </c>
      <c r="AG7" s="10">
        <v>695</v>
      </c>
      <c r="AH7" s="10">
        <v>142</v>
      </c>
      <c r="AI7" s="10">
        <v>248</v>
      </c>
      <c r="AJ7" s="10">
        <v>130</v>
      </c>
      <c r="AK7" s="10"/>
      <c r="AL7" s="10">
        <v>298</v>
      </c>
      <c r="AM7" s="10">
        <v>414</v>
      </c>
      <c r="AN7" s="10">
        <v>145</v>
      </c>
      <c r="AO7" s="10">
        <v>456</v>
      </c>
      <c r="AP7" s="10">
        <v>270</v>
      </c>
      <c r="AQ7" s="10"/>
      <c r="AR7" s="10">
        <v>436</v>
      </c>
      <c r="AS7" s="10">
        <v>1534</v>
      </c>
    </row>
    <row r="8" spans="2:45" ht="30" customHeight="1" x14ac:dyDescent="0.35">
      <c r="B8" s="11" t="s">
        <v>19</v>
      </c>
      <c r="C8" s="11">
        <v>1991</v>
      </c>
      <c r="D8" s="11">
        <v>983</v>
      </c>
      <c r="E8" s="11">
        <v>1008</v>
      </c>
      <c r="F8" s="11"/>
      <c r="G8" s="11">
        <v>274</v>
      </c>
      <c r="H8" s="11">
        <v>341</v>
      </c>
      <c r="I8" s="11">
        <v>341</v>
      </c>
      <c r="J8" s="11">
        <v>340</v>
      </c>
      <c r="K8" s="11">
        <v>280</v>
      </c>
      <c r="L8" s="11">
        <v>415</v>
      </c>
      <c r="M8" s="11"/>
      <c r="N8" s="11">
        <v>535</v>
      </c>
      <c r="O8" s="11">
        <v>513</v>
      </c>
      <c r="P8" s="11">
        <v>436</v>
      </c>
      <c r="Q8" s="11">
        <v>495</v>
      </c>
      <c r="R8" s="11"/>
      <c r="S8" s="11">
        <v>278</v>
      </c>
      <c r="T8" s="11">
        <v>258</v>
      </c>
      <c r="U8" s="11">
        <v>160</v>
      </c>
      <c r="V8" s="11">
        <v>179</v>
      </c>
      <c r="W8" s="11">
        <v>139</v>
      </c>
      <c r="X8" s="11">
        <v>180</v>
      </c>
      <c r="Y8" s="11">
        <v>159</v>
      </c>
      <c r="Z8" s="11">
        <v>80</v>
      </c>
      <c r="AA8" s="11">
        <v>220</v>
      </c>
      <c r="AB8" s="11">
        <v>179</v>
      </c>
      <c r="AC8" s="11">
        <v>100</v>
      </c>
      <c r="AD8" s="11">
        <v>60</v>
      </c>
      <c r="AE8" s="11"/>
      <c r="AF8" s="11">
        <v>342</v>
      </c>
      <c r="AG8" s="11">
        <v>690</v>
      </c>
      <c r="AH8" s="11">
        <v>140</v>
      </c>
      <c r="AI8" s="11">
        <v>244</v>
      </c>
      <c r="AJ8" s="11">
        <v>126</v>
      </c>
      <c r="AK8" s="11"/>
      <c r="AL8" s="11">
        <v>302</v>
      </c>
      <c r="AM8" s="11">
        <v>402</v>
      </c>
      <c r="AN8" s="11">
        <v>145</v>
      </c>
      <c r="AO8" s="11">
        <v>455</v>
      </c>
      <c r="AP8" s="11">
        <v>270</v>
      </c>
      <c r="AQ8" s="11"/>
      <c r="AR8" s="11">
        <v>424</v>
      </c>
      <c r="AS8" s="11">
        <v>1546</v>
      </c>
    </row>
    <row r="9" spans="2:45" x14ac:dyDescent="0.35">
      <c r="B9" s="18" t="s">
        <v>108</v>
      </c>
      <c r="C9" s="17">
        <v>0.28175284118865501</v>
      </c>
      <c r="D9" s="17">
        <v>0.26302160904212801</v>
      </c>
      <c r="E9" s="17">
        <v>0.30001009046955002</v>
      </c>
      <c r="F9" s="17"/>
      <c r="G9" s="17">
        <v>0.27430790827972801</v>
      </c>
      <c r="H9" s="17">
        <v>0.32017446964688001</v>
      </c>
      <c r="I9" s="17">
        <v>0.26763201982756901</v>
      </c>
      <c r="J9" s="17">
        <v>0.28052274200650101</v>
      </c>
      <c r="K9" s="17">
        <v>0.26163418152498902</v>
      </c>
      <c r="L9" s="17">
        <v>0.28130626622567401</v>
      </c>
      <c r="M9" s="17"/>
      <c r="N9" s="17">
        <v>0.33667274967615002</v>
      </c>
      <c r="O9" s="17">
        <v>0.29570823808569802</v>
      </c>
      <c r="P9" s="17">
        <v>0.246578523890394</v>
      </c>
      <c r="Q9" s="17">
        <v>0.23841726126601001</v>
      </c>
      <c r="R9" s="17"/>
      <c r="S9" s="17">
        <v>0.34638172872992301</v>
      </c>
      <c r="T9" s="17">
        <v>0.219743162194068</v>
      </c>
      <c r="U9" s="17">
        <v>0.26881702688322701</v>
      </c>
      <c r="V9" s="17">
        <v>0.294067798715756</v>
      </c>
      <c r="W9" s="17">
        <v>0.28976367444627399</v>
      </c>
      <c r="X9" s="17">
        <v>0.28538078156727198</v>
      </c>
      <c r="Y9" s="17">
        <v>0.27450086786886302</v>
      </c>
      <c r="Z9" s="17">
        <v>0.202185442083438</v>
      </c>
      <c r="AA9" s="17">
        <v>0.33245093919178398</v>
      </c>
      <c r="AB9" s="17">
        <v>0.27512388014377898</v>
      </c>
      <c r="AC9" s="17">
        <v>0.303713891329909</v>
      </c>
      <c r="AD9" s="17">
        <v>0.14038846589689299</v>
      </c>
      <c r="AE9" s="17"/>
      <c r="AF9" s="17">
        <v>0.26993465368880698</v>
      </c>
      <c r="AG9" s="17">
        <v>0.32016555472319702</v>
      </c>
      <c r="AH9" s="17">
        <v>0.266743769498683</v>
      </c>
      <c r="AI9" s="17">
        <v>0.24300193023160399</v>
      </c>
      <c r="AJ9" s="17">
        <v>0.234669350180542</v>
      </c>
      <c r="AK9" s="17"/>
      <c r="AL9" s="17">
        <v>0.27447465019038197</v>
      </c>
      <c r="AM9" s="17">
        <v>0.30125159493248099</v>
      </c>
      <c r="AN9" s="17">
        <v>0.264654016095629</v>
      </c>
      <c r="AO9" s="17">
        <v>0.264871168135978</v>
      </c>
      <c r="AP9" s="17">
        <v>0.33191809228563302</v>
      </c>
      <c r="AQ9" s="17"/>
      <c r="AR9" s="17">
        <v>0.31950461843660799</v>
      </c>
      <c r="AS9" s="17">
        <v>0.27121765919227597</v>
      </c>
    </row>
    <row r="10" spans="2:45" x14ac:dyDescent="0.35">
      <c r="B10" s="18" t="s">
        <v>109</v>
      </c>
      <c r="C10" s="17">
        <v>0.426095340849727</v>
      </c>
      <c r="D10" s="17">
        <v>0.43115391215339999</v>
      </c>
      <c r="E10" s="17">
        <v>0.42116477373199301</v>
      </c>
      <c r="F10" s="17"/>
      <c r="G10" s="17">
        <v>0.48025810955382198</v>
      </c>
      <c r="H10" s="17">
        <v>0.42890002376435798</v>
      </c>
      <c r="I10" s="17">
        <v>0.41385751276443999</v>
      </c>
      <c r="J10" s="17">
        <v>0.41718783822438099</v>
      </c>
      <c r="K10" s="17">
        <v>0.41694181475041597</v>
      </c>
      <c r="L10" s="17">
        <v>0.41150098686778502</v>
      </c>
      <c r="M10" s="17"/>
      <c r="N10" s="17">
        <v>0.434523198371224</v>
      </c>
      <c r="O10" s="17">
        <v>0.43350050024013698</v>
      </c>
      <c r="P10" s="17">
        <v>0.41899069088172097</v>
      </c>
      <c r="Q10" s="17">
        <v>0.41459390889960901</v>
      </c>
      <c r="R10" s="17"/>
      <c r="S10" s="17">
        <v>0.42453272666757802</v>
      </c>
      <c r="T10" s="17">
        <v>0.47721885353167598</v>
      </c>
      <c r="U10" s="17">
        <v>0.46694292741432902</v>
      </c>
      <c r="V10" s="17">
        <v>0.38595702405614701</v>
      </c>
      <c r="W10" s="17">
        <v>0.40441045011155002</v>
      </c>
      <c r="X10" s="17">
        <v>0.40433311195363503</v>
      </c>
      <c r="Y10" s="17">
        <v>0.38462862593442398</v>
      </c>
      <c r="Z10" s="17">
        <v>0.42499273475168797</v>
      </c>
      <c r="AA10" s="17">
        <v>0.39500114079488302</v>
      </c>
      <c r="AB10" s="17">
        <v>0.46690240450329301</v>
      </c>
      <c r="AC10" s="17">
        <v>0.38918543342154399</v>
      </c>
      <c r="AD10" s="17">
        <v>0.50467806557556105</v>
      </c>
      <c r="AE10" s="17"/>
      <c r="AF10" s="17">
        <v>0.40743268112486702</v>
      </c>
      <c r="AG10" s="17">
        <v>0.427777612450844</v>
      </c>
      <c r="AH10" s="17">
        <v>0.48127382886789299</v>
      </c>
      <c r="AI10" s="17">
        <v>0.40967184356382702</v>
      </c>
      <c r="AJ10" s="17">
        <v>0.48234578307485698</v>
      </c>
      <c r="AK10" s="17"/>
      <c r="AL10" s="17">
        <v>0.43105858259998397</v>
      </c>
      <c r="AM10" s="17">
        <v>0.420990503571612</v>
      </c>
      <c r="AN10" s="17">
        <v>0.49781233853887302</v>
      </c>
      <c r="AO10" s="17">
        <v>0.40045235052746397</v>
      </c>
      <c r="AP10" s="17">
        <v>0.417429722262811</v>
      </c>
      <c r="AQ10" s="17"/>
      <c r="AR10" s="17">
        <v>0.440346446547762</v>
      </c>
      <c r="AS10" s="17">
        <v>0.42268385419112697</v>
      </c>
    </row>
    <row r="11" spans="2:45" x14ac:dyDescent="0.35">
      <c r="B11" s="18" t="s">
        <v>110</v>
      </c>
      <c r="C11" s="17">
        <v>0.17792338906389801</v>
      </c>
      <c r="D11" s="17">
        <v>0.196480035455396</v>
      </c>
      <c r="E11" s="17">
        <v>0.159836307747691</v>
      </c>
      <c r="F11" s="17"/>
      <c r="G11" s="17">
        <v>0.18853918837193701</v>
      </c>
      <c r="H11" s="17">
        <v>0.18005916177842901</v>
      </c>
      <c r="I11" s="17">
        <v>0.21600662932449799</v>
      </c>
      <c r="J11" s="17">
        <v>0.15427564917665901</v>
      </c>
      <c r="K11" s="17">
        <v>0.187576595160626</v>
      </c>
      <c r="L11" s="17">
        <v>0.15072698722804401</v>
      </c>
      <c r="M11" s="17"/>
      <c r="N11" s="17">
        <v>0.16358832105433899</v>
      </c>
      <c r="O11" s="17">
        <v>0.16568625553480401</v>
      </c>
      <c r="P11" s="17">
        <v>0.207366143438207</v>
      </c>
      <c r="Q11" s="17">
        <v>0.18259856337946001</v>
      </c>
      <c r="R11" s="17"/>
      <c r="S11" s="17">
        <v>0.14055826530679599</v>
      </c>
      <c r="T11" s="17">
        <v>0.14844050525795999</v>
      </c>
      <c r="U11" s="17">
        <v>0.16765249011465799</v>
      </c>
      <c r="V11" s="17">
        <v>0.18417451869027601</v>
      </c>
      <c r="W11" s="17">
        <v>0.16872284244935601</v>
      </c>
      <c r="X11" s="17">
        <v>0.231674600502323</v>
      </c>
      <c r="Y11" s="17">
        <v>0.20295357731053401</v>
      </c>
      <c r="Z11" s="17">
        <v>0.24165571663421301</v>
      </c>
      <c r="AA11" s="17">
        <v>0.15810060664157399</v>
      </c>
      <c r="AB11" s="17">
        <v>0.18754029256245799</v>
      </c>
      <c r="AC11" s="17">
        <v>0.18976706831390799</v>
      </c>
      <c r="AD11" s="17">
        <v>0.21965774516091</v>
      </c>
      <c r="AE11" s="17"/>
      <c r="AF11" s="17">
        <v>0.17985619923245</v>
      </c>
      <c r="AG11" s="17">
        <v>0.16935037509114501</v>
      </c>
      <c r="AH11" s="17">
        <v>0.14582963042982799</v>
      </c>
      <c r="AI11" s="17">
        <v>0.18434813077748599</v>
      </c>
      <c r="AJ11" s="17">
        <v>0.18851980142449701</v>
      </c>
      <c r="AK11" s="17"/>
      <c r="AL11" s="17">
        <v>0.19226175410063001</v>
      </c>
      <c r="AM11" s="17">
        <v>0.20755789423222101</v>
      </c>
      <c r="AN11" s="17">
        <v>0.129166904173177</v>
      </c>
      <c r="AO11" s="17">
        <v>0.18060480899804399</v>
      </c>
      <c r="AP11" s="17">
        <v>0.16844833678322599</v>
      </c>
      <c r="AQ11" s="17"/>
      <c r="AR11" s="17">
        <v>0.172611782699432</v>
      </c>
      <c r="AS11" s="17">
        <v>0.17887783507181801</v>
      </c>
    </row>
    <row r="12" spans="2:45" x14ac:dyDescent="0.35">
      <c r="B12" s="18" t="s">
        <v>111</v>
      </c>
      <c r="C12" s="17">
        <v>4.66957577394089E-2</v>
      </c>
      <c r="D12" s="17">
        <v>5.0752964256781399E-2</v>
      </c>
      <c r="E12" s="17">
        <v>4.2741216458179201E-2</v>
      </c>
      <c r="F12" s="17"/>
      <c r="G12" s="17">
        <v>3.2260242576883903E-2</v>
      </c>
      <c r="H12" s="17">
        <v>4.7597055546100497E-2</v>
      </c>
      <c r="I12" s="17">
        <v>4.9701400967678798E-2</v>
      </c>
      <c r="J12" s="17">
        <v>6.1664831770289502E-2</v>
      </c>
      <c r="K12" s="17">
        <v>5.18894266324905E-2</v>
      </c>
      <c r="L12" s="17">
        <v>3.72455899410188E-2</v>
      </c>
      <c r="M12" s="17"/>
      <c r="N12" s="17">
        <v>2.0883933554861098E-2</v>
      </c>
      <c r="O12" s="17">
        <v>4.5144516993367599E-2</v>
      </c>
      <c r="P12" s="17">
        <v>6.2273453002768799E-2</v>
      </c>
      <c r="Q12" s="17">
        <v>6.3675728907633303E-2</v>
      </c>
      <c r="R12" s="17"/>
      <c r="S12" s="17">
        <v>4.2029910812980097E-2</v>
      </c>
      <c r="T12" s="17">
        <v>4.1207290642059503E-2</v>
      </c>
      <c r="U12" s="17">
        <v>4.2827202611846603E-2</v>
      </c>
      <c r="V12" s="17">
        <v>5.09175130348129E-2</v>
      </c>
      <c r="W12" s="17">
        <v>5.9641796425310999E-2</v>
      </c>
      <c r="X12" s="17">
        <v>3.9316305257959303E-2</v>
      </c>
      <c r="Y12" s="17">
        <v>5.9412438622482897E-2</v>
      </c>
      <c r="Z12" s="17">
        <v>5.2922913791935297E-2</v>
      </c>
      <c r="AA12" s="17">
        <v>5.4548302238356397E-2</v>
      </c>
      <c r="AB12" s="17">
        <v>1.8652393691431599E-2</v>
      </c>
      <c r="AC12" s="17">
        <v>5.3748998331690903E-2</v>
      </c>
      <c r="AD12" s="17">
        <v>8.2846199262371495E-2</v>
      </c>
      <c r="AE12" s="17"/>
      <c r="AF12" s="17">
        <v>5.6254433582063799E-2</v>
      </c>
      <c r="AG12" s="17">
        <v>3.2281255561839299E-2</v>
      </c>
      <c r="AH12" s="17">
        <v>1.2772529195329301E-2</v>
      </c>
      <c r="AI12" s="17">
        <v>7.9540208356183903E-2</v>
      </c>
      <c r="AJ12" s="17">
        <v>4.7047558963389698E-2</v>
      </c>
      <c r="AK12" s="17"/>
      <c r="AL12" s="17">
        <v>2.9089799126635299E-2</v>
      </c>
      <c r="AM12" s="17">
        <v>3.7070481589786403E-2</v>
      </c>
      <c r="AN12" s="17">
        <v>1.15717446236851E-2</v>
      </c>
      <c r="AO12" s="17">
        <v>7.8008749129940297E-2</v>
      </c>
      <c r="AP12" s="17">
        <v>3.7520821241804697E-2</v>
      </c>
      <c r="AQ12" s="17"/>
      <c r="AR12" s="17">
        <v>3.4440628847069998E-2</v>
      </c>
      <c r="AS12" s="17">
        <v>5.0027320246377197E-2</v>
      </c>
    </row>
    <row r="13" spans="2:45" x14ac:dyDescent="0.35">
      <c r="B13" s="18" t="s">
        <v>86</v>
      </c>
      <c r="C13" s="19">
        <v>6.7532671158310104E-2</v>
      </c>
      <c r="D13" s="19">
        <v>5.85914790922945E-2</v>
      </c>
      <c r="E13" s="19">
        <v>7.6247611592587194E-2</v>
      </c>
      <c r="F13" s="19"/>
      <c r="G13" s="19">
        <v>2.4634551217629499E-2</v>
      </c>
      <c r="H13" s="19">
        <v>2.3269289264231802E-2</v>
      </c>
      <c r="I13" s="19">
        <v>5.2802437115814498E-2</v>
      </c>
      <c r="J13" s="19">
        <v>8.6348938822169097E-2</v>
      </c>
      <c r="K13" s="19">
        <v>8.1957981931478102E-2</v>
      </c>
      <c r="L13" s="19">
        <v>0.119220169737479</v>
      </c>
      <c r="M13" s="19"/>
      <c r="N13" s="19">
        <v>4.4331797343426099E-2</v>
      </c>
      <c r="O13" s="19">
        <v>5.9960489145993501E-2</v>
      </c>
      <c r="P13" s="19">
        <v>6.4791188786907802E-2</v>
      </c>
      <c r="Q13" s="19">
        <v>0.100714537547289</v>
      </c>
      <c r="R13" s="19"/>
      <c r="S13" s="19">
        <v>4.6497368482722401E-2</v>
      </c>
      <c r="T13" s="19">
        <v>0.11339018837423701</v>
      </c>
      <c r="U13" s="19">
        <v>5.3760352975939202E-2</v>
      </c>
      <c r="V13" s="19">
        <v>8.4883145503007504E-2</v>
      </c>
      <c r="W13" s="19">
        <v>7.7461236567509695E-2</v>
      </c>
      <c r="X13" s="19">
        <v>3.92952007188105E-2</v>
      </c>
      <c r="Y13" s="19">
        <v>7.8504490263695895E-2</v>
      </c>
      <c r="Z13" s="19">
        <v>7.8243192738725806E-2</v>
      </c>
      <c r="AA13" s="19">
        <v>5.9899011133402201E-2</v>
      </c>
      <c r="AB13" s="19">
        <v>5.1781029099038603E-2</v>
      </c>
      <c r="AC13" s="19">
        <v>6.3584608602947804E-2</v>
      </c>
      <c r="AD13" s="19">
        <v>5.24295241042654E-2</v>
      </c>
      <c r="AE13" s="19"/>
      <c r="AF13" s="19">
        <v>8.6522032371811997E-2</v>
      </c>
      <c r="AG13" s="19">
        <v>5.0425202172974401E-2</v>
      </c>
      <c r="AH13" s="19">
        <v>9.3380242008266306E-2</v>
      </c>
      <c r="AI13" s="19">
        <v>8.3437887070900205E-2</v>
      </c>
      <c r="AJ13" s="19">
        <v>4.7417506356714101E-2</v>
      </c>
      <c r="AK13" s="19"/>
      <c r="AL13" s="19">
        <v>7.3115213982368601E-2</v>
      </c>
      <c r="AM13" s="19">
        <v>3.3129525673900602E-2</v>
      </c>
      <c r="AN13" s="19">
        <v>9.6794996568635605E-2</v>
      </c>
      <c r="AO13" s="19">
        <v>7.6062923208574107E-2</v>
      </c>
      <c r="AP13" s="19">
        <v>4.4683027426526002E-2</v>
      </c>
      <c r="AQ13" s="19"/>
      <c r="AR13" s="19">
        <v>3.3096523469128503E-2</v>
      </c>
      <c r="AS13" s="19">
        <v>7.7193331298401099E-2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1996</v>
      </c>
      <c r="D7" s="10">
        <v>1011</v>
      </c>
      <c r="E7" s="10">
        <v>985</v>
      </c>
      <c r="F7" s="10"/>
      <c r="G7" s="10">
        <v>294</v>
      </c>
      <c r="H7" s="10">
        <v>353</v>
      </c>
      <c r="I7" s="10">
        <v>337</v>
      </c>
      <c r="J7" s="10">
        <v>339</v>
      </c>
      <c r="K7" s="10">
        <v>314</v>
      </c>
      <c r="L7" s="10">
        <v>359</v>
      </c>
      <c r="M7" s="10"/>
      <c r="N7" s="10">
        <v>599</v>
      </c>
      <c r="O7" s="10">
        <v>445</v>
      </c>
      <c r="P7" s="10">
        <v>453</v>
      </c>
      <c r="Q7" s="10">
        <v>486</v>
      </c>
      <c r="R7" s="10"/>
      <c r="S7" s="10">
        <v>291</v>
      </c>
      <c r="T7" s="10">
        <v>278</v>
      </c>
      <c r="U7" s="10">
        <v>174</v>
      </c>
      <c r="V7" s="10">
        <v>163</v>
      </c>
      <c r="W7" s="10">
        <v>148</v>
      </c>
      <c r="X7" s="10">
        <v>193</v>
      </c>
      <c r="Y7" s="10">
        <v>137</v>
      </c>
      <c r="Z7" s="10">
        <v>89</v>
      </c>
      <c r="AA7" s="10">
        <v>199</v>
      </c>
      <c r="AB7" s="10">
        <v>156</v>
      </c>
      <c r="AC7" s="10">
        <v>109</v>
      </c>
      <c r="AD7" s="10">
        <v>59</v>
      </c>
      <c r="AE7" s="10"/>
      <c r="AF7" s="10">
        <v>334</v>
      </c>
      <c r="AG7" s="10">
        <v>699</v>
      </c>
      <c r="AH7" s="10">
        <v>142</v>
      </c>
      <c r="AI7" s="10">
        <v>247</v>
      </c>
      <c r="AJ7" s="10">
        <v>130</v>
      </c>
      <c r="AK7" s="10"/>
      <c r="AL7" s="10">
        <v>298</v>
      </c>
      <c r="AM7" s="10">
        <v>418</v>
      </c>
      <c r="AN7" s="10">
        <v>145</v>
      </c>
      <c r="AO7" s="10">
        <v>456</v>
      </c>
      <c r="AP7" s="10">
        <v>270</v>
      </c>
      <c r="AQ7" s="10"/>
      <c r="AR7" s="10">
        <v>436</v>
      </c>
      <c r="AS7" s="10">
        <v>1538</v>
      </c>
    </row>
    <row r="8" spans="2:45" ht="30" customHeight="1" x14ac:dyDescent="0.35">
      <c r="B8" s="11" t="s">
        <v>19</v>
      </c>
      <c r="C8" s="11">
        <v>1996</v>
      </c>
      <c r="D8" s="11">
        <v>985</v>
      </c>
      <c r="E8" s="11">
        <v>1012</v>
      </c>
      <c r="F8" s="11"/>
      <c r="G8" s="11">
        <v>274</v>
      </c>
      <c r="H8" s="11">
        <v>341</v>
      </c>
      <c r="I8" s="11">
        <v>341</v>
      </c>
      <c r="J8" s="11">
        <v>341</v>
      </c>
      <c r="K8" s="11">
        <v>280</v>
      </c>
      <c r="L8" s="11">
        <v>419</v>
      </c>
      <c r="M8" s="11"/>
      <c r="N8" s="11">
        <v>536</v>
      </c>
      <c r="O8" s="11">
        <v>515</v>
      </c>
      <c r="P8" s="11">
        <v>436</v>
      </c>
      <c r="Q8" s="11">
        <v>496</v>
      </c>
      <c r="R8" s="11"/>
      <c r="S8" s="11">
        <v>278</v>
      </c>
      <c r="T8" s="11">
        <v>260</v>
      </c>
      <c r="U8" s="11">
        <v>160</v>
      </c>
      <c r="V8" s="11">
        <v>180</v>
      </c>
      <c r="W8" s="11">
        <v>139</v>
      </c>
      <c r="X8" s="11">
        <v>180</v>
      </c>
      <c r="Y8" s="11">
        <v>160</v>
      </c>
      <c r="Z8" s="11">
        <v>79</v>
      </c>
      <c r="AA8" s="11">
        <v>220</v>
      </c>
      <c r="AB8" s="11">
        <v>180</v>
      </c>
      <c r="AC8" s="11">
        <v>100</v>
      </c>
      <c r="AD8" s="11">
        <v>60</v>
      </c>
      <c r="AE8" s="11"/>
      <c r="AF8" s="11">
        <v>343</v>
      </c>
      <c r="AG8" s="11">
        <v>695</v>
      </c>
      <c r="AH8" s="11">
        <v>140</v>
      </c>
      <c r="AI8" s="11">
        <v>243</v>
      </c>
      <c r="AJ8" s="11">
        <v>126</v>
      </c>
      <c r="AK8" s="11"/>
      <c r="AL8" s="11">
        <v>302</v>
      </c>
      <c r="AM8" s="11">
        <v>407</v>
      </c>
      <c r="AN8" s="11">
        <v>145</v>
      </c>
      <c r="AO8" s="11">
        <v>455</v>
      </c>
      <c r="AP8" s="11">
        <v>269</v>
      </c>
      <c r="AQ8" s="11"/>
      <c r="AR8" s="11">
        <v>424</v>
      </c>
      <c r="AS8" s="11">
        <v>1551</v>
      </c>
    </row>
    <row r="9" spans="2:45" x14ac:dyDescent="0.35">
      <c r="B9" s="18" t="s">
        <v>108</v>
      </c>
      <c r="C9" s="17">
        <v>0.27449538495569298</v>
      </c>
      <c r="D9" s="17">
        <v>0.24754562747234299</v>
      </c>
      <c r="E9" s="17">
        <v>0.30072652581610498</v>
      </c>
      <c r="F9" s="17"/>
      <c r="G9" s="17">
        <v>0.38030446579604299</v>
      </c>
      <c r="H9" s="17">
        <v>0.34396034307580198</v>
      </c>
      <c r="I9" s="17">
        <v>0.26973241544758197</v>
      </c>
      <c r="J9" s="17">
        <v>0.238950817061094</v>
      </c>
      <c r="K9" s="17">
        <v>0.24896207390119299</v>
      </c>
      <c r="L9" s="17">
        <v>0.19853362373425801</v>
      </c>
      <c r="M9" s="17"/>
      <c r="N9" s="17">
        <v>0.29710372446421901</v>
      </c>
      <c r="O9" s="17">
        <v>0.295657376544885</v>
      </c>
      <c r="P9" s="17">
        <v>0.269673533037735</v>
      </c>
      <c r="Q9" s="17">
        <v>0.23567681030596199</v>
      </c>
      <c r="R9" s="17"/>
      <c r="S9" s="17">
        <v>0.34624628988364597</v>
      </c>
      <c r="T9" s="17">
        <v>0.23089214859441001</v>
      </c>
      <c r="U9" s="17">
        <v>0.26047685446234298</v>
      </c>
      <c r="V9" s="17">
        <v>0.26116483954285002</v>
      </c>
      <c r="W9" s="17">
        <v>0.26887583055509301</v>
      </c>
      <c r="X9" s="17">
        <v>0.28297677458186099</v>
      </c>
      <c r="Y9" s="17">
        <v>0.26102541886508601</v>
      </c>
      <c r="Z9" s="17">
        <v>0.13964867419038801</v>
      </c>
      <c r="AA9" s="17">
        <v>0.29254693163641399</v>
      </c>
      <c r="AB9" s="17">
        <v>0.26176900155636701</v>
      </c>
      <c r="AC9" s="17">
        <v>0.383868919167483</v>
      </c>
      <c r="AD9" s="17">
        <v>0.200104859609605</v>
      </c>
      <c r="AE9" s="17"/>
      <c r="AF9" s="17">
        <v>0.23126254481070599</v>
      </c>
      <c r="AG9" s="17">
        <v>0.29071144005104599</v>
      </c>
      <c r="AH9" s="17">
        <v>0.24482383075592201</v>
      </c>
      <c r="AI9" s="17">
        <v>0.25108669977262599</v>
      </c>
      <c r="AJ9" s="17">
        <v>0.32469205838005799</v>
      </c>
      <c r="AK9" s="17"/>
      <c r="AL9" s="17">
        <v>0.25853512436220299</v>
      </c>
      <c r="AM9" s="17">
        <v>0.305060723574751</v>
      </c>
      <c r="AN9" s="17">
        <v>0.28074164795385298</v>
      </c>
      <c r="AO9" s="17">
        <v>0.226604720412586</v>
      </c>
      <c r="AP9" s="17">
        <v>0.31835837559652003</v>
      </c>
      <c r="AQ9" s="17"/>
      <c r="AR9" s="17">
        <v>0.31375793831530202</v>
      </c>
      <c r="AS9" s="17">
        <v>0.26146880577350701</v>
      </c>
    </row>
    <row r="10" spans="2:45" x14ac:dyDescent="0.35">
      <c r="B10" s="18" t="s">
        <v>109</v>
      </c>
      <c r="C10" s="17">
        <v>0.41334392914558998</v>
      </c>
      <c r="D10" s="17">
        <v>0.41235203036197099</v>
      </c>
      <c r="E10" s="17">
        <v>0.41430937889883801</v>
      </c>
      <c r="F10" s="17"/>
      <c r="G10" s="17">
        <v>0.39964619058100698</v>
      </c>
      <c r="H10" s="17">
        <v>0.43859661569588698</v>
      </c>
      <c r="I10" s="17">
        <v>0.42450782943662302</v>
      </c>
      <c r="J10" s="17">
        <v>0.38176418179985699</v>
      </c>
      <c r="K10" s="17">
        <v>0.43025265075357799</v>
      </c>
      <c r="L10" s="17">
        <v>0.40709487839669301</v>
      </c>
      <c r="M10" s="17"/>
      <c r="N10" s="17">
        <v>0.420268838871237</v>
      </c>
      <c r="O10" s="17">
        <v>0.42797200666582103</v>
      </c>
      <c r="P10" s="17">
        <v>0.39327034847037501</v>
      </c>
      <c r="Q10" s="17">
        <v>0.40069988692587399</v>
      </c>
      <c r="R10" s="17"/>
      <c r="S10" s="17">
        <v>0.39568495924747799</v>
      </c>
      <c r="T10" s="17">
        <v>0.45206466529051498</v>
      </c>
      <c r="U10" s="17">
        <v>0.37166436417521498</v>
      </c>
      <c r="V10" s="17">
        <v>0.417852530788556</v>
      </c>
      <c r="W10" s="17">
        <v>0.42739807776442001</v>
      </c>
      <c r="X10" s="17">
        <v>0.36744899588100799</v>
      </c>
      <c r="Y10" s="17">
        <v>0.412217221828652</v>
      </c>
      <c r="Z10" s="17">
        <v>0.516518542413132</v>
      </c>
      <c r="AA10" s="17">
        <v>0.41711765515543398</v>
      </c>
      <c r="AB10" s="17">
        <v>0.46628068962832397</v>
      </c>
      <c r="AC10" s="17">
        <v>0.31285096014964298</v>
      </c>
      <c r="AD10" s="17">
        <v>0.391632464567437</v>
      </c>
      <c r="AE10" s="17"/>
      <c r="AF10" s="17">
        <v>0.38582647599577302</v>
      </c>
      <c r="AG10" s="17">
        <v>0.46659370946450501</v>
      </c>
      <c r="AH10" s="17">
        <v>0.42801214780649399</v>
      </c>
      <c r="AI10" s="17">
        <v>0.348391515056309</v>
      </c>
      <c r="AJ10" s="17">
        <v>0.37125884875242898</v>
      </c>
      <c r="AK10" s="17"/>
      <c r="AL10" s="17">
        <v>0.36273644509111302</v>
      </c>
      <c r="AM10" s="17">
        <v>0.45051376543930899</v>
      </c>
      <c r="AN10" s="17">
        <v>0.425661966882871</v>
      </c>
      <c r="AO10" s="17">
        <v>0.41020673854357598</v>
      </c>
      <c r="AP10" s="17">
        <v>0.45437668350810201</v>
      </c>
      <c r="AQ10" s="17"/>
      <c r="AR10" s="17">
        <v>0.42927219863717198</v>
      </c>
      <c r="AS10" s="17">
        <v>0.41228875043781199</v>
      </c>
    </row>
    <row r="11" spans="2:45" x14ac:dyDescent="0.35">
      <c r="B11" s="18" t="s">
        <v>110</v>
      </c>
      <c r="C11" s="17">
        <v>0.176137819238988</v>
      </c>
      <c r="D11" s="17">
        <v>0.18467564284051899</v>
      </c>
      <c r="E11" s="17">
        <v>0.167827657128197</v>
      </c>
      <c r="F11" s="17"/>
      <c r="G11" s="17">
        <v>0.15550522415899501</v>
      </c>
      <c r="H11" s="17">
        <v>0.16911107568672601</v>
      </c>
      <c r="I11" s="17">
        <v>0.198345298891767</v>
      </c>
      <c r="J11" s="17">
        <v>0.185728068670687</v>
      </c>
      <c r="K11" s="17">
        <v>0.148408335327157</v>
      </c>
      <c r="L11" s="17">
        <v>0.188046193113797</v>
      </c>
      <c r="M11" s="17"/>
      <c r="N11" s="17">
        <v>0.165070505240378</v>
      </c>
      <c r="O11" s="17">
        <v>0.158089232137237</v>
      </c>
      <c r="P11" s="17">
        <v>0.19588934308091999</v>
      </c>
      <c r="Q11" s="17">
        <v>0.19407577856150601</v>
      </c>
      <c r="R11" s="17"/>
      <c r="S11" s="17">
        <v>0.163499640904677</v>
      </c>
      <c r="T11" s="17">
        <v>0.17683307390270001</v>
      </c>
      <c r="U11" s="17">
        <v>0.192817477396522</v>
      </c>
      <c r="V11" s="17">
        <v>0.17739624225842501</v>
      </c>
      <c r="W11" s="17">
        <v>0.165524701066911</v>
      </c>
      <c r="X11" s="17">
        <v>0.21717782923620299</v>
      </c>
      <c r="Y11" s="17">
        <v>0.18137401399227801</v>
      </c>
      <c r="Z11" s="17">
        <v>0.16838730951554501</v>
      </c>
      <c r="AA11" s="17">
        <v>0.17367235275156501</v>
      </c>
      <c r="AB11" s="17">
        <v>0.15128831518147501</v>
      </c>
      <c r="AC11" s="17">
        <v>0.104084209069517</v>
      </c>
      <c r="AD11" s="17">
        <v>0.28489027154597402</v>
      </c>
      <c r="AE11" s="17"/>
      <c r="AF11" s="17">
        <v>0.22102496327697799</v>
      </c>
      <c r="AG11" s="17">
        <v>0.14502334846464399</v>
      </c>
      <c r="AH11" s="17">
        <v>0.15256873617959199</v>
      </c>
      <c r="AI11" s="17">
        <v>0.167549112458834</v>
      </c>
      <c r="AJ11" s="17">
        <v>0.232936103535137</v>
      </c>
      <c r="AK11" s="17"/>
      <c r="AL11" s="17">
        <v>0.22711377711667899</v>
      </c>
      <c r="AM11" s="17">
        <v>0.15729879152454099</v>
      </c>
      <c r="AN11" s="17">
        <v>0.15242122559648699</v>
      </c>
      <c r="AO11" s="17">
        <v>0.16475229316919601</v>
      </c>
      <c r="AP11" s="17">
        <v>0.148417145358751</v>
      </c>
      <c r="AQ11" s="17"/>
      <c r="AR11" s="17">
        <v>0.17413830824899701</v>
      </c>
      <c r="AS11" s="17">
        <v>0.17567807940035901</v>
      </c>
    </row>
    <row r="12" spans="2:45" x14ac:dyDescent="0.35">
      <c r="B12" s="18" t="s">
        <v>111</v>
      </c>
      <c r="C12" s="17">
        <v>5.0450167456009498E-2</v>
      </c>
      <c r="D12" s="17">
        <v>6.74201742466152E-2</v>
      </c>
      <c r="E12" s="17">
        <v>3.3932666740036602E-2</v>
      </c>
      <c r="F12" s="17"/>
      <c r="G12" s="17">
        <v>4.3309207483185203E-2</v>
      </c>
      <c r="H12" s="17">
        <v>2.89281718205101E-2</v>
      </c>
      <c r="I12" s="17">
        <v>5.3630799117021698E-2</v>
      </c>
      <c r="J12" s="17">
        <v>8.1239857185069597E-2</v>
      </c>
      <c r="K12" s="17">
        <v>6.3569359237162407E-2</v>
      </c>
      <c r="L12" s="17">
        <v>3.6183597573565297E-2</v>
      </c>
      <c r="M12" s="17"/>
      <c r="N12" s="17">
        <v>4.3312960731907102E-2</v>
      </c>
      <c r="O12" s="17">
        <v>3.8682411717062097E-2</v>
      </c>
      <c r="P12" s="17">
        <v>6.8265250906071398E-2</v>
      </c>
      <c r="Q12" s="17">
        <v>5.6033047291221702E-2</v>
      </c>
      <c r="R12" s="17"/>
      <c r="S12" s="17">
        <v>2.27116621569293E-2</v>
      </c>
      <c r="T12" s="17">
        <v>3.9612154538293198E-2</v>
      </c>
      <c r="U12" s="17">
        <v>7.7971576692895603E-2</v>
      </c>
      <c r="V12" s="17">
        <v>4.1060010592085097E-2</v>
      </c>
      <c r="W12" s="17">
        <v>5.6376049478418698E-2</v>
      </c>
      <c r="X12" s="17">
        <v>7.1901157158976006E-2</v>
      </c>
      <c r="Y12" s="17">
        <v>3.3743969669300398E-2</v>
      </c>
      <c r="Z12" s="17">
        <v>6.4509952853301203E-2</v>
      </c>
      <c r="AA12" s="17">
        <v>5.2327923188074998E-2</v>
      </c>
      <c r="AB12" s="17">
        <v>4.8181311004261901E-2</v>
      </c>
      <c r="AC12" s="17">
        <v>7.3574468041582394E-2</v>
      </c>
      <c r="AD12" s="17">
        <v>8.9797280173292596E-2</v>
      </c>
      <c r="AE12" s="17"/>
      <c r="AF12" s="17">
        <v>4.6058722993072898E-2</v>
      </c>
      <c r="AG12" s="17">
        <v>3.8434615475878897E-2</v>
      </c>
      <c r="AH12" s="17">
        <v>6.6669379053964403E-2</v>
      </c>
      <c r="AI12" s="17">
        <v>9.5729173423887495E-2</v>
      </c>
      <c r="AJ12" s="17">
        <v>3.08950352878757E-2</v>
      </c>
      <c r="AK12" s="17"/>
      <c r="AL12" s="17">
        <v>3.1434950804293101E-2</v>
      </c>
      <c r="AM12" s="17">
        <v>4.1871971411981401E-2</v>
      </c>
      <c r="AN12" s="17">
        <v>4.5507925347334298E-2</v>
      </c>
      <c r="AO12" s="17">
        <v>8.8304634569632404E-2</v>
      </c>
      <c r="AP12" s="17">
        <v>3.5867719502563199E-2</v>
      </c>
      <c r="AQ12" s="17"/>
      <c r="AR12" s="17">
        <v>4.3668942841427201E-2</v>
      </c>
      <c r="AS12" s="17">
        <v>5.2347950481281803E-2</v>
      </c>
    </row>
    <row r="13" spans="2:45" x14ac:dyDescent="0.35">
      <c r="B13" s="18" t="s">
        <v>86</v>
      </c>
      <c r="C13" s="19">
        <v>8.5572699203719502E-2</v>
      </c>
      <c r="D13" s="19">
        <v>8.8006525078551306E-2</v>
      </c>
      <c r="E13" s="19">
        <v>8.3203771416823002E-2</v>
      </c>
      <c r="F13" s="19"/>
      <c r="G13" s="19">
        <v>2.1234911980769801E-2</v>
      </c>
      <c r="H13" s="19">
        <v>1.94037937210749E-2</v>
      </c>
      <c r="I13" s="19">
        <v>5.3783657107006499E-2</v>
      </c>
      <c r="J13" s="19">
        <v>0.112317075283292</v>
      </c>
      <c r="K13" s="19">
        <v>0.10880758078090901</v>
      </c>
      <c r="L13" s="19">
        <v>0.170141707181687</v>
      </c>
      <c r="M13" s="19"/>
      <c r="N13" s="19">
        <v>7.4243970692259395E-2</v>
      </c>
      <c r="O13" s="19">
        <v>7.95989729349941E-2</v>
      </c>
      <c r="P13" s="19">
        <v>7.2901524504898604E-2</v>
      </c>
      <c r="Q13" s="19">
        <v>0.11351447691543699</v>
      </c>
      <c r="R13" s="19"/>
      <c r="S13" s="19">
        <v>7.1857447807270297E-2</v>
      </c>
      <c r="T13" s="19">
        <v>0.100597957674082</v>
      </c>
      <c r="U13" s="19">
        <v>9.7069727273024195E-2</v>
      </c>
      <c r="V13" s="19">
        <v>0.102526376818085</v>
      </c>
      <c r="W13" s="19">
        <v>8.1825341135158103E-2</v>
      </c>
      <c r="X13" s="19">
        <v>6.0495243141952003E-2</v>
      </c>
      <c r="Y13" s="19">
        <v>0.111639375644683</v>
      </c>
      <c r="Z13" s="19">
        <v>0.110935521027634</v>
      </c>
      <c r="AA13" s="19">
        <v>6.4335137268511505E-2</v>
      </c>
      <c r="AB13" s="19">
        <v>7.2480682629572399E-2</v>
      </c>
      <c r="AC13" s="19">
        <v>0.12562144357177499</v>
      </c>
      <c r="AD13" s="19">
        <v>3.3575124103690297E-2</v>
      </c>
      <c r="AE13" s="19"/>
      <c r="AF13" s="19">
        <v>0.11582729292347101</v>
      </c>
      <c r="AG13" s="19">
        <v>5.9236886543925803E-2</v>
      </c>
      <c r="AH13" s="19">
        <v>0.107925906204028</v>
      </c>
      <c r="AI13" s="19">
        <v>0.13724349928834401</v>
      </c>
      <c r="AJ13" s="19">
        <v>4.0217954044500799E-2</v>
      </c>
      <c r="AK13" s="19"/>
      <c r="AL13" s="19">
        <v>0.12017970262571299</v>
      </c>
      <c r="AM13" s="19">
        <v>4.5254748049416302E-2</v>
      </c>
      <c r="AN13" s="19">
        <v>9.5667234219455E-2</v>
      </c>
      <c r="AO13" s="19">
        <v>0.11013161330501001</v>
      </c>
      <c r="AP13" s="19">
        <v>4.2980076034063702E-2</v>
      </c>
      <c r="AQ13" s="19"/>
      <c r="AR13" s="19">
        <v>3.9162611957101301E-2</v>
      </c>
      <c r="AS13" s="19">
        <v>9.8216413907039904E-2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1995</v>
      </c>
      <c r="D7" s="10">
        <v>1012</v>
      </c>
      <c r="E7" s="10">
        <v>983</v>
      </c>
      <c r="F7" s="10"/>
      <c r="G7" s="10">
        <v>294</v>
      </c>
      <c r="H7" s="10">
        <v>353</v>
      </c>
      <c r="I7" s="10">
        <v>337</v>
      </c>
      <c r="J7" s="10">
        <v>339</v>
      </c>
      <c r="K7" s="10">
        <v>315</v>
      </c>
      <c r="L7" s="10">
        <v>357</v>
      </c>
      <c r="M7" s="10"/>
      <c r="N7" s="10">
        <v>598</v>
      </c>
      <c r="O7" s="10">
        <v>445</v>
      </c>
      <c r="P7" s="10">
        <v>453</v>
      </c>
      <c r="Q7" s="10">
        <v>486</v>
      </c>
      <c r="R7" s="10"/>
      <c r="S7" s="10">
        <v>292</v>
      </c>
      <c r="T7" s="10">
        <v>276</v>
      </c>
      <c r="U7" s="10">
        <v>174</v>
      </c>
      <c r="V7" s="10">
        <v>163</v>
      </c>
      <c r="W7" s="10">
        <v>149</v>
      </c>
      <c r="X7" s="10">
        <v>193</v>
      </c>
      <c r="Y7" s="10">
        <v>137</v>
      </c>
      <c r="Z7" s="10">
        <v>89</v>
      </c>
      <c r="AA7" s="10">
        <v>198</v>
      </c>
      <c r="AB7" s="10">
        <v>156</v>
      </c>
      <c r="AC7" s="10">
        <v>109</v>
      </c>
      <c r="AD7" s="10">
        <v>59</v>
      </c>
      <c r="AE7" s="10"/>
      <c r="AF7" s="10">
        <v>333</v>
      </c>
      <c r="AG7" s="10">
        <v>698</v>
      </c>
      <c r="AH7" s="10">
        <v>141</v>
      </c>
      <c r="AI7" s="10">
        <v>248</v>
      </c>
      <c r="AJ7" s="10">
        <v>131</v>
      </c>
      <c r="AK7" s="10"/>
      <c r="AL7" s="10">
        <v>297</v>
      </c>
      <c r="AM7" s="10">
        <v>418</v>
      </c>
      <c r="AN7" s="10">
        <v>144</v>
      </c>
      <c r="AO7" s="10">
        <v>457</v>
      </c>
      <c r="AP7" s="10">
        <v>271</v>
      </c>
      <c r="AQ7" s="10"/>
      <c r="AR7" s="10">
        <v>437</v>
      </c>
      <c r="AS7" s="10">
        <v>1536</v>
      </c>
    </row>
    <row r="8" spans="2:45" ht="30" customHeight="1" x14ac:dyDescent="0.35">
      <c r="B8" s="11" t="s">
        <v>19</v>
      </c>
      <c r="C8" s="11">
        <v>1995</v>
      </c>
      <c r="D8" s="11">
        <v>985</v>
      </c>
      <c r="E8" s="11">
        <v>1009</v>
      </c>
      <c r="F8" s="11"/>
      <c r="G8" s="11">
        <v>274</v>
      </c>
      <c r="H8" s="11">
        <v>341</v>
      </c>
      <c r="I8" s="11">
        <v>341</v>
      </c>
      <c r="J8" s="11">
        <v>341</v>
      </c>
      <c r="K8" s="11">
        <v>281</v>
      </c>
      <c r="L8" s="11">
        <v>416</v>
      </c>
      <c r="M8" s="11"/>
      <c r="N8" s="11">
        <v>535</v>
      </c>
      <c r="O8" s="11">
        <v>515</v>
      </c>
      <c r="P8" s="11">
        <v>436</v>
      </c>
      <c r="Q8" s="11">
        <v>496</v>
      </c>
      <c r="R8" s="11"/>
      <c r="S8" s="11">
        <v>279</v>
      </c>
      <c r="T8" s="11">
        <v>258</v>
      </c>
      <c r="U8" s="11">
        <v>160</v>
      </c>
      <c r="V8" s="11">
        <v>180</v>
      </c>
      <c r="W8" s="11">
        <v>140</v>
      </c>
      <c r="X8" s="11">
        <v>180</v>
      </c>
      <c r="Y8" s="11">
        <v>160</v>
      </c>
      <c r="Z8" s="11">
        <v>79</v>
      </c>
      <c r="AA8" s="11">
        <v>219</v>
      </c>
      <c r="AB8" s="11">
        <v>180</v>
      </c>
      <c r="AC8" s="11">
        <v>100</v>
      </c>
      <c r="AD8" s="11">
        <v>60</v>
      </c>
      <c r="AE8" s="11"/>
      <c r="AF8" s="11">
        <v>342</v>
      </c>
      <c r="AG8" s="11">
        <v>694</v>
      </c>
      <c r="AH8" s="11">
        <v>139</v>
      </c>
      <c r="AI8" s="11">
        <v>244</v>
      </c>
      <c r="AJ8" s="11">
        <v>127</v>
      </c>
      <c r="AK8" s="11"/>
      <c r="AL8" s="11">
        <v>301</v>
      </c>
      <c r="AM8" s="11">
        <v>407</v>
      </c>
      <c r="AN8" s="11">
        <v>144</v>
      </c>
      <c r="AO8" s="11">
        <v>456</v>
      </c>
      <c r="AP8" s="11">
        <v>270</v>
      </c>
      <c r="AQ8" s="11"/>
      <c r="AR8" s="11">
        <v>425</v>
      </c>
      <c r="AS8" s="11">
        <v>1549</v>
      </c>
    </row>
    <row r="9" spans="2:45" x14ac:dyDescent="0.35">
      <c r="B9" s="18" t="s">
        <v>108</v>
      </c>
      <c r="C9" s="17">
        <v>0.22583178557649</v>
      </c>
      <c r="D9" s="17">
        <v>0.20814457978789699</v>
      </c>
      <c r="E9" s="17">
        <v>0.24309912853285601</v>
      </c>
      <c r="F9" s="17"/>
      <c r="G9" s="17">
        <v>0.25082577211852802</v>
      </c>
      <c r="H9" s="17">
        <v>0.281676693496409</v>
      </c>
      <c r="I9" s="17">
        <v>0.21634725427935</v>
      </c>
      <c r="J9" s="17">
        <v>0.185487577300819</v>
      </c>
      <c r="K9" s="17">
        <v>0.206823816001968</v>
      </c>
      <c r="L9" s="17">
        <v>0.21731436123108</v>
      </c>
      <c r="M9" s="17"/>
      <c r="N9" s="17">
        <v>0.24685756518743701</v>
      </c>
      <c r="O9" s="17">
        <v>0.24825251643716101</v>
      </c>
      <c r="P9" s="17">
        <v>0.21163864406286501</v>
      </c>
      <c r="Q9" s="17">
        <v>0.194417982673636</v>
      </c>
      <c r="R9" s="17"/>
      <c r="S9" s="17">
        <v>0.30515928182478802</v>
      </c>
      <c r="T9" s="17">
        <v>0.178458618010638</v>
      </c>
      <c r="U9" s="17">
        <v>0.26974211886581301</v>
      </c>
      <c r="V9" s="17">
        <v>0.219935327134575</v>
      </c>
      <c r="W9" s="17">
        <v>0.26032992414633899</v>
      </c>
      <c r="X9" s="17">
        <v>0.22652971535302899</v>
      </c>
      <c r="Y9" s="17">
        <v>0.172158506540947</v>
      </c>
      <c r="Z9" s="17">
        <v>0.16278969247361599</v>
      </c>
      <c r="AA9" s="17">
        <v>0.213973583571577</v>
      </c>
      <c r="AB9" s="17">
        <v>0.20226802626471399</v>
      </c>
      <c r="AC9" s="17">
        <v>0.28010588113069002</v>
      </c>
      <c r="AD9" s="17">
        <v>0.12877847105769499</v>
      </c>
      <c r="AE9" s="17"/>
      <c r="AF9" s="17">
        <v>0.23101541589068</v>
      </c>
      <c r="AG9" s="17">
        <v>0.24367723285840601</v>
      </c>
      <c r="AH9" s="17">
        <v>0.21218637056711001</v>
      </c>
      <c r="AI9" s="17">
        <v>0.185936725569775</v>
      </c>
      <c r="AJ9" s="17">
        <v>0.20676430598307</v>
      </c>
      <c r="AK9" s="17"/>
      <c r="AL9" s="17">
        <v>0.270131223686638</v>
      </c>
      <c r="AM9" s="17">
        <v>0.24514729800827101</v>
      </c>
      <c r="AN9" s="17">
        <v>0.20055463236569299</v>
      </c>
      <c r="AO9" s="17">
        <v>0.211001557623233</v>
      </c>
      <c r="AP9" s="17">
        <v>0.228139202154091</v>
      </c>
      <c r="AQ9" s="17"/>
      <c r="AR9" s="17">
        <v>0.26668504645045998</v>
      </c>
      <c r="AS9" s="17">
        <v>0.21344979328696601</v>
      </c>
    </row>
    <row r="10" spans="2:45" x14ac:dyDescent="0.35">
      <c r="B10" s="18" t="s">
        <v>109</v>
      </c>
      <c r="C10" s="17">
        <v>0.39114110298153298</v>
      </c>
      <c r="D10" s="17">
        <v>0.386026478837452</v>
      </c>
      <c r="E10" s="17">
        <v>0.39613431503799601</v>
      </c>
      <c r="F10" s="17"/>
      <c r="G10" s="17">
        <v>0.39259460087739001</v>
      </c>
      <c r="H10" s="17">
        <v>0.42075106047368199</v>
      </c>
      <c r="I10" s="17">
        <v>0.39410804778192399</v>
      </c>
      <c r="J10" s="17">
        <v>0.38105946780010502</v>
      </c>
      <c r="K10" s="17">
        <v>0.39347749238204699</v>
      </c>
      <c r="L10" s="17">
        <v>0.37020530031894899</v>
      </c>
      <c r="M10" s="17"/>
      <c r="N10" s="17">
        <v>0.44545169302425502</v>
      </c>
      <c r="O10" s="17">
        <v>0.38357506061834001</v>
      </c>
      <c r="P10" s="17">
        <v>0.36285571995132498</v>
      </c>
      <c r="Q10" s="17">
        <v>0.363471744769988</v>
      </c>
      <c r="R10" s="17"/>
      <c r="S10" s="17">
        <v>0.39063278610583002</v>
      </c>
      <c r="T10" s="17">
        <v>0.35846481581119699</v>
      </c>
      <c r="U10" s="17">
        <v>0.33284940319888301</v>
      </c>
      <c r="V10" s="17">
        <v>0.44994388554652698</v>
      </c>
      <c r="W10" s="17">
        <v>0.36265934758656398</v>
      </c>
      <c r="X10" s="17">
        <v>0.38198011198696302</v>
      </c>
      <c r="Y10" s="17">
        <v>0.44854171546070998</v>
      </c>
      <c r="Z10" s="17">
        <v>0.391029508285135</v>
      </c>
      <c r="AA10" s="17">
        <v>0.38993620792544298</v>
      </c>
      <c r="AB10" s="17">
        <v>0.45660099955995898</v>
      </c>
      <c r="AC10" s="17">
        <v>0.28439939480139298</v>
      </c>
      <c r="AD10" s="17">
        <v>0.43992102411152201</v>
      </c>
      <c r="AE10" s="17"/>
      <c r="AF10" s="17">
        <v>0.36559874165258399</v>
      </c>
      <c r="AG10" s="17">
        <v>0.43177335794733102</v>
      </c>
      <c r="AH10" s="17">
        <v>0.39424806193939899</v>
      </c>
      <c r="AI10" s="17">
        <v>0.34624422533542498</v>
      </c>
      <c r="AJ10" s="17">
        <v>0.41447805842135799</v>
      </c>
      <c r="AK10" s="17"/>
      <c r="AL10" s="17">
        <v>0.33379805571628401</v>
      </c>
      <c r="AM10" s="17">
        <v>0.43730448454677301</v>
      </c>
      <c r="AN10" s="17">
        <v>0.45158024003497299</v>
      </c>
      <c r="AO10" s="17">
        <v>0.37030097180197702</v>
      </c>
      <c r="AP10" s="17">
        <v>0.44771486247099701</v>
      </c>
      <c r="AQ10" s="17"/>
      <c r="AR10" s="17">
        <v>0.40633401717582301</v>
      </c>
      <c r="AS10" s="17">
        <v>0.38920104985335502</v>
      </c>
    </row>
    <row r="11" spans="2:45" x14ac:dyDescent="0.35">
      <c r="B11" s="18" t="s">
        <v>110</v>
      </c>
      <c r="C11" s="17">
        <v>0.23194244700469799</v>
      </c>
      <c r="D11" s="17">
        <v>0.246091423071193</v>
      </c>
      <c r="E11" s="17">
        <v>0.21812934248486901</v>
      </c>
      <c r="F11" s="17"/>
      <c r="G11" s="17">
        <v>0.27596847006463898</v>
      </c>
      <c r="H11" s="17">
        <v>0.203321075548311</v>
      </c>
      <c r="I11" s="17">
        <v>0.246330738327696</v>
      </c>
      <c r="J11" s="17">
        <v>0.24036405357345</v>
      </c>
      <c r="K11" s="17">
        <v>0.20923993410908301</v>
      </c>
      <c r="L11" s="17">
        <v>0.22301466609726101</v>
      </c>
      <c r="M11" s="17"/>
      <c r="N11" s="17">
        <v>0.19400101229809399</v>
      </c>
      <c r="O11" s="17">
        <v>0.22871809531841999</v>
      </c>
      <c r="P11" s="17">
        <v>0.272493101332627</v>
      </c>
      <c r="Q11" s="17">
        <v>0.242793338889979</v>
      </c>
      <c r="R11" s="17"/>
      <c r="S11" s="17">
        <v>0.18662223155622901</v>
      </c>
      <c r="T11" s="17">
        <v>0.26544688683730799</v>
      </c>
      <c r="U11" s="17">
        <v>0.23712735704975699</v>
      </c>
      <c r="V11" s="17">
        <v>0.18883654047802501</v>
      </c>
      <c r="W11" s="17">
        <v>0.24865670667548401</v>
      </c>
      <c r="X11" s="17">
        <v>0.24637663916303401</v>
      </c>
      <c r="Y11" s="17">
        <v>0.24911490601990499</v>
      </c>
      <c r="Z11" s="17">
        <v>0.21541065957592601</v>
      </c>
      <c r="AA11" s="17">
        <v>0.23648840155908199</v>
      </c>
      <c r="AB11" s="17">
        <v>0.230032988136152</v>
      </c>
      <c r="AC11" s="17">
        <v>0.27399025567992602</v>
      </c>
      <c r="AD11" s="17">
        <v>0.22655073037953999</v>
      </c>
      <c r="AE11" s="17"/>
      <c r="AF11" s="17">
        <v>0.23976355327000901</v>
      </c>
      <c r="AG11" s="17">
        <v>0.21005040152420401</v>
      </c>
      <c r="AH11" s="17">
        <v>0.225808402125347</v>
      </c>
      <c r="AI11" s="17">
        <v>0.25201680010222699</v>
      </c>
      <c r="AJ11" s="17">
        <v>0.25700759152200803</v>
      </c>
      <c r="AK11" s="17"/>
      <c r="AL11" s="17">
        <v>0.24535353912206501</v>
      </c>
      <c r="AM11" s="17">
        <v>0.215030640237</v>
      </c>
      <c r="AN11" s="17">
        <v>0.17872312033972201</v>
      </c>
      <c r="AO11" s="17">
        <v>0.235538947564254</v>
      </c>
      <c r="AP11" s="17">
        <v>0.217745586248037</v>
      </c>
      <c r="AQ11" s="17"/>
      <c r="AR11" s="17">
        <v>0.231175286439702</v>
      </c>
      <c r="AS11" s="17">
        <v>0.231027241155386</v>
      </c>
    </row>
    <row r="12" spans="2:45" x14ac:dyDescent="0.35">
      <c r="B12" s="18" t="s">
        <v>111</v>
      </c>
      <c r="C12" s="17">
        <v>7.3211505641903193E-2</v>
      </c>
      <c r="D12" s="17">
        <v>8.5762756199293397E-2</v>
      </c>
      <c r="E12" s="17">
        <v>6.0958199467023598E-2</v>
      </c>
      <c r="F12" s="17"/>
      <c r="G12" s="17">
        <v>5.3095723026704601E-2</v>
      </c>
      <c r="H12" s="17">
        <v>6.3468052263579905E-2</v>
      </c>
      <c r="I12" s="17">
        <v>7.2264137610344503E-2</v>
      </c>
      <c r="J12" s="17">
        <v>9.0344544931650395E-2</v>
      </c>
      <c r="K12" s="17">
        <v>9.3966520904943299E-2</v>
      </c>
      <c r="L12" s="17">
        <v>6.7164452265238705E-2</v>
      </c>
      <c r="M12" s="17"/>
      <c r="N12" s="17">
        <v>5.6953905051922903E-2</v>
      </c>
      <c r="O12" s="17">
        <v>6.7997538267154906E-2</v>
      </c>
      <c r="P12" s="17">
        <v>9.1360710743565193E-2</v>
      </c>
      <c r="Q12" s="17">
        <v>7.9560740446321707E-2</v>
      </c>
      <c r="R12" s="17"/>
      <c r="S12" s="17">
        <v>4.2948436231046001E-2</v>
      </c>
      <c r="T12" s="17">
        <v>9.0561053854763096E-2</v>
      </c>
      <c r="U12" s="17">
        <v>8.7291155695114697E-2</v>
      </c>
      <c r="V12" s="17">
        <v>5.93876977557736E-2</v>
      </c>
      <c r="W12" s="17">
        <v>6.2343901941791603E-2</v>
      </c>
      <c r="X12" s="17">
        <v>8.8912761361478507E-2</v>
      </c>
      <c r="Y12" s="17">
        <v>5.8034656401114701E-2</v>
      </c>
      <c r="Z12" s="17">
        <v>0.102642851537532</v>
      </c>
      <c r="AA12" s="17">
        <v>8.0978540561188805E-2</v>
      </c>
      <c r="AB12" s="17">
        <v>5.1023736087531003E-2</v>
      </c>
      <c r="AC12" s="17">
        <v>7.6532963334166898E-2</v>
      </c>
      <c r="AD12" s="17">
        <v>0.15577725018396199</v>
      </c>
      <c r="AE12" s="17"/>
      <c r="AF12" s="17">
        <v>6.2483743907724397E-2</v>
      </c>
      <c r="AG12" s="17">
        <v>4.9202947566899601E-2</v>
      </c>
      <c r="AH12" s="17">
        <v>7.1935754796292994E-2</v>
      </c>
      <c r="AI12" s="17">
        <v>0.121485855307975</v>
      </c>
      <c r="AJ12" s="17">
        <v>9.5277657723499207E-2</v>
      </c>
      <c r="AK12" s="17"/>
      <c r="AL12" s="17">
        <v>5.5390091090934998E-2</v>
      </c>
      <c r="AM12" s="17">
        <v>5.5895592915638101E-2</v>
      </c>
      <c r="AN12" s="17">
        <v>7.4037009791148606E-2</v>
      </c>
      <c r="AO12" s="17">
        <v>9.4270258341213803E-2</v>
      </c>
      <c r="AP12" s="17">
        <v>7.37316867552303E-2</v>
      </c>
      <c r="AQ12" s="17"/>
      <c r="AR12" s="17">
        <v>5.1900736276244801E-2</v>
      </c>
      <c r="AS12" s="17">
        <v>7.9415221375906897E-2</v>
      </c>
    </row>
    <row r="13" spans="2:45" x14ac:dyDescent="0.35">
      <c r="B13" s="18" t="s">
        <v>86</v>
      </c>
      <c r="C13" s="19">
        <v>7.7873158795375694E-2</v>
      </c>
      <c r="D13" s="19">
        <v>7.3974762104164996E-2</v>
      </c>
      <c r="E13" s="19">
        <v>8.1679014477255604E-2</v>
      </c>
      <c r="F13" s="19"/>
      <c r="G13" s="19">
        <v>2.7515433912738099E-2</v>
      </c>
      <c r="H13" s="19">
        <v>3.0783118218018098E-2</v>
      </c>
      <c r="I13" s="19">
        <v>7.09498220006851E-2</v>
      </c>
      <c r="J13" s="19">
        <v>0.102744356393976</v>
      </c>
      <c r="K13" s="19">
        <v>9.6492236601959297E-2</v>
      </c>
      <c r="L13" s="19">
        <v>0.122301220087471</v>
      </c>
      <c r="M13" s="19"/>
      <c r="N13" s="19">
        <v>5.6735824438290998E-2</v>
      </c>
      <c r="O13" s="19">
        <v>7.1456789358924203E-2</v>
      </c>
      <c r="P13" s="19">
        <v>6.1651823909617501E-2</v>
      </c>
      <c r="Q13" s="19">
        <v>0.119756193220076</v>
      </c>
      <c r="R13" s="19"/>
      <c r="S13" s="19">
        <v>7.4637264282107096E-2</v>
      </c>
      <c r="T13" s="19">
        <v>0.107068625486093</v>
      </c>
      <c r="U13" s="19">
        <v>7.2989965190432701E-2</v>
      </c>
      <c r="V13" s="19">
        <v>8.1896549085099302E-2</v>
      </c>
      <c r="W13" s="19">
        <v>6.6010119649821605E-2</v>
      </c>
      <c r="X13" s="19">
        <v>5.6200772135495403E-2</v>
      </c>
      <c r="Y13" s="19">
        <v>7.2150215577324706E-2</v>
      </c>
      <c r="Z13" s="19">
        <v>0.12812728812779101</v>
      </c>
      <c r="AA13" s="19">
        <v>7.8623266382709403E-2</v>
      </c>
      <c r="AB13" s="19">
        <v>6.0074249951644801E-2</v>
      </c>
      <c r="AC13" s="19">
        <v>8.4971505053824295E-2</v>
      </c>
      <c r="AD13" s="19">
        <v>4.8972524267281999E-2</v>
      </c>
      <c r="AE13" s="19"/>
      <c r="AF13" s="19">
        <v>0.101138545279003</v>
      </c>
      <c r="AG13" s="19">
        <v>6.5296060103158901E-2</v>
      </c>
      <c r="AH13" s="19">
        <v>9.5821410571851506E-2</v>
      </c>
      <c r="AI13" s="19">
        <v>9.4316393684599195E-2</v>
      </c>
      <c r="AJ13" s="19">
        <v>2.6472386350064599E-2</v>
      </c>
      <c r="AK13" s="19"/>
      <c r="AL13" s="19">
        <v>9.5327090384078106E-2</v>
      </c>
      <c r="AM13" s="19">
        <v>4.6621984292318903E-2</v>
      </c>
      <c r="AN13" s="19">
        <v>9.5104997468463404E-2</v>
      </c>
      <c r="AO13" s="19">
        <v>8.8888264669322703E-2</v>
      </c>
      <c r="AP13" s="19">
        <v>3.2668662371646E-2</v>
      </c>
      <c r="AQ13" s="19"/>
      <c r="AR13" s="19">
        <v>4.3904913657769502E-2</v>
      </c>
      <c r="AS13" s="19">
        <v>8.6906694328386297E-2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1994</v>
      </c>
      <c r="D7" s="10">
        <v>1010</v>
      </c>
      <c r="E7" s="10">
        <v>984</v>
      </c>
      <c r="F7" s="10"/>
      <c r="G7" s="10">
        <v>295</v>
      </c>
      <c r="H7" s="10">
        <v>352</v>
      </c>
      <c r="I7" s="10">
        <v>336</v>
      </c>
      <c r="J7" s="10">
        <v>339</v>
      </c>
      <c r="K7" s="10">
        <v>313</v>
      </c>
      <c r="L7" s="10">
        <v>359</v>
      </c>
      <c r="M7" s="10"/>
      <c r="N7" s="10">
        <v>597</v>
      </c>
      <c r="O7" s="10">
        <v>445</v>
      </c>
      <c r="P7" s="10">
        <v>454</v>
      </c>
      <c r="Q7" s="10">
        <v>485</v>
      </c>
      <c r="R7" s="10"/>
      <c r="S7" s="10">
        <v>290</v>
      </c>
      <c r="T7" s="10">
        <v>278</v>
      </c>
      <c r="U7" s="10">
        <v>174</v>
      </c>
      <c r="V7" s="10">
        <v>163</v>
      </c>
      <c r="W7" s="10">
        <v>147</v>
      </c>
      <c r="X7" s="10">
        <v>193</v>
      </c>
      <c r="Y7" s="10">
        <v>137</v>
      </c>
      <c r="Z7" s="10">
        <v>90</v>
      </c>
      <c r="AA7" s="10">
        <v>198</v>
      </c>
      <c r="AB7" s="10">
        <v>156</v>
      </c>
      <c r="AC7" s="10">
        <v>109</v>
      </c>
      <c r="AD7" s="10">
        <v>59</v>
      </c>
      <c r="AE7" s="10"/>
      <c r="AF7" s="10">
        <v>333</v>
      </c>
      <c r="AG7" s="10">
        <v>697</v>
      </c>
      <c r="AH7" s="10">
        <v>142</v>
      </c>
      <c r="AI7" s="10">
        <v>248</v>
      </c>
      <c r="AJ7" s="10">
        <v>130</v>
      </c>
      <c r="AK7" s="10"/>
      <c r="AL7" s="10">
        <v>297</v>
      </c>
      <c r="AM7" s="10">
        <v>417</v>
      </c>
      <c r="AN7" s="10">
        <v>145</v>
      </c>
      <c r="AO7" s="10">
        <v>457</v>
      </c>
      <c r="AP7" s="10">
        <v>271</v>
      </c>
      <c r="AQ7" s="10"/>
      <c r="AR7" s="10">
        <v>437</v>
      </c>
      <c r="AS7" s="10">
        <v>1535</v>
      </c>
    </row>
    <row r="8" spans="2:45" ht="30" customHeight="1" x14ac:dyDescent="0.35">
      <c r="B8" s="11" t="s">
        <v>19</v>
      </c>
      <c r="C8" s="11">
        <v>1994</v>
      </c>
      <c r="D8" s="11">
        <v>984</v>
      </c>
      <c r="E8" s="11">
        <v>1011</v>
      </c>
      <c r="F8" s="11"/>
      <c r="G8" s="11">
        <v>275</v>
      </c>
      <c r="H8" s="11">
        <v>340</v>
      </c>
      <c r="I8" s="11">
        <v>340</v>
      </c>
      <c r="J8" s="11">
        <v>341</v>
      </c>
      <c r="K8" s="11">
        <v>279</v>
      </c>
      <c r="L8" s="11">
        <v>419</v>
      </c>
      <c r="M8" s="11"/>
      <c r="N8" s="11">
        <v>534</v>
      </c>
      <c r="O8" s="11">
        <v>515</v>
      </c>
      <c r="P8" s="11">
        <v>437</v>
      </c>
      <c r="Q8" s="11">
        <v>495</v>
      </c>
      <c r="R8" s="11"/>
      <c r="S8" s="11">
        <v>277</v>
      </c>
      <c r="T8" s="11">
        <v>260</v>
      </c>
      <c r="U8" s="11">
        <v>160</v>
      </c>
      <c r="V8" s="11">
        <v>180</v>
      </c>
      <c r="W8" s="11">
        <v>138</v>
      </c>
      <c r="X8" s="11">
        <v>180</v>
      </c>
      <c r="Y8" s="11">
        <v>160</v>
      </c>
      <c r="Z8" s="11">
        <v>80</v>
      </c>
      <c r="AA8" s="11">
        <v>219</v>
      </c>
      <c r="AB8" s="11">
        <v>180</v>
      </c>
      <c r="AC8" s="11">
        <v>100</v>
      </c>
      <c r="AD8" s="11">
        <v>60</v>
      </c>
      <c r="AE8" s="11"/>
      <c r="AF8" s="11">
        <v>342</v>
      </c>
      <c r="AG8" s="11">
        <v>693</v>
      </c>
      <c r="AH8" s="11">
        <v>140</v>
      </c>
      <c r="AI8" s="11">
        <v>244</v>
      </c>
      <c r="AJ8" s="11">
        <v>126</v>
      </c>
      <c r="AK8" s="11"/>
      <c r="AL8" s="11">
        <v>301</v>
      </c>
      <c r="AM8" s="11">
        <v>406</v>
      </c>
      <c r="AN8" s="11">
        <v>145</v>
      </c>
      <c r="AO8" s="11">
        <v>456</v>
      </c>
      <c r="AP8" s="11">
        <v>270</v>
      </c>
      <c r="AQ8" s="11"/>
      <c r="AR8" s="11">
        <v>425</v>
      </c>
      <c r="AS8" s="11">
        <v>1548</v>
      </c>
    </row>
    <row r="9" spans="2:45" x14ac:dyDescent="0.35">
      <c r="B9" s="18" t="s">
        <v>108</v>
      </c>
      <c r="C9" s="17">
        <v>0.23321499374431501</v>
      </c>
      <c r="D9" s="17">
        <v>0.20925603557088401</v>
      </c>
      <c r="E9" s="17">
        <v>0.25653246691905801</v>
      </c>
      <c r="F9" s="17"/>
      <c r="G9" s="17">
        <v>0.25439750135424</v>
      </c>
      <c r="H9" s="17">
        <v>0.32088261505208099</v>
      </c>
      <c r="I9" s="17">
        <v>0.23762617070297901</v>
      </c>
      <c r="J9" s="17">
        <v>0.213147514549899</v>
      </c>
      <c r="K9" s="17">
        <v>0.191551798598567</v>
      </c>
      <c r="L9" s="17">
        <v>0.18865261882937701</v>
      </c>
      <c r="M9" s="17"/>
      <c r="N9" s="17">
        <v>0.233395109422254</v>
      </c>
      <c r="O9" s="17">
        <v>0.270877026859346</v>
      </c>
      <c r="P9" s="17">
        <v>0.24163695490188999</v>
      </c>
      <c r="Q9" s="17">
        <v>0.18875545548014899</v>
      </c>
      <c r="R9" s="17"/>
      <c r="S9" s="17">
        <v>0.27217778194287601</v>
      </c>
      <c r="T9" s="17">
        <v>0.20125836187603</v>
      </c>
      <c r="U9" s="17">
        <v>0.234104367980734</v>
      </c>
      <c r="V9" s="17">
        <v>0.23899152371370899</v>
      </c>
      <c r="W9" s="17">
        <v>0.28878019827288398</v>
      </c>
      <c r="X9" s="17">
        <v>0.26491602073556397</v>
      </c>
      <c r="Y9" s="17">
        <v>0.21455385037876501</v>
      </c>
      <c r="Z9" s="17">
        <v>0.135591207495906</v>
      </c>
      <c r="AA9" s="17">
        <v>0.27024774454626099</v>
      </c>
      <c r="AB9" s="17">
        <v>0.166595091327952</v>
      </c>
      <c r="AC9" s="17">
        <v>0.220905094595857</v>
      </c>
      <c r="AD9" s="17">
        <v>0.214368156872109</v>
      </c>
      <c r="AE9" s="17"/>
      <c r="AF9" s="17">
        <v>0.21183533623629899</v>
      </c>
      <c r="AG9" s="17">
        <v>0.27104749555711</v>
      </c>
      <c r="AH9" s="17">
        <v>0.18869116036651301</v>
      </c>
      <c r="AI9" s="17">
        <v>0.193004208884103</v>
      </c>
      <c r="AJ9" s="17">
        <v>0.21040162879673099</v>
      </c>
      <c r="AK9" s="17"/>
      <c r="AL9" s="17">
        <v>0.24164912789821599</v>
      </c>
      <c r="AM9" s="17">
        <v>0.26710381729476401</v>
      </c>
      <c r="AN9" s="17">
        <v>0.175465789251016</v>
      </c>
      <c r="AO9" s="17">
        <v>0.212742754044705</v>
      </c>
      <c r="AP9" s="17">
        <v>0.27453999481369301</v>
      </c>
      <c r="AQ9" s="17"/>
      <c r="AR9" s="17">
        <v>0.260330013861584</v>
      </c>
      <c r="AS9" s="17">
        <v>0.22368910804582501</v>
      </c>
    </row>
    <row r="10" spans="2:45" x14ac:dyDescent="0.35">
      <c r="B10" s="18" t="s">
        <v>109</v>
      </c>
      <c r="C10" s="17">
        <v>0.46713395087670101</v>
      </c>
      <c r="D10" s="17">
        <v>0.48091361173436897</v>
      </c>
      <c r="E10" s="17">
        <v>0.45372323117512198</v>
      </c>
      <c r="F10" s="17"/>
      <c r="G10" s="17">
        <v>0.43581218569043201</v>
      </c>
      <c r="H10" s="17">
        <v>0.46961741961012798</v>
      </c>
      <c r="I10" s="17">
        <v>0.471061799680422</v>
      </c>
      <c r="J10" s="17">
        <v>0.43957101017172701</v>
      </c>
      <c r="K10" s="17">
        <v>0.520156840314695</v>
      </c>
      <c r="L10" s="17">
        <v>0.46965205087603101</v>
      </c>
      <c r="M10" s="17"/>
      <c r="N10" s="17">
        <v>0.52644813320424999</v>
      </c>
      <c r="O10" s="17">
        <v>0.422691495717958</v>
      </c>
      <c r="P10" s="17">
        <v>0.43165522019764702</v>
      </c>
      <c r="Q10" s="17">
        <v>0.47436406753853799</v>
      </c>
      <c r="R10" s="17"/>
      <c r="S10" s="17">
        <v>0.51679543383473903</v>
      </c>
      <c r="T10" s="17">
        <v>0.41197720798237902</v>
      </c>
      <c r="U10" s="17">
        <v>0.44274912689684198</v>
      </c>
      <c r="V10" s="17">
        <v>0.45673540615283797</v>
      </c>
      <c r="W10" s="17">
        <v>0.38651259803875099</v>
      </c>
      <c r="X10" s="17">
        <v>0.43824243010874597</v>
      </c>
      <c r="Y10" s="17">
        <v>0.48581357866581298</v>
      </c>
      <c r="Z10" s="17">
        <v>0.44294498890185502</v>
      </c>
      <c r="AA10" s="17">
        <v>0.46782935097464901</v>
      </c>
      <c r="AB10" s="17">
        <v>0.60874668401280196</v>
      </c>
      <c r="AC10" s="17">
        <v>0.437987084858734</v>
      </c>
      <c r="AD10" s="17">
        <v>0.44933392850495402</v>
      </c>
      <c r="AE10" s="17"/>
      <c r="AF10" s="17">
        <v>0.461619290097455</v>
      </c>
      <c r="AG10" s="17">
        <v>0.478279344849385</v>
      </c>
      <c r="AH10" s="17">
        <v>0.49347592741705798</v>
      </c>
      <c r="AI10" s="17">
        <v>0.42033187086985002</v>
      </c>
      <c r="AJ10" s="17">
        <v>0.48902210339166802</v>
      </c>
      <c r="AK10" s="17"/>
      <c r="AL10" s="17">
        <v>0.43619597262284698</v>
      </c>
      <c r="AM10" s="17">
        <v>0.48090678205957299</v>
      </c>
      <c r="AN10" s="17">
        <v>0.53484206813074897</v>
      </c>
      <c r="AO10" s="17">
        <v>0.43700850505855698</v>
      </c>
      <c r="AP10" s="17">
        <v>0.478988890407755</v>
      </c>
      <c r="AQ10" s="17"/>
      <c r="AR10" s="17">
        <v>0.478085722665191</v>
      </c>
      <c r="AS10" s="17">
        <v>0.46720383580063801</v>
      </c>
    </row>
    <row r="11" spans="2:45" x14ac:dyDescent="0.35">
      <c r="B11" s="18" t="s">
        <v>110</v>
      </c>
      <c r="C11" s="17">
        <v>0.194118206181945</v>
      </c>
      <c r="D11" s="17">
        <v>0.21207702155081901</v>
      </c>
      <c r="E11" s="17">
        <v>0.17664022602176099</v>
      </c>
      <c r="F11" s="17"/>
      <c r="G11" s="17">
        <v>0.22643186108334301</v>
      </c>
      <c r="H11" s="17">
        <v>0.14189148302367999</v>
      </c>
      <c r="I11" s="17">
        <v>0.20293952525402401</v>
      </c>
      <c r="J11" s="17">
        <v>0.21192404185102201</v>
      </c>
      <c r="K11" s="17">
        <v>0.18669079518162701</v>
      </c>
      <c r="L11" s="17">
        <v>0.198537768593926</v>
      </c>
      <c r="M11" s="17"/>
      <c r="N11" s="17">
        <v>0.162144805619133</v>
      </c>
      <c r="O11" s="17">
        <v>0.21484305752011301</v>
      </c>
      <c r="P11" s="17">
        <v>0.21711008263954401</v>
      </c>
      <c r="Q11" s="17">
        <v>0.191863357457496</v>
      </c>
      <c r="R11" s="17"/>
      <c r="S11" s="17">
        <v>0.134488803176851</v>
      </c>
      <c r="T11" s="17">
        <v>0.227006204283347</v>
      </c>
      <c r="U11" s="17">
        <v>0.23696668099804999</v>
      </c>
      <c r="V11" s="17">
        <v>0.178212962507874</v>
      </c>
      <c r="W11" s="17">
        <v>0.191221827104958</v>
      </c>
      <c r="X11" s="17">
        <v>0.22177299776592099</v>
      </c>
      <c r="Y11" s="17">
        <v>0.21915176237537701</v>
      </c>
      <c r="Z11" s="17">
        <v>0.221875795528333</v>
      </c>
      <c r="AA11" s="17">
        <v>0.17504545480882999</v>
      </c>
      <c r="AB11" s="17">
        <v>0.159086678679702</v>
      </c>
      <c r="AC11" s="17">
        <v>0.20692444483831299</v>
      </c>
      <c r="AD11" s="17">
        <v>0.23327857958251499</v>
      </c>
      <c r="AE11" s="17"/>
      <c r="AF11" s="17">
        <v>0.20347424058623101</v>
      </c>
      <c r="AG11" s="17">
        <v>0.16569567228575999</v>
      </c>
      <c r="AH11" s="17">
        <v>0.20505640107387901</v>
      </c>
      <c r="AI11" s="17">
        <v>0.23137587100990401</v>
      </c>
      <c r="AJ11" s="17">
        <v>0.22008425429758899</v>
      </c>
      <c r="AK11" s="17"/>
      <c r="AL11" s="17">
        <v>0.20314978410408599</v>
      </c>
      <c r="AM11" s="17">
        <v>0.19189691408241399</v>
      </c>
      <c r="AN11" s="17">
        <v>0.18466593978043599</v>
      </c>
      <c r="AO11" s="17">
        <v>0.205626993047625</v>
      </c>
      <c r="AP11" s="17">
        <v>0.16438540225555301</v>
      </c>
      <c r="AQ11" s="17"/>
      <c r="AR11" s="17">
        <v>0.17549692315654</v>
      </c>
      <c r="AS11" s="17">
        <v>0.19866187232987401</v>
      </c>
    </row>
    <row r="12" spans="2:45" x14ac:dyDescent="0.35">
      <c r="B12" s="18" t="s">
        <v>111</v>
      </c>
      <c r="C12" s="17">
        <v>4.2458090576040802E-2</v>
      </c>
      <c r="D12" s="17">
        <v>4.4226277055891203E-2</v>
      </c>
      <c r="E12" s="17">
        <v>4.0737246100525301E-2</v>
      </c>
      <c r="F12" s="17"/>
      <c r="G12" s="17">
        <v>6.1126514541954502E-2</v>
      </c>
      <c r="H12" s="17">
        <v>3.6282998333550497E-2</v>
      </c>
      <c r="I12" s="17">
        <v>4.1566017139728399E-2</v>
      </c>
      <c r="J12" s="17">
        <v>4.6693290101131699E-2</v>
      </c>
      <c r="K12" s="17">
        <v>3.4702379527991697E-2</v>
      </c>
      <c r="L12" s="17">
        <v>3.7634559238617402E-2</v>
      </c>
      <c r="M12" s="17"/>
      <c r="N12" s="17">
        <v>3.5560509017548203E-2</v>
      </c>
      <c r="O12" s="17">
        <v>3.7217171622909703E-2</v>
      </c>
      <c r="P12" s="17">
        <v>4.55543491676152E-2</v>
      </c>
      <c r="Q12" s="17">
        <v>5.3730851778068897E-2</v>
      </c>
      <c r="R12" s="17"/>
      <c r="S12" s="17">
        <v>2.3517977615291102E-2</v>
      </c>
      <c r="T12" s="17">
        <v>4.0696207168256303E-2</v>
      </c>
      <c r="U12" s="17">
        <v>3.3163607388180701E-2</v>
      </c>
      <c r="V12" s="17">
        <v>5.6799999822714699E-2</v>
      </c>
      <c r="W12" s="17">
        <v>4.3801635354149E-2</v>
      </c>
      <c r="X12" s="17">
        <v>3.9427074971923999E-2</v>
      </c>
      <c r="Y12" s="17">
        <v>3.3353880795800699E-2</v>
      </c>
      <c r="Z12" s="17">
        <v>0.11048698443173501</v>
      </c>
      <c r="AA12" s="17">
        <v>4.7772191426608997E-2</v>
      </c>
      <c r="AB12" s="17">
        <v>2.4020668341074702E-2</v>
      </c>
      <c r="AC12" s="17">
        <v>5.7682937196020301E-2</v>
      </c>
      <c r="AD12" s="17">
        <v>6.9444210936730894E-2</v>
      </c>
      <c r="AE12" s="17"/>
      <c r="AF12" s="17">
        <v>5.0822089658403E-2</v>
      </c>
      <c r="AG12" s="17">
        <v>3.9407564585918702E-2</v>
      </c>
      <c r="AH12" s="17">
        <v>7.5013983377865499E-3</v>
      </c>
      <c r="AI12" s="17">
        <v>5.5400463823496303E-2</v>
      </c>
      <c r="AJ12" s="17">
        <v>5.4788764808643101E-2</v>
      </c>
      <c r="AK12" s="17"/>
      <c r="AL12" s="17">
        <v>4.9485772385041399E-2</v>
      </c>
      <c r="AM12" s="17">
        <v>2.3214310443894399E-2</v>
      </c>
      <c r="AN12" s="17">
        <v>6.5584744393747301E-3</v>
      </c>
      <c r="AO12" s="17">
        <v>6.69803087747773E-2</v>
      </c>
      <c r="AP12" s="17">
        <v>4.7339992690657598E-2</v>
      </c>
      <c r="AQ12" s="17"/>
      <c r="AR12" s="17">
        <v>4.0895087927541603E-2</v>
      </c>
      <c r="AS12" s="17">
        <v>4.34701905514394E-2</v>
      </c>
    </row>
    <row r="13" spans="2:45" x14ac:dyDescent="0.35">
      <c r="B13" s="18" t="s">
        <v>86</v>
      </c>
      <c r="C13" s="19">
        <v>6.3074758620998594E-2</v>
      </c>
      <c r="D13" s="19">
        <v>5.3527054088036999E-2</v>
      </c>
      <c r="E13" s="19">
        <v>7.2366829783533204E-2</v>
      </c>
      <c r="F13" s="19"/>
      <c r="G13" s="19">
        <v>2.2231937330029899E-2</v>
      </c>
      <c r="H13" s="19">
        <v>3.1325483980561099E-2</v>
      </c>
      <c r="I13" s="19">
        <v>4.6806487222846999E-2</v>
      </c>
      <c r="J13" s="19">
        <v>8.8664143326219594E-2</v>
      </c>
      <c r="K13" s="19">
        <v>6.6898186377119903E-2</v>
      </c>
      <c r="L13" s="19">
        <v>0.105523002462049</v>
      </c>
      <c r="M13" s="19"/>
      <c r="N13" s="19">
        <v>4.2451442736814803E-2</v>
      </c>
      <c r="O13" s="19">
        <v>5.4371248279671998E-2</v>
      </c>
      <c r="P13" s="19">
        <v>6.40433930933028E-2</v>
      </c>
      <c r="Q13" s="19">
        <v>9.1286267745747704E-2</v>
      </c>
      <c r="R13" s="19"/>
      <c r="S13" s="19">
        <v>5.3020003430243802E-2</v>
      </c>
      <c r="T13" s="19">
        <v>0.119062018689988</v>
      </c>
      <c r="U13" s="19">
        <v>5.3016216736193097E-2</v>
      </c>
      <c r="V13" s="19">
        <v>6.9260107802864401E-2</v>
      </c>
      <c r="W13" s="19">
        <v>8.9683741229257402E-2</v>
      </c>
      <c r="X13" s="19">
        <v>3.56414764178445E-2</v>
      </c>
      <c r="Y13" s="19">
        <v>4.7126927784244703E-2</v>
      </c>
      <c r="Z13" s="19">
        <v>8.9101023642171498E-2</v>
      </c>
      <c r="AA13" s="19">
        <v>3.9105258243651103E-2</v>
      </c>
      <c r="AB13" s="19">
        <v>4.1550877638469902E-2</v>
      </c>
      <c r="AC13" s="19">
        <v>7.6500438511075297E-2</v>
      </c>
      <c r="AD13" s="19">
        <v>3.3575124103690297E-2</v>
      </c>
      <c r="AE13" s="19"/>
      <c r="AF13" s="19">
        <v>7.2249043421610704E-2</v>
      </c>
      <c r="AG13" s="19">
        <v>4.55699227218265E-2</v>
      </c>
      <c r="AH13" s="19">
        <v>0.105275112804764</v>
      </c>
      <c r="AI13" s="19">
        <v>9.9887585412647195E-2</v>
      </c>
      <c r="AJ13" s="19">
        <v>2.5703248705368199E-2</v>
      </c>
      <c r="AK13" s="19"/>
      <c r="AL13" s="19">
        <v>6.95193429898084E-2</v>
      </c>
      <c r="AM13" s="19">
        <v>3.6878176119353803E-2</v>
      </c>
      <c r="AN13" s="19">
        <v>9.8467728398423396E-2</v>
      </c>
      <c r="AO13" s="19">
        <v>7.7641439074334906E-2</v>
      </c>
      <c r="AP13" s="19">
        <v>3.4745719832341301E-2</v>
      </c>
      <c r="AQ13" s="19"/>
      <c r="AR13" s="19">
        <v>4.5192252389142699E-2</v>
      </c>
      <c r="AS13" s="19">
        <v>6.6974993272222699E-2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S18"/>
  <sheetViews>
    <sheetView showGridLines="0"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6" width="10.7265625" customWidth="1"/>
    <col min="37" max="37" width="2.1796875" customWidth="1"/>
    <col min="38" max="42" width="10.7265625" customWidth="1"/>
    <col min="43" max="43" width="2.1796875" customWidth="1"/>
    <col min="44" max="45" width="10.7265625" customWidth="1"/>
    <col min="46" max="46" width="2.1796875" customWidth="1"/>
  </cols>
  <sheetData>
    <row r="2" spans="2:45" ht="40" customHeight="1" x14ac:dyDescent="0.35">
      <c r="D2" s="27" t="s">
        <v>118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5" spans="2:45" ht="30" customHeight="1" x14ac:dyDescent="0.35">
      <c r="B5" s="15"/>
      <c r="C5" s="15"/>
      <c r="D5" s="26" t="s">
        <v>52</v>
      </c>
      <c r="E5" s="26"/>
      <c r="F5" s="15"/>
      <c r="G5" s="26" t="s">
        <v>53</v>
      </c>
      <c r="H5" s="26"/>
      <c r="I5" s="26"/>
      <c r="J5" s="26"/>
      <c r="K5" s="26"/>
      <c r="L5" s="26"/>
      <c r="M5" s="15"/>
      <c r="N5" s="26" t="s">
        <v>54</v>
      </c>
      <c r="O5" s="26"/>
      <c r="P5" s="26"/>
      <c r="Q5" s="26"/>
      <c r="R5" s="15"/>
      <c r="S5" s="26" t="s">
        <v>55</v>
      </c>
      <c r="T5" s="26"/>
      <c r="U5" s="26"/>
      <c r="V5" s="26"/>
      <c r="W5" s="26"/>
      <c r="X5" s="26"/>
      <c r="Y5" s="26"/>
      <c r="Z5" s="26"/>
      <c r="AA5" s="26"/>
      <c r="AB5" s="26"/>
      <c r="AC5" s="26"/>
      <c r="AD5" s="26"/>
      <c r="AE5" s="15"/>
      <c r="AF5" s="26" t="s">
        <v>56</v>
      </c>
      <c r="AG5" s="26"/>
      <c r="AH5" s="26"/>
      <c r="AI5" s="26"/>
      <c r="AJ5" s="26"/>
      <c r="AK5" s="15"/>
      <c r="AL5" s="26" t="s">
        <v>57</v>
      </c>
      <c r="AM5" s="26"/>
      <c r="AN5" s="26"/>
      <c r="AO5" s="26"/>
      <c r="AP5" s="26"/>
      <c r="AQ5" s="15"/>
      <c r="AR5" s="26" t="s">
        <v>58</v>
      </c>
      <c r="AS5" s="26"/>
    </row>
    <row r="6" spans="2:45" ht="43.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L6" s="12" t="s">
        <v>47</v>
      </c>
      <c r="AM6" s="12" t="s">
        <v>48</v>
      </c>
      <c r="AN6" s="12" t="s">
        <v>44</v>
      </c>
      <c r="AO6" s="12" t="s">
        <v>45</v>
      </c>
      <c r="AP6" s="12" t="s">
        <v>49</v>
      </c>
      <c r="AR6" s="12" t="s">
        <v>50</v>
      </c>
      <c r="AS6" s="12" t="s">
        <v>51</v>
      </c>
    </row>
    <row r="7" spans="2:45" ht="30" customHeight="1" x14ac:dyDescent="0.35">
      <c r="B7" s="10" t="s">
        <v>18</v>
      </c>
      <c r="C7" s="10">
        <v>1996</v>
      </c>
      <c r="D7" s="10">
        <v>1012</v>
      </c>
      <c r="E7" s="10">
        <v>984</v>
      </c>
      <c r="F7" s="10"/>
      <c r="G7" s="10">
        <v>294</v>
      </c>
      <c r="H7" s="10">
        <v>353</v>
      </c>
      <c r="I7" s="10">
        <v>336</v>
      </c>
      <c r="J7" s="10">
        <v>339</v>
      </c>
      <c r="K7" s="10">
        <v>315</v>
      </c>
      <c r="L7" s="10">
        <v>359</v>
      </c>
      <c r="M7" s="10"/>
      <c r="N7" s="10">
        <v>599</v>
      </c>
      <c r="O7" s="10">
        <v>446</v>
      </c>
      <c r="P7" s="10">
        <v>453</v>
      </c>
      <c r="Q7" s="10">
        <v>485</v>
      </c>
      <c r="R7" s="10"/>
      <c r="S7" s="10">
        <v>291</v>
      </c>
      <c r="T7" s="10">
        <v>278</v>
      </c>
      <c r="U7" s="10">
        <v>174</v>
      </c>
      <c r="V7" s="10">
        <v>163</v>
      </c>
      <c r="W7" s="10">
        <v>148</v>
      </c>
      <c r="X7" s="10">
        <v>193</v>
      </c>
      <c r="Y7" s="10">
        <v>137</v>
      </c>
      <c r="Z7" s="10">
        <v>90</v>
      </c>
      <c r="AA7" s="10">
        <v>198</v>
      </c>
      <c r="AB7" s="10">
        <v>156</v>
      </c>
      <c r="AC7" s="10">
        <v>109</v>
      </c>
      <c r="AD7" s="10">
        <v>59</v>
      </c>
      <c r="AE7" s="10"/>
      <c r="AF7" s="10">
        <v>333</v>
      </c>
      <c r="AG7" s="10">
        <v>699</v>
      </c>
      <c r="AH7" s="10">
        <v>141</v>
      </c>
      <c r="AI7" s="10">
        <v>248</v>
      </c>
      <c r="AJ7" s="10">
        <v>131</v>
      </c>
      <c r="AK7" s="10"/>
      <c r="AL7" s="10">
        <v>297</v>
      </c>
      <c r="AM7" s="10">
        <v>418</v>
      </c>
      <c r="AN7" s="10">
        <v>144</v>
      </c>
      <c r="AO7" s="10">
        <v>457</v>
      </c>
      <c r="AP7" s="10">
        <v>271</v>
      </c>
      <c r="AQ7" s="10"/>
      <c r="AR7" s="10">
        <v>436</v>
      </c>
      <c r="AS7" s="10">
        <v>1538</v>
      </c>
    </row>
    <row r="8" spans="2:45" ht="30" customHeight="1" x14ac:dyDescent="0.35">
      <c r="B8" s="11" t="s">
        <v>19</v>
      </c>
      <c r="C8" s="11">
        <v>1996</v>
      </c>
      <c r="D8" s="11">
        <v>985</v>
      </c>
      <c r="E8" s="11">
        <v>1011</v>
      </c>
      <c r="F8" s="11"/>
      <c r="G8" s="11">
        <v>274</v>
      </c>
      <c r="H8" s="11">
        <v>341</v>
      </c>
      <c r="I8" s="11">
        <v>340</v>
      </c>
      <c r="J8" s="11">
        <v>341</v>
      </c>
      <c r="K8" s="11">
        <v>281</v>
      </c>
      <c r="L8" s="11">
        <v>419</v>
      </c>
      <c r="M8" s="11"/>
      <c r="N8" s="11">
        <v>536</v>
      </c>
      <c r="O8" s="11">
        <v>516</v>
      </c>
      <c r="P8" s="11">
        <v>436</v>
      </c>
      <c r="Q8" s="11">
        <v>495</v>
      </c>
      <c r="R8" s="11"/>
      <c r="S8" s="11">
        <v>278</v>
      </c>
      <c r="T8" s="11">
        <v>260</v>
      </c>
      <c r="U8" s="11">
        <v>160</v>
      </c>
      <c r="V8" s="11">
        <v>180</v>
      </c>
      <c r="W8" s="11">
        <v>139</v>
      </c>
      <c r="X8" s="11">
        <v>180</v>
      </c>
      <c r="Y8" s="11">
        <v>160</v>
      </c>
      <c r="Z8" s="11">
        <v>80</v>
      </c>
      <c r="AA8" s="11">
        <v>219</v>
      </c>
      <c r="AB8" s="11">
        <v>180</v>
      </c>
      <c r="AC8" s="11">
        <v>100</v>
      </c>
      <c r="AD8" s="11">
        <v>60</v>
      </c>
      <c r="AE8" s="11"/>
      <c r="AF8" s="11">
        <v>342</v>
      </c>
      <c r="AG8" s="11">
        <v>695</v>
      </c>
      <c r="AH8" s="11">
        <v>139</v>
      </c>
      <c r="AI8" s="11">
        <v>244</v>
      </c>
      <c r="AJ8" s="11">
        <v>127</v>
      </c>
      <c r="AK8" s="11"/>
      <c r="AL8" s="11">
        <v>301</v>
      </c>
      <c r="AM8" s="11">
        <v>407</v>
      </c>
      <c r="AN8" s="11">
        <v>144</v>
      </c>
      <c r="AO8" s="11">
        <v>456</v>
      </c>
      <c r="AP8" s="11">
        <v>270</v>
      </c>
      <c r="AQ8" s="11"/>
      <c r="AR8" s="11">
        <v>424</v>
      </c>
      <c r="AS8" s="11">
        <v>1551</v>
      </c>
    </row>
    <row r="9" spans="2:45" x14ac:dyDescent="0.35">
      <c r="B9" s="18" t="s">
        <v>108</v>
      </c>
      <c r="C9" s="17">
        <v>0.15756092292871399</v>
      </c>
      <c r="D9" s="17">
        <v>0.151289871173097</v>
      </c>
      <c r="E9" s="17">
        <v>0.16367498128374899</v>
      </c>
      <c r="F9" s="17"/>
      <c r="G9" s="17">
        <v>0.16598545513921201</v>
      </c>
      <c r="H9" s="17">
        <v>0.23252279681691099</v>
      </c>
      <c r="I9" s="17">
        <v>0.185053716047969</v>
      </c>
      <c r="J9" s="17">
        <v>0.13428693520047999</v>
      </c>
      <c r="K9" s="17">
        <v>0.12122469751623501</v>
      </c>
      <c r="L9" s="17">
        <v>0.112048060033011</v>
      </c>
      <c r="M9" s="17"/>
      <c r="N9" s="17">
        <v>0.16252176898822801</v>
      </c>
      <c r="O9" s="17">
        <v>0.162480346653361</v>
      </c>
      <c r="P9" s="17">
        <v>0.153898917767435</v>
      </c>
      <c r="Q9" s="17">
        <v>0.15242216923634699</v>
      </c>
      <c r="R9" s="17"/>
      <c r="S9" s="17">
        <v>0.20582636893710299</v>
      </c>
      <c r="T9" s="17">
        <v>0.16981242278851</v>
      </c>
      <c r="U9" s="17">
        <v>0.14710332706857299</v>
      </c>
      <c r="V9" s="17">
        <v>0.16662797203094001</v>
      </c>
      <c r="W9" s="17">
        <v>0.15727228282563499</v>
      </c>
      <c r="X9" s="17">
        <v>0.189845593565621</v>
      </c>
      <c r="Y9" s="17">
        <v>0.11517018502257</v>
      </c>
      <c r="Z9" s="17">
        <v>7.7240088909043603E-2</v>
      </c>
      <c r="AA9" s="17">
        <v>0.14964900314197299</v>
      </c>
      <c r="AB9" s="17">
        <v>0.12637807245490601</v>
      </c>
      <c r="AC9" s="17">
        <v>0.19270881540808901</v>
      </c>
      <c r="AD9" s="17">
        <v>6.9561952671991098E-2</v>
      </c>
      <c r="AE9" s="17"/>
      <c r="AF9" s="17">
        <v>0.15152296793496001</v>
      </c>
      <c r="AG9" s="17">
        <v>0.194354725589299</v>
      </c>
      <c r="AH9" s="17">
        <v>0.168124850780667</v>
      </c>
      <c r="AI9" s="17">
        <v>0.124352196306368</v>
      </c>
      <c r="AJ9" s="17">
        <v>0.145548522442082</v>
      </c>
      <c r="AK9" s="17"/>
      <c r="AL9" s="17">
        <v>0.17470927602021799</v>
      </c>
      <c r="AM9" s="17">
        <v>0.22565056277526899</v>
      </c>
      <c r="AN9" s="17">
        <v>0.169018512940558</v>
      </c>
      <c r="AO9" s="17">
        <v>0.117756602034915</v>
      </c>
      <c r="AP9" s="17">
        <v>0.176990656408897</v>
      </c>
      <c r="AQ9" s="17"/>
      <c r="AR9" s="17">
        <v>0.18718529689220201</v>
      </c>
      <c r="AS9" s="17">
        <v>0.146154214051196</v>
      </c>
    </row>
    <row r="10" spans="2:45" x14ac:dyDescent="0.35">
      <c r="B10" s="18" t="s">
        <v>109</v>
      </c>
      <c r="C10" s="17">
        <v>0.27100746405010501</v>
      </c>
      <c r="D10" s="17">
        <v>0.27182272296868298</v>
      </c>
      <c r="E10" s="17">
        <v>0.27021261482912901</v>
      </c>
      <c r="F10" s="17"/>
      <c r="G10" s="17">
        <v>0.348770863742005</v>
      </c>
      <c r="H10" s="17">
        <v>0.36400049958103098</v>
      </c>
      <c r="I10" s="17">
        <v>0.27809094379361898</v>
      </c>
      <c r="J10" s="17">
        <v>0.28714056530267501</v>
      </c>
      <c r="K10" s="17">
        <v>0.227542447039945</v>
      </c>
      <c r="L10" s="17">
        <v>0.15460559853626701</v>
      </c>
      <c r="M10" s="17"/>
      <c r="N10" s="17">
        <v>0.25848390828840001</v>
      </c>
      <c r="O10" s="17">
        <v>0.27122021903749599</v>
      </c>
      <c r="P10" s="17">
        <v>0.29844180561501599</v>
      </c>
      <c r="Q10" s="17">
        <v>0.26119999976137698</v>
      </c>
      <c r="R10" s="17"/>
      <c r="S10" s="17">
        <v>0.35293491787107301</v>
      </c>
      <c r="T10" s="17">
        <v>0.22615937117781301</v>
      </c>
      <c r="U10" s="17">
        <v>0.25938546308267302</v>
      </c>
      <c r="V10" s="17">
        <v>0.241345182724165</v>
      </c>
      <c r="W10" s="17">
        <v>0.215355857609354</v>
      </c>
      <c r="X10" s="17">
        <v>0.27355505267701002</v>
      </c>
      <c r="Y10" s="17">
        <v>0.24961319807371901</v>
      </c>
      <c r="Z10" s="17">
        <v>0.21587750954055199</v>
      </c>
      <c r="AA10" s="17">
        <v>0.29490195464518598</v>
      </c>
      <c r="AB10" s="17">
        <v>0.28486088036162299</v>
      </c>
      <c r="AC10" s="17">
        <v>0.23745683203291101</v>
      </c>
      <c r="AD10" s="17">
        <v>0.38563469145465201</v>
      </c>
      <c r="AE10" s="17"/>
      <c r="AF10" s="17">
        <v>0.232238877896809</v>
      </c>
      <c r="AG10" s="17">
        <v>0.27729764569885701</v>
      </c>
      <c r="AH10" s="17">
        <v>0.24093125520502001</v>
      </c>
      <c r="AI10" s="17">
        <v>0.26103697564827999</v>
      </c>
      <c r="AJ10" s="17">
        <v>0.30834551514352199</v>
      </c>
      <c r="AK10" s="17"/>
      <c r="AL10" s="17">
        <v>0.266330137250332</v>
      </c>
      <c r="AM10" s="17">
        <v>0.29382711804718298</v>
      </c>
      <c r="AN10" s="17">
        <v>0.26352086072689102</v>
      </c>
      <c r="AO10" s="17">
        <v>0.256558338043542</v>
      </c>
      <c r="AP10" s="17">
        <v>0.29144870238744103</v>
      </c>
      <c r="AQ10" s="17"/>
      <c r="AR10" s="17">
        <v>0.29528028552681002</v>
      </c>
      <c r="AS10" s="17">
        <v>0.26509211458076198</v>
      </c>
    </row>
    <row r="11" spans="2:45" x14ac:dyDescent="0.35">
      <c r="B11" s="18" t="s">
        <v>110</v>
      </c>
      <c r="C11" s="17">
        <v>0.31624380683867298</v>
      </c>
      <c r="D11" s="17">
        <v>0.32417526769194299</v>
      </c>
      <c r="E11" s="17">
        <v>0.30851090709755002</v>
      </c>
      <c r="F11" s="17"/>
      <c r="G11" s="17">
        <v>0.34032632365870602</v>
      </c>
      <c r="H11" s="17">
        <v>0.28325280594997898</v>
      </c>
      <c r="I11" s="17">
        <v>0.32145909295936798</v>
      </c>
      <c r="J11" s="17">
        <v>0.263979372583175</v>
      </c>
      <c r="K11" s="17">
        <v>0.35798063207853098</v>
      </c>
      <c r="L11" s="17">
        <v>0.337670832579128</v>
      </c>
      <c r="M11" s="17"/>
      <c r="N11" s="17">
        <v>0.33891394801292501</v>
      </c>
      <c r="O11" s="17">
        <v>0.28764531980069002</v>
      </c>
      <c r="P11" s="17">
        <v>0.34053913624373799</v>
      </c>
      <c r="Q11" s="17">
        <v>0.30226353271614897</v>
      </c>
      <c r="R11" s="17"/>
      <c r="S11" s="17">
        <v>0.25594686746982298</v>
      </c>
      <c r="T11" s="17">
        <v>0.338144197179644</v>
      </c>
      <c r="U11" s="17">
        <v>0.33084404303000697</v>
      </c>
      <c r="V11" s="17">
        <v>0.30725981892098703</v>
      </c>
      <c r="W11" s="17">
        <v>0.33574608373987103</v>
      </c>
      <c r="X11" s="17">
        <v>0.34267758312271002</v>
      </c>
      <c r="Y11" s="17">
        <v>0.35049425317405603</v>
      </c>
      <c r="Z11" s="17">
        <v>0.28399228923199898</v>
      </c>
      <c r="AA11" s="17">
        <v>0.327547866777323</v>
      </c>
      <c r="AB11" s="17">
        <v>0.33075421229130703</v>
      </c>
      <c r="AC11" s="17">
        <v>0.24657835374566101</v>
      </c>
      <c r="AD11" s="17">
        <v>0.34669434878544603</v>
      </c>
      <c r="AE11" s="17"/>
      <c r="AF11" s="17">
        <v>0.29975247751449702</v>
      </c>
      <c r="AG11" s="17">
        <v>0.333972952141944</v>
      </c>
      <c r="AH11" s="17">
        <v>0.27263429607525003</v>
      </c>
      <c r="AI11" s="17">
        <v>0.32249628502892902</v>
      </c>
      <c r="AJ11" s="17">
        <v>0.344596017060741</v>
      </c>
      <c r="AK11" s="17"/>
      <c r="AL11" s="17">
        <v>0.296731704698799</v>
      </c>
      <c r="AM11" s="17">
        <v>0.29207866793628201</v>
      </c>
      <c r="AN11" s="17">
        <v>0.31450592503407498</v>
      </c>
      <c r="AO11" s="17">
        <v>0.325406185841561</v>
      </c>
      <c r="AP11" s="17">
        <v>0.31131445345532599</v>
      </c>
      <c r="AQ11" s="17"/>
      <c r="AR11" s="17">
        <v>0.31680796733555899</v>
      </c>
      <c r="AS11" s="17">
        <v>0.31704260419860802</v>
      </c>
    </row>
    <row r="12" spans="2:45" x14ac:dyDescent="0.35">
      <c r="B12" s="18" t="s">
        <v>111</v>
      </c>
      <c r="C12" s="17">
        <v>0.172695907664172</v>
      </c>
      <c r="D12" s="17">
        <v>0.18123133451051801</v>
      </c>
      <c r="E12" s="17">
        <v>0.16437416198938101</v>
      </c>
      <c r="F12" s="17"/>
      <c r="G12" s="17">
        <v>0.10119761592170699</v>
      </c>
      <c r="H12" s="17">
        <v>9.8216788620734199E-2</v>
      </c>
      <c r="I12" s="17">
        <v>0.159903037125154</v>
      </c>
      <c r="J12" s="17">
        <v>0.22485368508483999</v>
      </c>
      <c r="K12" s="17">
        <v>0.19759097097016501</v>
      </c>
      <c r="L12" s="17">
        <v>0.23135541686059899</v>
      </c>
      <c r="M12" s="17"/>
      <c r="N12" s="17">
        <v>0.180267835428956</v>
      </c>
      <c r="O12" s="17">
        <v>0.21138054343402099</v>
      </c>
      <c r="P12" s="17">
        <v>0.141946885633536</v>
      </c>
      <c r="Q12" s="17">
        <v>0.14768949959148001</v>
      </c>
      <c r="R12" s="17"/>
      <c r="S12" s="17">
        <v>0.11775899919576201</v>
      </c>
      <c r="T12" s="17">
        <v>0.16180040683874999</v>
      </c>
      <c r="U12" s="17">
        <v>0.18450392423411899</v>
      </c>
      <c r="V12" s="17">
        <v>0.170803826819278</v>
      </c>
      <c r="W12" s="17">
        <v>0.20607761404487601</v>
      </c>
      <c r="X12" s="17">
        <v>0.13256807526185299</v>
      </c>
      <c r="Y12" s="17">
        <v>0.17848599448386199</v>
      </c>
      <c r="Z12" s="17">
        <v>0.31345145995052598</v>
      </c>
      <c r="AA12" s="17">
        <v>0.18237356923047299</v>
      </c>
      <c r="AB12" s="17">
        <v>0.17024703295330301</v>
      </c>
      <c r="AC12" s="17">
        <v>0.24056494749672</v>
      </c>
      <c r="AD12" s="17">
        <v>0.14707303849654799</v>
      </c>
      <c r="AE12" s="17"/>
      <c r="AF12" s="17">
        <v>0.20385292012095699</v>
      </c>
      <c r="AG12" s="17">
        <v>0.139119872564617</v>
      </c>
      <c r="AH12" s="17">
        <v>0.208923080169723</v>
      </c>
      <c r="AI12" s="17">
        <v>0.19319777025663401</v>
      </c>
      <c r="AJ12" s="17">
        <v>0.16446144619231101</v>
      </c>
      <c r="AK12" s="17"/>
      <c r="AL12" s="17">
        <v>0.16361375504567499</v>
      </c>
      <c r="AM12" s="17">
        <v>0.14380707392313299</v>
      </c>
      <c r="AN12" s="17">
        <v>0.17082994655290601</v>
      </c>
      <c r="AO12" s="17">
        <v>0.20017352670696301</v>
      </c>
      <c r="AP12" s="17">
        <v>0.168237185139302</v>
      </c>
      <c r="AQ12" s="17"/>
      <c r="AR12" s="17">
        <v>0.15530029791973901</v>
      </c>
      <c r="AS12" s="17">
        <v>0.17917215271905801</v>
      </c>
    </row>
    <row r="13" spans="2:45" x14ac:dyDescent="0.35">
      <c r="B13" s="18" t="s">
        <v>86</v>
      </c>
      <c r="C13" s="19">
        <v>8.2491898518337006E-2</v>
      </c>
      <c r="D13" s="19">
        <v>7.1480803655758596E-2</v>
      </c>
      <c r="E13" s="19">
        <v>9.3227334800191297E-2</v>
      </c>
      <c r="F13" s="19"/>
      <c r="G13" s="19">
        <v>4.37197415383698E-2</v>
      </c>
      <c r="H13" s="19">
        <v>2.2007109031345298E-2</v>
      </c>
      <c r="I13" s="19">
        <v>5.5493210073889597E-2</v>
      </c>
      <c r="J13" s="19">
        <v>8.9739441828830896E-2</v>
      </c>
      <c r="K13" s="19">
        <v>9.5661252395123797E-2</v>
      </c>
      <c r="L13" s="19">
        <v>0.16432009199099501</v>
      </c>
      <c r="M13" s="19"/>
      <c r="N13" s="19">
        <v>5.9812539281491002E-2</v>
      </c>
      <c r="O13" s="19">
        <v>6.7273571074431507E-2</v>
      </c>
      <c r="P13" s="19">
        <v>6.5173254740274397E-2</v>
      </c>
      <c r="Q13" s="19">
        <v>0.13642479869464699</v>
      </c>
      <c r="R13" s="19"/>
      <c r="S13" s="19">
        <v>6.7532846526239795E-2</v>
      </c>
      <c r="T13" s="19">
        <v>0.10408360201528299</v>
      </c>
      <c r="U13" s="19">
        <v>7.8163242584628798E-2</v>
      </c>
      <c r="V13" s="19">
        <v>0.11396319950463001</v>
      </c>
      <c r="W13" s="19">
        <v>8.5548161780263199E-2</v>
      </c>
      <c r="X13" s="19">
        <v>6.1353695372806299E-2</v>
      </c>
      <c r="Y13" s="19">
        <v>0.106236369245792</v>
      </c>
      <c r="Z13" s="19">
        <v>0.109438652367879</v>
      </c>
      <c r="AA13" s="19">
        <v>4.5527606205044799E-2</v>
      </c>
      <c r="AB13" s="19">
        <v>8.7759801938860807E-2</v>
      </c>
      <c r="AC13" s="19">
        <v>8.2691051316617997E-2</v>
      </c>
      <c r="AD13" s="19">
        <v>5.1035968591362398E-2</v>
      </c>
      <c r="AE13" s="19"/>
      <c r="AF13" s="19">
        <v>0.112632756532776</v>
      </c>
      <c r="AG13" s="19">
        <v>5.5254804005282702E-2</v>
      </c>
      <c r="AH13" s="19">
        <v>0.109386517769339</v>
      </c>
      <c r="AI13" s="19">
        <v>9.8916772759787996E-2</v>
      </c>
      <c r="AJ13" s="19">
        <v>3.7048499161343201E-2</v>
      </c>
      <c r="AK13" s="19"/>
      <c r="AL13" s="19">
        <v>9.8615126984975696E-2</v>
      </c>
      <c r="AM13" s="19">
        <v>4.4636577318132899E-2</v>
      </c>
      <c r="AN13" s="19">
        <v>8.2124754745569198E-2</v>
      </c>
      <c r="AO13" s="19">
        <v>0.10010534737302</v>
      </c>
      <c r="AP13" s="19">
        <v>5.20090026090341E-2</v>
      </c>
      <c r="AQ13" s="19"/>
      <c r="AR13" s="19">
        <v>4.5426152325689598E-2</v>
      </c>
      <c r="AS13" s="19">
        <v>9.2538914450376195E-2</v>
      </c>
    </row>
    <row r="14" spans="2:45" x14ac:dyDescent="0.35">
      <c r="B14" s="16" t="s">
        <v>88</v>
      </c>
    </row>
    <row r="15" spans="2:45" x14ac:dyDescent="0.35">
      <c r="B15" t="s">
        <v>73</v>
      </c>
    </row>
    <row r="16" spans="2:45" x14ac:dyDescent="0.35">
      <c r="B16" t="s">
        <v>74</v>
      </c>
    </row>
    <row r="18" spans="2:2" x14ac:dyDescent="0.35">
      <c r="B18" s="8" t="str">
        <f>HYPERLINK("#'Contents'!A1", "Return to Contents")</f>
        <v>Return to Contents</v>
      </c>
    </row>
  </sheetData>
  <mergeCells count="8">
    <mergeCell ref="AL5:AP5"/>
    <mergeCell ref="AR5:AS5"/>
    <mergeCell ref="D2:AN2"/>
    <mergeCell ref="D5:E5"/>
    <mergeCell ref="G5:L5"/>
    <mergeCell ref="N5:Q5"/>
    <mergeCell ref="S5:AD5"/>
    <mergeCell ref="AF5:AJ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Cover Sheet</vt:lpstr>
      <vt:lpstr>Contents</vt:lpstr>
      <vt:lpstr>Full Results</vt:lpstr>
      <vt:lpstr>Table 1</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2026-03-03T16:02:28Z</dcterms:created>
  <dcterms:modified xsi:type="dcterms:W3CDTF">2026-03-06T11:53:12Z</dcterms:modified>
</cp:coreProperties>
</file>